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updateLinks="never" codeName="ЭтаКнига"/>
  <mc:AlternateContent xmlns:mc="http://schemas.openxmlformats.org/markup-compatibility/2006">
    <mc:Choice Requires="x15">
      <x15ac:absPath xmlns:x15ac="http://schemas.microsoft.com/office/spreadsheetml/2010/11/ac" url="C:\Work\GUI_ITC\"/>
    </mc:Choice>
  </mc:AlternateContent>
  <xr:revisionPtr revIDLastSave="0" documentId="13_ncr:1_{750DA923-ADCE-4843-B41E-6B23C9AE437E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Sheet1" sheetId="1" r:id="rId1"/>
    <sheet name="2025" sheetId="6" r:id="rId2"/>
    <sheet name="Доп. задачи" sheetId="5" r:id="rId3"/>
    <sheet name="КВД для глушения" sheetId="2" r:id="rId4"/>
    <sheet name="Расчёт Рпл" sheetId="4" r:id="rId5"/>
    <sheet name="Аббревиатуры" sheetId="3" r:id="rId6"/>
    <sheet name="Газ" sheetId="7" r:id="rId7"/>
  </sheets>
  <externalReferences>
    <externalReference r:id="rId8"/>
  </externalReferences>
  <definedNames>
    <definedName name="Print_Area" localSheetId="4">'Расчёт Рпл'!$A$1:$J$32</definedName>
    <definedName name="ННГ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13" i="1" l="1"/>
  <c r="AP10" i="1"/>
  <c r="AP9" i="1"/>
  <c r="AN9" i="1"/>
  <c r="AS8" i="1"/>
  <c r="AQ8" i="1"/>
  <c r="AP8" i="1"/>
  <c r="AO8" i="1"/>
  <c r="AN2" i="1"/>
  <c r="AM2" i="1"/>
  <c r="H2" i="2" l="1"/>
  <c r="H4" i="2" l="1"/>
  <c r="B3" i="2"/>
  <c r="C3" i="2"/>
  <c r="D3" i="2"/>
  <c r="E3" i="2"/>
  <c r="F3" i="2"/>
  <c r="G3" i="2"/>
  <c r="H3" i="2"/>
  <c r="I3" i="2"/>
  <c r="B4" i="2"/>
  <c r="C4" i="2"/>
  <c r="D4" i="2"/>
  <c r="E4" i="2"/>
  <c r="F4" i="2"/>
  <c r="G4" i="2"/>
  <c r="I4" i="2"/>
  <c r="B5" i="2"/>
  <c r="C5" i="2"/>
  <c r="D5" i="2"/>
  <c r="E5" i="2"/>
  <c r="F5" i="2"/>
  <c r="G5" i="2"/>
  <c r="H5" i="2"/>
  <c r="I5" i="2"/>
  <c r="B6" i="2"/>
  <c r="C6" i="2"/>
  <c r="D6" i="2"/>
  <c r="E6" i="2"/>
  <c r="F6" i="2"/>
  <c r="G6" i="2"/>
  <c r="H6" i="2"/>
  <c r="I6" i="2"/>
  <c r="B7" i="2"/>
  <c r="C7" i="2"/>
  <c r="D7" i="2"/>
  <c r="E7" i="2"/>
  <c r="F7" i="2"/>
  <c r="G7" i="2"/>
  <c r="H7" i="2"/>
  <c r="I7" i="2"/>
  <c r="B8" i="2"/>
  <c r="C8" i="2"/>
  <c r="D8" i="2"/>
  <c r="E8" i="2"/>
  <c r="F8" i="2"/>
  <c r="G8" i="2"/>
  <c r="H8" i="2"/>
  <c r="I8" i="2"/>
  <c r="B9" i="2"/>
  <c r="C9" i="2"/>
  <c r="D9" i="2"/>
  <c r="E9" i="2"/>
  <c r="F9" i="2"/>
  <c r="G9" i="2"/>
  <c r="H9" i="2"/>
  <c r="I9" i="2"/>
  <c r="B10" i="2"/>
  <c r="C10" i="2"/>
  <c r="D10" i="2"/>
  <c r="E10" i="2"/>
  <c r="F10" i="2"/>
  <c r="G10" i="2"/>
  <c r="H10" i="2"/>
  <c r="I10" i="2"/>
  <c r="B11" i="2"/>
  <c r="C11" i="2"/>
  <c r="D11" i="2"/>
  <c r="E11" i="2"/>
  <c r="F11" i="2"/>
  <c r="G11" i="2"/>
  <c r="H11" i="2"/>
  <c r="I11" i="2"/>
  <c r="B12" i="2"/>
  <c r="C12" i="2"/>
  <c r="D12" i="2"/>
  <c r="E12" i="2"/>
  <c r="F12" i="2"/>
  <c r="G12" i="2"/>
  <c r="H12" i="2"/>
  <c r="I12" i="2"/>
  <c r="B13" i="2"/>
  <c r="C13" i="2"/>
  <c r="D13" i="2"/>
  <c r="E13" i="2"/>
  <c r="F13" i="2"/>
  <c r="G13" i="2"/>
  <c r="H13" i="2"/>
  <c r="I13" i="2"/>
  <c r="B14" i="2"/>
  <c r="C14" i="2"/>
  <c r="D14" i="2"/>
  <c r="E14" i="2"/>
  <c r="F14" i="2"/>
  <c r="G14" i="2"/>
  <c r="H14" i="2"/>
  <c r="I14" i="2"/>
  <c r="B15" i="2"/>
  <c r="C15" i="2"/>
  <c r="D15" i="2"/>
  <c r="E15" i="2"/>
  <c r="F15" i="2"/>
  <c r="G15" i="2"/>
  <c r="H15" i="2"/>
  <c r="I15" i="2"/>
  <c r="B16" i="2"/>
  <c r="C16" i="2"/>
  <c r="D16" i="2"/>
  <c r="E16" i="2"/>
  <c r="F16" i="2"/>
  <c r="G16" i="2"/>
  <c r="H16" i="2"/>
  <c r="I16" i="2"/>
  <c r="B17" i="2"/>
  <c r="C17" i="2"/>
  <c r="D17" i="2"/>
  <c r="E17" i="2"/>
  <c r="F17" i="2"/>
  <c r="G17" i="2"/>
  <c r="H17" i="2"/>
  <c r="I17" i="2"/>
  <c r="B18" i="2"/>
  <c r="C18" i="2"/>
  <c r="D18" i="2"/>
  <c r="E18" i="2"/>
  <c r="F18" i="2"/>
  <c r="G18" i="2"/>
  <c r="H18" i="2"/>
  <c r="I18" i="2"/>
  <c r="B19" i="2"/>
  <c r="C19" i="2"/>
  <c r="D19" i="2"/>
  <c r="E19" i="2"/>
  <c r="F19" i="2"/>
  <c r="G19" i="2"/>
  <c r="H19" i="2"/>
  <c r="I19" i="2"/>
  <c r="B20" i="2"/>
  <c r="C20" i="2"/>
  <c r="D20" i="2"/>
  <c r="E20" i="2"/>
  <c r="F20" i="2"/>
  <c r="G20" i="2"/>
  <c r="H20" i="2"/>
  <c r="I20" i="2"/>
  <c r="B21" i="2"/>
  <c r="C21" i="2"/>
  <c r="D21" i="2"/>
  <c r="E21" i="2"/>
  <c r="F21" i="2"/>
  <c r="G21" i="2"/>
  <c r="H21" i="2"/>
  <c r="I21" i="2"/>
  <c r="B22" i="2"/>
  <c r="C22" i="2"/>
  <c r="D22" i="2"/>
  <c r="E22" i="2"/>
  <c r="F22" i="2"/>
  <c r="G22" i="2"/>
  <c r="H22" i="2"/>
  <c r="I22" i="2"/>
  <c r="B23" i="2"/>
  <c r="C23" i="2"/>
  <c r="D23" i="2"/>
  <c r="E23" i="2"/>
  <c r="F23" i="2"/>
  <c r="G23" i="2"/>
  <c r="H23" i="2"/>
  <c r="I23" i="2"/>
  <c r="B24" i="2"/>
  <c r="C24" i="2"/>
  <c r="D24" i="2"/>
  <c r="E24" i="2"/>
  <c r="F24" i="2"/>
  <c r="G24" i="2"/>
  <c r="H24" i="2"/>
  <c r="I24" i="2"/>
  <c r="B25" i="2"/>
  <c r="C25" i="2"/>
  <c r="D25" i="2"/>
  <c r="E25" i="2"/>
  <c r="F25" i="2"/>
  <c r="G25" i="2"/>
  <c r="H25" i="2"/>
  <c r="I25" i="2"/>
  <c r="B26" i="2"/>
  <c r="C26" i="2"/>
  <c r="D26" i="2"/>
  <c r="E26" i="2"/>
  <c r="F26" i="2"/>
  <c r="G26" i="2"/>
  <c r="H26" i="2"/>
  <c r="I26" i="2"/>
  <c r="B27" i="2"/>
  <c r="C27" i="2"/>
  <c r="D27" i="2"/>
  <c r="E27" i="2"/>
  <c r="F27" i="2"/>
  <c r="G27" i="2"/>
  <c r="H27" i="2"/>
  <c r="I27" i="2"/>
  <c r="B28" i="2"/>
  <c r="C28" i="2"/>
  <c r="D28" i="2"/>
  <c r="E28" i="2"/>
  <c r="F28" i="2"/>
  <c r="G28" i="2"/>
  <c r="H28" i="2"/>
  <c r="I28" i="2"/>
  <c r="B29" i="2"/>
  <c r="C29" i="2"/>
  <c r="D29" i="2"/>
  <c r="E29" i="2"/>
  <c r="F29" i="2"/>
  <c r="G29" i="2"/>
  <c r="H29" i="2"/>
  <c r="I29" i="2"/>
  <c r="B30" i="2"/>
  <c r="C30" i="2"/>
  <c r="D30" i="2"/>
  <c r="E30" i="2"/>
  <c r="F30" i="2"/>
  <c r="G30" i="2"/>
  <c r="H30" i="2"/>
  <c r="I30" i="2"/>
  <c r="B31" i="2"/>
  <c r="C31" i="2"/>
  <c r="D31" i="2"/>
  <c r="E31" i="2"/>
  <c r="F31" i="2"/>
  <c r="G31" i="2"/>
  <c r="H31" i="2"/>
  <c r="I31" i="2"/>
  <c r="B32" i="2"/>
  <c r="C32" i="2"/>
  <c r="D32" i="2"/>
  <c r="E32" i="2"/>
  <c r="F32" i="2"/>
  <c r="G32" i="2"/>
  <c r="H32" i="2"/>
  <c r="I32" i="2"/>
  <c r="B33" i="2"/>
  <c r="C33" i="2"/>
  <c r="D33" i="2"/>
  <c r="E33" i="2"/>
  <c r="F33" i="2"/>
  <c r="G33" i="2"/>
  <c r="H33" i="2"/>
  <c r="I33" i="2"/>
  <c r="B34" i="2"/>
  <c r="C34" i="2"/>
  <c r="D34" i="2"/>
  <c r="E34" i="2"/>
  <c r="F34" i="2"/>
  <c r="G34" i="2"/>
  <c r="H34" i="2"/>
  <c r="I34" i="2"/>
  <c r="B35" i="2"/>
  <c r="C35" i="2"/>
  <c r="D35" i="2"/>
  <c r="E35" i="2"/>
  <c r="F35" i="2"/>
  <c r="G35" i="2"/>
  <c r="H35" i="2"/>
  <c r="I35" i="2"/>
  <c r="B36" i="2"/>
  <c r="C36" i="2"/>
  <c r="D36" i="2"/>
  <c r="E36" i="2"/>
  <c r="F36" i="2"/>
  <c r="G36" i="2"/>
  <c r="H36" i="2"/>
  <c r="I36" i="2"/>
  <c r="B37" i="2"/>
  <c r="C37" i="2"/>
  <c r="D37" i="2"/>
  <c r="E37" i="2"/>
  <c r="F37" i="2"/>
  <c r="G37" i="2"/>
  <c r="H37" i="2"/>
  <c r="I37" i="2"/>
  <c r="B38" i="2"/>
  <c r="C38" i="2"/>
  <c r="D38" i="2"/>
  <c r="E38" i="2"/>
  <c r="F38" i="2"/>
  <c r="G38" i="2"/>
  <c r="H38" i="2"/>
  <c r="I38" i="2"/>
  <c r="B39" i="2"/>
  <c r="C39" i="2"/>
  <c r="D39" i="2"/>
  <c r="E39" i="2"/>
  <c r="F39" i="2"/>
  <c r="G39" i="2"/>
  <c r="H39" i="2"/>
  <c r="I39" i="2"/>
  <c r="B40" i="2"/>
  <c r="C40" i="2"/>
  <c r="D40" i="2"/>
  <c r="E40" i="2"/>
  <c r="F40" i="2"/>
  <c r="G40" i="2"/>
  <c r="H40" i="2"/>
  <c r="I40" i="2"/>
  <c r="B41" i="2"/>
  <c r="C41" i="2"/>
  <c r="D41" i="2"/>
  <c r="E41" i="2"/>
  <c r="F41" i="2"/>
  <c r="G41" i="2"/>
  <c r="H41" i="2"/>
  <c r="I41" i="2"/>
  <c r="B42" i="2"/>
  <c r="C42" i="2"/>
  <c r="D42" i="2"/>
  <c r="E42" i="2"/>
  <c r="F42" i="2"/>
  <c r="G42" i="2"/>
  <c r="H42" i="2"/>
  <c r="I42" i="2"/>
  <c r="B43" i="2"/>
  <c r="C43" i="2"/>
  <c r="D43" i="2"/>
  <c r="E43" i="2"/>
  <c r="F43" i="2"/>
  <c r="G43" i="2"/>
  <c r="H43" i="2"/>
  <c r="I43" i="2"/>
  <c r="B44" i="2"/>
  <c r="C44" i="2"/>
  <c r="D44" i="2"/>
  <c r="E44" i="2"/>
  <c r="F44" i="2"/>
  <c r="G44" i="2"/>
  <c r="H44" i="2"/>
  <c r="I44" i="2"/>
  <c r="B45" i="2"/>
  <c r="C45" i="2"/>
  <c r="D45" i="2"/>
  <c r="E45" i="2"/>
  <c r="F45" i="2"/>
  <c r="G45" i="2"/>
  <c r="H45" i="2"/>
  <c r="I45" i="2"/>
  <c r="B46" i="2"/>
  <c r="C46" i="2"/>
  <c r="D46" i="2"/>
  <c r="E46" i="2"/>
  <c r="F46" i="2"/>
  <c r="G46" i="2"/>
  <c r="H46" i="2"/>
  <c r="I46" i="2"/>
  <c r="B47" i="2"/>
  <c r="C47" i="2"/>
  <c r="D47" i="2"/>
  <c r="E47" i="2"/>
  <c r="F47" i="2"/>
  <c r="G47" i="2"/>
  <c r="H47" i="2"/>
  <c r="I47" i="2"/>
  <c r="B48" i="2"/>
  <c r="C48" i="2"/>
  <c r="D48" i="2"/>
  <c r="E48" i="2"/>
  <c r="F48" i="2"/>
  <c r="G48" i="2"/>
  <c r="H48" i="2"/>
  <c r="I48" i="2"/>
  <c r="B49" i="2"/>
  <c r="C49" i="2"/>
  <c r="D49" i="2"/>
  <c r="E49" i="2"/>
  <c r="F49" i="2"/>
  <c r="G49" i="2"/>
  <c r="H49" i="2"/>
  <c r="I49" i="2"/>
  <c r="B50" i="2"/>
  <c r="C50" i="2"/>
  <c r="D50" i="2"/>
  <c r="E50" i="2"/>
  <c r="F50" i="2"/>
  <c r="G50" i="2"/>
  <c r="H50" i="2"/>
  <c r="I50" i="2"/>
  <c r="B51" i="2"/>
  <c r="C51" i="2"/>
  <c r="D51" i="2"/>
  <c r="E51" i="2"/>
  <c r="F51" i="2"/>
  <c r="G51" i="2"/>
  <c r="H51" i="2"/>
  <c r="I51" i="2"/>
  <c r="B52" i="2"/>
  <c r="C52" i="2"/>
  <c r="D52" i="2"/>
  <c r="E52" i="2"/>
  <c r="F52" i="2"/>
  <c r="G52" i="2"/>
  <c r="H52" i="2"/>
  <c r="I52" i="2"/>
  <c r="B53" i="2"/>
  <c r="C53" i="2"/>
  <c r="D53" i="2"/>
  <c r="E53" i="2"/>
  <c r="F53" i="2"/>
  <c r="G53" i="2"/>
  <c r="H53" i="2"/>
  <c r="I53" i="2"/>
  <c r="B54" i="2"/>
  <c r="C54" i="2"/>
  <c r="D54" i="2"/>
  <c r="E54" i="2"/>
  <c r="F54" i="2"/>
  <c r="G54" i="2"/>
  <c r="H54" i="2"/>
  <c r="I54" i="2"/>
  <c r="B55" i="2"/>
  <c r="C55" i="2"/>
  <c r="D55" i="2"/>
  <c r="E55" i="2"/>
  <c r="F55" i="2"/>
  <c r="G55" i="2"/>
  <c r="H55" i="2"/>
  <c r="I55" i="2"/>
  <c r="B56" i="2"/>
  <c r="C56" i="2"/>
  <c r="D56" i="2"/>
  <c r="E56" i="2"/>
  <c r="F56" i="2"/>
  <c r="G56" i="2"/>
  <c r="H56" i="2"/>
  <c r="I56" i="2"/>
  <c r="B57" i="2"/>
  <c r="C57" i="2"/>
  <c r="D57" i="2"/>
  <c r="E57" i="2"/>
  <c r="F57" i="2"/>
  <c r="G57" i="2"/>
  <c r="H57" i="2"/>
  <c r="I57" i="2"/>
  <c r="B58" i="2"/>
  <c r="C58" i="2"/>
  <c r="D58" i="2"/>
  <c r="E58" i="2"/>
  <c r="F58" i="2"/>
  <c r="G58" i="2"/>
  <c r="H58" i="2"/>
  <c r="I58" i="2"/>
  <c r="B59" i="2"/>
  <c r="C59" i="2"/>
  <c r="D59" i="2"/>
  <c r="E59" i="2"/>
  <c r="F59" i="2"/>
  <c r="G59" i="2"/>
  <c r="H59" i="2"/>
  <c r="I59" i="2"/>
  <c r="B60" i="2"/>
  <c r="C60" i="2"/>
  <c r="D60" i="2"/>
  <c r="E60" i="2"/>
  <c r="F60" i="2"/>
  <c r="G60" i="2"/>
  <c r="H60" i="2"/>
  <c r="I60" i="2"/>
  <c r="B61" i="2"/>
  <c r="C61" i="2"/>
  <c r="D61" i="2"/>
  <c r="E61" i="2"/>
  <c r="F61" i="2"/>
  <c r="G61" i="2"/>
  <c r="H61" i="2"/>
  <c r="I61" i="2"/>
  <c r="B62" i="2"/>
  <c r="C62" i="2"/>
  <c r="D62" i="2"/>
  <c r="E62" i="2"/>
  <c r="F62" i="2"/>
  <c r="G62" i="2"/>
  <c r="H62" i="2"/>
  <c r="I62" i="2"/>
  <c r="B63" i="2"/>
  <c r="C63" i="2"/>
  <c r="D63" i="2"/>
  <c r="E63" i="2"/>
  <c r="F63" i="2"/>
  <c r="G63" i="2"/>
  <c r="H63" i="2"/>
  <c r="I63" i="2"/>
  <c r="B64" i="2"/>
  <c r="C64" i="2"/>
  <c r="D64" i="2"/>
  <c r="E64" i="2"/>
  <c r="F64" i="2"/>
  <c r="G64" i="2"/>
  <c r="H64" i="2"/>
  <c r="I64" i="2"/>
  <c r="B65" i="2"/>
  <c r="C65" i="2"/>
  <c r="D65" i="2"/>
  <c r="E65" i="2"/>
  <c r="F65" i="2"/>
  <c r="G65" i="2"/>
  <c r="H65" i="2"/>
  <c r="I65" i="2"/>
  <c r="B66" i="2"/>
  <c r="C66" i="2"/>
  <c r="D66" i="2"/>
  <c r="E66" i="2"/>
  <c r="F66" i="2"/>
  <c r="G66" i="2"/>
  <c r="H66" i="2"/>
  <c r="I66" i="2"/>
  <c r="B67" i="2"/>
  <c r="C67" i="2"/>
  <c r="D67" i="2"/>
  <c r="E67" i="2"/>
  <c r="F67" i="2"/>
  <c r="G67" i="2"/>
  <c r="H67" i="2"/>
  <c r="I67" i="2"/>
  <c r="B68" i="2"/>
  <c r="C68" i="2"/>
  <c r="D68" i="2"/>
  <c r="E68" i="2"/>
  <c r="F68" i="2"/>
  <c r="G68" i="2"/>
  <c r="H68" i="2"/>
  <c r="I68" i="2"/>
  <c r="B69" i="2"/>
  <c r="C69" i="2"/>
  <c r="D69" i="2"/>
  <c r="E69" i="2"/>
  <c r="F69" i="2"/>
  <c r="G69" i="2"/>
  <c r="H69" i="2"/>
  <c r="I69" i="2"/>
  <c r="B70" i="2"/>
  <c r="C70" i="2"/>
  <c r="D70" i="2"/>
  <c r="E70" i="2"/>
  <c r="F70" i="2"/>
  <c r="G70" i="2"/>
  <c r="H70" i="2"/>
  <c r="I70" i="2"/>
  <c r="B71" i="2"/>
  <c r="C71" i="2"/>
  <c r="D71" i="2"/>
  <c r="E71" i="2"/>
  <c r="F71" i="2"/>
  <c r="G71" i="2"/>
  <c r="H71" i="2"/>
  <c r="I71" i="2"/>
  <c r="B72" i="2"/>
  <c r="C72" i="2"/>
  <c r="D72" i="2"/>
  <c r="E72" i="2"/>
  <c r="F72" i="2"/>
  <c r="G72" i="2"/>
  <c r="H72" i="2"/>
  <c r="I72" i="2"/>
  <c r="B73" i="2"/>
  <c r="C73" i="2"/>
  <c r="D73" i="2"/>
  <c r="E73" i="2"/>
  <c r="F73" i="2"/>
  <c r="G73" i="2"/>
  <c r="H73" i="2"/>
  <c r="I73" i="2"/>
  <c r="B74" i="2"/>
  <c r="C74" i="2"/>
  <c r="D74" i="2"/>
  <c r="E74" i="2"/>
  <c r="F74" i="2"/>
  <c r="G74" i="2"/>
  <c r="H74" i="2"/>
  <c r="I74" i="2"/>
  <c r="B75" i="2"/>
  <c r="C75" i="2"/>
  <c r="D75" i="2"/>
  <c r="E75" i="2"/>
  <c r="F75" i="2"/>
  <c r="G75" i="2"/>
  <c r="H75" i="2"/>
  <c r="I75" i="2"/>
  <c r="B76" i="2"/>
  <c r="C76" i="2"/>
  <c r="D76" i="2"/>
  <c r="E76" i="2"/>
  <c r="F76" i="2"/>
  <c r="G76" i="2"/>
  <c r="H76" i="2"/>
  <c r="I76" i="2"/>
  <c r="B77" i="2"/>
  <c r="C77" i="2"/>
  <c r="D77" i="2"/>
  <c r="E77" i="2"/>
  <c r="F77" i="2"/>
  <c r="G77" i="2"/>
  <c r="H77" i="2"/>
  <c r="I77" i="2"/>
  <c r="B78" i="2"/>
  <c r="C78" i="2"/>
  <c r="D78" i="2"/>
  <c r="E78" i="2"/>
  <c r="F78" i="2"/>
  <c r="G78" i="2"/>
  <c r="H78" i="2"/>
  <c r="I78" i="2"/>
  <c r="B79" i="2"/>
  <c r="C79" i="2"/>
  <c r="D79" i="2"/>
  <c r="E79" i="2"/>
  <c r="F79" i="2"/>
  <c r="G79" i="2"/>
  <c r="H79" i="2"/>
  <c r="I79" i="2"/>
  <c r="B80" i="2"/>
  <c r="C80" i="2"/>
  <c r="D80" i="2"/>
  <c r="E80" i="2"/>
  <c r="F80" i="2"/>
  <c r="G80" i="2"/>
  <c r="H80" i="2"/>
  <c r="I80" i="2"/>
  <c r="B81" i="2"/>
  <c r="C81" i="2"/>
  <c r="D81" i="2"/>
  <c r="E81" i="2"/>
  <c r="F81" i="2"/>
  <c r="G81" i="2"/>
  <c r="H81" i="2"/>
  <c r="I81" i="2"/>
  <c r="B82" i="2"/>
  <c r="C82" i="2"/>
  <c r="D82" i="2"/>
  <c r="E82" i="2"/>
  <c r="F82" i="2"/>
  <c r="G82" i="2"/>
  <c r="H82" i="2"/>
  <c r="I82" i="2"/>
  <c r="B83" i="2"/>
  <c r="C83" i="2"/>
  <c r="D83" i="2"/>
  <c r="E83" i="2"/>
  <c r="F83" i="2"/>
  <c r="G83" i="2"/>
  <c r="H83" i="2"/>
  <c r="I83" i="2"/>
  <c r="B84" i="2"/>
  <c r="C84" i="2"/>
  <c r="D84" i="2"/>
  <c r="E84" i="2"/>
  <c r="F84" i="2"/>
  <c r="G84" i="2"/>
  <c r="H84" i="2"/>
  <c r="I84" i="2"/>
  <c r="B85" i="2"/>
  <c r="C85" i="2"/>
  <c r="D85" i="2"/>
  <c r="E85" i="2"/>
  <c r="F85" i="2"/>
  <c r="G85" i="2"/>
  <c r="H85" i="2"/>
  <c r="I85" i="2"/>
  <c r="B86" i="2"/>
  <c r="C86" i="2"/>
  <c r="D86" i="2"/>
  <c r="E86" i="2"/>
  <c r="F86" i="2"/>
  <c r="G86" i="2"/>
  <c r="H86" i="2"/>
  <c r="I86" i="2"/>
  <c r="B87" i="2"/>
  <c r="C87" i="2"/>
  <c r="D87" i="2"/>
  <c r="E87" i="2"/>
  <c r="F87" i="2"/>
  <c r="G87" i="2"/>
  <c r="H87" i="2"/>
  <c r="I87" i="2"/>
  <c r="B88" i="2"/>
  <c r="C88" i="2"/>
  <c r="D88" i="2"/>
  <c r="E88" i="2"/>
  <c r="F88" i="2"/>
  <c r="G88" i="2"/>
  <c r="H88" i="2"/>
  <c r="I88" i="2"/>
  <c r="B89" i="2"/>
  <c r="C89" i="2"/>
  <c r="D89" i="2"/>
  <c r="E89" i="2"/>
  <c r="F89" i="2"/>
  <c r="G89" i="2"/>
  <c r="H89" i="2"/>
  <c r="I89" i="2"/>
  <c r="B90" i="2"/>
  <c r="C90" i="2"/>
  <c r="D90" i="2"/>
  <c r="E90" i="2"/>
  <c r="F90" i="2"/>
  <c r="G90" i="2"/>
  <c r="H90" i="2"/>
  <c r="I90" i="2"/>
  <c r="B91" i="2"/>
  <c r="C91" i="2"/>
  <c r="D91" i="2"/>
  <c r="E91" i="2"/>
  <c r="F91" i="2"/>
  <c r="G91" i="2"/>
  <c r="H91" i="2"/>
  <c r="I91" i="2"/>
  <c r="B92" i="2"/>
  <c r="C92" i="2"/>
  <c r="D92" i="2"/>
  <c r="E92" i="2"/>
  <c r="F92" i="2"/>
  <c r="G92" i="2"/>
  <c r="H92" i="2"/>
  <c r="I92" i="2"/>
  <c r="B93" i="2"/>
  <c r="C93" i="2"/>
  <c r="D93" i="2"/>
  <c r="E93" i="2"/>
  <c r="F93" i="2"/>
  <c r="G93" i="2"/>
  <c r="H93" i="2"/>
  <c r="I93" i="2"/>
  <c r="B94" i="2"/>
  <c r="C94" i="2"/>
  <c r="D94" i="2"/>
  <c r="E94" i="2"/>
  <c r="F94" i="2"/>
  <c r="G94" i="2"/>
  <c r="H94" i="2"/>
  <c r="I94" i="2"/>
  <c r="B95" i="2"/>
  <c r="C95" i="2"/>
  <c r="D95" i="2"/>
  <c r="E95" i="2"/>
  <c r="F95" i="2"/>
  <c r="G95" i="2"/>
  <c r="H95" i="2"/>
  <c r="I95" i="2"/>
  <c r="B96" i="2"/>
  <c r="C96" i="2"/>
  <c r="D96" i="2"/>
  <c r="E96" i="2"/>
  <c r="F96" i="2"/>
  <c r="G96" i="2"/>
  <c r="H96" i="2"/>
  <c r="I96" i="2"/>
  <c r="B97" i="2"/>
  <c r="C97" i="2"/>
  <c r="D97" i="2"/>
  <c r="E97" i="2"/>
  <c r="F97" i="2"/>
  <c r="G97" i="2"/>
  <c r="H97" i="2"/>
  <c r="I97" i="2"/>
  <c r="B98" i="2"/>
  <c r="C98" i="2"/>
  <c r="D98" i="2"/>
  <c r="E98" i="2"/>
  <c r="F98" i="2"/>
  <c r="G98" i="2"/>
  <c r="H98" i="2"/>
  <c r="I98" i="2"/>
  <c r="B99" i="2"/>
  <c r="C99" i="2"/>
  <c r="D99" i="2"/>
  <c r="E99" i="2"/>
  <c r="F99" i="2"/>
  <c r="G99" i="2"/>
  <c r="H99" i="2"/>
  <c r="I99" i="2"/>
  <c r="B100" i="2"/>
  <c r="C100" i="2"/>
  <c r="D100" i="2"/>
  <c r="E100" i="2"/>
  <c r="F100" i="2"/>
  <c r="G100" i="2"/>
  <c r="H100" i="2"/>
  <c r="I100" i="2"/>
  <c r="B101" i="2"/>
  <c r="C101" i="2"/>
  <c r="D101" i="2"/>
  <c r="E101" i="2"/>
  <c r="F101" i="2"/>
  <c r="G101" i="2"/>
  <c r="H101" i="2"/>
  <c r="I101" i="2"/>
  <c r="B102" i="2"/>
  <c r="C102" i="2"/>
  <c r="D102" i="2"/>
  <c r="E102" i="2"/>
  <c r="F102" i="2"/>
  <c r="G102" i="2"/>
  <c r="H102" i="2"/>
  <c r="I102" i="2"/>
  <c r="B103" i="2"/>
  <c r="C103" i="2"/>
  <c r="D103" i="2"/>
  <c r="E103" i="2"/>
  <c r="F103" i="2"/>
  <c r="G103" i="2"/>
  <c r="H103" i="2"/>
  <c r="I103" i="2"/>
  <c r="B104" i="2"/>
  <c r="C104" i="2"/>
  <c r="D104" i="2"/>
  <c r="E104" i="2"/>
  <c r="F104" i="2"/>
  <c r="G104" i="2"/>
  <c r="H104" i="2"/>
  <c r="I104" i="2"/>
  <c r="B105" i="2"/>
  <c r="C105" i="2"/>
  <c r="D105" i="2"/>
  <c r="E105" i="2"/>
  <c r="F105" i="2"/>
  <c r="G105" i="2"/>
  <c r="H105" i="2"/>
  <c r="I105" i="2"/>
  <c r="B106" i="2"/>
  <c r="C106" i="2"/>
  <c r="D106" i="2"/>
  <c r="E106" i="2"/>
  <c r="F106" i="2"/>
  <c r="G106" i="2"/>
  <c r="H106" i="2"/>
  <c r="I106" i="2"/>
  <c r="B107" i="2"/>
  <c r="C107" i="2"/>
  <c r="D107" i="2"/>
  <c r="E107" i="2"/>
  <c r="F107" i="2"/>
  <c r="G107" i="2"/>
  <c r="H107" i="2"/>
  <c r="I107" i="2"/>
  <c r="B108" i="2"/>
  <c r="C108" i="2"/>
  <c r="D108" i="2"/>
  <c r="E108" i="2"/>
  <c r="F108" i="2"/>
  <c r="G108" i="2"/>
  <c r="H108" i="2"/>
  <c r="I108" i="2"/>
  <c r="B109" i="2"/>
  <c r="C109" i="2"/>
  <c r="D109" i="2"/>
  <c r="E109" i="2"/>
  <c r="F109" i="2"/>
  <c r="G109" i="2"/>
  <c r="H109" i="2"/>
  <c r="I109" i="2"/>
  <c r="B110" i="2"/>
  <c r="C110" i="2"/>
  <c r="D110" i="2"/>
  <c r="E110" i="2"/>
  <c r="F110" i="2"/>
  <c r="G110" i="2"/>
  <c r="H110" i="2"/>
  <c r="I110" i="2"/>
  <c r="B111" i="2"/>
  <c r="C111" i="2"/>
  <c r="D111" i="2"/>
  <c r="E111" i="2"/>
  <c r="F111" i="2"/>
  <c r="G111" i="2"/>
  <c r="H111" i="2"/>
  <c r="I111" i="2"/>
  <c r="B112" i="2"/>
  <c r="C112" i="2"/>
  <c r="D112" i="2"/>
  <c r="E112" i="2"/>
  <c r="F112" i="2"/>
  <c r="G112" i="2"/>
  <c r="H112" i="2"/>
  <c r="I112" i="2"/>
  <c r="B113" i="2"/>
  <c r="C113" i="2"/>
  <c r="D113" i="2"/>
  <c r="E113" i="2"/>
  <c r="F113" i="2"/>
  <c r="G113" i="2"/>
  <c r="H113" i="2"/>
  <c r="I113" i="2"/>
  <c r="B114" i="2"/>
  <c r="C114" i="2"/>
  <c r="D114" i="2"/>
  <c r="E114" i="2"/>
  <c r="F114" i="2"/>
  <c r="G114" i="2"/>
  <c r="H114" i="2"/>
  <c r="I114" i="2"/>
  <c r="B115" i="2"/>
  <c r="C115" i="2"/>
  <c r="D115" i="2"/>
  <c r="E115" i="2"/>
  <c r="F115" i="2"/>
  <c r="G115" i="2"/>
  <c r="H115" i="2"/>
  <c r="I115" i="2"/>
  <c r="B116" i="2"/>
  <c r="C116" i="2"/>
  <c r="D116" i="2"/>
  <c r="E116" i="2"/>
  <c r="F116" i="2"/>
  <c r="G116" i="2"/>
  <c r="H116" i="2"/>
  <c r="I116" i="2"/>
  <c r="B117" i="2"/>
  <c r="C117" i="2"/>
  <c r="D117" i="2"/>
  <c r="E117" i="2"/>
  <c r="F117" i="2"/>
  <c r="G117" i="2"/>
  <c r="H117" i="2"/>
  <c r="I117" i="2"/>
  <c r="B118" i="2"/>
  <c r="C118" i="2"/>
  <c r="D118" i="2"/>
  <c r="E118" i="2"/>
  <c r="F118" i="2"/>
  <c r="G118" i="2"/>
  <c r="H118" i="2"/>
  <c r="I118" i="2"/>
  <c r="B119" i="2"/>
  <c r="C119" i="2"/>
  <c r="D119" i="2"/>
  <c r="E119" i="2"/>
  <c r="F119" i="2"/>
  <c r="G119" i="2"/>
  <c r="H119" i="2"/>
  <c r="I119" i="2"/>
  <c r="B120" i="2"/>
  <c r="C120" i="2"/>
  <c r="D120" i="2"/>
  <c r="E120" i="2"/>
  <c r="F120" i="2"/>
  <c r="G120" i="2"/>
  <c r="H120" i="2"/>
  <c r="I120" i="2"/>
  <c r="B121" i="2"/>
  <c r="C121" i="2"/>
  <c r="D121" i="2"/>
  <c r="E121" i="2"/>
  <c r="F121" i="2"/>
  <c r="G121" i="2"/>
  <c r="H121" i="2"/>
  <c r="I121" i="2"/>
  <c r="B122" i="2"/>
  <c r="C122" i="2"/>
  <c r="D122" i="2"/>
  <c r="E122" i="2"/>
  <c r="F122" i="2"/>
  <c r="G122" i="2"/>
  <c r="H122" i="2"/>
  <c r="I122" i="2"/>
  <c r="B123" i="2"/>
  <c r="C123" i="2"/>
  <c r="D123" i="2"/>
  <c r="E123" i="2"/>
  <c r="F123" i="2"/>
  <c r="G123" i="2"/>
  <c r="H123" i="2"/>
  <c r="I123" i="2"/>
  <c r="B124" i="2"/>
  <c r="C124" i="2"/>
  <c r="D124" i="2"/>
  <c r="E124" i="2"/>
  <c r="F124" i="2"/>
  <c r="G124" i="2"/>
  <c r="H124" i="2"/>
  <c r="I124" i="2"/>
  <c r="B125" i="2"/>
  <c r="C125" i="2"/>
  <c r="D125" i="2"/>
  <c r="E125" i="2"/>
  <c r="F125" i="2"/>
  <c r="G125" i="2"/>
  <c r="H125" i="2"/>
  <c r="I125" i="2"/>
  <c r="B126" i="2"/>
  <c r="C126" i="2"/>
  <c r="D126" i="2"/>
  <c r="E126" i="2"/>
  <c r="F126" i="2"/>
  <c r="G126" i="2"/>
  <c r="H126" i="2"/>
  <c r="I126" i="2"/>
  <c r="B127" i="2"/>
  <c r="C127" i="2"/>
  <c r="D127" i="2"/>
  <c r="E127" i="2"/>
  <c r="F127" i="2"/>
  <c r="G127" i="2"/>
  <c r="H127" i="2"/>
  <c r="I127" i="2"/>
  <c r="B128" i="2"/>
  <c r="C128" i="2"/>
  <c r="D128" i="2"/>
  <c r="E128" i="2"/>
  <c r="F128" i="2"/>
  <c r="G128" i="2"/>
  <c r="H128" i="2"/>
  <c r="I128" i="2"/>
  <c r="B129" i="2"/>
  <c r="C129" i="2"/>
  <c r="D129" i="2"/>
  <c r="E129" i="2"/>
  <c r="F129" i="2"/>
  <c r="G129" i="2"/>
  <c r="H129" i="2"/>
  <c r="I129" i="2"/>
  <c r="B130" i="2"/>
  <c r="C130" i="2"/>
  <c r="D130" i="2"/>
  <c r="E130" i="2"/>
  <c r="F130" i="2"/>
  <c r="G130" i="2"/>
  <c r="H130" i="2"/>
  <c r="I130" i="2"/>
  <c r="B131" i="2"/>
  <c r="C131" i="2"/>
  <c r="D131" i="2"/>
  <c r="E131" i="2"/>
  <c r="F131" i="2"/>
  <c r="G131" i="2"/>
  <c r="H131" i="2"/>
  <c r="I131" i="2"/>
  <c r="B132" i="2"/>
  <c r="C132" i="2"/>
  <c r="D132" i="2"/>
  <c r="E132" i="2"/>
  <c r="F132" i="2"/>
  <c r="G132" i="2"/>
  <c r="H132" i="2"/>
  <c r="I132" i="2"/>
  <c r="B133" i="2"/>
  <c r="C133" i="2"/>
  <c r="D133" i="2"/>
  <c r="E133" i="2"/>
  <c r="F133" i="2"/>
  <c r="G133" i="2"/>
  <c r="H133" i="2"/>
  <c r="I133" i="2"/>
  <c r="B134" i="2"/>
  <c r="C134" i="2"/>
  <c r="D134" i="2"/>
  <c r="E134" i="2"/>
  <c r="F134" i="2"/>
  <c r="G134" i="2"/>
  <c r="H134" i="2"/>
  <c r="I134" i="2"/>
  <c r="B135" i="2"/>
  <c r="C135" i="2"/>
  <c r="D135" i="2"/>
  <c r="E135" i="2"/>
  <c r="F135" i="2"/>
  <c r="G135" i="2"/>
  <c r="H135" i="2"/>
  <c r="I135" i="2"/>
  <c r="B136" i="2"/>
  <c r="C136" i="2"/>
  <c r="D136" i="2"/>
  <c r="E136" i="2"/>
  <c r="F136" i="2"/>
  <c r="G136" i="2"/>
  <c r="H136" i="2"/>
  <c r="I136" i="2"/>
  <c r="B137" i="2"/>
  <c r="C137" i="2"/>
  <c r="D137" i="2"/>
  <c r="E137" i="2"/>
  <c r="F137" i="2"/>
  <c r="G137" i="2"/>
  <c r="H137" i="2"/>
  <c r="I137" i="2"/>
  <c r="B138" i="2"/>
  <c r="C138" i="2"/>
  <c r="D138" i="2"/>
  <c r="E138" i="2"/>
  <c r="F138" i="2"/>
  <c r="G138" i="2"/>
  <c r="H138" i="2"/>
  <c r="I138" i="2"/>
  <c r="B139" i="2"/>
  <c r="C139" i="2"/>
  <c r="D139" i="2"/>
  <c r="E139" i="2"/>
  <c r="F139" i="2"/>
  <c r="G139" i="2"/>
  <c r="H139" i="2"/>
  <c r="I139" i="2"/>
  <c r="B140" i="2"/>
  <c r="C140" i="2"/>
  <c r="D140" i="2"/>
  <c r="E140" i="2"/>
  <c r="F140" i="2"/>
  <c r="G140" i="2"/>
  <c r="H140" i="2"/>
  <c r="I140" i="2"/>
  <c r="B141" i="2"/>
  <c r="C141" i="2"/>
  <c r="D141" i="2"/>
  <c r="E141" i="2"/>
  <c r="F141" i="2"/>
  <c r="G141" i="2"/>
  <c r="H141" i="2"/>
  <c r="I141" i="2"/>
  <c r="B142" i="2"/>
  <c r="C142" i="2"/>
  <c r="D142" i="2"/>
  <c r="E142" i="2"/>
  <c r="F142" i="2"/>
  <c r="G142" i="2"/>
  <c r="H142" i="2"/>
  <c r="I142" i="2"/>
  <c r="B143" i="2"/>
  <c r="C143" i="2"/>
  <c r="D143" i="2"/>
  <c r="E143" i="2"/>
  <c r="F143" i="2"/>
  <c r="G143" i="2"/>
  <c r="H143" i="2"/>
  <c r="I143" i="2"/>
  <c r="B144" i="2"/>
  <c r="C144" i="2"/>
  <c r="D144" i="2"/>
  <c r="E144" i="2"/>
  <c r="F144" i="2"/>
  <c r="G144" i="2"/>
  <c r="H144" i="2"/>
  <c r="I144" i="2"/>
  <c r="B145" i="2"/>
  <c r="C145" i="2"/>
  <c r="D145" i="2"/>
  <c r="E145" i="2"/>
  <c r="F145" i="2"/>
  <c r="G145" i="2"/>
  <c r="H145" i="2"/>
  <c r="I145" i="2"/>
  <c r="B146" i="2"/>
  <c r="C146" i="2"/>
  <c r="D146" i="2"/>
  <c r="E146" i="2"/>
  <c r="F146" i="2"/>
  <c r="G146" i="2"/>
  <c r="H146" i="2"/>
  <c r="I146" i="2"/>
  <c r="B147" i="2"/>
  <c r="C147" i="2"/>
  <c r="D147" i="2"/>
  <c r="E147" i="2"/>
  <c r="F147" i="2"/>
  <c r="G147" i="2"/>
  <c r="H147" i="2"/>
  <c r="I147" i="2"/>
  <c r="B148" i="2"/>
  <c r="C148" i="2"/>
  <c r="D148" i="2"/>
  <c r="E148" i="2"/>
  <c r="F148" i="2"/>
  <c r="G148" i="2"/>
  <c r="H148" i="2"/>
  <c r="I148" i="2"/>
  <c r="B149" i="2"/>
  <c r="C149" i="2"/>
  <c r="D149" i="2"/>
  <c r="E149" i="2"/>
  <c r="F149" i="2"/>
  <c r="G149" i="2"/>
  <c r="H149" i="2"/>
  <c r="I149" i="2"/>
  <c r="B150" i="2"/>
  <c r="C150" i="2"/>
  <c r="D150" i="2"/>
  <c r="E150" i="2"/>
  <c r="F150" i="2"/>
  <c r="G150" i="2"/>
  <c r="H150" i="2"/>
  <c r="I150" i="2"/>
  <c r="B151" i="2"/>
  <c r="C151" i="2"/>
  <c r="D151" i="2"/>
  <c r="E151" i="2"/>
  <c r="F151" i="2"/>
  <c r="G151" i="2"/>
  <c r="H151" i="2"/>
  <c r="I151" i="2"/>
  <c r="B152" i="2"/>
  <c r="C152" i="2"/>
  <c r="D152" i="2"/>
  <c r="E152" i="2"/>
  <c r="F152" i="2"/>
  <c r="G152" i="2"/>
  <c r="H152" i="2"/>
  <c r="I152" i="2"/>
  <c r="B153" i="2"/>
  <c r="C153" i="2"/>
  <c r="D153" i="2"/>
  <c r="E153" i="2"/>
  <c r="F153" i="2"/>
  <c r="G153" i="2"/>
  <c r="H153" i="2"/>
  <c r="I153" i="2"/>
  <c r="B154" i="2"/>
  <c r="C154" i="2"/>
  <c r="D154" i="2"/>
  <c r="E154" i="2"/>
  <c r="F154" i="2"/>
  <c r="G154" i="2"/>
  <c r="H154" i="2"/>
  <c r="I154" i="2"/>
  <c r="B155" i="2"/>
  <c r="C155" i="2"/>
  <c r="D155" i="2"/>
  <c r="E155" i="2"/>
  <c r="F155" i="2"/>
  <c r="G155" i="2"/>
  <c r="H155" i="2"/>
  <c r="I155" i="2"/>
  <c r="B156" i="2"/>
  <c r="C156" i="2"/>
  <c r="D156" i="2"/>
  <c r="E156" i="2"/>
  <c r="F156" i="2"/>
  <c r="G156" i="2"/>
  <c r="H156" i="2"/>
  <c r="I156" i="2"/>
  <c r="B157" i="2"/>
  <c r="C157" i="2"/>
  <c r="D157" i="2"/>
  <c r="E157" i="2"/>
  <c r="F157" i="2"/>
  <c r="G157" i="2"/>
  <c r="H157" i="2"/>
  <c r="I157" i="2"/>
  <c r="B158" i="2"/>
  <c r="C158" i="2"/>
  <c r="D158" i="2"/>
  <c r="E158" i="2"/>
  <c r="F158" i="2"/>
  <c r="G158" i="2"/>
  <c r="H158" i="2"/>
  <c r="I158" i="2"/>
  <c r="B159" i="2"/>
  <c r="C159" i="2"/>
  <c r="D159" i="2"/>
  <c r="E159" i="2"/>
  <c r="F159" i="2"/>
  <c r="G159" i="2"/>
  <c r="H159" i="2"/>
  <c r="I159" i="2"/>
  <c r="B160" i="2"/>
  <c r="C160" i="2"/>
  <c r="D160" i="2"/>
  <c r="E160" i="2"/>
  <c r="F160" i="2"/>
  <c r="G160" i="2"/>
  <c r="H160" i="2"/>
  <c r="I160" i="2"/>
  <c r="B161" i="2"/>
  <c r="C161" i="2"/>
  <c r="D161" i="2"/>
  <c r="E161" i="2"/>
  <c r="F161" i="2"/>
  <c r="G161" i="2"/>
  <c r="H161" i="2"/>
  <c r="I161" i="2"/>
  <c r="B162" i="2"/>
  <c r="C162" i="2"/>
  <c r="D162" i="2"/>
  <c r="E162" i="2"/>
  <c r="F162" i="2"/>
  <c r="G162" i="2"/>
  <c r="H162" i="2"/>
  <c r="I162" i="2"/>
  <c r="B163" i="2"/>
  <c r="C163" i="2"/>
  <c r="D163" i="2"/>
  <c r="E163" i="2"/>
  <c r="F163" i="2"/>
  <c r="G163" i="2"/>
  <c r="H163" i="2"/>
  <c r="I163" i="2"/>
  <c r="B164" i="2"/>
  <c r="C164" i="2"/>
  <c r="D164" i="2"/>
  <c r="E164" i="2"/>
  <c r="F164" i="2"/>
  <c r="G164" i="2"/>
  <c r="H164" i="2"/>
  <c r="I164" i="2"/>
  <c r="B165" i="2"/>
  <c r="C165" i="2"/>
  <c r="D165" i="2"/>
  <c r="E165" i="2"/>
  <c r="F165" i="2"/>
  <c r="G165" i="2"/>
  <c r="H165" i="2"/>
  <c r="I165" i="2"/>
  <c r="B166" i="2"/>
  <c r="C166" i="2"/>
  <c r="D166" i="2"/>
  <c r="E166" i="2"/>
  <c r="F166" i="2"/>
  <c r="G166" i="2"/>
  <c r="H166" i="2"/>
  <c r="I166" i="2"/>
  <c r="B167" i="2"/>
  <c r="C167" i="2"/>
  <c r="D167" i="2"/>
  <c r="E167" i="2"/>
  <c r="F167" i="2"/>
  <c r="G167" i="2"/>
  <c r="H167" i="2"/>
  <c r="I167" i="2"/>
  <c r="B168" i="2"/>
  <c r="C168" i="2"/>
  <c r="D168" i="2"/>
  <c r="E168" i="2"/>
  <c r="F168" i="2"/>
  <c r="G168" i="2"/>
  <c r="H168" i="2"/>
  <c r="I168" i="2"/>
  <c r="B169" i="2"/>
  <c r="C169" i="2"/>
  <c r="D169" i="2"/>
  <c r="E169" i="2"/>
  <c r="F169" i="2"/>
  <c r="G169" i="2"/>
  <c r="H169" i="2"/>
  <c r="I169" i="2"/>
  <c r="B170" i="2"/>
  <c r="C170" i="2"/>
  <c r="D170" i="2"/>
  <c r="E170" i="2"/>
  <c r="F170" i="2"/>
  <c r="G170" i="2"/>
  <c r="H170" i="2"/>
  <c r="I170" i="2"/>
  <c r="B171" i="2"/>
  <c r="C171" i="2"/>
  <c r="D171" i="2"/>
  <c r="E171" i="2"/>
  <c r="F171" i="2"/>
  <c r="G171" i="2"/>
  <c r="H171" i="2"/>
  <c r="I171" i="2"/>
  <c r="B172" i="2"/>
  <c r="C172" i="2"/>
  <c r="D172" i="2"/>
  <c r="E172" i="2"/>
  <c r="F172" i="2"/>
  <c r="G172" i="2"/>
  <c r="H172" i="2"/>
  <c r="I172" i="2"/>
  <c r="B173" i="2"/>
  <c r="C173" i="2"/>
  <c r="D173" i="2"/>
  <c r="E173" i="2"/>
  <c r="F173" i="2"/>
  <c r="G173" i="2"/>
  <c r="H173" i="2"/>
  <c r="I173" i="2"/>
  <c r="B174" i="2"/>
  <c r="C174" i="2"/>
  <c r="D174" i="2"/>
  <c r="E174" i="2"/>
  <c r="F174" i="2"/>
  <c r="G174" i="2"/>
  <c r="H174" i="2"/>
  <c r="I174" i="2"/>
  <c r="B175" i="2"/>
  <c r="C175" i="2"/>
  <c r="D175" i="2"/>
  <c r="E175" i="2"/>
  <c r="F175" i="2"/>
  <c r="G175" i="2"/>
  <c r="H175" i="2"/>
  <c r="I175" i="2"/>
  <c r="B176" i="2"/>
  <c r="C176" i="2"/>
  <c r="D176" i="2"/>
  <c r="E176" i="2"/>
  <c r="F176" i="2"/>
  <c r="G176" i="2"/>
  <c r="H176" i="2"/>
  <c r="I176" i="2"/>
  <c r="B177" i="2"/>
  <c r="C177" i="2"/>
  <c r="D177" i="2"/>
  <c r="E177" i="2"/>
  <c r="F177" i="2"/>
  <c r="G177" i="2"/>
  <c r="H177" i="2"/>
  <c r="I177" i="2"/>
  <c r="B178" i="2"/>
  <c r="C178" i="2"/>
  <c r="D178" i="2"/>
  <c r="E178" i="2"/>
  <c r="F178" i="2"/>
  <c r="G178" i="2"/>
  <c r="H178" i="2"/>
  <c r="I178" i="2"/>
  <c r="B179" i="2"/>
  <c r="C179" i="2"/>
  <c r="D179" i="2"/>
  <c r="E179" i="2"/>
  <c r="F179" i="2"/>
  <c r="G179" i="2"/>
  <c r="H179" i="2"/>
  <c r="I179" i="2"/>
  <c r="B180" i="2"/>
  <c r="C180" i="2"/>
  <c r="D180" i="2"/>
  <c r="E180" i="2"/>
  <c r="F180" i="2"/>
  <c r="G180" i="2"/>
  <c r="H180" i="2"/>
  <c r="I180" i="2"/>
  <c r="B181" i="2"/>
  <c r="C181" i="2"/>
  <c r="D181" i="2"/>
  <c r="E181" i="2"/>
  <c r="F181" i="2"/>
  <c r="G181" i="2"/>
  <c r="H181" i="2"/>
  <c r="I181" i="2"/>
  <c r="B182" i="2"/>
  <c r="C182" i="2"/>
  <c r="D182" i="2"/>
  <c r="E182" i="2"/>
  <c r="F182" i="2"/>
  <c r="G182" i="2"/>
  <c r="H182" i="2"/>
  <c r="I182" i="2"/>
  <c r="B183" i="2"/>
  <c r="C183" i="2"/>
  <c r="D183" i="2"/>
  <c r="E183" i="2"/>
  <c r="F183" i="2"/>
  <c r="G183" i="2"/>
  <c r="H183" i="2"/>
  <c r="I183" i="2"/>
  <c r="B184" i="2"/>
  <c r="C184" i="2"/>
  <c r="D184" i="2"/>
  <c r="E184" i="2"/>
  <c r="F184" i="2"/>
  <c r="G184" i="2"/>
  <c r="H184" i="2"/>
  <c r="I184" i="2"/>
  <c r="B185" i="2"/>
  <c r="C185" i="2"/>
  <c r="D185" i="2"/>
  <c r="E185" i="2"/>
  <c r="F185" i="2"/>
  <c r="G185" i="2"/>
  <c r="H185" i="2"/>
  <c r="I185" i="2"/>
  <c r="B186" i="2"/>
  <c r="C186" i="2"/>
  <c r="D186" i="2"/>
  <c r="E186" i="2"/>
  <c r="F186" i="2"/>
  <c r="G186" i="2"/>
  <c r="H186" i="2"/>
  <c r="I186" i="2"/>
  <c r="B187" i="2"/>
  <c r="C187" i="2"/>
  <c r="D187" i="2"/>
  <c r="E187" i="2"/>
  <c r="F187" i="2"/>
  <c r="G187" i="2"/>
  <c r="H187" i="2"/>
  <c r="I187" i="2"/>
  <c r="B188" i="2"/>
  <c r="C188" i="2"/>
  <c r="D188" i="2"/>
  <c r="E188" i="2"/>
  <c r="F188" i="2"/>
  <c r="G188" i="2"/>
  <c r="H188" i="2"/>
  <c r="I188" i="2"/>
  <c r="B189" i="2"/>
  <c r="C189" i="2"/>
  <c r="D189" i="2"/>
  <c r="E189" i="2"/>
  <c r="F189" i="2"/>
  <c r="G189" i="2"/>
  <c r="H189" i="2"/>
  <c r="I189" i="2"/>
  <c r="B190" i="2"/>
  <c r="C190" i="2"/>
  <c r="D190" i="2"/>
  <c r="E190" i="2"/>
  <c r="F190" i="2"/>
  <c r="G190" i="2"/>
  <c r="H190" i="2"/>
  <c r="I190" i="2"/>
  <c r="B191" i="2"/>
  <c r="C191" i="2"/>
  <c r="D191" i="2"/>
  <c r="E191" i="2"/>
  <c r="F191" i="2"/>
  <c r="G191" i="2"/>
  <c r="H191" i="2"/>
  <c r="I191" i="2"/>
  <c r="B192" i="2"/>
  <c r="C192" i="2"/>
  <c r="D192" i="2"/>
  <c r="E192" i="2"/>
  <c r="F192" i="2"/>
  <c r="G192" i="2"/>
  <c r="H192" i="2"/>
  <c r="I192" i="2"/>
  <c r="B193" i="2"/>
  <c r="C193" i="2"/>
  <c r="D193" i="2"/>
  <c r="E193" i="2"/>
  <c r="F193" i="2"/>
  <c r="G193" i="2"/>
  <c r="H193" i="2"/>
  <c r="I193" i="2"/>
  <c r="B194" i="2"/>
  <c r="C194" i="2"/>
  <c r="D194" i="2"/>
  <c r="E194" i="2"/>
  <c r="F194" i="2"/>
  <c r="G194" i="2"/>
  <c r="H194" i="2"/>
  <c r="I194" i="2"/>
  <c r="B195" i="2"/>
  <c r="C195" i="2"/>
  <c r="D195" i="2"/>
  <c r="E195" i="2"/>
  <c r="F195" i="2"/>
  <c r="G195" i="2"/>
  <c r="H195" i="2"/>
  <c r="I195" i="2"/>
  <c r="B196" i="2"/>
  <c r="C196" i="2"/>
  <c r="D196" i="2"/>
  <c r="E196" i="2"/>
  <c r="F196" i="2"/>
  <c r="G196" i="2"/>
  <c r="H196" i="2"/>
  <c r="I196" i="2"/>
  <c r="B197" i="2"/>
  <c r="C197" i="2"/>
  <c r="D197" i="2"/>
  <c r="E197" i="2"/>
  <c r="F197" i="2"/>
  <c r="G197" i="2"/>
  <c r="H197" i="2"/>
  <c r="I197" i="2"/>
  <c r="B198" i="2"/>
  <c r="C198" i="2"/>
  <c r="D198" i="2"/>
  <c r="E198" i="2"/>
  <c r="F198" i="2"/>
  <c r="G198" i="2"/>
  <c r="H198" i="2"/>
  <c r="I198" i="2"/>
  <c r="B199" i="2"/>
  <c r="C199" i="2"/>
  <c r="D199" i="2"/>
  <c r="E199" i="2"/>
  <c r="F199" i="2"/>
  <c r="G199" i="2"/>
  <c r="H199" i="2"/>
  <c r="I199" i="2"/>
  <c r="B200" i="2"/>
  <c r="C200" i="2"/>
  <c r="D200" i="2"/>
  <c r="E200" i="2"/>
  <c r="F200" i="2"/>
  <c r="G200" i="2"/>
  <c r="H200" i="2"/>
  <c r="I200" i="2"/>
  <c r="B201" i="2"/>
  <c r="C201" i="2"/>
  <c r="D201" i="2"/>
  <c r="E201" i="2"/>
  <c r="F201" i="2"/>
  <c r="G201" i="2"/>
  <c r="H201" i="2"/>
  <c r="I201" i="2"/>
  <c r="B202" i="2"/>
  <c r="C202" i="2"/>
  <c r="D202" i="2"/>
  <c r="E202" i="2"/>
  <c r="F202" i="2"/>
  <c r="G202" i="2"/>
  <c r="H202" i="2"/>
  <c r="I202" i="2"/>
  <c r="B203" i="2"/>
  <c r="C203" i="2"/>
  <c r="D203" i="2"/>
  <c r="E203" i="2"/>
  <c r="F203" i="2"/>
  <c r="G203" i="2"/>
  <c r="H203" i="2"/>
  <c r="I203" i="2"/>
  <c r="B204" i="2"/>
  <c r="C204" i="2"/>
  <c r="D204" i="2"/>
  <c r="E204" i="2"/>
  <c r="F204" i="2"/>
  <c r="G204" i="2"/>
  <c r="H204" i="2"/>
  <c r="I204" i="2"/>
  <c r="B205" i="2"/>
  <c r="C205" i="2"/>
  <c r="D205" i="2"/>
  <c r="E205" i="2"/>
  <c r="F205" i="2"/>
  <c r="G205" i="2"/>
  <c r="H205" i="2"/>
  <c r="I205" i="2"/>
  <c r="B206" i="2"/>
  <c r="C206" i="2"/>
  <c r="D206" i="2"/>
  <c r="E206" i="2"/>
  <c r="F206" i="2"/>
  <c r="G206" i="2"/>
  <c r="H206" i="2"/>
  <c r="I206" i="2"/>
  <c r="B207" i="2"/>
  <c r="C207" i="2"/>
  <c r="D207" i="2"/>
  <c r="E207" i="2"/>
  <c r="F207" i="2"/>
  <c r="G207" i="2"/>
  <c r="H207" i="2"/>
  <c r="I207" i="2"/>
  <c r="B208" i="2"/>
  <c r="C208" i="2"/>
  <c r="D208" i="2"/>
  <c r="E208" i="2"/>
  <c r="F208" i="2"/>
  <c r="G208" i="2"/>
  <c r="H208" i="2"/>
  <c r="I208" i="2"/>
  <c r="B209" i="2"/>
  <c r="C209" i="2"/>
  <c r="D209" i="2"/>
  <c r="E209" i="2"/>
  <c r="F209" i="2"/>
  <c r="G209" i="2"/>
  <c r="H209" i="2"/>
  <c r="I209" i="2"/>
  <c r="B210" i="2"/>
  <c r="C210" i="2"/>
  <c r="D210" i="2"/>
  <c r="E210" i="2"/>
  <c r="F210" i="2"/>
  <c r="G210" i="2"/>
  <c r="H210" i="2"/>
  <c r="I210" i="2"/>
  <c r="B211" i="2"/>
  <c r="C211" i="2"/>
  <c r="D211" i="2"/>
  <c r="E211" i="2"/>
  <c r="F211" i="2"/>
  <c r="G211" i="2"/>
  <c r="H211" i="2"/>
  <c r="I211" i="2"/>
  <c r="B212" i="2"/>
  <c r="C212" i="2"/>
  <c r="D212" i="2"/>
  <c r="E212" i="2"/>
  <c r="F212" i="2"/>
  <c r="G212" i="2"/>
  <c r="H212" i="2"/>
  <c r="I212" i="2"/>
  <c r="B213" i="2"/>
  <c r="C213" i="2"/>
  <c r="D213" i="2"/>
  <c r="E213" i="2"/>
  <c r="F213" i="2"/>
  <c r="G213" i="2"/>
  <c r="H213" i="2"/>
  <c r="I213" i="2"/>
  <c r="B214" i="2"/>
  <c r="C214" i="2"/>
  <c r="D214" i="2"/>
  <c r="E214" i="2"/>
  <c r="F214" i="2"/>
  <c r="G214" i="2"/>
  <c r="H214" i="2"/>
  <c r="I214" i="2"/>
  <c r="B215" i="2"/>
  <c r="C215" i="2"/>
  <c r="D215" i="2"/>
  <c r="E215" i="2"/>
  <c r="F215" i="2"/>
  <c r="G215" i="2"/>
  <c r="H215" i="2"/>
  <c r="I215" i="2"/>
  <c r="B216" i="2"/>
  <c r="C216" i="2"/>
  <c r="D216" i="2"/>
  <c r="E216" i="2"/>
  <c r="F216" i="2"/>
  <c r="G216" i="2"/>
  <c r="H216" i="2"/>
  <c r="I216" i="2"/>
  <c r="B217" i="2"/>
  <c r="C217" i="2"/>
  <c r="D217" i="2"/>
  <c r="E217" i="2"/>
  <c r="F217" i="2"/>
  <c r="G217" i="2"/>
  <c r="H217" i="2"/>
  <c r="I217" i="2"/>
  <c r="B218" i="2"/>
  <c r="C218" i="2"/>
  <c r="D218" i="2"/>
  <c r="E218" i="2"/>
  <c r="F218" i="2"/>
  <c r="G218" i="2"/>
  <c r="H218" i="2"/>
  <c r="I218" i="2"/>
  <c r="B219" i="2"/>
  <c r="C219" i="2"/>
  <c r="D219" i="2"/>
  <c r="E219" i="2"/>
  <c r="F219" i="2"/>
  <c r="G219" i="2"/>
  <c r="H219" i="2"/>
  <c r="I219" i="2"/>
  <c r="B220" i="2"/>
  <c r="C220" i="2"/>
  <c r="D220" i="2"/>
  <c r="E220" i="2"/>
  <c r="F220" i="2"/>
  <c r="G220" i="2"/>
  <c r="H220" i="2"/>
  <c r="I220" i="2"/>
  <c r="B221" i="2"/>
  <c r="C221" i="2"/>
  <c r="D221" i="2"/>
  <c r="E221" i="2"/>
  <c r="F221" i="2"/>
  <c r="G221" i="2"/>
  <c r="H221" i="2"/>
  <c r="I221" i="2"/>
  <c r="B222" i="2"/>
  <c r="C222" i="2"/>
  <c r="D222" i="2"/>
  <c r="E222" i="2"/>
  <c r="F222" i="2"/>
  <c r="G222" i="2"/>
  <c r="H222" i="2"/>
  <c r="I222" i="2"/>
  <c r="B223" i="2"/>
  <c r="C223" i="2"/>
  <c r="D223" i="2"/>
  <c r="E223" i="2"/>
  <c r="F223" i="2"/>
  <c r="G223" i="2"/>
  <c r="H223" i="2"/>
  <c r="I223" i="2"/>
  <c r="B224" i="2"/>
  <c r="C224" i="2"/>
  <c r="D224" i="2"/>
  <c r="E224" i="2"/>
  <c r="F224" i="2"/>
  <c r="G224" i="2"/>
  <c r="H224" i="2"/>
  <c r="I224" i="2"/>
  <c r="B225" i="2"/>
  <c r="C225" i="2"/>
  <c r="D225" i="2"/>
  <c r="E225" i="2"/>
  <c r="F225" i="2"/>
  <c r="G225" i="2"/>
  <c r="H225" i="2"/>
  <c r="I225" i="2"/>
  <c r="B226" i="2"/>
  <c r="C226" i="2"/>
  <c r="D226" i="2"/>
  <c r="E226" i="2"/>
  <c r="F226" i="2"/>
  <c r="G226" i="2"/>
  <c r="H226" i="2"/>
  <c r="I226" i="2"/>
  <c r="B227" i="2"/>
  <c r="C227" i="2"/>
  <c r="D227" i="2"/>
  <c r="E227" i="2"/>
  <c r="F227" i="2"/>
  <c r="G227" i="2"/>
  <c r="H227" i="2"/>
  <c r="I227" i="2"/>
  <c r="B228" i="2"/>
  <c r="C228" i="2"/>
  <c r="D228" i="2"/>
  <c r="E228" i="2"/>
  <c r="F228" i="2"/>
  <c r="G228" i="2"/>
  <c r="H228" i="2"/>
  <c r="I228" i="2"/>
  <c r="B229" i="2"/>
  <c r="C229" i="2"/>
  <c r="D229" i="2"/>
  <c r="E229" i="2"/>
  <c r="F229" i="2"/>
  <c r="G229" i="2"/>
  <c r="H229" i="2"/>
  <c r="I229" i="2"/>
  <c r="B230" i="2"/>
  <c r="C230" i="2"/>
  <c r="D230" i="2"/>
  <c r="E230" i="2"/>
  <c r="F230" i="2"/>
  <c r="G230" i="2"/>
  <c r="H230" i="2"/>
  <c r="I230" i="2"/>
  <c r="B231" i="2"/>
  <c r="C231" i="2"/>
  <c r="D231" i="2"/>
  <c r="E231" i="2"/>
  <c r="F231" i="2"/>
  <c r="G231" i="2"/>
  <c r="H231" i="2"/>
  <c r="I231" i="2"/>
  <c r="B232" i="2"/>
  <c r="C232" i="2"/>
  <c r="D232" i="2"/>
  <c r="E232" i="2"/>
  <c r="F232" i="2"/>
  <c r="G232" i="2"/>
  <c r="H232" i="2"/>
  <c r="I232" i="2"/>
  <c r="B233" i="2"/>
  <c r="C233" i="2"/>
  <c r="D233" i="2"/>
  <c r="E233" i="2"/>
  <c r="F233" i="2"/>
  <c r="G233" i="2"/>
  <c r="H233" i="2"/>
  <c r="I233" i="2"/>
  <c r="B234" i="2"/>
  <c r="C234" i="2"/>
  <c r="D234" i="2"/>
  <c r="E234" i="2"/>
  <c r="F234" i="2"/>
  <c r="G234" i="2"/>
  <c r="H234" i="2"/>
  <c r="I234" i="2"/>
  <c r="B235" i="2"/>
  <c r="C235" i="2"/>
  <c r="D235" i="2"/>
  <c r="E235" i="2"/>
  <c r="F235" i="2"/>
  <c r="G235" i="2"/>
  <c r="H235" i="2"/>
  <c r="I235" i="2"/>
  <c r="B236" i="2"/>
  <c r="C236" i="2"/>
  <c r="D236" i="2"/>
  <c r="E236" i="2"/>
  <c r="F236" i="2"/>
  <c r="G236" i="2"/>
  <c r="H236" i="2"/>
  <c r="I236" i="2"/>
  <c r="B237" i="2"/>
  <c r="C237" i="2"/>
  <c r="D237" i="2"/>
  <c r="E237" i="2"/>
  <c r="F237" i="2"/>
  <c r="G237" i="2"/>
  <c r="H237" i="2"/>
  <c r="I237" i="2"/>
  <c r="B238" i="2"/>
  <c r="C238" i="2"/>
  <c r="D238" i="2"/>
  <c r="E238" i="2"/>
  <c r="F238" i="2"/>
  <c r="G238" i="2"/>
  <c r="H238" i="2"/>
  <c r="I238" i="2"/>
  <c r="B239" i="2"/>
  <c r="C239" i="2"/>
  <c r="D239" i="2"/>
  <c r="E239" i="2"/>
  <c r="F239" i="2"/>
  <c r="G239" i="2"/>
  <c r="H239" i="2"/>
  <c r="I239" i="2"/>
  <c r="B240" i="2"/>
  <c r="C240" i="2"/>
  <c r="D240" i="2"/>
  <c r="E240" i="2"/>
  <c r="F240" i="2"/>
  <c r="G240" i="2"/>
  <c r="H240" i="2"/>
  <c r="I240" i="2"/>
  <c r="B241" i="2"/>
  <c r="C241" i="2"/>
  <c r="D241" i="2"/>
  <c r="E241" i="2"/>
  <c r="F241" i="2"/>
  <c r="G241" i="2"/>
  <c r="H241" i="2"/>
  <c r="I241" i="2"/>
  <c r="B242" i="2"/>
  <c r="C242" i="2"/>
  <c r="D242" i="2"/>
  <c r="E242" i="2"/>
  <c r="F242" i="2"/>
  <c r="G242" i="2"/>
  <c r="H242" i="2"/>
  <c r="I242" i="2"/>
  <c r="B243" i="2"/>
  <c r="C243" i="2"/>
  <c r="D243" i="2"/>
  <c r="E243" i="2"/>
  <c r="F243" i="2"/>
  <c r="G243" i="2"/>
  <c r="H243" i="2"/>
  <c r="I243" i="2"/>
  <c r="B244" i="2"/>
  <c r="C244" i="2"/>
  <c r="D244" i="2"/>
  <c r="E244" i="2"/>
  <c r="F244" i="2"/>
  <c r="G244" i="2"/>
  <c r="H244" i="2"/>
  <c r="I244" i="2"/>
  <c r="B245" i="2"/>
  <c r="C245" i="2"/>
  <c r="D245" i="2"/>
  <c r="E245" i="2"/>
  <c r="F245" i="2"/>
  <c r="G245" i="2"/>
  <c r="H245" i="2"/>
  <c r="I245" i="2"/>
  <c r="B246" i="2"/>
  <c r="C246" i="2"/>
  <c r="D246" i="2"/>
  <c r="E246" i="2"/>
  <c r="F246" i="2"/>
  <c r="G246" i="2"/>
  <c r="H246" i="2"/>
  <c r="I246" i="2"/>
  <c r="B247" i="2"/>
  <c r="C247" i="2"/>
  <c r="D247" i="2"/>
  <c r="E247" i="2"/>
  <c r="F247" i="2"/>
  <c r="G247" i="2"/>
  <c r="H247" i="2"/>
  <c r="I247" i="2"/>
  <c r="B248" i="2"/>
  <c r="C248" i="2"/>
  <c r="D248" i="2"/>
  <c r="E248" i="2"/>
  <c r="F248" i="2"/>
  <c r="G248" i="2"/>
  <c r="H248" i="2"/>
  <c r="I248" i="2"/>
  <c r="B249" i="2"/>
  <c r="C249" i="2"/>
  <c r="D249" i="2"/>
  <c r="E249" i="2"/>
  <c r="F249" i="2"/>
  <c r="G249" i="2"/>
  <c r="H249" i="2"/>
  <c r="I249" i="2"/>
  <c r="B250" i="2"/>
  <c r="C250" i="2"/>
  <c r="D250" i="2"/>
  <c r="E250" i="2"/>
  <c r="F250" i="2"/>
  <c r="G250" i="2"/>
  <c r="H250" i="2"/>
  <c r="I250" i="2"/>
  <c r="B251" i="2"/>
  <c r="C251" i="2"/>
  <c r="D251" i="2"/>
  <c r="E251" i="2"/>
  <c r="F251" i="2"/>
  <c r="G251" i="2"/>
  <c r="H251" i="2"/>
  <c r="I251" i="2"/>
  <c r="B252" i="2"/>
  <c r="C252" i="2"/>
  <c r="D252" i="2"/>
  <c r="E252" i="2"/>
  <c r="F252" i="2"/>
  <c r="G252" i="2"/>
  <c r="H252" i="2"/>
  <c r="I252" i="2"/>
  <c r="B253" i="2"/>
  <c r="C253" i="2"/>
  <c r="D253" i="2"/>
  <c r="E253" i="2"/>
  <c r="F253" i="2"/>
  <c r="G253" i="2"/>
  <c r="H253" i="2"/>
  <c r="I253" i="2"/>
  <c r="B254" i="2"/>
  <c r="C254" i="2"/>
  <c r="D254" i="2"/>
  <c r="E254" i="2"/>
  <c r="F254" i="2"/>
  <c r="G254" i="2"/>
  <c r="H254" i="2"/>
  <c r="I254" i="2"/>
  <c r="B255" i="2"/>
  <c r="C255" i="2"/>
  <c r="D255" i="2"/>
  <c r="E255" i="2"/>
  <c r="F255" i="2"/>
  <c r="G255" i="2"/>
  <c r="H255" i="2"/>
  <c r="I255" i="2"/>
  <c r="B256" i="2"/>
  <c r="C256" i="2"/>
  <c r="D256" i="2"/>
  <c r="E256" i="2"/>
  <c r="F256" i="2"/>
  <c r="G256" i="2"/>
  <c r="H256" i="2"/>
  <c r="I256" i="2"/>
  <c r="B257" i="2"/>
  <c r="C257" i="2"/>
  <c r="D257" i="2"/>
  <c r="E257" i="2"/>
  <c r="F257" i="2"/>
  <c r="G257" i="2"/>
  <c r="H257" i="2"/>
  <c r="I257" i="2"/>
  <c r="B258" i="2"/>
  <c r="C258" i="2"/>
  <c r="D258" i="2"/>
  <c r="E258" i="2"/>
  <c r="F258" i="2"/>
  <c r="G258" i="2"/>
  <c r="H258" i="2"/>
  <c r="I258" i="2"/>
  <c r="B259" i="2"/>
  <c r="C259" i="2"/>
  <c r="D259" i="2"/>
  <c r="E259" i="2"/>
  <c r="F259" i="2"/>
  <c r="G259" i="2"/>
  <c r="H259" i="2"/>
  <c r="I259" i="2"/>
  <c r="B260" i="2"/>
  <c r="C260" i="2"/>
  <c r="D260" i="2"/>
  <c r="E260" i="2"/>
  <c r="F260" i="2"/>
  <c r="G260" i="2"/>
  <c r="H260" i="2"/>
  <c r="I260" i="2"/>
  <c r="B261" i="2"/>
  <c r="C261" i="2"/>
  <c r="D261" i="2"/>
  <c r="E261" i="2"/>
  <c r="F261" i="2"/>
  <c r="G261" i="2"/>
  <c r="H261" i="2"/>
  <c r="I261" i="2"/>
  <c r="B262" i="2"/>
  <c r="C262" i="2"/>
  <c r="D262" i="2"/>
  <c r="E262" i="2"/>
  <c r="F262" i="2"/>
  <c r="G262" i="2"/>
  <c r="H262" i="2"/>
  <c r="I262" i="2"/>
  <c r="B263" i="2"/>
  <c r="C263" i="2"/>
  <c r="D263" i="2"/>
  <c r="E263" i="2"/>
  <c r="F263" i="2"/>
  <c r="G263" i="2"/>
  <c r="H263" i="2"/>
  <c r="I263" i="2"/>
  <c r="B264" i="2"/>
  <c r="C264" i="2"/>
  <c r="D264" i="2"/>
  <c r="E264" i="2"/>
  <c r="F264" i="2"/>
  <c r="G264" i="2"/>
  <c r="H264" i="2"/>
  <c r="I264" i="2"/>
  <c r="B265" i="2"/>
  <c r="C265" i="2"/>
  <c r="D265" i="2"/>
  <c r="E265" i="2"/>
  <c r="F265" i="2"/>
  <c r="G265" i="2"/>
  <c r="H265" i="2"/>
  <c r="I265" i="2"/>
  <c r="B266" i="2"/>
  <c r="C266" i="2"/>
  <c r="D266" i="2"/>
  <c r="E266" i="2"/>
  <c r="F266" i="2"/>
  <c r="G266" i="2"/>
  <c r="H266" i="2"/>
  <c r="I266" i="2"/>
  <c r="B267" i="2"/>
  <c r="C267" i="2"/>
  <c r="D267" i="2"/>
  <c r="E267" i="2"/>
  <c r="F267" i="2"/>
  <c r="G267" i="2"/>
  <c r="H267" i="2"/>
  <c r="I267" i="2"/>
  <c r="B268" i="2"/>
  <c r="C268" i="2"/>
  <c r="D268" i="2"/>
  <c r="E268" i="2"/>
  <c r="F268" i="2"/>
  <c r="G268" i="2"/>
  <c r="H268" i="2"/>
  <c r="I268" i="2"/>
  <c r="B269" i="2"/>
  <c r="C269" i="2"/>
  <c r="D269" i="2"/>
  <c r="E269" i="2"/>
  <c r="F269" i="2"/>
  <c r="G269" i="2"/>
  <c r="H269" i="2"/>
  <c r="I269" i="2"/>
  <c r="B270" i="2"/>
  <c r="C270" i="2"/>
  <c r="D270" i="2"/>
  <c r="E270" i="2"/>
  <c r="F270" i="2"/>
  <c r="G270" i="2"/>
  <c r="H270" i="2"/>
  <c r="I270" i="2"/>
  <c r="B271" i="2"/>
  <c r="C271" i="2"/>
  <c r="D271" i="2"/>
  <c r="E271" i="2"/>
  <c r="F271" i="2"/>
  <c r="G271" i="2"/>
  <c r="H271" i="2"/>
  <c r="I271" i="2"/>
  <c r="B272" i="2"/>
  <c r="C272" i="2"/>
  <c r="D272" i="2"/>
  <c r="E272" i="2"/>
  <c r="F272" i="2"/>
  <c r="G272" i="2"/>
  <c r="H272" i="2"/>
  <c r="I272" i="2"/>
  <c r="B273" i="2"/>
  <c r="C273" i="2"/>
  <c r="D273" i="2"/>
  <c r="E273" i="2"/>
  <c r="F273" i="2"/>
  <c r="G273" i="2"/>
  <c r="H273" i="2"/>
  <c r="I273" i="2"/>
  <c r="B274" i="2"/>
  <c r="C274" i="2"/>
  <c r="D274" i="2"/>
  <c r="E274" i="2"/>
  <c r="F274" i="2"/>
  <c r="G274" i="2"/>
  <c r="H274" i="2"/>
  <c r="I274" i="2"/>
  <c r="B275" i="2"/>
  <c r="C275" i="2"/>
  <c r="D275" i="2"/>
  <c r="E275" i="2"/>
  <c r="F275" i="2"/>
  <c r="G275" i="2"/>
  <c r="H275" i="2"/>
  <c r="I275" i="2"/>
  <c r="B276" i="2"/>
  <c r="C276" i="2"/>
  <c r="D276" i="2"/>
  <c r="E276" i="2"/>
  <c r="F276" i="2"/>
  <c r="G276" i="2"/>
  <c r="H276" i="2"/>
  <c r="I276" i="2"/>
  <c r="B277" i="2"/>
  <c r="C277" i="2"/>
  <c r="D277" i="2"/>
  <c r="E277" i="2"/>
  <c r="F277" i="2"/>
  <c r="G277" i="2"/>
  <c r="H277" i="2"/>
  <c r="I277" i="2"/>
  <c r="B278" i="2"/>
  <c r="C278" i="2"/>
  <c r="D278" i="2"/>
  <c r="E278" i="2"/>
  <c r="F278" i="2"/>
  <c r="G278" i="2"/>
  <c r="H278" i="2"/>
  <c r="I278" i="2"/>
  <c r="B279" i="2"/>
  <c r="C279" i="2"/>
  <c r="D279" i="2"/>
  <c r="E279" i="2"/>
  <c r="F279" i="2"/>
  <c r="G279" i="2"/>
  <c r="H279" i="2"/>
  <c r="I279" i="2"/>
  <c r="B280" i="2"/>
  <c r="C280" i="2"/>
  <c r="D280" i="2"/>
  <c r="E280" i="2"/>
  <c r="F280" i="2"/>
  <c r="G280" i="2"/>
  <c r="H280" i="2"/>
  <c r="I280" i="2"/>
  <c r="B281" i="2"/>
  <c r="C281" i="2"/>
  <c r="D281" i="2"/>
  <c r="E281" i="2"/>
  <c r="F281" i="2"/>
  <c r="G281" i="2"/>
  <c r="H281" i="2"/>
  <c r="I281" i="2"/>
  <c r="B282" i="2"/>
  <c r="C282" i="2"/>
  <c r="D282" i="2"/>
  <c r="E282" i="2"/>
  <c r="F282" i="2"/>
  <c r="G282" i="2"/>
  <c r="H282" i="2"/>
  <c r="I282" i="2"/>
  <c r="B283" i="2"/>
  <c r="C283" i="2"/>
  <c r="D283" i="2"/>
  <c r="E283" i="2"/>
  <c r="F283" i="2"/>
  <c r="G283" i="2"/>
  <c r="H283" i="2"/>
  <c r="I283" i="2"/>
  <c r="B284" i="2"/>
  <c r="C284" i="2"/>
  <c r="D284" i="2"/>
  <c r="E284" i="2"/>
  <c r="F284" i="2"/>
  <c r="G284" i="2"/>
  <c r="H284" i="2"/>
  <c r="I284" i="2"/>
  <c r="B285" i="2"/>
  <c r="C285" i="2"/>
  <c r="D285" i="2"/>
  <c r="E285" i="2"/>
  <c r="F285" i="2"/>
  <c r="G285" i="2"/>
  <c r="H285" i="2"/>
  <c r="I285" i="2"/>
  <c r="B286" i="2"/>
  <c r="C286" i="2"/>
  <c r="D286" i="2"/>
  <c r="E286" i="2"/>
  <c r="F286" i="2"/>
  <c r="G286" i="2"/>
  <c r="H286" i="2"/>
  <c r="I286" i="2"/>
  <c r="B287" i="2"/>
  <c r="C287" i="2"/>
  <c r="D287" i="2"/>
  <c r="E287" i="2"/>
  <c r="F287" i="2"/>
  <c r="G287" i="2"/>
  <c r="H287" i="2"/>
  <c r="I287" i="2"/>
  <c r="B288" i="2"/>
  <c r="C288" i="2"/>
  <c r="D288" i="2"/>
  <c r="E288" i="2"/>
  <c r="F288" i="2"/>
  <c r="G288" i="2"/>
  <c r="H288" i="2"/>
  <c r="I288" i="2"/>
  <c r="B289" i="2"/>
  <c r="C289" i="2"/>
  <c r="D289" i="2"/>
  <c r="E289" i="2"/>
  <c r="F289" i="2"/>
  <c r="G289" i="2"/>
  <c r="H289" i="2"/>
  <c r="I289" i="2"/>
  <c r="B290" i="2"/>
  <c r="C290" i="2"/>
  <c r="D290" i="2"/>
  <c r="E290" i="2"/>
  <c r="F290" i="2"/>
  <c r="G290" i="2"/>
  <c r="H290" i="2"/>
  <c r="I290" i="2"/>
  <c r="B291" i="2"/>
  <c r="C291" i="2"/>
  <c r="D291" i="2"/>
  <c r="E291" i="2"/>
  <c r="F291" i="2"/>
  <c r="G291" i="2"/>
  <c r="H291" i="2"/>
  <c r="I291" i="2"/>
  <c r="B292" i="2"/>
  <c r="C292" i="2"/>
  <c r="D292" i="2"/>
  <c r="E292" i="2"/>
  <c r="F292" i="2"/>
  <c r="G292" i="2"/>
  <c r="H292" i="2"/>
  <c r="I292" i="2"/>
  <c r="B293" i="2"/>
  <c r="C293" i="2"/>
  <c r="D293" i="2"/>
  <c r="E293" i="2"/>
  <c r="F293" i="2"/>
  <c r="G293" i="2"/>
  <c r="H293" i="2"/>
  <c r="I293" i="2"/>
  <c r="B294" i="2"/>
  <c r="C294" i="2"/>
  <c r="D294" i="2"/>
  <c r="E294" i="2"/>
  <c r="F294" i="2"/>
  <c r="G294" i="2"/>
  <c r="H294" i="2"/>
  <c r="I294" i="2"/>
  <c r="B295" i="2"/>
  <c r="C295" i="2"/>
  <c r="D295" i="2"/>
  <c r="E295" i="2"/>
  <c r="F295" i="2"/>
  <c r="G295" i="2"/>
  <c r="H295" i="2"/>
  <c r="I295" i="2"/>
  <c r="B296" i="2"/>
  <c r="C296" i="2"/>
  <c r="D296" i="2"/>
  <c r="E296" i="2"/>
  <c r="F296" i="2"/>
  <c r="G296" i="2"/>
  <c r="H296" i="2"/>
  <c r="I296" i="2"/>
  <c r="B297" i="2"/>
  <c r="C297" i="2"/>
  <c r="D297" i="2"/>
  <c r="E297" i="2"/>
  <c r="F297" i="2"/>
  <c r="G297" i="2"/>
  <c r="H297" i="2"/>
  <c r="I297" i="2"/>
  <c r="B298" i="2"/>
  <c r="C298" i="2"/>
  <c r="D298" i="2"/>
  <c r="E298" i="2"/>
  <c r="F298" i="2"/>
  <c r="G298" i="2"/>
  <c r="H298" i="2"/>
  <c r="I298" i="2"/>
  <c r="B299" i="2"/>
  <c r="C299" i="2"/>
  <c r="D299" i="2"/>
  <c r="E299" i="2"/>
  <c r="F299" i="2"/>
  <c r="G299" i="2"/>
  <c r="H299" i="2"/>
  <c r="I299" i="2"/>
  <c r="B300" i="2"/>
  <c r="C300" i="2"/>
  <c r="D300" i="2"/>
  <c r="E300" i="2"/>
  <c r="F300" i="2"/>
  <c r="G300" i="2"/>
  <c r="H300" i="2"/>
  <c r="I300" i="2"/>
  <c r="B301" i="2"/>
  <c r="C301" i="2"/>
  <c r="D301" i="2"/>
  <c r="E301" i="2"/>
  <c r="F301" i="2"/>
  <c r="G301" i="2"/>
  <c r="H301" i="2"/>
  <c r="I301" i="2"/>
  <c r="B302" i="2"/>
  <c r="C302" i="2"/>
  <c r="D302" i="2"/>
  <c r="E302" i="2"/>
  <c r="F302" i="2"/>
  <c r="G302" i="2"/>
  <c r="H302" i="2"/>
  <c r="I302" i="2"/>
  <c r="B303" i="2"/>
  <c r="C303" i="2"/>
  <c r="D303" i="2"/>
  <c r="E303" i="2"/>
  <c r="F303" i="2"/>
  <c r="G303" i="2"/>
  <c r="H303" i="2"/>
  <c r="I303" i="2"/>
  <c r="B304" i="2"/>
  <c r="C304" i="2"/>
  <c r="D304" i="2"/>
  <c r="E304" i="2"/>
  <c r="F304" i="2"/>
  <c r="G304" i="2"/>
  <c r="H304" i="2"/>
  <c r="I304" i="2"/>
  <c r="B305" i="2"/>
  <c r="C305" i="2"/>
  <c r="D305" i="2"/>
  <c r="E305" i="2"/>
  <c r="F305" i="2"/>
  <c r="G305" i="2"/>
  <c r="H305" i="2"/>
  <c r="I305" i="2"/>
  <c r="B306" i="2"/>
  <c r="C306" i="2"/>
  <c r="D306" i="2"/>
  <c r="E306" i="2"/>
  <c r="F306" i="2"/>
  <c r="G306" i="2"/>
  <c r="H306" i="2"/>
  <c r="I306" i="2"/>
  <c r="B307" i="2"/>
  <c r="C307" i="2"/>
  <c r="D307" i="2"/>
  <c r="E307" i="2"/>
  <c r="F307" i="2"/>
  <c r="G307" i="2"/>
  <c r="H307" i="2"/>
  <c r="I307" i="2"/>
  <c r="B308" i="2"/>
  <c r="C308" i="2"/>
  <c r="D308" i="2"/>
  <c r="E308" i="2"/>
  <c r="F308" i="2"/>
  <c r="G308" i="2"/>
  <c r="H308" i="2"/>
  <c r="I308" i="2"/>
  <c r="B309" i="2"/>
  <c r="C309" i="2"/>
  <c r="D309" i="2"/>
  <c r="E309" i="2"/>
  <c r="F309" i="2"/>
  <c r="G309" i="2"/>
  <c r="H309" i="2"/>
  <c r="I309" i="2"/>
  <c r="B310" i="2"/>
  <c r="C310" i="2"/>
  <c r="D310" i="2"/>
  <c r="E310" i="2"/>
  <c r="F310" i="2"/>
  <c r="G310" i="2"/>
  <c r="H310" i="2"/>
  <c r="I310" i="2"/>
  <c r="B311" i="2"/>
  <c r="C311" i="2"/>
  <c r="D311" i="2"/>
  <c r="E311" i="2"/>
  <c r="F311" i="2"/>
  <c r="G311" i="2"/>
  <c r="H311" i="2"/>
  <c r="I311" i="2"/>
  <c r="B312" i="2"/>
  <c r="C312" i="2"/>
  <c r="D312" i="2"/>
  <c r="E312" i="2"/>
  <c r="F312" i="2"/>
  <c r="G312" i="2"/>
  <c r="H312" i="2"/>
  <c r="I312" i="2"/>
  <c r="B313" i="2"/>
  <c r="C313" i="2"/>
  <c r="D313" i="2"/>
  <c r="E313" i="2"/>
  <c r="F313" i="2"/>
  <c r="G313" i="2"/>
  <c r="H313" i="2"/>
  <c r="I313" i="2"/>
  <c r="B314" i="2"/>
  <c r="C314" i="2"/>
  <c r="D314" i="2"/>
  <c r="E314" i="2"/>
  <c r="F314" i="2"/>
  <c r="G314" i="2"/>
  <c r="H314" i="2"/>
  <c r="I314" i="2"/>
  <c r="B315" i="2"/>
  <c r="C315" i="2"/>
  <c r="D315" i="2"/>
  <c r="E315" i="2"/>
  <c r="F315" i="2"/>
  <c r="G315" i="2"/>
  <c r="H315" i="2"/>
  <c r="I315" i="2"/>
  <c r="B316" i="2"/>
  <c r="C316" i="2"/>
  <c r="D316" i="2"/>
  <c r="E316" i="2"/>
  <c r="F316" i="2"/>
  <c r="G316" i="2"/>
  <c r="H316" i="2"/>
  <c r="I316" i="2"/>
  <c r="B317" i="2"/>
  <c r="C317" i="2"/>
  <c r="D317" i="2"/>
  <c r="E317" i="2"/>
  <c r="F317" i="2"/>
  <c r="G317" i="2"/>
  <c r="H317" i="2"/>
  <c r="I317" i="2"/>
  <c r="B318" i="2"/>
  <c r="C318" i="2"/>
  <c r="D318" i="2"/>
  <c r="E318" i="2"/>
  <c r="F318" i="2"/>
  <c r="G318" i="2"/>
  <c r="H318" i="2"/>
  <c r="I318" i="2"/>
  <c r="B319" i="2"/>
  <c r="C319" i="2"/>
  <c r="D319" i="2"/>
  <c r="E319" i="2"/>
  <c r="F319" i="2"/>
  <c r="G319" i="2"/>
  <c r="H319" i="2"/>
  <c r="I319" i="2"/>
  <c r="B320" i="2"/>
  <c r="C320" i="2"/>
  <c r="D320" i="2"/>
  <c r="E320" i="2"/>
  <c r="F320" i="2"/>
  <c r="G320" i="2"/>
  <c r="H320" i="2"/>
  <c r="I320" i="2"/>
  <c r="B321" i="2"/>
  <c r="C321" i="2"/>
  <c r="D321" i="2"/>
  <c r="E321" i="2"/>
  <c r="F321" i="2"/>
  <c r="G321" i="2"/>
  <c r="H321" i="2"/>
  <c r="I321" i="2"/>
  <c r="B322" i="2"/>
  <c r="C322" i="2"/>
  <c r="D322" i="2"/>
  <c r="E322" i="2"/>
  <c r="F322" i="2"/>
  <c r="G322" i="2"/>
  <c r="H322" i="2"/>
  <c r="I322" i="2"/>
  <c r="B323" i="2"/>
  <c r="C323" i="2"/>
  <c r="D323" i="2"/>
  <c r="E323" i="2"/>
  <c r="F323" i="2"/>
  <c r="G323" i="2"/>
  <c r="H323" i="2"/>
  <c r="I323" i="2"/>
  <c r="B324" i="2"/>
  <c r="C324" i="2"/>
  <c r="D324" i="2"/>
  <c r="E324" i="2"/>
  <c r="F324" i="2"/>
  <c r="G324" i="2"/>
  <c r="H324" i="2"/>
  <c r="I324" i="2"/>
  <c r="B325" i="2"/>
  <c r="C325" i="2"/>
  <c r="D325" i="2"/>
  <c r="E325" i="2"/>
  <c r="F325" i="2"/>
  <c r="G325" i="2"/>
  <c r="H325" i="2"/>
  <c r="I325" i="2"/>
  <c r="B326" i="2"/>
  <c r="C326" i="2"/>
  <c r="D326" i="2"/>
  <c r="E326" i="2"/>
  <c r="F326" i="2"/>
  <c r="G326" i="2"/>
  <c r="H326" i="2"/>
  <c r="I326" i="2"/>
  <c r="B327" i="2"/>
  <c r="C327" i="2"/>
  <c r="D327" i="2"/>
  <c r="E327" i="2"/>
  <c r="F327" i="2"/>
  <c r="G327" i="2"/>
  <c r="H327" i="2"/>
  <c r="I327" i="2"/>
  <c r="B328" i="2"/>
  <c r="C328" i="2"/>
  <c r="D328" i="2"/>
  <c r="E328" i="2"/>
  <c r="F328" i="2"/>
  <c r="G328" i="2"/>
  <c r="H328" i="2"/>
  <c r="I328" i="2"/>
  <c r="B329" i="2"/>
  <c r="C329" i="2"/>
  <c r="D329" i="2"/>
  <c r="E329" i="2"/>
  <c r="F329" i="2"/>
  <c r="G329" i="2"/>
  <c r="H329" i="2"/>
  <c r="I329" i="2"/>
  <c r="B330" i="2"/>
  <c r="C330" i="2"/>
  <c r="D330" i="2"/>
  <c r="E330" i="2"/>
  <c r="F330" i="2"/>
  <c r="G330" i="2"/>
  <c r="H330" i="2"/>
  <c r="I330" i="2"/>
  <c r="B331" i="2"/>
  <c r="C331" i="2"/>
  <c r="D331" i="2"/>
  <c r="E331" i="2"/>
  <c r="F331" i="2"/>
  <c r="G331" i="2"/>
  <c r="H331" i="2"/>
  <c r="I331" i="2"/>
  <c r="B332" i="2"/>
  <c r="C332" i="2"/>
  <c r="D332" i="2"/>
  <c r="E332" i="2"/>
  <c r="F332" i="2"/>
  <c r="G332" i="2"/>
  <c r="H332" i="2"/>
  <c r="I332" i="2"/>
  <c r="B333" i="2"/>
  <c r="C333" i="2"/>
  <c r="D333" i="2"/>
  <c r="E333" i="2"/>
  <c r="F333" i="2"/>
  <c r="G333" i="2"/>
  <c r="H333" i="2"/>
  <c r="I333" i="2"/>
  <c r="B334" i="2"/>
  <c r="C334" i="2"/>
  <c r="D334" i="2"/>
  <c r="E334" i="2"/>
  <c r="F334" i="2"/>
  <c r="G334" i="2"/>
  <c r="H334" i="2"/>
  <c r="I334" i="2"/>
  <c r="B335" i="2"/>
  <c r="C335" i="2"/>
  <c r="D335" i="2"/>
  <c r="E335" i="2"/>
  <c r="F335" i="2"/>
  <c r="G335" i="2"/>
  <c r="H335" i="2"/>
  <c r="I335" i="2"/>
  <c r="B336" i="2"/>
  <c r="C336" i="2"/>
  <c r="D336" i="2"/>
  <c r="E336" i="2"/>
  <c r="F336" i="2"/>
  <c r="G336" i="2"/>
  <c r="H336" i="2"/>
  <c r="I336" i="2"/>
  <c r="B337" i="2"/>
  <c r="C337" i="2"/>
  <c r="D337" i="2"/>
  <c r="E337" i="2"/>
  <c r="F337" i="2"/>
  <c r="G337" i="2"/>
  <c r="H337" i="2"/>
  <c r="I337" i="2"/>
  <c r="B338" i="2"/>
  <c r="C338" i="2"/>
  <c r="D338" i="2"/>
  <c r="E338" i="2"/>
  <c r="F338" i="2"/>
  <c r="G338" i="2"/>
  <c r="H338" i="2"/>
  <c r="I338" i="2"/>
  <c r="B339" i="2"/>
  <c r="C339" i="2"/>
  <c r="D339" i="2"/>
  <c r="E339" i="2"/>
  <c r="F339" i="2"/>
  <c r="G339" i="2"/>
  <c r="H339" i="2"/>
  <c r="I339" i="2"/>
  <c r="B340" i="2"/>
  <c r="C340" i="2"/>
  <c r="D340" i="2"/>
  <c r="E340" i="2"/>
  <c r="F340" i="2"/>
  <c r="G340" i="2"/>
  <c r="H340" i="2"/>
  <c r="I340" i="2"/>
  <c r="B341" i="2"/>
  <c r="C341" i="2"/>
  <c r="D341" i="2"/>
  <c r="E341" i="2"/>
  <c r="F341" i="2"/>
  <c r="G341" i="2"/>
  <c r="H341" i="2"/>
  <c r="I341" i="2"/>
  <c r="B342" i="2"/>
  <c r="C342" i="2"/>
  <c r="D342" i="2"/>
  <c r="E342" i="2"/>
  <c r="F342" i="2"/>
  <c r="G342" i="2"/>
  <c r="H342" i="2"/>
  <c r="I342" i="2"/>
  <c r="B343" i="2"/>
  <c r="C343" i="2"/>
  <c r="D343" i="2"/>
  <c r="E343" i="2"/>
  <c r="F343" i="2"/>
  <c r="G343" i="2"/>
  <c r="H343" i="2"/>
  <c r="I343" i="2"/>
  <c r="B344" i="2"/>
  <c r="C344" i="2"/>
  <c r="D344" i="2"/>
  <c r="E344" i="2"/>
  <c r="F344" i="2"/>
  <c r="G344" i="2"/>
  <c r="H344" i="2"/>
  <c r="I344" i="2"/>
  <c r="B345" i="2"/>
  <c r="C345" i="2"/>
  <c r="D345" i="2"/>
  <c r="E345" i="2"/>
  <c r="F345" i="2"/>
  <c r="G345" i="2"/>
  <c r="H345" i="2"/>
  <c r="I345" i="2"/>
  <c r="B346" i="2"/>
  <c r="C346" i="2"/>
  <c r="D346" i="2"/>
  <c r="E346" i="2"/>
  <c r="F346" i="2"/>
  <c r="G346" i="2"/>
  <c r="H346" i="2"/>
  <c r="I346" i="2"/>
  <c r="B347" i="2"/>
  <c r="C347" i="2"/>
  <c r="D347" i="2"/>
  <c r="E347" i="2"/>
  <c r="F347" i="2"/>
  <c r="G347" i="2"/>
  <c r="H347" i="2"/>
  <c r="I347" i="2"/>
  <c r="B348" i="2"/>
  <c r="C348" i="2"/>
  <c r="D348" i="2"/>
  <c r="E348" i="2"/>
  <c r="F348" i="2"/>
  <c r="G348" i="2"/>
  <c r="H348" i="2"/>
  <c r="I348" i="2"/>
  <c r="B349" i="2"/>
  <c r="C349" i="2"/>
  <c r="D349" i="2"/>
  <c r="E349" i="2"/>
  <c r="F349" i="2"/>
  <c r="G349" i="2"/>
  <c r="H349" i="2"/>
  <c r="I349" i="2"/>
  <c r="B350" i="2"/>
  <c r="C350" i="2"/>
  <c r="D350" i="2"/>
  <c r="E350" i="2"/>
  <c r="F350" i="2"/>
  <c r="G350" i="2"/>
  <c r="H350" i="2"/>
  <c r="I350" i="2"/>
  <c r="B351" i="2"/>
  <c r="C351" i="2"/>
  <c r="D351" i="2"/>
  <c r="E351" i="2"/>
  <c r="F351" i="2"/>
  <c r="G351" i="2"/>
  <c r="H351" i="2"/>
  <c r="I351" i="2"/>
  <c r="B352" i="2"/>
  <c r="C352" i="2"/>
  <c r="D352" i="2"/>
  <c r="E352" i="2"/>
  <c r="F352" i="2"/>
  <c r="G352" i="2"/>
  <c r="H352" i="2"/>
  <c r="I352" i="2"/>
  <c r="B353" i="2"/>
  <c r="C353" i="2"/>
  <c r="D353" i="2"/>
  <c r="E353" i="2"/>
  <c r="F353" i="2"/>
  <c r="G353" i="2"/>
  <c r="H353" i="2"/>
  <c r="I353" i="2"/>
  <c r="B354" i="2"/>
  <c r="C354" i="2"/>
  <c r="D354" i="2"/>
  <c r="E354" i="2"/>
  <c r="F354" i="2"/>
  <c r="G354" i="2"/>
  <c r="H354" i="2"/>
  <c r="I354" i="2"/>
  <c r="B355" i="2"/>
  <c r="C355" i="2"/>
  <c r="D355" i="2"/>
  <c r="E355" i="2"/>
  <c r="F355" i="2"/>
  <c r="G355" i="2"/>
  <c r="H355" i="2"/>
  <c r="I355" i="2"/>
  <c r="B356" i="2"/>
  <c r="C356" i="2"/>
  <c r="D356" i="2"/>
  <c r="E356" i="2"/>
  <c r="F356" i="2"/>
  <c r="G356" i="2"/>
  <c r="H356" i="2"/>
  <c r="I356" i="2"/>
  <c r="B357" i="2"/>
  <c r="C357" i="2"/>
  <c r="D357" i="2"/>
  <c r="E357" i="2"/>
  <c r="F357" i="2"/>
  <c r="G357" i="2"/>
  <c r="H357" i="2"/>
  <c r="I357" i="2"/>
  <c r="B358" i="2"/>
  <c r="C358" i="2"/>
  <c r="D358" i="2"/>
  <c r="E358" i="2"/>
  <c r="F358" i="2"/>
  <c r="G358" i="2"/>
  <c r="H358" i="2"/>
  <c r="I358" i="2"/>
  <c r="B359" i="2"/>
  <c r="C359" i="2"/>
  <c r="D359" i="2"/>
  <c r="E359" i="2"/>
  <c r="F359" i="2"/>
  <c r="G359" i="2"/>
  <c r="H359" i="2"/>
  <c r="I359" i="2"/>
  <c r="B360" i="2"/>
  <c r="C360" i="2"/>
  <c r="D360" i="2"/>
  <c r="E360" i="2"/>
  <c r="F360" i="2"/>
  <c r="G360" i="2"/>
  <c r="H360" i="2"/>
  <c r="I360" i="2"/>
  <c r="B361" i="2"/>
  <c r="C361" i="2"/>
  <c r="D361" i="2"/>
  <c r="E361" i="2"/>
  <c r="F361" i="2"/>
  <c r="G361" i="2"/>
  <c r="H361" i="2"/>
  <c r="I361" i="2"/>
  <c r="B362" i="2"/>
  <c r="C362" i="2"/>
  <c r="D362" i="2"/>
  <c r="E362" i="2"/>
  <c r="F362" i="2"/>
  <c r="G362" i="2"/>
  <c r="H362" i="2"/>
  <c r="I362" i="2"/>
  <c r="B363" i="2"/>
  <c r="C363" i="2"/>
  <c r="D363" i="2"/>
  <c r="E363" i="2"/>
  <c r="F363" i="2"/>
  <c r="G363" i="2"/>
  <c r="H363" i="2"/>
  <c r="I363" i="2"/>
  <c r="B364" i="2"/>
  <c r="C364" i="2"/>
  <c r="D364" i="2"/>
  <c r="E364" i="2"/>
  <c r="F364" i="2"/>
  <c r="G364" i="2"/>
  <c r="H364" i="2"/>
  <c r="I364" i="2"/>
  <c r="B365" i="2"/>
  <c r="C365" i="2"/>
  <c r="D365" i="2"/>
  <c r="E365" i="2"/>
  <c r="F365" i="2"/>
  <c r="G365" i="2"/>
  <c r="H365" i="2"/>
  <c r="I365" i="2"/>
  <c r="B366" i="2"/>
  <c r="C366" i="2"/>
  <c r="D366" i="2"/>
  <c r="E366" i="2"/>
  <c r="F366" i="2"/>
  <c r="G366" i="2"/>
  <c r="H366" i="2"/>
  <c r="I366" i="2"/>
  <c r="B367" i="2"/>
  <c r="C367" i="2"/>
  <c r="D367" i="2"/>
  <c r="E367" i="2"/>
  <c r="F367" i="2"/>
  <c r="G367" i="2"/>
  <c r="H367" i="2"/>
  <c r="I367" i="2"/>
  <c r="B368" i="2"/>
  <c r="C368" i="2"/>
  <c r="D368" i="2"/>
  <c r="E368" i="2"/>
  <c r="F368" i="2"/>
  <c r="G368" i="2"/>
  <c r="H368" i="2"/>
  <c r="I368" i="2"/>
  <c r="B369" i="2"/>
  <c r="C369" i="2"/>
  <c r="D369" i="2"/>
  <c r="E369" i="2"/>
  <c r="F369" i="2"/>
  <c r="G369" i="2"/>
  <c r="H369" i="2"/>
  <c r="I369" i="2"/>
  <c r="B370" i="2"/>
  <c r="C370" i="2"/>
  <c r="D370" i="2"/>
  <c r="E370" i="2"/>
  <c r="F370" i="2"/>
  <c r="G370" i="2"/>
  <c r="H370" i="2"/>
  <c r="I370" i="2"/>
  <c r="B371" i="2"/>
  <c r="C371" i="2"/>
  <c r="D371" i="2"/>
  <c r="E371" i="2"/>
  <c r="F371" i="2"/>
  <c r="G371" i="2"/>
  <c r="H371" i="2"/>
  <c r="I371" i="2"/>
  <c r="B372" i="2"/>
  <c r="C372" i="2"/>
  <c r="D372" i="2"/>
  <c r="E372" i="2"/>
  <c r="F372" i="2"/>
  <c r="G372" i="2"/>
  <c r="H372" i="2"/>
  <c r="I372" i="2"/>
  <c r="B373" i="2"/>
  <c r="C373" i="2"/>
  <c r="D373" i="2"/>
  <c r="E373" i="2"/>
  <c r="F373" i="2"/>
  <c r="G373" i="2"/>
  <c r="H373" i="2"/>
  <c r="I373" i="2"/>
  <c r="B374" i="2"/>
  <c r="C374" i="2"/>
  <c r="D374" i="2"/>
  <c r="E374" i="2"/>
  <c r="F374" i="2"/>
  <c r="G374" i="2"/>
  <c r="H374" i="2"/>
  <c r="I374" i="2"/>
  <c r="B375" i="2"/>
  <c r="C375" i="2"/>
  <c r="D375" i="2"/>
  <c r="E375" i="2"/>
  <c r="F375" i="2"/>
  <c r="G375" i="2"/>
  <c r="H375" i="2"/>
  <c r="I375" i="2"/>
  <c r="B376" i="2"/>
  <c r="C376" i="2"/>
  <c r="D376" i="2"/>
  <c r="E376" i="2"/>
  <c r="F376" i="2"/>
  <c r="G376" i="2"/>
  <c r="H376" i="2"/>
  <c r="I376" i="2"/>
  <c r="B377" i="2"/>
  <c r="C377" i="2"/>
  <c r="D377" i="2"/>
  <c r="E377" i="2"/>
  <c r="F377" i="2"/>
  <c r="G377" i="2"/>
  <c r="H377" i="2"/>
  <c r="I377" i="2"/>
  <c r="B378" i="2"/>
  <c r="C378" i="2"/>
  <c r="D378" i="2"/>
  <c r="E378" i="2"/>
  <c r="F378" i="2"/>
  <c r="G378" i="2"/>
  <c r="H378" i="2"/>
  <c r="I378" i="2"/>
  <c r="B379" i="2"/>
  <c r="C379" i="2"/>
  <c r="D379" i="2"/>
  <c r="E379" i="2"/>
  <c r="F379" i="2"/>
  <c r="G379" i="2"/>
  <c r="H379" i="2"/>
  <c r="I379" i="2"/>
  <c r="B380" i="2"/>
  <c r="C380" i="2"/>
  <c r="D380" i="2"/>
  <c r="E380" i="2"/>
  <c r="F380" i="2"/>
  <c r="G380" i="2"/>
  <c r="H380" i="2"/>
  <c r="I380" i="2"/>
  <c r="B381" i="2"/>
  <c r="C381" i="2"/>
  <c r="D381" i="2"/>
  <c r="E381" i="2"/>
  <c r="F381" i="2"/>
  <c r="G381" i="2"/>
  <c r="H381" i="2"/>
  <c r="I381" i="2"/>
  <c r="B382" i="2"/>
  <c r="C382" i="2"/>
  <c r="D382" i="2"/>
  <c r="E382" i="2"/>
  <c r="F382" i="2"/>
  <c r="G382" i="2"/>
  <c r="H382" i="2"/>
  <c r="I382" i="2"/>
  <c r="B383" i="2"/>
  <c r="C383" i="2"/>
  <c r="D383" i="2"/>
  <c r="E383" i="2"/>
  <c r="F383" i="2"/>
  <c r="G383" i="2"/>
  <c r="H383" i="2"/>
  <c r="I383" i="2"/>
  <c r="B384" i="2"/>
  <c r="C384" i="2"/>
  <c r="D384" i="2"/>
  <c r="E384" i="2"/>
  <c r="F384" i="2"/>
  <c r="G384" i="2"/>
  <c r="H384" i="2"/>
  <c r="I384" i="2"/>
  <c r="B385" i="2"/>
  <c r="C385" i="2"/>
  <c r="D385" i="2"/>
  <c r="E385" i="2"/>
  <c r="F385" i="2"/>
  <c r="G385" i="2"/>
  <c r="H385" i="2"/>
  <c r="I385" i="2"/>
  <c r="B386" i="2"/>
  <c r="C386" i="2"/>
  <c r="D386" i="2"/>
  <c r="E386" i="2"/>
  <c r="F386" i="2"/>
  <c r="G386" i="2"/>
  <c r="H386" i="2"/>
  <c r="I386" i="2"/>
  <c r="B387" i="2"/>
  <c r="C387" i="2"/>
  <c r="D387" i="2"/>
  <c r="E387" i="2"/>
  <c r="F387" i="2"/>
  <c r="G387" i="2"/>
  <c r="H387" i="2"/>
  <c r="I387" i="2"/>
  <c r="B388" i="2"/>
  <c r="C388" i="2"/>
  <c r="D388" i="2"/>
  <c r="E388" i="2"/>
  <c r="F388" i="2"/>
  <c r="G388" i="2"/>
  <c r="H388" i="2"/>
  <c r="I388" i="2"/>
  <c r="B389" i="2"/>
  <c r="C389" i="2"/>
  <c r="D389" i="2"/>
  <c r="E389" i="2"/>
  <c r="F389" i="2"/>
  <c r="G389" i="2"/>
  <c r="H389" i="2"/>
  <c r="I389" i="2"/>
  <c r="B390" i="2"/>
  <c r="C390" i="2"/>
  <c r="D390" i="2"/>
  <c r="E390" i="2"/>
  <c r="F390" i="2"/>
  <c r="G390" i="2"/>
  <c r="H390" i="2"/>
  <c r="I390" i="2"/>
  <c r="B391" i="2"/>
  <c r="C391" i="2"/>
  <c r="D391" i="2"/>
  <c r="E391" i="2"/>
  <c r="F391" i="2"/>
  <c r="G391" i="2"/>
  <c r="H391" i="2"/>
  <c r="I391" i="2"/>
  <c r="B392" i="2"/>
  <c r="C392" i="2"/>
  <c r="D392" i="2"/>
  <c r="E392" i="2"/>
  <c r="F392" i="2"/>
  <c r="G392" i="2"/>
  <c r="H392" i="2"/>
  <c r="I392" i="2"/>
  <c r="B393" i="2"/>
  <c r="C393" i="2"/>
  <c r="D393" i="2"/>
  <c r="E393" i="2"/>
  <c r="F393" i="2"/>
  <c r="G393" i="2"/>
  <c r="H393" i="2"/>
  <c r="I393" i="2"/>
  <c r="B394" i="2"/>
  <c r="C394" i="2"/>
  <c r="D394" i="2"/>
  <c r="E394" i="2"/>
  <c r="F394" i="2"/>
  <c r="G394" i="2"/>
  <c r="H394" i="2"/>
  <c r="I394" i="2"/>
  <c r="B395" i="2"/>
  <c r="C395" i="2"/>
  <c r="D395" i="2"/>
  <c r="E395" i="2"/>
  <c r="F395" i="2"/>
  <c r="G395" i="2"/>
  <c r="H395" i="2"/>
  <c r="I395" i="2"/>
  <c r="B396" i="2"/>
  <c r="C396" i="2"/>
  <c r="D396" i="2"/>
  <c r="E396" i="2"/>
  <c r="F396" i="2"/>
  <c r="G396" i="2"/>
  <c r="H396" i="2"/>
  <c r="I396" i="2"/>
  <c r="B397" i="2"/>
  <c r="C397" i="2"/>
  <c r="D397" i="2"/>
  <c r="E397" i="2"/>
  <c r="F397" i="2"/>
  <c r="G397" i="2"/>
  <c r="H397" i="2"/>
  <c r="I397" i="2"/>
  <c r="B398" i="2"/>
  <c r="C398" i="2"/>
  <c r="D398" i="2"/>
  <c r="E398" i="2"/>
  <c r="F398" i="2"/>
  <c r="G398" i="2"/>
  <c r="H398" i="2"/>
  <c r="I398" i="2"/>
  <c r="B399" i="2"/>
  <c r="C399" i="2"/>
  <c r="D399" i="2"/>
  <c r="E399" i="2"/>
  <c r="F399" i="2"/>
  <c r="G399" i="2"/>
  <c r="H399" i="2"/>
  <c r="I399" i="2"/>
  <c r="B400" i="2"/>
  <c r="C400" i="2"/>
  <c r="D400" i="2"/>
  <c r="E400" i="2"/>
  <c r="F400" i="2"/>
  <c r="G400" i="2"/>
  <c r="H400" i="2"/>
  <c r="I400" i="2"/>
  <c r="B401" i="2"/>
  <c r="C401" i="2"/>
  <c r="D401" i="2"/>
  <c r="E401" i="2"/>
  <c r="F401" i="2"/>
  <c r="G401" i="2"/>
  <c r="H401" i="2"/>
  <c r="I401" i="2"/>
  <c r="B402" i="2"/>
  <c r="C402" i="2"/>
  <c r="D402" i="2"/>
  <c r="E402" i="2"/>
  <c r="F402" i="2"/>
  <c r="G402" i="2"/>
  <c r="H402" i="2"/>
  <c r="I402" i="2"/>
  <c r="B403" i="2"/>
  <c r="C403" i="2"/>
  <c r="D403" i="2"/>
  <c r="E403" i="2"/>
  <c r="F403" i="2"/>
  <c r="G403" i="2"/>
  <c r="H403" i="2"/>
  <c r="I403" i="2"/>
  <c r="B404" i="2"/>
  <c r="C404" i="2"/>
  <c r="D404" i="2"/>
  <c r="E404" i="2"/>
  <c r="F404" i="2"/>
  <c r="G404" i="2"/>
  <c r="H404" i="2"/>
  <c r="I404" i="2"/>
  <c r="B405" i="2"/>
  <c r="C405" i="2"/>
  <c r="D405" i="2"/>
  <c r="E405" i="2"/>
  <c r="F405" i="2"/>
  <c r="G405" i="2"/>
  <c r="H405" i="2"/>
  <c r="I405" i="2"/>
  <c r="B406" i="2"/>
  <c r="C406" i="2"/>
  <c r="D406" i="2"/>
  <c r="E406" i="2"/>
  <c r="F406" i="2"/>
  <c r="G406" i="2"/>
  <c r="H406" i="2"/>
  <c r="I406" i="2"/>
  <c r="B407" i="2"/>
  <c r="C407" i="2"/>
  <c r="D407" i="2"/>
  <c r="E407" i="2"/>
  <c r="F407" i="2"/>
  <c r="G407" i="2"/>
  <c r="H407" i="2"/>
  <c r="I407" i="2"/>
  <c r="B408" i="2"/>
  <c r="C408" i="2"/>
  <c r="D408" i="2"/>
  <c r="E408" i="2"/>
  <c r="F408" i="2"/>
  <c r="G408" i="2"/>
  <c r="H408" i="2"/>
  <c r="I408" i="2"/>
  <c r="B409" i="2"/>
  <c r="C409" i="2"/>
  <c r="D409" i="2"/>
  <c r="E409" i="2"/>
  <c r="F409" i="2"/>
  <c r="G409" i="2"/>
  <c r="H409" i="2"/>
  <c r="I409" i="2"/>
  <c r="B410" i="2"/>
  <c r="C410" i="2"/>
  <c r="D410" i="2"/>
  <c r="E410" i="2"/>
  <c r="F410" i="2"/>
  <c r="G410" i="2"/>
  <c r="H410" i="2"/>
  <c r="I410" i="2"/>
  <c r="B411" i="2"/>
  <c r="C411" i="2"/>
  <c r="D411" i="2"/>
  <c r="E411" i="2"/>
  <c r="F411" i="2"/>
  <c r="G411" i="2"/>
  <c r="H411" i="2"/>
  <c r="I411" i="2"/>
  <c r="B412" i="2"/>
  <c r="C412" i="2"/>
  <c r="D412" i="2"/>
  <c r="E412" i="2"/>
  <c r="F412" i="2"/>
  <c r="G412" i="2"/>
  <c r="H412" i="2"/>
  <c r="I412" i="2"/>
  <c r="B413" i="2"/>
  <c r="C413" i="2"/>
  <c r="D413" i="2"/>
  <c r="E413" i="2"/>
  <c r="F413" i="2"/>
  <c r="G413" i="2"/>
  <c r="H413" i="2"/>
  <c r="I413" i="2"/>
  <c r="B414" i="2"/>
  <c r="C414" i="2"/>
  <c r="D414" i="2"/>
  <c r="E414" i="2"/>
  <c r="F414" i="2"/>
  <c r="G414" i="2"/>
  <c r="H414" i="2"/>
  <c r="I414" i="2"/>
  <c r="B415" i="2"/>
  <c r="C415" i="2"/>
  <c r="D415" i="2"/>
  <c r="E415" i="2"/>
  <c r="F415" i="2"/>
  <c r="G415" i="2"/>
  <c r="H415" i="2"/>
  <c r="I415" i="2"/>
  <c r="B416" i="2"/>
  <c r="C416" i="2"/>
  <c r="D416" i="2"/>
  <c r="E416" i="2"/>
  <c r="F416" i="2"/>
  <c r="G416" i="2"/>
  <c r="H416" i="2"/>
  <c r="I416" i="2"/>
  <c r="B417" i="2"/>
  <c r="C417" i="2"/>
  <c r="D417" i="2"/>
  <c r="E417" i="2"/>
  <c r="F417" i="2"/>
  <c r="G417" i="2"/>
  <c r="H417" i="2"/>
  <c r="I417" i="2"/>
  <c r="B418" i="2"/>
  <c r="C418" i="2"/>
  <c r="D418" i="2"/>
  <c r="E418" i="2"/>
  <c r="F418" i="2"/>
  <c r="G418" i="2"/>
  <c r="H418" i="2"/>
  <c r="I418" i="2"/>
  <c r="B419" i="2"/>
  <c r="C419" i="2"/>
  <c r="D419" i="2"/>
  <c r="E419" i="2"/>
  <c r="F419" i="2"/>
  <c r="G419" i="2"/>
  <c r="H419" i="2"/>
  <c r="I419" i="2"/>
  <c r="B420" i="2"/>
  <c r="C420" i="2"/>
  <c r="D420" i="2"/>
  <c r="E420" i="2"/>
  <c r="F420" i="2"/>
  <c r="G420" i="2"/>
  <c r="H420" i="2"/>
  <c r="I420" i="2"/>
  <c r="B421" i="2"/>
  <c r="C421" i="2"/>
  <c r="D421" i="2"/>
  <c r="E421" i="2"/>
  <c r="F421" i="2"/>
  <c r="G421" i="2"/>
  <c r="H421" i="2"/>
  <c r="I421" i="2"/>
  <c r="B422" i="2"/>
  <c r="C422" i="2"/>
  <c r="D422" i="2"/>
  <c r="E422" i="2"/>
  <c r="F422" i="2"/>
  <c r="G422" i="2"/>
  <c r="H422" i="2"/>
  <c r="I422" i="2"/>
  <c r="B423" i="2"/>
  <c r="C423" i="2"/>
  <c r="D423" i="2"/>
  <c r="E423" i="2"/>
  <c r="F423" i="2"/>
  <c r="G423" i="2"/>
  <c r="H423" i="2"/>
  <c r="I423" i="2"/>
  <c r="B424" i="2"/>
  <c r="C424" i="2"/>
  <c r="D424" i="2"/>
  <c r="E424" i="2"/>
  <c r="F424" i="2"/>
  <c r="G424" i="2"/>
  <c r="H424" i="2"/>
  <c r="I424" i="2"/>
  <c r="B425" i="2"/>
  <c r="C425" i="2"/>
  <c r="D425" i="2"/>
  <c r="E425" i="2"/>
  <c r="F425" i="2"/>
  <c r="G425" i="2"/>
  <c r="H425" i="2"/>
  <c r="I425" i="2"/>
  <c r="B426" i="2"/>
  <c r="C426" i="2"/>
  <c r="D426" i="2"/>
  <c r="E426" i="2"/>
  <c r="F426" i="2"/>
  <c r="G426" i="2"/>
  <c r="H426" i="2"/>
  <c r="I426" i="2"/>
  <c r="B427" i="2"/>
  <c r="C427" i="2"/>
  <c r="D427" i="2"/>
  <c r="E427" i="2"/>
  <c r="F427" i="2"/>
  <c r="G427" i="2"/>
  <c r="H427" i="2"/>
  <c r="I427" i="2"/>
  <c r="B428" i="2"/>
  <c r="C428" i="2"/>
  <c r="D428" i="2"/>
  <c r="E428" i="2"/>
  <c r="F428" i="2"/>
  <c r="G428" i="2"/>
  <c r="H428" i="2"/>
  <c r="I428" i="2"/>
  <c r="B429" i="2"/>
  <c r="C429" i="2"/>
  <c r="D429" i="2"/>
  <c r="E429" i="2"/>
  <c r="F429" i="2"/>
  <c r="G429" i="2"/>
  <c r="H429" i="2"/>
  <c r="I429" i="2"/>
  <c r="B430" i="2"/>
  <c r="C430" i="2"/>
  <c r="D430" i="2"/>
  <c r="E430" i="2"/>
  <c r="F430" i="2"/>
  <c r="G430" i="2"/>
  <c r="H430" i="2"/>
  <c r="I430" i="2"/>
  <c r="B431" i="2"/>
  <c r="C431" i="2"/>
  <c r="D431" i="2"/>
  <c r="E431" i="2"/>
  <c r="F431" i="2"/>
  <c r="G431" i="2"/>
  <c r="H431" i="2"/>
  <c r="I431" i="2"/>
  <c r="B432" i="2"/>
  <c r="C432" i="2"/>
  <c r="D432" i="2"/>
  <c r="E432" i="2"/>
  <c r="F432" i="2"/>
  <c r="G432" i="2"/>
  <c r="H432" i="2"/>
  <c r="I432" i="2"/>
  <c r="B433" i="2"/>
  <c r="C433" i="2"/>
  <c r="D433" i="2"/>
  <c r="E433" i="2"/>
  <c r="F433" i="2"/>
  <c r="G433" i="2"/>
  <c r="H433" i="2"/>
  <c r="I433" i="2"/>
  <c r="B434" i="2"/>
  <c r="C434" i="2"/>
  <c r="D434" i="2"/>
  <c r="E434" i="2"/>
  <c r="F434" i="2"/>
  <c r="G434" i="2"/>
  <c r="H434" i="2"/>
  <c r="I434" i="2"/>
  <c r="B435" i="2"/>
  <c r="C435" i="2"/>
  <c r="D435" i="2"/>
  <c r="E435" i="2"/>
  <c r="F435" i="2"/>
  <c r="G435" i="2"/>
  <c r="H435" i="2"/>
  <c r="I435" i="2"/>
  <c r="B436" i="2"/>
  <c r="C436" i="2"/>
  <c r="D436" i="2"/>
  <c r="E436" i="2"/>
  <c r="F436" i="2"/>
  <c r="G436" i="2"/>
  <c r="H436" i="2"/>
  <c r="I436" i="2"/>
  <c r="B437" i="2"/>
  <c r="C437" i="2"/>
  <c r="D437" i="2"/>
  <c r="E437" i="2"/>
  <c r="F437" i="2"/>
  <c r="G437" i="2"/>
  <c r="H437" i="2"/>
  <c r="I437" i="2"/>
  <c r="B438" i="2"/>
  <c r="C438" i="2"/>
  <c r="D438" i="2"/>
  <c r="E438" i="2"/>
  <c r="F438" i="2"/>
  <c r="G438" i="2"/>
  <c r="H438" i="2"/>
  <c r="I438" i="2"/>
  <c r="B439" i="2"/>
  <c r="C439" i="2"/>
  <c r="D439" i="2"/>
  <c r="E439" i="2"/>
  <c r="F439" i="2"/>
  <c r="G439" i="2"/>
  <c r="H439" i="2"/>
  <c r="I439" i="2"/>
  <c r="B440" i="2"/>
  <c r="C440" i="2"/>
  <c r="D440" i="2"/>
  <c r="E440" i="2"/>
  <c r="F440" i="2"/>
  <c r="G440" i="2"/>
  <c r="H440" i="2"/>
  <c r="I440" i="2"/>
  <c r="B441" i="2"/>
  <c r="C441" i="2"/>
  <c r="D441" i="2"/>
  <c r="E441" i="2"/>
  <c r="F441" i="2"/>
  <c r="G441" i="2"/>
  <c r="H441" i="2"/>
  <c r="I441" i="2"/>
  <c r="B442" i="2"/>
  <c r="C442" i="2"/>
  <c r="D442" i="2"/>
  <c r="E442" i="2"/>
  <c r="F442" i="2"/>
  <c r="G442" i="2"/>
  <c r="H442" i="2"/>
  <c r="I442" i="2"/>
  <c r="B443" i="2"/>
  <c r="C443" i="2"/>
  <c r="D443" i="2"/>
  <c r="E443" i="2"/>
  <c r="F443" i="2"/>
  <c r="G443" i="2"/>
  <c r="H443" i="2"/>
  <c r="I443" i="2"/>
  <c r="B444" i="2"/>
  <c r="C444" i="2"/>
  <c r="D444" i="2"/>
  <c r="E444" i="2"/>
  <c r="F444" i="2"/>
  <c r="G444" i="2"/>
  <c r="H444" i="2"/>
  <c r="I444" i="2"/>
  <c r="B445" i="2"/>
  <c r="C445" i="2"/>
  <c r="D445" i="2"/>
  <c r="E445" i="2"/>
  <c r="F445" i="2"/>
  <c r="G445" i="2"/>
  <c r="H445" i="2"/>
  <c r="I445" i="2"/>
  <c r="B446" i="2"/>
  <c r="C446" i="2"/>
  <c r="D446" i="2"/>
  <c r="E446" i="2"/>
  <c r="F446" i="2"/>
  <c r="G446" i="2"/>
  <c r="H446" i="2"/>
  <c r="I446" i="2"/>
  <c r="B447" i="2"/>
  <c r="C447" i="2"/>
  <c r="D447" i="2"/>
  <c r="E447" i="2"/>
  <c r="F447" i="2"/>
  <c r="G447" i="2"/>
  <c r="H447" i="2"/>
  <c r="I447" i="2"/>
  <c r="B448" i="2"/>
  <c r="C448" i="2"/>
  <c r="D448" i="2"/>
  <c r="E448" i="2"/>
  <c r="F448" i="2"/>
  <c r="G448" i="2"/>
  <c r="H448" i="2"/>
  <c r="I448" i="2"/>
  <c r="B449" i="2"/>
  <c r="C449" i="2"/>
  <c r="D449" i="2"/>
  <c r="E449" i="2"/>
  <c r="F449" i="2"/>
  <c r="G449" i="2"/>
  <c r="H449" i="2"/>
  <c r="I449" i="2"/>
  <c r="B450" i="2"/>
  <c r="C450" i="2"/>
  <c r="D450" i="2"/>
  <c r="E450" i="2"/>
  <c r="F450" i="2"/>
  <c r="G450" i="2"/>
  <c r="H450" i="2"/>
  <c r="I450" i="2"/>
  <c r="B451" i="2"/>
  <c r="C451" i="2"/>
  <c r="D451" i="2"/>
  <c r="E451" i="2"/>
  <c r="F451" i="2"/>
  <c r="G451" i="2"/>
  <c r="H451" i="2"/>
  <c r="I451" i="2"/>
  <c r="B452" i="2"/>
  <c r="C452" i="2"/>
  <c r="D452" i="2"/>
  <c r="E452" i="2"/>
  <c r="F452" i="2"/>
  <c r="G452" i="2"/>
  <c r="H452" i="2"/>
  <c r="I452" i="2"/>
  <c r="B453" i="2"/>
  <c r="C453" i="2"/>
  <c r="D453" i="2"/>
  <c r="E453" i="2"/>
  <c r="F453" i="2"/>
  <c r="G453" i="2"/>
  <c r="H453" i="2"/>
  <c r="I453" i="2"/>
  <c r="B454" i="2"/>
  <c r="C454" i="2"/>
  <c r="D454" i="2"/>
  <c r="E454" i="2"/>
  <c r="F454" i="2"/>
  <c r="G454" i="2"/>
  <c r="H454" i="2"/>
  <c r="I454" i="2"/>
  <c r="B455" i="2"/>
  <c r="C455" i="2"/>
  <c r="D455" i="2"/>
  <c r="E455" i="2"/>
  <c r="F455" i="2"/>
  <c r="G455" i="2"/>
  <c r="H455" i="2"/>
  <c r="I455" i="2"/>
  <c r="B456" i="2"/>
  <c r="C456" i="2"/>
  <c r="D456" i="2"/>
  <c r="E456" i="2"/>
  <c r="F456" i="2"/>
  <c r="G456" i="2"/>
  <c r="H456" i="2"/>
  <c r="I456" i="2"/>
  <c r="B457" i="2"/>
  <c r="C457" i="2"/>
  <c r="D457" i="2"/>
  <c r="E457" i="2"/>
  <c r="F457" i="2"/>
  <c r="G457" i="2"/>
  <c r="H457" i="2"/>
  <c r="I457" i="2"/>
  <c r="B458" i="2"/>
  <c r="C458" i="2"/>
  <c r="D458" i="2"/>
  <c r="E458" i="2"/>
  <c r="F458" i="2"/>
  <c r="G458" i="2"/>
  <c r="H458" i="2"/>
  <c r="I458" i="2"/>
  <c r="B459" i="2"/>
  <c r="C459" i="2"/>
  <c r="D459" i="2"/>
  <c r="E459" i="2"/>
  <c r="F459" i="2"/>
  <c r="G459" i="2"/>
  <c r="H459" i="2"/>
  <c r="I459" i="2"/>
  <c r="B460" i="2"/>
  <c r="C460" i="2"/>
  <c r="D460" i="2"/>
  <c r="E460" i="2"/>
  <c r="F460" i="2"/>
  <c r="G460" i="2"/>
  <c r="H460" i="2"/>
  <c r="I460" i="2"/>
  <c r="B461" i="2"/>
  <c r="C461" i="2"/>
  <c r="D461" i="2"/>
  <c r="E461" i="2"/>
  <c r="F461" i="2"/>
  <c r="G461" i="2"/>
  <c r="H461" i="2"/>
  <c r="I461" i="2"/>
  <c r="B462" i="2"/>
  <c r="C462" i="2"/>
  <c r="D462" i="2"/>
  <c r="E462" i="2"/>
  <c r="F462" i="2"/>
  <c r="G462" i="2"/>
  <c r="H462" i="2"/>
  <c r="I462" i="2"/>
  <c r="B463" i="2"/>
  <c r="C463" i="2"/>
  <c r="D463" i="2"/>
  <c r="E463" i="2"/>
  <c r="F463" i="2"/>
  <c r="G463" i="2"/>
  <c r="H463" i="2"/>
  <c r="I463" i="2"/>
  <c r="B464" i="2"/>
  <c r="C464" i="2"/>
  <c r="D464" i="2"/>
  <c r="E464" i="2"/>
  <c r="F464" i="2"/>
  <c r="G464" i="2"/>
  <c r="H464" i="2"/>
  <c r="I464" i="2"/>
  <c r="B465" i="2"/>
  <c r="C465" i="2"/>
  <c r="D465" i="2"/>
  <c r="E465" i="2"/>
  <c r="F465" i="2"/>
  <c r="G465" i="2"/>
  <c r="H465" i="2"/>
  <c r="I465" i="2"/>
  <c r="B466" i="2"/>
  <c r="C466" i="2"/>
  <c r="D466" i="2"/>
  <c r="E466" i="2"/>
  <c r="F466" i="2"/>
  <c r="G466" i="2"/>
  <c r="H466" i="2"/>
  <c r="I466" i="2"/>
  <c r="B467" i="2"/>
  <c r="C467" i="2"/>
  <c r="D467" i="2"/>
  <c r="E467" i="2"/>
  <c r="F467" i="2"/>
  <c r="G467" i="2"/>
  <c r="H467" i="2"/>
  <c r="I467" i="2"/>
  <c r="B468" i="2"/>
  <c r="C468" i="2"/>
  <c r="D468" i="2"/>
  <c r="E468" i="2"/>
  <c r="F468" i="2"/>
  <c r="G468" i="2"/>
  <c r="H468" i="2"/>
  <c r="I468" i="2"/>
  <c r="B469" i="2"/>
  <c r="C469" i="2"/>
  <c r="D469" i="2"/>
  <c r="E469" i="2"/>
  <c r="F469" i="2"/>
  <c r="G469" i="2"/>
  <c r="H469" i="2"/>
  <c r="I469" i="2"/>
  <c r="B470" i="2"/>
  <c r="C470" i="2"/>
  <c r="D470" i="2"/>
  <c r="E470" i="2"/>
  <c r="F470" i="2"/>
  <c r="G470" i="2"/>
  <c r="H470" i="2"/>
  <c r="I470" i="2"/>
  <c r="B471" i="2"/>
  <c r="C471" i="2"/>
  <c r="D471" i="2"/>
  <c r="E471" i="2"/>
  <c r="F471" i="2"/>
  <c r="G471" i="2"/>
  <c r="H471" i="2"/>
  <c r="I471" i="2"/>
  <c r="B472" i="2"/>
  <c r="C472" i="2"/>
  <c r="D472" i="2"/>
  <c r="E472" i="2"/>
  <c r="F472" i="2"/>
  <c r="G472" i="2"/>
  <c r="H472" i="2"/>
  <c r="I472" i="2"/>
  <c r="B473" i="2"/>
  <c r="C473" i="2"/>
  <c r="D473" i="2"/>
  <c r="E473" i="2"/>
  <c r="F473" i="2"/>
  <c r="G473" i="2"/>
  <c r="H473" i="2"/>
  <c r="I473" i="2"/>
  <c r="B474" i="2"/>
  <c r="C474" i="2"/>
  <c r="D474" i="2"/>
  <c r="E474" i="2"/>
  <c r="F474" i="2"/>
  <c r="G474" i="2"/>
  <c r="H474" i="2"/>
  <c r="I474" i="2"/>
  <c r="B475" i="2"/>
  <c r="C475" i="2"/>
  <c r="D475" i="2"/>
  <c r="E475" i="2"/>
  <c r="F475" i="2"/>
  <c r="G475" i="2"/>
  <c r="H475" i="2"/>
  <c r="I475" i="2"/>
  <c r="B476" i="2"/>
  <c r="C476" i="2"/>
  <c r="D476" i="2"/>
  <c r="E476" i="2"/>
  <c r="F476" i="2"/>
  <c r="G476" i="2"/>
  <c r="H476" i="2"/>
  <c r="I476" i="2"/>
  <c r="B477" i="2"/>
  <c r="C477" i="2"/>
  <c r="D477" i="2"/>
  <c r="E477" i="2"/>
  <c r="F477" i="2"/>
  <c r="G477" i="2"/>
  <c r="H477" i="2"/>
  <c r="I477" i="2"/>
  <c r="B478" i="2"/>
  <c r="C478" i="2"/>
  <c r="D478" i="2"/>
  <c r="E478" i="2"/>
  <c r="F478" i="2"/>
  <c r="G478" i="2"/>
  <c r="H478" i="2"/>
  <c r="I478" i="2"/>
  <c r="B479" i="2"/>
  <c r="C479" i="2"/>
  <c r="D479" i="2"/>
  <c r="E479" i="2"/>
  <c r="F479" i="2"/>
  <c r="G479" i="2"/>
  <c r="H479" i="2"/>
  <c r="I479" i="2"/>
  <c r="B480" i="2"/>
  <c r="C480" i="2"/>
  <c r="D480" i="2"/>
  <c r="E480" i="2"/>
  <c r="F480" i="2"/>
  <c r="G480" i="2"/>
  <c r="H480" i="2"/>
  <c r="I480" i="2"/>
  <c r="B481" i="2"/>
  <c r="C481" i="2"/>
  <c r="D481" i="2"/>
  <c r="E481" i="2"/>
  <c r="F481" i="2"/>
  <c r="G481" i="2"/>
  <c r="H481" i="2"/>
  <c r="I481" i="2"/>
  <c r="B482" i="2"/>
  <c r="C482" i="2"/>
  <c r="D482" i="2"/>
  <c r="E482" i="2"/>
  <c r="F482" i="2"/>
  <c r="G482" i="2"/>
  <c r="H482" i="2"/>
  <c r="I482" i="2"/>
  <c r="B483" i="2"/>
  <c r="C483" i="2"/>
  <c r="D483" i="2"/>
  <c r="E483" i="2"/>
  <c r="F483" i="2"/>
  <c r="G483" i="2"/>
  <c r="H483" i="2"/>
  <c r="I483" i="2"/>
  <c r="B484" i="2"/>
  <c r="C484" i="2"/>
  <c r="D484" i="2"/>
  <c r="E484" i="2"/>
  <c r="F484" i="2"/>
  <c r="G484" i="2"/>
  <c r="H484" i="2"/>
  <c r="I484" i="2"/>
  <c r="B485" i="2"/>
  <c r="C485" i="2"/>
  <c r="D485" i="2"/>
  <c r="E485" i="2"/>
  <c r="F485" i="2"/>
  <c r="G485" i="2"/>
  <c r="H485" i="2"/>
  <c r="I485" i="2"/>
  <c r="B486" i="2"/>
  <c r="C486" i="2"/>
  <c r="D486" i="2"/>
  <c r="E486" i="2"/>
  <c r="F486" i="2"/>
  <c r="G486" i="2"/>
  <c r="H486" i="2"/>
  <c r="I486" i="2"/>
  <c r="B487" i="2"/>
  <c r="C487" i="2"/>
  <c r="D487" i="2"/>
  <c r="E487" i="2"/>
  <c r="F487" i="2"/>
  <c r="G487" i="2"/>
  <c r="H487" i="2"/>
  <c r="I487" i="2"/>
  <c r="B488" i="2"/>
  <c r="C488" i="2"/>
  <c r="D488" i="2"/>
  <c r="E488" i="2"/>
  <c r="F488" i="2"/>
  <c r="G488" i="2"/>
  <c r="H488" i="2"/>
  <c r="I488" i="2"/>
  <c r="B489" i="2"/>
  <c r="C489" i="2"/>
  <c r="D489" i="2"/>
  <c r="E489" i="2"/>
  <c r="F489" i="2"/>
  <c r="G489" i="2"/>
  <c r="H489" i="2"/>
  <c r="I489" i="2"/>
  <c r="B490" i="2"/>
  <c r="C490" i="2"/>
  <c r="D490" i="2"/>
  <c r="E490" i="2"/>
  <c r="F490" i="2"/>
  <c r="G490" i="2"/>
  <c r="H490" i="2"/>
  <c r="I490" i="2"/>
  <c r="B491" i="2"/>
  <c r="C491" i="2"/>
  <c r="D491" i="2"/>
  <c r="E491" i="2"/>
  <c r="F491" i="2"/>
  <c r="G491" i="2"/>
  <c r="H491" i="2"/>
  <c r="I491" i="2"/>
  <c r="B492" i="2"/>
  <c r="C492" i="2"/>
  <c r="D492" i="2"/>
  <c r="E492" i="2"/>
  <c r="F492" i="2"/>
  <c r="G492" i="2"/>
  <c r="H492" i="2"/>
  <c r="I492" i="2"/>
  <c r="B493" i="2"/>
  <c r="C493" i="2"/>
  <c r="D493" i="2"/>
  <c r="E493" i="2"/>
  <c r="F493" i="2"/>
  <c r="G493" i="2"/>
  <c r="H493" i="2"/>
  <c r="I493" i="2"/>
  <c r="B494" i="2"/>
  <c r="C494" i="2"/>
  <c r="D494" i="2"/>
  <c r="E494" i="2"/>
  <c r="F494" i="2"/>
  <c r="G494" i="2"/>
  <c r="H494" i="2"/>
  <c r="I494" i="2"/>
  <c r="B495" i="2"/>
  <c r="C495" i="2"/>
  <c r="D495" i="2"/>
  <c r="E495" i="2"/>
  <c r="F495" i="2"/>
  <c r="G495" i="2"/>
  <c r="H495" i="2"/>
  <c r="I495" i="2"/>
  <c r="B496" i="2"/>
  <c r="C496" i="2"/>
  <c r="D496" i="2"/>
  <c r="E496" i="2"/>
  <c r="F496" i="2"/>
  <c r="G496" i="2"/>
  <c r="H496" i="2"/>
  <c r="I496" i="2"/>
  <c r="B497" i="2"/>
  <c r="C497" i="2"/>
  <c r="D497" i="2"/>
  <c r="E497" i="2"/>
  <c r="F497" i="2"/>
  <c r="G497" i="2"/>
  <c r="H497" i="2"/>
  <c r="I497" i="2"/>
  <c r="B498" i="2"/>
  <c r="C498" i="2"/>
  <c r="D498" i="2"/>
  <c r="E498" i="2"/>
  <c r="F498" i="2"/>
  <c r="G498" i="2"/>
  <c r="H498" i="2"/>
  <c r="I498" i="2"/>
  <c r="B499" i="2"/>
  <c r="C499" i="2"/>
  <c r="D499" i="2"/>
  <c r="E499" i="2"/>
  <c r="F499" i="2"/>
  <c r="G499" i="2"/>
  <c r="H499" i="2"/>
  <c r="I499" i="2"/>
  <c r="B500" i="2"/>
  <c r="C500" i="2"/>
  <c r="D500" i="2"/>
  <c r="E500" i="2"/>
  <c r="F500" i="2"/>
  <c r="G500" i="2"/>
  <c r="H500" i="2"/>
  <c r="I500" i="2"/>
  <c r="B501" i="2"/>
  <c r="C501" i="2"/>
  <c r="D501" i="2"/>
  <c r="E501" i="2"/>
  <c r="F501" i="2"/>
  <c r="G501" i="2"/>
  <c r="H501" i="2"/>
  <c r="I501" i="2"/>
  <c r="B502" i="2"/>
  <c r="C502" i="2"/>
  <c r="D502" i="2"/>
  <c r="E502" i="2"/>
  <c r="F502" i="2"/>
  <c r="G502" i="2"/>
  <c r="H502" i="2"/>
  <c r="I502" i="2"/>
  <c r="B503" i="2"/>
  <c r="C503" i="2"/>
  <c r="D503" i="2"/>
  <c r="E503" i="2"/>
  <c r="F503" i="2"/>
  <c r="G503" i="2"/>
  <c r="H503" i="2"/>
  <c r="I503" i="2"/>
  <c r="B504" i="2"/>
  <c r="C504" i="2"/>
  <c r="D504" i="2"/>
  <c r="E504" i="2"/>
  <c r="F504" i="2"/>
  <c r="G504" i="2"/>
  <c r="H504" i="2"/>
  <c r="I504" i="2"/>
  <c r="B505" i="2"/>
  <c r="C505" i="2"/>
  <c r="D505" i="2"/>
  <c r="E505" i="2"/>
  <c r="F505" i="2"/>
  <c r="G505" i="2"/>
  <c r="H505" i="2"/>
  <c r="I505" i="2"/>
  <c r="B506" i="2"/>
  <c r="C506" i="2"/>
  <c r="D506" i="2"/>
  <c r="E506" i="2"/>
  <c r="F506" i="2"/>
  <c r="G506" i="2"/>
  <c r="H506" i="2"/>
  <c r="I506" i="2"/>
  <c r="B507" i="2"/>
  <c r="C507" i="2"/>
  <c r="D507" i="2"/>
  <c r="E507" i="2"/>
  <c r="F507" i="2"/>
  <c r="G507" i="2"/>
  <c r="H507" i="2"/>
  <c r="I507" i="2"/>
  <c r="B508" i="2"/>
  <c r="C508" i="2"/>
  <c r="D508" i="2"/>
  <c r="E508" i="2"/>
  <c r="F508" i="2"/>
  <c r="G508" i="2"/>
  <c r="H508" i="2"/>
  <c r="I508" i="2"/>
  <c r="B509" i="2"/>
  <c r="C509" i="2"/>
  <c r="D509" i="2"/>
  <c r="E509" i="2"/>
  <c r="F509" i="2"/>
  <c r="G509" i="2"/>
  <c r="H509" i="2"/>
  <c r="I509" i="2"/>
  <c r="B510" i="2"/>
  <c r="C510" i="2"/>
  <c r="D510" i="2"/>
  <c r="E510" i="2"/>
  <c r="F510" i="2"/>
  <c r="G510" i="2"/>
  <c r="H510" i="2"/>
  <c r="I510" i="2"/>
  <c r="B511" i="2"/>
  <c r="C511" i="2"/>
  <c r="D511" i="2"/>
  <c r="E511" i="2"/>
  <c r="F511" i="2"/>
  <c r="G511" i="2"/>
  <c r="H511" i="2"/>
  <c r="I511" i="2"/>
  <c r="B512" i="2"/>
  <c r="C512" i="2"/>
  <c r="D512" i="2"/>
  <c r="E512" i="2"/>
  <c r="F512" i="2"/>
  <c r="G512" i="2"/>
  <c r="H512" i="2"/>
  <c r="I512" i="2"/>
  <c r="B513" i="2"/>
  <c r="C513" i="2"/>
  <c r="D513" i="2"/>
  <c r="E513" i="2"/>
  <c r="F513" i="2"/>
  <c r="G513" i="2"/>
  <c r="H513" i="2"/>
  <c r="I513" i="2"/>
  <c r="B514" i="2"/>
  <c r="C514" i="2"/>
  <c r="D514" i="2"/>
  <c r="E514" i="2"/>
  <c r="F514" i="2"/>
  <c r="G514" i="2"/>
  <c r="H514" i="2"/>
  <c r="I514" i="2"/>
  <c r="B515" i="2"/>
  <c r="C515" i="2"/>
  <c r="D515" i="2"/>
  <c r="E515" i="2"/>
  <c r="F515" i="2"/>
  <c r="G515" i="2"/>
  <c r="H515" i="2"/>
  <c r="I515" i="2"/>
  <c r="B516" i="2"/>
  <c r="C516" i="2"/>
  <c r="D516" i="2"/>
  <c r="E516" i="2"/>
  <c r="F516" i="2"/>
  <c r="G516" i="2"/>
  <c r="H516" i="2"/>
  <c r="I516" i="2"/>
  <c r="B517" i="2"/>
  <c r="C517" i="2"/>
  <c r="D517" i="2"/>
  <c r="E517" i="2"/>
  <c r="F517" i="2"/>
  <c r="G517" i="2"/>
  <c r="H517" i="2"/>
  <c r="I517" i="2"/>
  <c r="B518" i="2"/>
  <c r="C518" i="2"/>
  <c r="D518" i="2"/>
  <c r="E518" i="2"/>
  <c r="F518" i="2"/>
  <c r="G518" i="2"/>
  <c r="H518" i="2"/>
  <c r="I518" i="2"/>
  <c r="B519" i="2"/>
  <c r="C519" i="2"/>
  <c r="D519" i="2"/>
  <c r="E519" i="2"/>
  <c r="F519" i="2"/>
  <c r="G519" i="2"/>
  <c r="H519" i="2"/>
  <c r="I519" i="2"/>
  <c r="B520" i="2"/>
  <c r="C520" i="2"/>
  <c r="D520" i="2"/>
  <c r="E520" i="2"/>
  <c r="F520" i="2"/>
  <c r="G520" i="2"/>
  <c r="H520" i="2"/>
  <c r="I520" i="2"/>
  <c r="B521" i="2"/>
  <c r="C521" i="2"/>
  <c r="D521" i="2"/>
  <c r="E521" i="2"/>
  <c r="F521" i="2"/>
  <c r="G521" i="2"/>
  <c r="H521" i="2"/>
  <c r="I521" i="2"/>
  <c r="B522" i="2"/>
  <c r="C522" i="2"/>
  <c r="D522" i="2"/>
  <c r="E522" i="2"/>
  <c r="F522" i="2"/>
  <c r="G522" i="2"/>
  <c r="H522" i="2"/>
  <c r="I522" i="2"/>
  <c r="B523" i="2"/>
  <c r="C523" i="2"/>
  <c r="D523" i="2"/>
  <c r="E523" i="2"/>
  <c r="F523" i="2"/>
  <c r="G523" i="2"/>
  <c r="H523" i="2"/>
  <c r="I523" i="2"/>
  <c r="B524" i="2"/>
  <c r="C524" i="2"/>
  <c r="D524" i="2"/>
  <c r="E524" i="2"/>
  <c r="F524" i="2"/>
  <c r="G524" i="2"/>
  <c r="H524" i="2"/>
  <c r="I524" i="2"/>
  <c r="B525" i="2"/>
  <c r="C525" i="2"/>
  <c r="D525" i="2"/>
  <c r="E525" i="2"/>
  <c r="F525" i="2"/>
  <c r="G525" i="2"/>
  <c r="H525" i="2"/>
  <c r="I525" i="2"/>
  <c r="B526" i="2"/>
  <c r="C526" i="2"/>
  <c r="D526" i="2"/>
  <c r="E526" i="2"/>
  <c r="F526" i="2"/>
  <c r="G526" i="2"/>
  <c r="H526" i="2"/>
  <c r="I526" i="2"/>
  <c r="B527" i="2"/>
  <c r="C527" i="2"/>
  <c r="D527" i="2"/>
  <c r="E527" i="2"/>
  <c r="F527" i="2"/>
  <c r="G527" i="2"/>
  <c r="H527" i="2"/>
  <c r="I527" i="2"/>
  <c r="B528" i="2"/>
  <c r="C528" i="2"/>
  <c r="D528" i="2"/>
  <c r="E528" i="2"/>
  <c r="F528" i="2"/>
  <c r="G528" i="2"/>
  <c r="H528" i="2"/>
  <c r="I528" i="2"/>
  <c r="B529" i="2"/>
  <c r="C529" i="2"/>
  <c r="D529" i="2"/>
  <c r="E529" i="2"/>
  <c r="F529" i="2"/>
  <c r="G529" i="2"/>
  <c r="H529" i="2"/>
  <c r="I529" i="2"/>
  <c r="B530" i="2"/>
  <c r="C530" i="2"/>
  <c r="D530" i="2"/>
  <c r="E530" i="2"/>
  <c r="F530" i="2"/>
  <c r="G530" i="2"/>
  <c r="H530" i="2"/>
  <c r="I530" i="2"/>
  <c r="B531" i="2"/>
  <c r="C531" i="2"/>
  <c r="D531" i="2"/>
  <c r="E531" i="2"/>
  <c r="F531" i="2"/>
  <c r="G531" i="2"/>
  <c r="H531" i="2"/>
  <c r="I531" i="2"/>
  <c r="B532" i="2"/>
  <c r="C532" i="2"/>
  <c r="D532" i="2"/>
  <c r="E532" i="2"/>
  <c r="F532" i="2"/>
  <c r="G532" i="2"/>
  <c r="H532" i="2"/>
  <c r="I532" i="2"/>
  <c r="B533" i="2"/>
  <c r="C533" i="2"/>
  <c r="D533" i="2"/>
  <c r="E533" i="2"/>
  <c r="F533" i="2"/>
  <c r="G533" i="2"/>
  <c r="H533" i="2"/>
  <c r="I533" i="2"/>
  <c r="B534" i="2"/>
  <c r="C534" i="2"/>
  <c r="D534" i="2"/>
  <c r="E534" i="2"/>
  <c r="F534" i="2"/>
  <c r="G534" i="2"/>
  <c r="H534" i="2"/>
  <c r="I534" i="2"/>
  <c r="B535" i="2"/>
  <c r="C535" i="2"/>
  <c r="D535" i="2"/>
  <c r="E535" i="2"/>
  <c r="F535" i="2"/>
  <c r="G535" i="2"/>
  <c r="H535" i="2"/>
  <c r="I535" i="2"/>
  <c r="B536" i="2"/>
  <c r="C536" i="2"/>
  <c r="D536" i="2"/>
  <c r="E536" i="2"/>
  <c r="F536" i="2"/>
  <c r="G536" i="2"/>
  <c r="H536" i="2"/>
  <c r="I536" i="2"/>
  <c r="B537" i="2"/>
  <c r="C537" i="2"/>
  <c r="D537" i="2"/>
  <c r="E537" i="2"/>
  <c r="F537" i="2"/>
  <c r="G537" i="2"/>
  <c r="H537" i="2"/>
  <c r="I537" i="2"/>
  <c r="B538" i="2"/>
  <c r="C538" i="2"/>
  <c r="D538" i="2"/>
  <c r="E538" i="2"/>
  <c r="F538" i="2"/>
  <c r="G538" i="2"/>
  <c r="H538" i="2"/>
  <c r="I538" i="2"/>
  <c r="B539" i="2"/>
  <c r="C539" i="2"/>
  <c r="D539" i="2"/>
  <c r="E539" i="2"/>
  <c r="F539" i="2"/>
  <c r="G539" i="2"/>
  <c r="H539" i="2"/>
  <c r="I539" i="2"/>
  <c r="B540" i="2"/>
  <c r="C540" i="2"/>
  <c r="D540" i="2"/>
  <c r="E540" i="2"/>
  <c r="F540" i="2"/>
  <c r="G540" i="2"/>
  <c r="H540" i="2"/>
  <c r="I540" i="2"/>
  <c r="B541" i="2"/>
  <c r="C541" i="2"/>
  <c r="D541" i="2"/>
  <c r="E541" i="2"/>
  <c r="F541" i="2"/>
  <c r="G541" i="2"/>
  <c r="H541" i="2"/>
  <c r="I541" i="2"/>
  <c r="B542" i="2"/>
  <c r="C542" i="2"/>
  <c r="D542" i="2"/>
  <c r="E542" i="2"/>
  <c r="F542" i="2"/>
  <c r="G542" i="2"/>
  <c r="H542" i="2"/>
  <c r="I542" i="2"/>
  <c r="B543" i="2"/>
  <c r="C543" i="2"/>
  <c r="D543" i="2"/>
  <c r="E543" i="2"/>
  <c r="F543" i="2"/>
  <c r="G543" i="2"/>
  <c r="H543" i="2"/>
  <c r="I543" i="2"/>
  <c r="B544" i="2"/>
  <c r="C544" i="2"/>
  <c r="D544" i="2"/>
  <c r="E544" i="2"/>
  <c r="F544" i="2"/>
  <c r="G544" i="2"/>
  <c r="H544" i="2"/>
  <c r="I544" i="2"/>
  <c r="B545" i="2"/>
  <c r="C545" i="2"/>
  <c r="D545" i="2"/>
  <c r="E545" i="2"/>
  <c r="F545" i="2"/>
  <c r="G545" i="2"/>
  <c r="H545" i="2"/>
  <c r="I545" i="2"/>
  <c r="B546" i="2"/>
  <c r="C546" i="2"/>
  <c r="D546" i="2"/>
  <c r="E546" i="2"/>
  <c r="F546" i="2"/>
  <c r="G546" i="2"/>
  <c r="H546" i="2"/>
  <c r="I546" i="2"/>
  <c r="B547" i="2"/>
  <c r="C547" i="2"/>
  <c r="D547" i="2"/>
  <c r="E547" i="2"/>
  <c r="F547" i="2"/>
  <c r="G547" i="2"/>
  <c r="H547" i="2"/>
  <c r="I547" i="2"/>
  <c r="B548" i="2"/>
  <c r="C548" i="2"/>
  <c r="D548" i="2"/>
  <c r="E548" i="2"/>
  <c r="F548" i="2"/>
  <c r="G548" i="2"/>
  <c r="H548" i="2"/>
  <c r="I548" i="2"/>
  <c r="B549" i="2"/>
  <c r="C549" i="2"/>
  <c r="D549" i="2"/>
  <c r="E549" i="2"/>
  <c r="F549" i="2"/>
  <c r="G549" i="2"/>
  <c r="H549" i="2"/>
  <c r="I549" i="2"/>
  <c r="B550" i="2"/>
  <c r="C550" i="2"/>
  <c r="D550" i="2"/>
  <c r="E550" i="2"/>
  <c r="F550" i="2"/>
  <c r="G550" i="2"/>
  <c r="H550" i="2"/>
  <c r="I550" i="2"/>
  <c r="B551" i="2"/>
  <c r="C551" i="2"/>
  <c r="D551" i="2"/>
  <c r="E551" i="2"/>
  <c r="F551" i="2"/>
  <c r="G551" i="2"/>
  <c r="H551" i="2"/>
  <c r="I551" i="2"/>
  <c r="B552" i="2"/>
  <c r="C552" i="2"/>
  <c r="D552" i="2"/>
  <c r="E552" i="2"/>
  <c r="F552" i="2"/>
  <c r="G552" i="2"/>
  <c r="H552" i="2"/>
  <c r="I552" i="2"/>
  <c r="B553" i="2"/>
  <c r="C553" i="2"/>
  <c r="D553" i="2"/>
  <c r="E553" i="2"/>
  <c r="F553" i="2"/>
  <c r="G553" i="2"/>
  <c r="H553" i="2"/>
  <c r="I553" i="2"/>
  <c r="B554" i="2"/>
  <c r="C554" i="2"/>
  <c r="D554" i="2"/>
  <c r="E554" i="2"/>
  <c r="F554" i="2"/>
  <c r="G554" i="2"/>
  <c r="H554" i="2"/>
  <c r="I554" i="2"/>
  <c r="B555" i="2"/>
  <c r="C555" i="2"/>
  <c r="D555" i="2"/>
  <c r="E555" i="2"/>
  <c r="F555" i="2"/>
  <c r="G555" i="2"/>
  <c r="H555" i="2"/>
  <c r="I555" i="2"/>
  <c r="B556" i="2"/>
  <c r="C556" i="2"/>
  <c r="D556" i="2"/>
  <c r="E556" i="2"/>
  <c r="F556" i="2"/>
  <c r="G556" i="2"/>
  <c r="H556" i="2"/>
  <c r="I556" i="2"/>
  <c r="B557" i="2"/>
  <c r="C557" i="2"/>
  <c r="D557" i="2"/>
  <c r="E557" i="2"/>
  <c r="F557" i="2"/>
  <c r="G557" i="2"/>
  <c r="H557" i="2"/>
  <c r="I557" i="2"/>
  <c r="B558" i="2"/>
  <c r="C558" i="2"/>
  <c r="D558" i="2"/>
  <c r="E558" i="2"/>
  <c r="F558" i="2"/>
  <c r="G558" i="2"/>
  <c r="H558" i="2"/>
  <c r="I558" i="2"/>
  <c r="B559" i="2"/>
  <c r="C559" i="2"/>
  <c r="D559" i="2"/>
  <c r="E559" i="2"/>
  <c r="F559" i="2"/>
  <c r="G559" i="2"/>
  <c r="H559" i="2"/>
  <c r="I559" i="2"/>
  <c r="B560" i="2"/>
  <c r="C560" i="2"/>
  <c r="D560" i="2"/>
  <c r="E560" i="2"/>
  <c r="F560" i="2"/>
  <c r="G560" i="2"/>
  <c r="H560" i="2"/>
  <c r="I560" i="2"/>
  <c r="B561" i="2"/>
  <c r="C561" i="2"/>
  <c r="D561" i="2"/>
  <c r="E561" i="2"/>
  <c r="F561" i="2"/>
  <c r="G561" i="2"/>
  <c r="H561" i="2"/>
  <c r="I561" i="2"/>
  <c r="B562" i="2"/>
  <c r="C562" i="2"/>
  <c r="D562" i="2"/>
  <c r="E562" i="2"/>
  <c r="F562" i="2"/>
  <c r="G562" i="2"/>
  <c r="H562" i="2"/>
  <c r="I562" i="2"/>
  <c r="B563" i="2"/>
  <c r="C563" i="2"/>
  <c r="D563" i="2"/>
  <c r="E563" i="2"/>
  <c r="F563" i="2"/>
  <c r="G563" i="2"/>
  <c r="H563" i="2"/>
  <c r="I563" i="2"/>
  <c r="B564" i="2"/>
  <c r="C564" i="2"/>
  <c r="D564" i="2"/>
  <c r="E564" i="2"/>
  <c r="F564" i="2"/>
  <c r="G564" i="2"/>
  <c r="H564" i="2"/>
  <c r="I564" i="2"/>
  <c r="B565" i="2"/>
  <c r="C565" i="2"/>
  <c r="D565" i="2"/>
  <c r="E565" i="2"/>
  <c r="F565" i="2"/>
  <c r="G565" i="2"/>
  <c r="H565" i="2"/>
  <c r="I565" i="2"/>
  <c r="B566" i="2"/>
  <c r="C566" i="2"/>
  <c r="D566" i="2"/>
  <c r="E566" i="2"/>
  <c r="F566" i="2"/>
  <c r="G566" i="2"/>
  <c r="H566" i="2"/>
  <c r="I566" i="2"/>
  <c r="B567" i="2"/>
  <c r="C567" i="2"/>
  <c r="D567" i="2"/>
  <c r="E567" i="2"/>
  <c r="F567" i="2"/>
  <c r="G567" i="2"/>
  <c r="H567" i="2"/>
  <c r="I567" i="2"/>
  <c r="B568" i="2"/>
  <c r="C568" i="2"/>
  <c r="D568" i="2"/>
  <c r="E568" i="2"/>
  <c r="F568" i="2"/>
  <c r="G568" i="2"/>
  <c r="H568" i="2"/>
  <c r="I568" i="2"/>
  <c r="B569" i="2"/>
  <c r="C569" i="2"/>
  <c r="D569" i="2"/>
  <c r="E569" i="2"/>
  <c r="F569" i="2"/>
  <c r="G569" i="2"/>
  <c r="H569" i="2"/>
  <c r="I569" i="2"/>
  <c r="B570" i="2"/>
  <c r="C570" i="2"/>
  <c r="D570" i="2"/>
  <c r="E570" i="2"/>
  <c r="F570" i="2"/>
  <c r="G570" i="2"/>
  <c r="H570" i="2"/>
  <c r="I570" i="2"/>
  <c r="B571" i="2"/>
  <c r="C571" i="2"/>
  <c r="D571" i="2"/>
  <c r="E571" i="2"/>
  <c r="F571" i="2"/>
  <c r="G571" i="2"/>
  <c r="H571" i="2"/>
  <c r="I571" i="2"/>
  <c r="B572" i="2"/>
  <c r="C572" i="2"/>
  <c r="D572" i="2"/>
  <c r="E572" i="2"/>
  <c r="F572" i="2"/>
  <c r="G572" i="2"/>
  <c r="H572" i="2"/>
  <c r="I572" i="2"/>
  <c r="B573" i="2"/>
  <c r="C573" i="2"/>
  <c r="D573" i="2"/>
  <c r="E573" i="2"/>
  <c r="F573" i="2"/>
  <c r="G573" i="2"/>
  <c r="H573" i="2"/>
  <c r="I573" i="2"/>
  <c r="B574" i="2"/>
  <c r="C574" i="2"/>
  <c r="D574" i="2"/>
  <c r="E574" i="2"/>
  <c r="F574" i="2"/>
  <c r="G574" i="2"/>
  <c r="H574" i="2"/>
  <c r="I574" i="2"/>
  <c r="B575" i="2"/>
  <c r="C575" i="2"/>
  <c r="D575" i="2"/>
  <c r="E575" i="2"/>
  <c r="F575" i="2"/>
  <c r="G575" i="2"/>
  <c r="H575" i="2"/>
  <c r="I575" i="2"/>
  <c r="B576" i="2"/>
  <c r="C576" i="2"/>
  <c r="D576" i="2"/>
  <c r="E576" i="2"/>
  <c r="F576" i="2"/>
  <c r="G576" i="2"/>
  <c r="H576" i="2"/>
  <c r="I576" i="2"/>
  <c r="B577" i="2"/>
  <c r="C577" i="2"/>
  <c r="D577" i="2"/>
  <c r="E577" i="2"/>
  <c r="F577" i="2"/>
  <c r="G577" i="2"/>
  <c r="H577" i="2"/>
  <c r="I577" i="2"/>
  <c r="B578" i="2"/>
  <c r="C578" i="2"/>
  <c r="D578" i="2"/>
  <c r="E578" i="2"/>
  <c r="F578" i="2"/>
  <c r="G578" i="2"/>
  <c r="H578" i="2"/>
  <c r="I578" i="2"/>
  <c r="B579" i="2"/>
  <c r="C579" i="2"/>
  <c r="D579" i="2"/>
  <c r="E579" i="2"/>
  <c r="F579" i="2"/>
  <c r="G579" i="2"/>
  <c r="H579" i="2"/>
  <c r="I579" i="2"/>
  <c r="B580" i="2"/>
  <c r="C580" i="2"/>
  <c r="D580" i="2"/>
  <c r="E580" i="2"/>
  <c r="F580" i="2"/>
  <c r="G580" i="2"/>
  <c r="H580" i="2"/>
  <c r="I580" i="2"/>
  <c r="B581" i="2"/>
  <c r="C581" i="2"/>
  <c r="D581" i="2"/>
  <c r="E581" i="2"/>
  <c r="F581" i="2"/>
  <c r="G581" i="2"/>
  <c r="H581" i="2"/>
  <c r="I581" i="2"/>
  <c r="B582" i="2"/>
  <c r="C582" i="2"/>
  <c r="D582" i="2"/>
  <c r="E582" i="2"/>
  <c r="F582" i="2"/>
  <c r="G582" i="2"/>
  <c r="H582" i="2"/>
  <c r="I582" i="2"/>
  <c r="B583" i="2"/>
  <c r="C583" i="2"/>
  <c r="D583" i="2"/>
  <c r="E583" i="2"/>
  <c r="F583" i="2"/>
  <c r="G583" i="2"/>
  <c r="H583" i="2"/>
  <c r="I583" i="2"/>
  <c r="B584" i="2"/>
  <c r="C584" i="2"/>
  <c r="D584" i="2"/>
  <c r="E584" i="2"/>
  <c r="F584" i="2"/>
  <c r="G584" i="2"/>
  <c r="H584" i="2"/>
  <c r="I584" i="2"/>
  <c r="B585" i="2"/>
  <c r="C585" i="2"/>
  <c r="D585" i="2"/>
  <c r="E585" i="2"/>
  <c r="F585" i="2"/>
  <c r="G585" i="2"/>
  <c r="H585" i="2"/>
  <c r="I585" i="2"/>
  <c r="B586" i="2"/>
  <c r="C586" i="2"/>
  <c r="D586" i="2"/>
  <c r="E586" i="2"/>
  <c r="F586" i="2"/>
  <c r="G586" i="2"/>
  <c r="H586" i="2"/>
  <c r="I586" i="2"/>
  <c r="B587" i="2"/>
  <c r="C587" i="2"/>
  <c r="D587" i="2"/>
  <c r="E587" i="2"/>
  <c r="F587" i="2"/>
  <c r="G587" i="2"/>
  <c r="H587" i="2"/>
  <c r="I587" i="2"/>
  <c r="B588" i="2"/>
  <c r="C588" i="2"/>
  <c r="D588" i="2"/>
  <c r="E588" i="2"/>
  <c r="F588" i="2"/>
  <c r="G588" i="2"/>
  <c r="H588" i="2"/>
  <c r="I588" i="2"/>
  <c r="B589" i="2"/>
  <c r="C589" i="2"/>
  <c r="D589" i="2"/>
  <c r="E589" i="2"/>
  <c r="F589" i="2"/>
  <c r="G589" i="2"/>
  <c r="H589" i="2"/>
  <c r="I589" i="2"/>
  <c r="B590" i="2"/>
  <c r="C590" i="2"/>
  <c r="D590" i="2"/>
  <c r="E590" i="2"/>
  <c r="F590" i="2"/>
  <c r="G590" i="2"/>
  <c r="H590" i="2"/>
  <c r="I590" i="2"/>
  <c r="B591" i="2"/>
  <c r="C591" i="2"/>
  <c r="D591" i="2"/>
  <c r="E591" i="2"/>
  <c r="F591" i="2"/>
  <c r="G591" i="2"/>
  <c r="H591" i="2"/>
  <c r="I591" i="2"/>
  <c r="B592" i="2"/>
  <c r="C592" i="2"/>
  <c r="D592" i="2"/>
  <c r="E592" i="2"/>
  <c r="F592" i="2"/>
  <c r="G592" i="2"/>
  <c r="H592" i="2"/>
  <c r="I592" i="2"/>
  <c r="B593" i="2"/>
  <c r="C593" i="2"/>
  <c r="D593" i="2"/>
  <c r="E593" i="2"/>
  <c r="F593" i="2"/>
  <c r="G593" i="2"/>
  <c r="H593" i="2"/>
  <c r="I593" i="2"/>
  <c r="B594" i="2"/>
  <c r="C594" i="2"/>
  <c r="D594" i="2"/>
  <c r="E594" i="2"/>
  <c r="F594" i="2"/>
  <c r="G594" i="2"/>
  <c r="H594" i="2"/>
  <c r="I594" i="2"/>
  <c r="B595" i="2"/>
  <c r="C595" i="2"/>
  <c r="D595" i="2"/>
  <c r="E595" i="2"/>
  <c r="F595" i="2"/>
  <c r="G595" i="2"/>
  <c r="H595" i="2"/>
  <c r="I595" i="2"/>
  <c r="B596" i="2"/>
  <c r="C596" i="2"/>
  <c r="D596" i="2"/>
  <c r="E596" i="2"/>
  <c r="F596" i="2"/>
  <c r="G596" i="2"/>
  <c r="H596" i="2"/>
  <c r="I596" i="2"/>
  <c r="B597" i="2"/>
  <c r="C597" i="2"/>
  <c r="D597" i="2"/>
  <c r="E597" i="2"/>
  <c r="F597" i="2"/>
  <c r="G597" i="2"/>
  <c r="H597" i="2"/>
  <c r="I597" i="2"/>
  <c r="B598" i="2"/>
  <c r="C598" i="2"/>
  <c r="D598" i="2"/>
  <c r="E598" i="2"/>
  <c r="F598" i="2"/>
  <c r="G598" i="2"/>
  <c r="H598" i="2"/>
  <c r="I598" i="2"/>
  <c r="B599" i="2"/>
  <c r="C599" i="2"/>
  <c r="D599" i="2"/>
  <c r="E599" i="2"/>
  <c r="F599" i="2"/>
  <c r="G599" i="2"/>
  <c r="H599" i="2"/>
  <c r="I599" i="2"/>
  <c r="B600" i="2"/>
  <c r="C600" i="2"/>
  <c r="D600" i="2"/>
  <c r="E600" i="2"/>
  <c r="F600" i="2"/>
  <c r="G600" i="2"/>
  <c r="H600" i="2"/>
  <c r="I600" i="2"/>
  <c r="B601" i="2"/>
  <c r="C601" i="2"/>
  <c r="D601" i="2"/>
  <c r="E601" i="2"/>
  <c r="F601" i="2"/>
  <c r="G601" i="2"/>
  <c r="H601" i="2"/>
  <c r="I601" i="2"/>
  <c r="B602" i="2"/>
  <c r="C602" i="2"/>
  <c r="D602" i="2"/>
  <c r="E602" i="2"/>
  <c r="F602" i="2"/>
  <c r="G602" i="2"/>
  <c r="H602" i="2"/>
  <c r="I602" i="2"/>
  <c r="B603" i="2"/>
  <c r="C603" i="2"/>
  <c r="D603" i="2"/>
  <c r="E603" i="2"/>
  <c r="F603" i="2"/>
  <c r="G603" i="2"/>
  <c r="H603" i="2"/>
  <c r="I603" i="2"/>
  <c r="B604" i="2"/>
  <c r="C604" i="2"/>
  <c r="D604" i="2"/>
  <c r="E604" i="2"/>
  <c r="F604" i="2"/>
  <c r="G604" i="2"/>
  <c r="H604" i="2"/>
  <c r="I604" i="2"/>
  <c r="B605" i="2"/>
  <c r="C605" i="2"/>
  <c r="D605" i="2"/>
  <c r="E605" i="2"/>
  <c r="F605" i="2"/>
  <c r="G605" i="2"/>
  <c r="H605" i="2"/>
  <c r="I605" i="2"/>
  <c r="B606" i="2"/>
  <c r="C606" i="2"/>
  <c r="D606" i="2"/>
  <c r="E606" i="2"/>
  <c r="F606" i="2"/>
  <c r="G606" i="2"/>
  <c r="H606" i="2"/>
  <c r="I606" i="2"/>
  <c r="B607" i="2"/>
  <c r="C607" i="2"/>
  <c r="D607" i="2"/>
  <c r="E607" i="2"/>
  <c r="F607" i="2"/>
  <c r="G607" i="2"/>
  <c r="H607" i="2"/>
  <c r="I607" i="2"/>
  <c r="B608" i="2"/>
  <c r="C608" i="2"/>
  <c r="D608" i="2"/>
  <c r="E608" i="2"/>
  <c r="F608" i="2"/>
  <c r="G608" i="2"/>
  <c r="H608" i="2"/>
  <c r="I608" i="2"/>
  <c r="B609" i="2"/>
  <c r="C609" i="2"/>
  <c r="D609" i="2"/>
  <c r="E609" i="2"/>
  <c r="F609" i="2"/>
  <c r="G609" i="2"/>
  <c r="H609" i="2"/>
  <c r="I609" i="2"/>
  <c r="B610" i="2"/>
  <c r="C610" i="2"/>
  <c r="D610" i="2"/>
  <c r="E610" i="2"/>
  <c r="F610" i="2"/>
  <c r="G610" i="2"/>
  <c r="H610" i="2"/>
  <c r="I610" i="2"/>
  <c r="B611" i="2"/>
  <c r="C611" i="2"/>
  <c r="D611" i="2"/>
  <c r="E611" i="2"/>
  <c r="F611" i="2"/>
  <c r="G611" i="2"/>
  <c r="H611" i="2"/>
  <c r="I611" i="2"/>
  <c r="B612" i="2"/>
  <c r="C612" i="2"/>
  <c r="D612" i="2"/>
  <c r="E612" i="2"/>
  <c r="F612" i="2"/>
  <c r="G612" i="2"/>
  <c r="H612" i="2"/>
  <c r="I612" i="2"/>
  <c r="B613" i="2"/>
  <c r="C613" i="2"/>
  <c r="D613" i="2"/>
  <c r="E613" i="2"/>
  <c r="F613" i="2"/>
  <c r="G613" i="2"/>
  <c r="H613" i="2"/>
  <c r="I613" i="2"/>
  <c r="B614" i="2"/>
  <c r="C614" i="2"/>
  <c r="D614" i="2"/>
  <c r="E614" i="2"/>
  <c r="F614" i="2"/>
  <c r="G614" i="2"/>
  <c r="H614" i="2"/>
  <c r="I614" i="2"/>
  <c r="B615" i="2"/>
  <c r="C615" i="2"/>
  <c r="D615" i="2"/>
  <c r="E615" i="2"/>
  <c r="F615" i="2"/>
  <c r="G615" i="2"/>
  <c r="H615" i="2"/>
  <c r="I615" i="2"/>
  <c r="B616" i="2"/>
  <c r="C616" i="2"/>
  <c r="D616" i="2"/>
  <c r="E616" i="2"/>
  <c r="F616" i="2"/>
  <c r="G616" i="2"/>
  <c r="H616" i="2"/>
  <c r="I616" i="2"/>
  <c r="B617" i="2"/>
  <c r="C617" i="2"/>
  <c r="D617" i="2"/>
  <c r="E617" i="2"/>
  <c r="F617" i="2"/>
  <c r="G617" i="2"/>
  <c r="H617" i="2"/>
  <c r="I617" i="2"/>
  <c r="B618" i="2"/>
  <c r="C618" i="2"/>
  <c r="D618" i="2"/>
  <c r="E618" i="2"/>
  <c r="F618" i="2"/>
  <c r="G618" i="2"/>
  <c r="H618" i="2"/>
  <c r="I618" i="2"/>
  <c r="B619" i="2"/>
  <c r="C619" i="2"/>
  <c r="D619" i="2"/>
  <c r="E619" i="2"/>
  <c r="F619" i="2"/>
  <c r="G619" i="2"/>
  <c r="H619" i="2"/>
  <c r="I619" i="2"/>
  <c r="B620" i="2"/>
  <c r="C620" i="2"/>
  <c r="D620" i="2"/>
  <c r="E620" i="2"/>
  <c r="F620" i="2"/>
  <c r="G620" i="2"/>
  <c r="H620" i="2"/>
  <c r="I620" i="2"/>
  <c r="B621" i="2"/>
  <c r="C621" i="2"/>
  <c r="D621" i="2"/>
  <c r="E621" i="2"/>
  <c r="F621" i="2"/>
  <c r="G621" i="2"/>
  <c r="H621" i="2"/>
  <c r="I621" i="2"/>
  <c r="B622" i="2"/>
  <c r="C622" i="2"/>
  <c r="D622" i="2"/>
  <c r="E622" i="2"/>
  <c r="F622" i="2"/>
  <c r="G622" i="2"/>
  <c r="H622" i="2"/>
  <c r="I622" i="2"/>
  <c r="B623" i="2"/>
  <c r="C623" i="2"/>
  <c r="D623" i="2"/>
  <c r="E623" i="2"/>
  <c r="F623" i="2"/>
  <c r="G623" i="2"/>
  <c r="H623" i="2"/>
  <c r="I623" i="2"/>
  <c r="B624" i="2"/>
  <c r="C624" i="2"/>
  <c r="D624" i="2"/>
  <c r="E624" i="2"/>
  <c r="F624" i="2"/>
  <c r="G624" i="2"/>
  <c r="H624" i="2"/>
  <c r="I624" i="2"/>
  <c r="B625" i="2"/>
  <c r="C625" i="2"/>
  <c r="D625" i="2"/>
  <c r="E625" i="2"/>
  <c r="F625" i="2"/>
  <c r="G625" i="2"/>
  <c r="H625" i="2"/>
  <c r="I625" i="2"/>
  <c r="B626" i="2"/>
  <c r="C626" i="2"/>
  <c r="D626" i="2"/>
  <c r="E626" i="2"/>
  <c r="F626" i="2"/>
  <c r="G626" i="2"/>
  <c r="H626" i="2"/>
  <c r="I626" i="2"/>
  <c r="B627" i="2"/>
  <c r="C627" i="2"/>
  <c r="D627" i="2"/>
  <c r="E627" i="2"/>
  <c r="F627" i="2"/>
  <c r="G627" i="2"/>
  <c r="H627" i="2"/>
  <c r="I627" i="2"/>
  <c r="B628" i="2"/>
  <c r="C628" i="2"/>
  <c r="D628" i="2"/>
  <c r="E628" i="2"/>
  <c r="F628" i="2"/>
  <c r="G628" i="2"/>
  <c r="H628" i="2"/>
  <c r="I628" i="2"/>
  <c r="B629" i="2"/>
  <c r="C629" i="2"/>
  <c r="D629" i="2"/>
  <c r="E629" i="2"/>
  <c r="F629" i="2"/>
  <c r="G629" i="2"/>
  <c r="H629" i="2"/>
  <c r="I629" i="2"/>
  <c r="B630" i="2"/>
  <c r="C630" i="2"/>
  <c r="D630" i="2"/>
  <c r="E630" i="2"/>
  <c r="F630" i="2"/>
  <c r="G630" i="2"/>
  <c r="H630" i="2"/>
  <c r="I630" i="2"/>
  <c r="B631" i="2"/>
  <c r="C631" i="2"/>
  <c r="D631" i="2"/>
  <c r="E631" i="2"/>
  <c r="F631" i="2"/>
  <c r="G631" i="2"/>
  <c r="H631" i="2"/>
  <c r="I631" i="2"/>
  <c r="B632" i="2"/>
  <c r="C632" i="2"/>
  <c r="D632" i="2"/>
  <c r="E632" i="2"/>
  <c r="F632" i="2"/>
  <c r="G632" i="2"/>
  <c r="H632" i="2"/>
  <c r="I632" i="2"/>
  <c r="B633" i="2"/>
  <c r="C633" i="2"/>
  <c r="D633" i="2"/>
  <c r="E633" i="2"/>
  <c r="F633" i="2"/>
  <c r="G633" i="2"/>
  <c r="H633" i="2"/>
  <c r="I633" i="2"/>
  <c r="B634" i="2"/>
  <c r="C634" i="2"/>
  <c r="D634" i="2"/>
  <c r="E634" i="2"/>
  <c r="F634" i="2"/>
  <c r="G634" i="2"/>
  <c r="H634" i="2"/>
  <c r="I634" i="2"/>
  <c r="B635" i="2"/>
  <c r="C635" i="2"/>
  <c r="D635" i="2"/>
  <c r="E635" i="2"/>
  <c r="F635" i="2"/>
  <c r="G635" i="2"/>
  <c r="H635" i="2"/>
  <c r="I635" i="2"/>
  <c r="B636" i="2"/>
  <c r="C636" i="2"/>
  <c r="D636" i="2"/>
  <c r="E636" i="2"/>
  <c r="F636" i="2"/>
  <c r="G636" i="2"/>
  <c r="H636" i="2"/>
  <c r="I636" i="2"/>
  <c r="B637" i="2"/>
  <c r="C637" i="2"/>
  <c r="D637" i="2"/>
  <c r="E637" i="2"/>
  <c r="F637" i="2"/>
  <c r="G637" i="2"/>
  <c r="H637" i="2"/>
  <c r="I637" i="2"/>
  <c r="B638" i="2"/>
  <c r="C638" i="2"/>
  <c r="D638" i="2"/>
  <c r="E638" i="2"/>
  <c r="F638" i="2"/>
  <c r="G638" i="2"/>
  <c r="H638" i="2"/>
  <c r="I638" i="2"/>
  <c r="B639" i="2"/>
  <c r="C639" i="2"/>
  <c r="D639" i="2"/>
  <c r="E639" i="2"/>
  <c r="F639" i="2"/>
  <c r="G639" i="2"/>
  <c r="H639" i="2"/>
  <c r="I639" i="2"/>
  <c r="B640" i="2"/>
  <c r="C640" i="2"/>
  <c r="D640" i="2"/>
  <c r="E640" i="2"/>
  <c r="F640" i="2"/>
  <c r="G640" i="2"/>
  <c r="H640" i="2"/>
  <c r="I640" i="2"/>
  <c r="B641" i="2"/>
  <c r="C641" i="2"/>
  <c r="D641" i="2"/>
  <c r="E641" i="2"/>
  <c r="F641" i="2"/>
  <c r="G641" i="2"/>
  <c r="H641" i="2"/>
  <c r="I641" i="2"/>
  <c r="B642" i="2"/>
  <c r="C642" i="2"/>
  <c r="D642" i="2"/>
  <c r="E642" i="2"/>
  <c r="F642" i="2"/>
  <c r="G642" i="2"/>
  <c r="H642" i="2"/>
  <c r="I642" i="2"/>
  <c r="B643" i="2"/>
  <c r="C643" i="2"/>
  <c r="D643" i="2"/>
  <c r="E643" i="2"/>
  <c r="F643" i="2"/>
  <c r="G643" i="2"/>
  <c r="H643" i="2"/>
  <c r="I643" i="2"/>
  <c r="B644" i="2"/>
  <c r="C644" i="2"/>
  <c r="D644" i="2"/>
  <c r="E644" i="2"/>
  <c r="F644" i="2"/>
  <c r="G644" i="2"/>
  <c r="H644" i="2"/>
  <c r="I644" i="2"/>
  <c r="B645" i="2"/>
  <c r="C645" i="2"/>
  <c r="D645" i="2"/>
  <c r="E645" i="2"/>
  <c r="F645" i="2"/>
  <c r="G645" i="2"/>
  <c r="H645" i="2"/>
  <c r="I645" i="2"/>
  <c r="B646" i="2"/>
  <c r="C646" i="2"/>
  <c r="D646" i="2"/>
  <c r="E646" i="2"/>
  <c r="F646" i="2"/>
  <c r="G646" i="2"/>
  <c r="H646" i="2"/>
  <c r="I646" i="2"/>
  <c r="B647" i="2"/>
  <c r="C647" i="2"/>
  <c r="D647" i="2"/>
  <c r="E647" i="2"/>
  <c r="F647" i="2"/>
  <c r="G647" i="2"/>
  <c r="H647" i="2"/>
  <c r="I647" i="2"/>
  <c r="B648" i="2"/>
  <c r="C648" i="2"/>
  <c r="D648" i="2"/>
  <c r="E648" i="2"/>
  <c r="F648" i="2"/>
  <c r="G648" i="2"/>
  <c r="H648" i="2"/>
  <c r="I648" i="2"/>
  <c r="B649" i="2"/>
  <c r="C649" i="2"/>
  <c r="D649" i="2"/>
  <c r="E649" i="2"/>
  <c r="F649" i="2"/>
  <c r="G649" i="2"/>
  <c r="H649" i="2"/>
  <c r="I649" i="2"/>
  <c r="B650" i="2"/>
  <c r="C650" i="2"/>
  <c r="D650" i="2"/>
  <c r="E650" i="2"/>
  <c r="F650" i="2"/>
  <c r="G650" i="2"/>
  <c r="H650" i="2"/>
  <c r="I650" i="2"/>
  <c r="B651" i="2"/>
  <c r="C651" i="2"/>
  <c r="D651" i="2"/>
  <c r="E651" i="2"/>
  <c r="F651" i="2"/>
  <c r="G651" i="2"/>
  <c r="H651" i="2"/>
  <c r="I651" i="2"/>
  <c r="B652" i="2"/>
  <c r="C652" i="2"/>
  <c r="D652" i="2"/>
  <c r="E652" i="2"/>
  <c r="F652" i="2"/>
  <c r="G652" i="2"/>
  <c r="H652" i="2"/>
  <c r="I652" i="2"/>
  <c r="B653" i="2"/>
  <c r="C653" i="2"/>
  <c r="D653" i="2"/>
  <c r="E653" i="2"/>
  <c r="F653" i="2"/>
  <c r="G653" i="2"/>
  <c r="H653" i="2"/>
  <c r="I653" i="2"/>
  <c r="B654" i="2"/>
  <c r="C654" i="2"/>
  <c r="D654" i="2"/>
  <c r="E654" i="2"/>
  <c r="F654" i="2"/>
  <c r="G654" i="2"/>
  <c r="H654" i="2"/>
  <c r="I654" i="2"/>
  <c r="B655" i="2"/>
  <c r="C655" i="2"/>
  <c r="D655" i="2"/>
  <c r="E655" i="2"/>
  <c r="F655" i="2"/>
  <c r="G655" i="2"/>
  <c r="H655" i="2"/>
  <c r="I655" i="2"/>
  <c r="B656" i="2"/>
  <c r="C656" i="2"/>
  <c r="D656" i="2"/>
  <c r="E656" i="2"/>
  <c r="F656" i="2"/>
  <c r="G656" i="2"/>
  <c r="H656" i="2"/>
  <c r="I656" i="2"/>
  <c r="B657" i="2"/>
  <c r="C657" i="2"/>
  <c r="D657" i="2"/>
  <c r="E657" i="2"/>
  <c r="F657" i="2"/>
  <c r="G657" i="2"/>
  <c r="H657" i="2"/>
  <c r="I657" i="2"/>
  <c r="B658" i="2"/>
  <c r="C658" i="2"/>
  <c r="D658" i="2"/>
  <c r="E658" i="2"/>
  <c r="F658" i="2"/>
  <c r="G658" i="2"/>
  <c r="H658" i="2"/>
  <c r="I658" i="2"/>
  <c r="B659" i="2"/>
  <c r="C659" i="2"/>
  <c r="D659" i="2"/>
  <c r="E659" i="2"/>
  <c r="F659" i="2"/>
  <c r="G659" i="2"/>
  <c r="H659" i="2"/>
  <c r="I659" i="2"/>
  <c r="B660" i="2"/>
  <c r="C660" i="2"/>
  <c r="D660" i="2"/>
  <c r="E660" i="2"/>
  <c r="F660" i="2"/>
  <c r="G660" i="2"/>
  <c r="H660" i="2"/>
  <c r="I660" i="2"/>
  <c r="B661" i="2"/>
  <c r="C661" i="2"/>
  <c r="D661" i="2"/>
  <c r="E661" i="2"/>
  <c r="F661" i="2"/>
  <c r="G661" i="2"/>
  <c r="H661" i="2"/>
  <c r="I661" i="2"/>
  <c r="B662" i="2"/>
  <c r="C662" i="2"/>
  <c r="D662" i="2"/>
  <c r="E662" i="2"/>
  <c r="F662" i="2"/>
  <c r="G662" i="2"/>
  <c r="H662" i="2"/>
  <c r="I662" i="2"/>
  <c r="B663" i="2"/>
  <c r="C663" i="2"/>
  <c r="D663" i="2"/>
  <c r="E663" i="2"/>
  <c r="F663" i="2"/>
  <c r="G663" i="2"/>
  <c r="H663" i="2"/>
  <c r="I663" i="2"/>
  <c r="B664" i="2"/>
  <c r="C664" i="2"/>
  <c r="D664" i="2"/>
  <c r="E664" i="2"/>
  <c r="F664" i="2"/>
  <c r="G664" i="2"/>
  <c r="H664" i="2"/>
  <c r="I664" i="2"/>
  <c r="B665" i="2"/>
  <c r="C665" i="2"/>
  <c r="D665" i="2"/>
  <c r="E665" i="2"/>
  <c r="F665" i="2"/>
  <c r="G665" i="2"/>
  <c r="H665" i="2"/>
  <c r="I665" i="2"/>
  <c r="B666" i="2"/>
  <c r="C666" i="2"/>
  <c r="D666" i="2"/>
  <c r="E666" i="2"/>
  <c r="F666" i="2"/>
  <c r="G666" i="2"/>
  <c r="H666" i="2"/>
  <c r="I666" i="2"/>
  <c r="B667" i="2"/>
  <c r="C667" i="2"/>
  <c r="D667" i="2"/>
  <c r="E667" i="2"/>
  <c r="F667" i="2"/>
  <c r="G667" i="2"/>
  <c r="H667" i="2"/>
  <c r="I667" i="2"/>
  <c r="B668" i="2"/>
  <c r="C668" i="2"/>
  <c r="D668" i="2"/>
  <c r="E668" i="2"/>
  <c r="F668" i="2"/>
  <c r="G668" i="2"/>
  <c r="H668" i="2"/>
  <c r="I668" i="2"/>
  <c r="B669" i="2"/>
  <c r="C669" i="2"/>
  <c r="D669" i="2"/>
  <c r="E669" i="2"/>
  <c r="F669" i="2"/>
  <c r="G669" i="2"/>
  <c r="H669" i="2"/>
  <c r="I669" i="2"/>
  <c r="B670" i="2"/>
  <c r="C670" i="2"/>
  <c r="D670" i="2"/>
  <c r="E670" i="2"/>
  <c r="F670" i="2"/>
  <c r="G670" i="2"/>
  <c r="H670" i="2"/>
  <c r="I670" i="2"/>
  <c r="B671" i="2"/>
  <c r="C671" i="2"/>
  <c r="D671" i="2"/>
  <c r="E671" i="2"/>
  <c r="F671" i="2"/>
  <c r="G671" i="2"/>
  <c r="H671" i="2"/>
  <c r="I671" i="2"/>
  <c r="B672" i="2"/>
  <c r="C672" i="2"/>
  <c r="D672" i="2"/>
  <c r="E672" i="2"/>
  <c r="F672" i="2"/>
  <c r="G672" i="2"/>
  <c r="H672" i="2"/>
  <c r="I672" i="2"/>
  <c r="B673" i="2"/>
  <c r="C673" i="2"/>
  <c r="D673" i="2"/>
  <c r="E673" i="2"/>
  <c r="F673" i="2"/>
  <c r="G673" i="2"/>
  <c r="H673" i="2"/>
  <c r="I673" i="2"/>
  <c r="B674" i="2"/>
  <c r="C674" i="2"/>
  <c r="D674" i="2"/>
  <c r="E674" i="2"/>
  <c r="F674" i="2"/>
  <c r="G674" i="2"/>
  <c r="H674" i="2"/>
  <c r="I674" i="2"/>
  <c r="B675" i="2"/>
  <c r="C675" i="2"/>
  <c r="D675" i="2"/>
  <c r="E675" i="2"/>
  <c r="F675" i="2"/>
  <c r="G675" i="2"/>
  <c r="H675" i="2"/>
  <c r="I675" i="2"/>
  <c r="B676" i="2"/>
  <c r="C676" i="2"/>
  <c r="D676" i="2"/>
  <c r="E676" i="2"/>
  <c r="F676" i="2"/>
  <c r="G676" i="2"/>
  <c r="H676" i="2"/>
  <c r="I676" i="2"/>
  <c r="B677" i="2"/>
  <c r="C677" i="2"/>
  <c r="D677" i="2"/>
  <c r="E677" i="2"/>
  <c r="F677" i="2"/>
  <c r="G677" i="2"/>
  <c r="H677" i="2"/>
  <c r="I677" i="2"/>
  <c r="B678" i="2"/>
  <c r="C678" i="2"/>
  <c r="D678" i="2"/>
  <c r="E678" i="2"/>
  <c r="F678" i="2"/>
  <c r="G678" i="2"/>
  <c r="H678" i="2"/>
  <c r="I678" i="2"/>
  <c r="B679" i="2"/>
  <c r="C679" i="2"/>
  <c r="D679" i="2"/>
  <c r="E679" i="2"/>
  <c r="F679" i="2"/>
  <c r="G679" i="2"/>
  <c r="H679" i="2"/>
  <c r="I679" i="2"/>
  <c r="B680" i="2"/>
  <c r="C680" i="2"/>
  <c r="D680" i="2"/>
  <c r="E680" i="2"/>
  <c r="F680" i="2"/>
  <c r="G680" i="2"/>
  <c r="H680" i="2"/>
  <c r="I680" i="2"/>
  <c r="B681" i="2"/>
  <c r="C681" i="2"/>
  <c r="D681" i="2"/>
  <c r="E681" i="2"/>
  <c r="F681" i="2"/>
  <c r="G681" i="2"/>
  <c r="H681" i="2"/>
  <c r="I681" i="2"/>
  <c r="B682" i="2"/>
  <c r="C682" i="2"/>
  <c r="D682" i="2"/>
  <c r="E682" i="2"/>
  <c r="F682" i="2"/>
  <c r="G682" i="2"/>
  <c r="H682" i="2"/>
  <c r="I682" i="2"/>
  <c r="B683" i="2"/>
  <c r="C683" i="2"/>
  <c r="D683" i="2"/>
  <c r="E683" i="2"/>
  <c r="F683" i="2"/>
  <c r="G683" i="2"/>
  <c r="H683" i="2"/>
  <c r="I683" i="2"/>
  <c r="B684" i="2"/>
  <c r="C684" i="2"/>
  <c r="D684" i="2"/>
  <c r="E684" i="2"/>
  <c r="F684" i="2"/>
  <c r="G684" i="2"/>
  <c r="H684" i="2"/>
  <c r="I684" i="2"/>
  <c r="B685" i="2"/>
  <c r="C685" i="2"/>
  <c r="D685" i="2"/>
  <c r="E685" i="2"/>
  <c r="F685" i="2"/>
  <c r="G685" i="2"/>
  <c r="H685" i="2"/>
  <c r="I685" i="2"/>
  <c r="B686" i="2"/>
  <c r="C686" i="2"/>
  <c r="D686" i="2"/>
  <c r="E686" i="2"/>
  <c r="F686" i="2"/>
  <c r="G686" i="2"/>
  <c r="H686" i="2"/>
  <c r="I686" i="2"/>
  <c r="B687" i="2"/>
  <c r="C687" i="2"/>
  <c r="D687" i="2"/>
  <c r="E687" i="2"/>
  <c r="F687" i="2"/>
  <c r="G687" i="2"/>
  <c r="H687" i="2"/>
  <c r="I687" i="2"/>
  <c r="B688" i="2"/>
  <c r="C688" i="2"/>
  <c r="D688" i="2"/>
  <c r="E688" i="2"/>
  <c r="F688" i="2"/>
  <c r="G688" i="2"/>
  <c r="H688" i="2"/>
  <c r="I688" i="2"/>
  <c r="B689" i="2"/>
  <c r="C689" i="2"/>
  <c r="D689" i="2"/>
  <c r="E689" i="2"/>
  <c r="F689" i="2"/>
  <c r="G689" i="2"/>
  <c r="H689" i="2"/>
  <c r="I689" i="2"/>
  <c r="B690" i="2"/>
  <c r="C690" i="2"/>
  <c r="D690" i="2"/>
  <c r="E690" i="2"/>
  <c r="F690" i="2"/>
  <c r="G690" i="2"/>
  <c r="H690" i="2"/>
  <c r="I690" i="2"/>
  <c r="B691" i="2"/>
  <c r="C691" i="2"/>
  <c r="D691" i="2"/>
  <c r="E691" i="2"/>
  <c r="F691" i="2"/>
  <c r="G691" i="2"/>
  <c r="H691" i="2"/>
  <c r="I691" i="2"/>
  <c r="B692" i="2"/>
  <c r="C692" i="2"/>
  <c r="D692" i="2"/>
  <c r="E692" i="2"/>
  <c r="F692" i="2"/>
  <c r="G692" i="2"/>
  <c r="H692" i="2"/>
  <c r="I692" i="2"/>
  <c r="B693" i="2"/>
  <c r="C693" i="2"/>
  <c r="D693" i="2"/>
  <c r="E693" i="2"/>
  <c r="F693" i="2"/>
  <c r="G693" i="2"/>
  <c r="H693" i="2"/>
  <c r="I693" i="2"/>
  <c r="B694" i="2"/>
  <c r="C694" i="2"/>
  <c r="D694" i="2"/>
  <c r="E694" i="2"/>
  <c r="F694" i="2"/>
  <c r="G694" i="2"/>
  <c r="H694" i="2"/>
  <c r="I694" i="2"/>
  <c r="B695" i="2"/>
  <c r="C695" i="2"/>
  <c r="D695" i="2"/>
  <c r="E695" i="2"/>
  <c r="F695" i="2"/>
  <c r="G695" i="2"/>
  <c r="H695" i="2"/>
  <c r="I695" i="2"/>
  <c r="B696" i="2"/>
  <c r="C696" i="2"/>
  <c r="D696" i="2"/>
  <c r="E696" i="2"/>
  <c r="F696" i="2"/>
  <c r="G696" i="2"/>
  <c r="H696" i="2"/>
  <c r="I696" i="2"/>
  <c r="B697" i="2"/>
  <c r="C697" i="2"/>
  <c r="D697" i="2"/>
  <c r="E697" i="2"/>
  <c r="F697" i="2"/>
  <c r="G697" i="2"/>
  <c r="H697" i="2"/>
  <c r="I697" i="2"/>
  <c r="B698" i="2"/>
  <c r="C698" i="2"/>
  <c r="D698" i="2"/>
  <c r="E698" i="2"/>
  <c r="F698" i="2"/>
  <c r="G698" i="2"/>
  <c r="H698" i="2"/>
  <c r="I698" i="2"/>
  <c r="B699" i="2"/>
  <c r="C699" i="2"/>
  <c r="D699" i="2"/>
  <c r="E699" i="2"/>
  <c r="F699" i="2"/>
  <c r="G699" i="2"/>
  <c r="H699" i="2"/>
  <c r="I699" i="2"/>
  <c r="B700" i="2"/>
  <c r="C700" i="2"/>
  <c r="D700" i="2"/>
  <c r="E700" i="2"/>
  <c r="F700" i="2"/>
  <c r="G700" i="2"/>
  <c r="H700" i="2"/>
  <c r="I700" i="2"/>
  <c r="B701" i="2"/>
  <c r="C701" i="2"/>
  <c r="D701" i="2"/>
  <c r="E701" i="2"/>
  <c r="F701" i="2"/>
  <c r="G701" i="2"/>
  <c r="H701" i="2"/>
  <c r="I701" i="2"/>
  <c r="B702" i="2"/>
  <c r="C702" i="2"/>
  <c r="D702" i="2"/>
  <c r="E702" i="2"/>
  <c r="F702" i="2"/>
  <c r="G702" i="2"/>
  <c r="H702" i="2"/>
  <c r="I702" i="2"/>
  <c r="B703" i="2"/>
  <c r="C703" i="2"/>
  <c r="D703" i="2"/>
  <c r="E703" i="2"/>
  <c r="F703" i="2"/>
  <c r="G703" i="2"/>
  <c r="H703" i="2"/>
  <c r="I703" i="2"/>
  <c r="B704" i="2"/>
  <c r="C704" i="2"/>
  <c r="D704" i="2"/>
  <c r="E704" i="2"/>
  <c r="F704" i="2"/>
  <c r="G704" i="2"/>
  <c r="H704" i="2"/>
  <c r="I704" i="2"/>
  <c r="B705" i="2"/>
  <c r="C705" i="2"/>
  <c r="D705" i="2"/>
  <c r="E705" i="2"/>
  <c r="F705" i="2"/>
  <c r="G705" i="2"/>
  <c r="H705" i="2"/>
  <c r="I705" i="2"/>
  <c r="B706" i="2"/>
  <c r="C706" i="2"/>
  <c r="D706" i="2"/>
  <c r="E706" i="2"/>
  <c r="F706" i="2"/>
  <c r="G706" i="2"/>
  <c r="H706" i="2"/>
  <c r="I706" i="2"/>
  <c r="B707" i="2"/>
  <c r="C707" i="2"/>
  <c r="D707" i="2"/>
  <c r="E707" i="2"/>
  <c r="F707" i="2"/>
  <c r="G707" i="2"/>
  <c r="H707" i="2"/>
  <c r="I707" i="2"/>
  <c r="B708" i="2"/>
  <c r="C708" i="2"/>
  <c r="D708" i="2"/>
  <c r="E708" i="2"/>
  <c r="F708" i="2"/>
  <c r="G708" i="2"/>
  <c r="H708" i="2"/>
  <c r="I708" i="2"/>
  <c r="B709" i="2"/>
  <c r="C709" i="2"/>
  <c r="D709" i="2"/>
  <c r="E709" i="2"/>
  <c r="F709" i="2"/>
  <c r="G709" i="2"/>
  <c r="H709" i="2"/>
  <c r="I709" i="2"/>
  <c r="B710" i="2"/>
  <c r="C710" i="2"/>
  <c r="D710" i="2"/>
  <c r="E710" i="2"/>
  <c r="F710" i="2"/>
  <c r="G710" i="2"/>
  <c r="H710" i="2"/>
  <c r="I710" i="2"/>
  <c r="B711" i="2"/>
  <c r="C711" i="2"/>
  <c r="D711" i="2"/>
  <c r="E711" i="2"/>
  <c r="F711" i="2"/>
  <c r="G711" i="2"/>
  <c r="H711" i="2"/>
  <c r="I711" i="2"/>
  <c r="B712" i="2"/>
  <c r="C712" i="2"/>
  <c r="D712" i="2"/>
  <c r="E712" i="2"/>
  <c r="F712" i="2"/>
  <c r="G712" i="2"/>
  <c r="H712" i="2"/>
  <c r="I712" i="2"/>
  <c r="B713" i="2"/>
  <c r="C713" i="2"/>
  <c r="D713" i="2"/>
  <c r="E713" i="2"/>
  <c r="F713" i="2"/>
  <c r="G713" i="2"/>
  <c r="H713" i="2"/>
  <c r="I713" i="2"/>
  <c r="B714" i="2"/>
  <c r="C714" i="2"/>
  <c r="D714" i="2"/>
  <c r="E714" i="2"/>
  <c r="F714" i="2"/>
  <c r="G714" i="2"/>
  <c r="H714" i="2"/>
  <c r="I714" i="2"/>
  <c r="B715" i="2"/>
  <c r="C715" i="2"/>
  <c r="D715" i="2"/>
  <c r="E715" i="2"/>
  <c r="F715" i="2"/>
  <c r="G715" i="2"/>
  <c r="H715" i="2"/>
  <c r="I715" i="2"/>
  <c r="B716" i="2"/>
  <c r="C716" i="2"/>
  <c r="D716" i="2"/>
  <c r="E716" i="2"/>
  <c r="F716" i="2"/>
  <c r="G716" i="2"/>
  <c r="H716" i="2"/>
  <c r="I716" i="2"/>
  <c r="B717" i="2"/>
  <c r="C717" i="2"/>
  <c r="D717" i="2"/>
  <c r="E717" i="2"/>
  <c r="F717" i="2"/>
  <c r="G717" i="2"/>
  <c r="H717" i="2"/>
  <c r="I717" i="2"/>
  <c r="B718" i="2"/>
  <c r="C718" i="2"/>
  <c r="D718" i="2"/>
  <c r="E718" i="2"/>
  <c r="F718" i="2"/>
  <c r="G718" i="2"/>
  <c r="H718" i="2"/>
  <c r="I718" i="2"/>
  <c r="B719" i="2"/>
  <c r="C719" i="2"/>
  <c r="D719" i="2"/>
  <c r="E719" i="2"/>
  <c r="F719" i="2"/>
  <c r="G719" i="2"/>
  <c r="H719" i="2"/>
  <c r="I719" i="2"/>
  <c r="B720" i="2"/>
  <c r="C720" i="2"/>
  <c r="D720" i="2"/>
  <c r="E720" i="2"/>
  <c r="F720" i="2"/>
  <c r="G720" i="2"/>
  <c r="H720" i="2"/>
  <c r="I720" i="2"/>
  <c r="B721" i="2"/>
  <c r="C721" i="2"/>
  <c r="D721" i="2"/>
  <c r="E721" i="2"/>
  <c r="F721" i="2"/>
  <c r="G721" i="2"/>
  <c r="H721" i="2"/>
  <c r="I721" i="2"/>
  <c r="B722" i="2"/>
  <c r="C722" i="2"/>
  <c r="D722" i="2"/>
  <c r="E722" i="2"/>
  <c r="F722" i="2"/>
  <c r="G722" i="2"/>
  <c r="H722" i="2"/>
  <c r="I722" i="2"/>
  <c r="B723" i="2"/>
  <c r="C723" i="2"/>
  <c r="D723" i="2"/>
  <c r="E723" i="2"/>
  <c r="F723" i="2"/>
  <c r="G723" i="2"/>
  <c r="H723" i="2"/>
  <c r="I723" i="2"/>
  <c r="B724" i="2"/>
  <c r="C724" i="2"/>
  <c r="D724" i="2"/>
  <c r="E724" i="2"/>
  <c r="F724" i="2"/>
  <c r="G724" i="2"/>
  <c r="H724" i="2"/>
  <c r="I724" i="2"/>
  <c r="B725" i="2"/>
  <c r="C725" i="2"/>
  <c r="D725" i="2"/>
  <c r="E725" i="2"/>
  <c r="F725" i="2"/>
  <c r="G725" i="2"/>
  <c r="H725" i="2"/>
  <c r="I725" i="2"/>
  <c r="B726" i="2"/>
  <c r="C726" i="2"/>
  <c r="D726" i="2"/>
  <c r="E726" i="2"/>
  <c r="F726" i="2"/>
  <c r="G726" i="2"/>
  <c r="H726" i="2"/>
  <c r="I726" i="2"/>
  <c r="B727" i="2"/>
  <c r="C727" i="2"/>
  <c r="D727" i="2"/>
  <c r="E727" i="2"/>
  <c r="F727" i="2"/>
  <c r="G727" i="2"/>
  <c r="H727" i="2"/>
  <c r="I727" i="2"/>
  <c r="B728" i="2"/>
  <c r="C728" i="2"/>
  <c r="D728" i="2"/>
  <c r="E728" i="2"/>
  <c r="F728" i="2"/>
  <c r="G728" i="2"/>
  <c r="H728" i="2"/>
  <c r="I728" i="2"/>
  <c r="B729" i="2"/>
  <c r="C729" i="2"/>
  <c r="D729" i="2"/>
  <c r="E729" i="2"/>
  <c r="F729" i="2"/>
  <c r="G729" i="2"/>
  <c r="H729" i="2"/>
  <c r="I729" i="2"/>
  <c r="B730" i="2"/>
  <c r="C730" i="2"/>
  <c r="D730" i="2"/>
  <c r="E730" i="2"/>
  <c r="F730" i="2"/>
  <c r="G730" i="2"/>
  <c r="H730" i="2"/>
  <c r="I730" i="2"/>
  <c r="B731" i="2"/>
  <c r="C731" i="2"/>
  <c r="D731" i="2"/>
  <c r="E731" i="2"/>
  <c r="F731" i="2"/>
  <c r="G731" i="2"/>
  <c r="H731" i="2"/>
  <c r="I731" i="2"/>
  <c r="B732" i="2"/>
  <c r="C732" i="2"/>
  <c r="D732" i="2"/>
  <c r="E732" i="2"/>
  <c r="F732" i="2"/>
  <c r="G732" i="2"/>
  <c r="H732" i="2"/>
  <c r="I732" i="2"/>
  <c r="B733" i="2"/>
  <c r="C733" i="2"/>
  <c r="D733" i="2"/>
  <c r="E733" i="2"/>
  <c r="F733" i="2"/>
  <c r="G733" i="2"/>
  <c r="H733" i="2"/>
  <c r="I733" i="2"/>
  <c r="B734" i="2"/>
  <c r="C734" i="2"/>
  <c r="D734" i="2"/>
  <c r="E734" i="2"/>
  <c r="F734" i="2"/>
  <c r="G734" i="2"/>
  <c r="H734" i="2"/>
  <c r="I734" i="2"/>
  <c r="B735" i="2"/>
  <c r="C735" i="2"/>
  <c r="D735" i="2"/>
  <c r="E735" i="2"/>
  <c r="F735" i="2"/>
  <c r="G735" i="2"/>
  <c r="H735" i="2"/>
  <c r="I735" i="2"/>
  <c r="B736" i="2"/>
  <c r="C736" i="2"/>
  <c r="D736" i="2"/>
  <c r="E736" i="2"/>
  <c r="F736" i="2"/>
  <c r="G736" i="2"/>
  <c r="H736" i="2"/>
  <c r="I736" i="2"/>
  <c r="B737" i="2"/>
  <c r="C737" i="2"/>
  <c r="D737" i="2"/>
  <c r="E737" i="2"/>
  <c r="F737" i="2"/>
  <c r="G737" i="2"/>
  <c r="H737" i="2"/>
  <c r="I737" i="2"/>
  <c r="B738" i="2"/>
  <c r="C738" i="2"/>
  <c r="D738" i="2"/>
  <c r="E738" i="2"/>
  <c r="F738" i="2"/>
  <c r="G738" i="2"/>
  <c r="H738" i="2"/>
  <c r="I738" i="2"/>
  <c r="B739" i="2"/>
  <c r="C739" i="2"/>
  <c r="D739" i="2"/>
  <c r="E739" i="2"/>
  <c r="F739" i="2"/>
  <c r="G739" i="2"/>
  <c r="H739" i="2"/>
  <c r="I739" i="2"/>
  <c r="B740" i="2"/>
  <c r="C740" i="2"/>
  <c r="D740" i="2"/>
  <c r="E740" i="2"/>
  <c r="F740" i="2"/>
  <c r="G740" i="2"/>
  <c r="H740" i="2"/>
  <c r="I740" i="2"/>
  <c r="B741" i="2"/>
  <c r="C741" i="2"/>
  <c r="D741" i="2"/>
  <c r="E741" i="2"/>
  <c r="F741" i="2"/>
  <c r="G741" i="2"/>
  <c r="H741" i="2"/>
  <c r="I741" i="2"/>
  <c r="B742" i="2"/>
  <c r="C742" i="2"/>
  <c r="D742" i="2"/>
  <c r="E742" i="2"/>
  <c r="F742" i="2"/>
  <c r="G742" i="2"/>
  <c r="H742" i="2"/>
  <c r="I742" i="2"/>
  <c r="B743" i="2"/>
  <c r="C743" i="2"/>
  <c r="D743" i="2"/>
  <c r="E743" i="2"/>
  <c r="F743" i="2"/>
  <c r="G743" i="2"/>
  <c r="H743" i="2"/>
  <c r="I743" i="2"/>
  <c r="B744" i="2"/>
  <c r="C744" i="2"/>
  <c r="D744" i="2"/>
  <c r="E744" i="2"/>
  <c r="F744" i="2"/>
  <c r="G744" i="2"/>
  <c r="H744" i="2"/>
  <c r="I744" i="2"/>
  <c r="B745" i="2"/>
  <c r="C745" i="2"/>
  <c r="D745" i="2"/>
  <c r="E745" i="2"/>
  <c r="F745" i="2"/>
  <c r="G745" i="2"/>
  <c r="H745" i="2"/>
  <c r="I745" i="2"/>
  <c r="B746" i="2"/>
  <c r="C746" i="2"/>
  <c r="D746" i="2"/>
  <c r="E746" i="2"/>
  <c r="F746" i="2"/>
  <c r="G746" i="2"/>
  <c r="H746" i="2"/>
  <c r="I746" i="2"/>
  <c r="B747" i="2"/>
  <c r="C747" i="2"/>
  <c r="D747" i="2"/>
  <c r="E747" i="2"/>
  <c r="F747" i="2"/>
  <c r="G747" i="2"/>
  <c r="H747" i="2"/>
  <c r="I747" i="2"/>
  <c r="B748" i="2"/>
  <c r="C748" i="2"/>
  <c r="D748" i="2"/>
  <c r="E748" i="2"/>
  <c r="F748" i="2"/>
  <c r="G748" i="2"/>
  <c r="H748" i="2"/>
  <c r="I748" i="2"/>
  <c r="B749" i="2"/>
  <c r="C749" i="2"/>
  <c r="D749" i="2"/>
  <c r="E749" i="2"/>
  <c r="F749" i="2"/>
  <c r="G749" i="2"/>
  <c r="H749" i="2"/>
  <c r="I749" i="2"/>
  <c r="B750" i="2"/>
  <c r="C750" i="2"/>
  <c r="D750" i="2"/>
  <c r="E750" i="2"/>
  <c r="F750" i="2"/>
  <c r="G750" i="2"/>
  <c r="H750" i="2"/>
  <c r="I750" i="2"/>
  <c r="B751" i="2"/>
  <c r="C751" i="2"/>
  <c r="D751" i="2"/>
  <c r="E751" i="2"/>
  <c r="F751" i="2"/>
  <c r="G751" i="2"/>
  <c r="H751" i="2"/>
  <c r="I751" i="2"/>
  <c r="B752" i="2"/>
  <c r="C752" i="2"/>
  <c r="D752" i="2"/>
  <c r="E752" i="2"/>
  <c r="F752" i="2"/>
  <c r="G752" i="2"/>
  <c r="H752" i="2"/>
  <c r="I752" i="2"/>
  <c r="B753" i="2"/>
  <c r="C753" i="2"/>
  <c r="D753" i="2"/>
  <c r="E753" i="2"/>
  <c r="F753" i="2"/>
  <c r="G753" i="2"/>
  <c r="H753" i="2"/>
  <c r="I753" i="2"/>
  <c r="B754" i="2"/>
  <c r="C754" i="2"/>
  <c r="D754" i="2"/>
  <c r="E754" i="2"/>
  <c r="F754" i="2"/>
  <c r="G754" i="2"/>
  <c r="H754" i="2"/>
  <c r="I754" i="2"/>
  <c r="B755" i="2"/>
  <c r="C755" i="2"/>
  <c r="D755" i="2"/>
  <c r="E755" i="2"/>
  <c r="F755" i="2"/>
  <c r="G755" i="2"/>
  <c r="H755" i="2"/>
  <c r="I755" i="2"/>
  <c r="B756" i="2"/>
  <c r="C756" i="2"/>
  <c r="D756" i="2"/>
  <c r="E756" i="2"/>
  <c r="F756" i="2"/>
  <c r="G756" i="2"/>
  <c r="H756" i="2"/>
  <c r="I756" i="2"/>
  <c r="B757" i="2"/>
  <c r="C757" i="2"/>
  <c r="D757" i="2"/>
  <c r="E757" i="2"/>
  <c r="F757" i="2"/>
  <c r="G757" i="2"/>
  <c r="H757" i="2"/>
  <c r="I757" i="2"/>
  <c r="B758" i="2"/>
  <c r="C758" i="2"/>
  <c r="D758" i="2"/>
  <c r="E758" i="2"/>
  <c r="F758" i="2"/>
  <c r="G758" i="2"/>
  <c r="H758" i="2"/>
  <c r="I758" i="2"/>
  <c r="B759" i="2"/>
  <c r="C759" i="2"/>
  <c r="D759" i="2"/>
  <c r="E759" i="2"/>
  <c r="F759" i="2"/>
  <c r="G759" i="2"/>
  <c r="H759" i="2"/>
  <c r="I759" i="2"/>
  <c r="B760" i="2"/>
  <c r="C760" i="2"/>
  <c r="D760" i="2"/>
  <c r="E760" i="2"/>
  <c r="F760" i="2"/>
  <c r="G760" i="2"/>
  <c r="H760" i="2"/>
  <c r="I760" i="2"/>
  <c r="B761" i="2"/>
  <c r="C761" i="2"/>
  <c r="D761" i="2"/>
  <c r="E761" i="2"/>
  <c r="F761" i="2"/>
  <c r="G761" i="2"/>
  <c r="H761" i="2"/>
  <c r="I761" i="2"/>
  <c r="B762" i="2"/>
  <c r="C762" i="2"/>
  <c r="D762" i="2"/>
  <c r="E762" i="2"/>
  <c r="F762" i="2"/>
  <c r="G762" i="2"/>
  <c r="H762" i="2"/>
  <c r="I762" i="2"/>
  <c r="B763" i="2"/>
  <c r="C763" i="2"/>
  <c r="D763" i="2"/>
  <c r="E763" i="2"/>
  <c r="F763" i="2"/>
  <c r="G763" i="2"/>
  <c r="H763" i="2"/>
  <c r="I763" i="2"/>
  <c r="B764" i="2"/>
  <c r="C764" i="2"/>
  <c r="D764" i="2"/>
  <c r="E764" i="2"/>
  <c r="F764" i="2"/>
  <c r="G764" i="2"/>
  <c r="H764" i="2"/>
  <c r="I764" i="2"/>
  <c r="B765" i="2"/>
  <c r="C765" i="2"/>
  <c r="D765" i="2"/>
  <c r="E765" i="2"/>
  <c r="F765" i="2"/>
  <c r="G765" i="2"/>
  <c r="H765" i="2"/>
  <c r="I765" i="2"/>
  <c r="B766" i="2"/>
  <c r="C766" i="2"/>
  <c r="D766" i="2"/>
  <c r="E766" i="2"/>
  <c r="F766" i="2"/>
  <c r="G766" i="2"/>
  <c r="H766" i="2"/>
  <c r="I766" i="2"/>
  <c r="B767" i="2"/>
  <c r="C767" i="2"/>
  <c r="D767" i="2"/>
  <c r="E767" i="2"/>
  <c r="F767" i="2"/>
  <c r="G767" i="2"/>
  <c r="H767" i="2"/>
  <c r="I767" i="2"/>
  <c r="B768" i="2"/>
  <c r="C768" i="2"/>
  <c r="D768" i="2"/>
  <c r="E768" i="2"/>
  <c r="F768" i="2"/>
  <c r="G768" i="2"/>
  <c r="H768" i="2"/>
  <c r="I768" i="2"/>
  <c r="B769" i="2"/>
  <c r="C769" i="2"/>
  <c r="D769" i="2"/>
  <c r="E769" i="2"/>
  <c r="F769" i="2"/>
  <c r="G769" i="2"/>
  <c r="H769" i="2"/>
  <c r="I769" i="2"/>
  <c r="B770" i="2"/>
  <c r="C770" i="2"/>
  <c r="D770" i="2"/>
  <c r="E770" i="2"/>
  <c r="F770" i="2"/>
  <c r="G770" i="2"/>
  <c r="H770" i="2"/>
  <c r="I770" i="2"/>
  <c r="B771" i="2"/>
  <c r="C771" i="2"/>
  <c r="D771" i="2"/>
  <c r="E771" i="2"/>
  <c r="F771" i="2"/>
  <c r="G771" i="2"/>
  <c r="H771" i="2"/>
  <c r="I771" i="2"/>
  <c r="B772" i="2"/>
  <c r="C772" i="2"/>
  <c r="D772" i="2"/>
  <c r="E772" i="2"/>
  <c r="F772" i="2"/>
  <c r="G772" i="2"/>
  <c r="H772" i="2"/>
  <c r="I772" i="2"/>
  <c r="B773" i="2"/>
  <c r="C773" i="2"/>
  <c r="D773" i="2"/>
  <c r="E773" i="2"/>
  <c r="F773" i="2"/>
  <c r="G773" i="2"/>
  <c r="H773" i="2"/>
  <c r="I773" i="2"/>
  <c r="B774" i="2"/>
  <c r="C774" i="2"/>
  <c r="D774" i="2"/>
  <c r="E774" i="2"/>
  <c r="F774" i="2"/>
  <c r="G774" i="2"/>
  <c r="H774" i="2"/>
  <c r="I774" i="2"/>
  <c r="B775" i="2"/>
  <c r="C775" i="2"/>
  <c r="D775" i="2"/>
  <c r="E775" i="2"/>
  <c r="F775" i="2"/>
  <c r="G775" i="2"/>
  <c r="H775" i="2"/>
  <c r="I775" i="2"/>
  <c r="B776" i="2"/>
  <c r="C776" i="2"/>
  <c r="D776" i="2"/>
  <c r="E776" i="2"/>
  <c r="F776" i="2"/>
  <c r="G776" i="2"/>
  <c r="H776" i="2"/>
  <c r="I776" i="2"/>
  <c r="B777" i="2"/>
  <c r="C777" i="2"/>
  <c r="D777" i="2"/>
  <c r="E777" i="2"/>
  <c r="F777" i="2"/>
  <c r="G777" i="2"/>
  <c r="H777" i="2"/>
  <c r="I777" i="2"/>
  <c r="B778" i="2"/>
  <c r="C778" i="2"/>
  <c r="D778" i="2"/>
  <c r="E778" i="2"/>
  <c r="F778" i="2"/>
  <c r="G778" i="2"/>
  <c r="H778" i="2"/>
  <c r="I778" i="2"/>
  <c r="B779" i="2"/>
  <c r="C779" i="2"/>
  <c r="D779" i="2"/>
  <c r="E779" i="2"/>
  <c r="F779" i="2"/>
  <c r="G779" i="2"/>
  <c r="H779" i="2"/>
  <c r="I779" i="2"/>
  <c r="B780" i="2"/>
  <c r="C780" i="2"/>
  <c r="D780" i="2"/>
  <c r="E780" i="2"/>
  <c r="F780" i="2"/>
  <c r="G780" i="2"/>
  <c r="H780" i="2"/>
  <c r="I780" i="2"/>
  <c r="B781" i="2"/>
  <c r="C781" i="2"/>
  <c r="D781" i="2"/>
  <c r="E781" i="2"/>
  <c r="F781" i="2"/>
  <c r="G781" i="2"/>
  <c r="H781" i="2"/>
  <c r="I781" i="2"/>
  <c r="B782" i="2"/>
  <c r="C782" i="2"/>
  <c r="D782" i="2"/>
  <c r="E782" i="2"/>
  <c r="F782" i="2"/>
  <c r="G782" i="2"/>
  <c r="H782" i="2"/>
  <c r="I782" i="2"/>
  <c r="B783" i="2"/>
  <c r="C783" i="2"/>
  <c r="D783" i="2"/>
  <c r="E783" i="2"/>
  <c r="F783" i="2"/>
  <c r="G783" i="2"/>
  <c r="H783" i="2"/>
  <c r="I783" i="2"/>
  <c r="B784" i="2"/>
  <c r="C784" i="2"/>
  <c r="D784" i="2"/>
  <c r="E784" i="2"/>
  <c r="F784" i="2"/>
  <c r="G784" i="2"/>
  <c r="H784" i="2"/>
  <c r="I784" i="2"/>
  <c r="B785" i="2"/>
  <c r="C785" i="2"/>
  <c r="D785" i="2"/>
  <c r="E785" i="2"/>
  <c r="F785" i="2"/>
  <c r="G785" i="2"/>
  <c r="H785" i="2"/>
  <c r="I785" i="2"/>
  <c r="B786" i="2"/>
  <c r="C786" i="2"/>
  <c r="D786" i="2"/>
  <c r="E786" i="2"/>
  <c r="F786" i="2"/>
  <c r="G786" i="2"/>
  <c r="H786" i="2"/>
  <c r="I786" i="2"/>
  <c r="B787" i="2"/>
  <c r="C787" i="2"/>
  <c r="D787" i="2"/>
  <c r="E787" i="2"/>
  <c r="F787" i="2"/>
  <c r="G787" i="2"/>
  <c r="H787" i="2"/>
  <c r="I787" i="2"/>
  <c r="B788" i="2"/>
  <c r="C788" i="2"/>
  <c r="D788" i="2"/>
  <c r="E788" i="2"/>
  <c r="F788" i="2"/>
  <c r="G788" i="2"/>
  <c r="H788" i="2"/>
  <c r="I788" i="2"/>
  <c r="B789" i="2"/>
  <c r="C789" i="2"/>
  <c r="D789" i="2"/>
  <c r="E789" i="2"/>
  <c r="F789" i="2"/>
  <c r="G789" i="2"/>
  <c r="H789" i="2"/>
  <c r="I789" i="2"/>
  <c r="B790" i="2"/>
  <c r="C790" i="2"/>
  <c r="D790" i="2"/>
  <c r="E790" i="2"/>
  <c r="F790" i="2"/>
  <c r="G790" i="2"/>
  <c r="H790" i="2"/>
  <c r="I790" i="2"/>
  <c r="B791" i="2"/>
  <c r="C791" i="2"/>
  <c r="D791" i="2"/>
  <c r="E791" i="2"/>
  <c r="F791" i="2"/>
  <c r="G791" i="2"/>
  <c r="H791" i="2"/>
  <c r="I791" i="2"/>
  <c r="B792" i="2"/>
  <c r="C792" i="2"/>
  <c r="D792" i="2"/>
  <c r="E792" i="2"/>
  <c r="F792" i="2"/>
  <c r="G792" i="2"/>
  <c r="H792" i="2"/>
  <c r="I792" i="2"/>
  <c r="B793" i="2"/>
  <c r="C793" i="2"/>
  <c r="D793" i="2"/>
  <c r="E793" i="2"/>
  <c r="F793" i="2"/>
  <c r="G793" i="2"/>
  <c r="H793" i="2"/>
  <c r="I793" i="2"/>
  <c r="B794" i="2"/>
  <c r="C794" i="2"/>
  <c r="D794" i="2"/>
  <c r="E794" i="2"/>
  <c r="F794" i="2"/>
  <c r="G794" i="2"/>
  <c r="H794" i="2"/>
  <c r="I794" i="2"/>
  <c r="B795" i="2"/>
  <c r="C795" i="2"/>
  <c r="D795" i="2"/>
  <c r="E795" i="2"/>
  <c r="F795" i="2"/>
  <c r="G795" i="2"/>
  <c r="H795" i="2"/>
  <c r="I795" i="2"/>
  <c r="B796" i="2"/>
  <c r="C796" i="2"/>
  <c r="D796" i="2"/>
  <c r="E796" i="2"/>
  <c r="F796" i="2"/>
  <c r="G796" i="2"/>
  <c r="H796" i="2"/>
  <c r="I796" i="2"/>
  <c r="B797" i="2"/>
  <c r="C797" i="2"/>
  <c r="D797" i="2"/>
  <c r="E797" i="2"/>
  <c r="F797" i="2"/>
  <c r="G797" i="2"/>
  <c r="H797" i="2"/>
  <c r="I797" i="2"/>
  <c r="B798" i="2"/>
  <c r="C798" i="2"/>
  <c r="D798" i="2"/>
  <c r="E798" i="2"/>
  <c r="F798" i="2"/>
  <c r="G798" i="2"/>
  <c r="H798" i="2"/>
  <c r="I798" i="2"/>
  <c r="B799" i="2"/>
  <c r="C799" i="2"/>
  <c r="D799" i="2"/>
  <c r="E799" i="2"/>
  <c r="F799" i="2"/>
  <c r="G799" i="2"/>
  <c r="H799" i="2"/>
  <c r="I799" i="2"/>
  <c r="B800" i="2"/>
  <c r="C800" i="2"/>
  <c r="D800" i="2"/>
  <c r="E800" i="2"/>
  <c r="F800" i="2"/>
  <c r="G800" i="2"/>
  <c r="H800" i="2"/>
  <c r="I800" i="2"/>
  <c r="B801" i="2"/>
  <c r="C801" i="2"/>
  <c r="D801" i="2"/>
  <c r="E801" i="2"/>
  <c r="F801" i="2"/>
  <c r="G801" i="2"/>
  <c r="H801" i="2"/>
  <c r="I801" i="2"/>
  <c r="B802" i="2"/>
  <c r="C802" i="2"/>
  <c r="D802" i="2"/>
  <c r="E802" i="2"/>
  <c r="F802" i="2"/>
  <c r="G802" i="2"/>
  <c r="H802" i="2"/>
  <c r="I802" i="2"/>
  <c r="B803" i="2"/>
  <c r="C803" i="2"/>
  <c r="D803" i="2"/>
  <c r="E803" i="2"/>
  <c r="F803" i="2"/>
  <c r="G803" i="2"/>
  <c r="H803" i="2"/>
  <c r="I803" i="2"/>
  <c r="B804" i="2"/>
  <c r="C804" i="2"/>
  <c r="D804" i="2"/>
  <c r="E804" i="2"/>
  <c r="F804" i="2"/>
  <c r="G804" i="2"/>
  <c r="H804" i="2"/>
  <c r="I804" i="2"/>
  <c r="B805" i="2"/>
  <c r="C805" i="2"/>
  <c r="D805" i="2"/>
  <c r="E805" i="2"/>
  <c r="F805" i="2"/>
  <c r="G805" i="2"/>
  <c r="H805" i="2"/>
  <c r="I805" i="2"/>
  <c r="B806" i="2"/>
  <c r="C806" i="2"/>
  <c r="D806" i="2"/>
  <c r="E806" i="2"/>
  <c r="F806" i="2"/>
  <c r="G806" i="2"/>
  <c r="H806" i="2"/>
  <c r="I806" i="2"/>
  <c r="B807" i="2"/>
  <c r="C807" i="2"/>
  <c r="D807" i="2"/>
  <c r="E807" i="2"/>
  <c r="F807" i="2"/>
  <c r="G807" i="2"/>
  <c r="H807" i="2"/>
  <c r="I807" i="2"/>
  <c r="B808" i="2"/>
  <c r="C808" i="2"/>
  <c r="D808" i="2"/>
  <c r="E808" i="2"/>
  <c r="F808" i="2"/>
  <c r="G808" i="2"/>
  <c r="H808" i="2"/>
  <c r="I808" i="2"/>
  <c r="B809" i="2"/>
  <c r="C809" i="2"/>
  <c r="D809" i="2"/>
  <c r="E809" i="2"/>
  <c r="F809" i="2"/>
  <c r="G809" i="2"/>
  <c r="H809" i="2"/>
  <c r="I809" i="2"/>
  <c r="B810" i="2"/>
  <c r="C810" i="2"/>
  <c r="D810" i="2"/>
  <c r="E810" i="2"/>
  <c r="F810" i="2"/>
  <c r="G810" i="2"/>
  <c r="H810" i="2"/>
  <c r="I810" i="2"/>
  <c r="B811" i="2"/>
  <c r="C811" i="2"/>
  <c r="D811" i="2"/>
  <c r="E811" i="2"/>
  <c r="F811" i="2"/>
  <c r="G811" i="2"/>
  <c r="H811" i="2"/>
  <c r="I811" i="2"/>
  <c r="B812" i="2"/>
  <c r="C812" i="2"/>
  <c r="D812" i="2"/>
  <c r="E812" i="2"/>
  <c r="F812" i="2"/>
  <c r="G812" i="2"/>
  <c r="H812" i="2"/>
  <c r="I812" i="2"/>
  <c r="B813" i="2"/>
  <c r="C813" i="2"/>
  <c r="D813" i="2"/>
  <c r="E813" i="2"/>
  <c r="F813" i="2"/>
  <c r="G813" i="2"/>
  <c r="H813" i="2"/>
  <c r="I813" i="2"/>
  <c r="B814" i="2"/>
  <c r="C814" i="2"/>
  <c r="D814" i="2"/>
  <c r="E814" i="2"/>
  <c r="F814" i="2"/>
  <c r="G814" i="2"/>
  <c r="H814" i="2"/>
  <c r="I814" i="2"/>
  <c r="B815" i="2"/>
  <c r="C815" i="2"/>
  <c r="D815" i="2"/>
  <c r="E815" i="2"/>
  <c r="F815" i="2"/>
  <c r="G815" i="2"/>
  <c r="H815" i="2"/>
  <c r="I815" i="2"/>
  <c r="B816" i="2"/>
  <c r="C816" i="2"/>
  <c r="D816" i="2"/>
  <c r="E816" i="2"/>
  <c r="F816" i="2"/>
  <c r="G816" i="2"/>
  <c r="H816" i="2"/>
  <c r="I816" i="2"/>
  <c r="B817" i="2"/>
  <c r="C817" i="2"/>
  <c r="D817" i="2"/>
  <c r="E817" i="2"/>
  <c r="F817" i="2"/>
  <c r="G817" i="2"/>
  <c r="H817" i="2"/>
  <c r="I817" i="2"/>
  <c r="B818" i="2"/>
  <c r="C818" i="2"/>
  <c r="D818" i="2"/>
  <c r="E818" i="2"/>
  <c r="F818" i="2"/>
  <c r="G818" i="2"/>
  <c r="H818" i="2"/>
  <c r="I818" i="2"/>
  <c r="B819" i="2"/>
  <c r="C819" i="2"/>
  <c r="D819" i="2"/>
  <c r="E819" i="2"/>
  <c r="F819" i="2"/>
  <c r="G819" i="2"/>
  <c r="H819" i="2"/>
  <c r="I819" i="2"/>
  <c r="B820" i="2"/>
  <c r="C820" i="2"/>
  <c r="D820" i="2"/>
  <c r="E820" i="2"/>
  <c r="F820" i="2"/>
  <c r="G820" i="2"/>
  <c r="H820" i="2"/>
  <c r="I820" i="2"/>
  <c r="B821" i="2"/>
  <c r="C821" i="2"/>
  <c r="D821" i="2"/>
  <c r="E821" i="2"/>
  <c r="F821" i="2"/>
  <c r="G821" i="2"/>
  <c r="H821" i="2"/>
  <c r="I821" i="2"/>
  <c r="B822" i="2"/>
  <c r="C822" i="2"/>
  <c r="D822" i="2"/>
  <c r="E822" i="2"/>
  <c r="F822" i="2"/>
  <c r="G822" i="2"/>
  <c r="H822" i="2"/>
  <c r="I822" i="2"/>
  <c r="B823" i="2"/>
  <c r="C823" i="2"/>
  <c r="D823" i="2"/>
  <c r="E823" i="2"/>
  <c r="F823" i="2"/>
  <c r="G823" i="2"/>
  <c r="H823" i="2"/>
  <c r="I823" i="2"/>
  <c r="B824" i="2"/>
  <c r="C824" i="2"/>
  <c r="D824" i="2"/>
  <c r="E824" i="2"/>
  <c r="F824" i="2"/>
  <c r="G824" i="2"/>
  <c r="H824" i="2"/>
  <c r="I824" i="2"/>
  <c r="B825" i="2"/>
  <c r="C825" i="2"/>
  <c r="D825" i="2"/>
  <c r="E825" i="2"/>
  <c r="F825" i="2"/>
  <c r="G825" i="2"/>
  <c r="H825" i="2"/>
  <c r="I825" i="2"/>
  <c r="B826" i="2"/>
  <c r="C826" i="2"/>
  <c r="D826" i="2"/>
  <c r="E826" i="2"/>
  <c r="F826" i="2"/>
  <c r="G826" i="2"/>
  <c r="H826" i="2"/>
  <c r="I826" i="2"/>
  <c r="B827" i="2"/>
  <c r="C827" i="2"/>
  <c r="D827" i="2"/>
  <c r="E827" i="2"/>
  <c r="F827" i="2"/>
  <c r="G827" i="2"/>
  <c r="H827" i="2"/>
  <c r="I827" i="2"/>
  <c r="B828" i="2"/>
  <c r="C828" i="2"/>
  <c r="D828" i="2"/>
  <c r="E828" i="2"/>
  <c r="F828" i="2"/>
  <c r="G828" i="2"/>
  <c r="H828" i="2"/>
  <c r="I828" i="2"/>
  <c r="B829" i="2"/>
  <c r="C829" i="2"/>
  <c r="D829" i="2"/>
  <c r="E829" i="2"/>
  <c r="F829" i="2"/>
  <c r="G829" i="2"/>
  <c r="H829" i="2"/>
  <c r="I829" i="2"/>
  <c r="B830" i="2"/>
  <c r="C830" i="2"/>
  <c r="D830" i="2"/>
  <c r="E830" i="2"/>
  <c r="F830" i="2"/>
  <c r="G830" i="2"/>
  <c r="H830" i="2"/>
  <c r="I830" i="2"/>
  <c r="B831" i="2"/>
  <c r="C831" i="2"/>
  <c r="D831" i="2"/>
  <c r="E831" i="2"/>
  <c r="F831" i="2"/>
  <c r="G831" i="2"/>
  <c r="H831" i="2"/>
  <c r="I831" i="2"/>
  <c r="B832" i="2"/>
  <c r="C832" i="2"/>
  <c r="D832" i="2"/>
  <c r="E832" i="2"/>
  <c r="F832" i="2"/>
  <c r="G832" i="2"/>
  <c r="H832" i="2"/>
  <c r="I832" i="2"/>
  <c r="B833" i="2"/>
  <c r="C833" i="2"/>
  <c r="D833" i="2"/>
  <c r="E833" i="2"/>
  <c r="F833" i="2"/>
  <c r="G833" i="2"/>
  <c r="H833" i="2"/>
  <c r="I833" i="2"/>
  <c r="B834" i="2"/>
  <c r="C834" i="2"/>
  <c r="D834" i="2"/>
  <c r="E834" i="2"/>
  <c r="F834" i="2"/>
  <c r="G834" i="2"/>
  <c r="H834" i="2"/>
  <c r="I834" i="2"/>
  <c r="B835" i="2"/>
  <c r="C835" i="2"/>
  <c r="D835" i="2"/>
  <c r="E835" i="2"/>
  <c r="F835" i="2"/>
  <c r="G835" i="2"/>
  <c r="H835" i="2"/>
  <c r="I835" i="2"/>
  <c r="B836" i="2"/>
  <c r="C836" i="2"/>
  <c r="D836" i="2"/>
  <c r="E836" i="2"/>
  <c r="F836" i="2"/>
  <c r="G836" i="2"/>
  <c r="H836" i="2"/>
  <c r="I836" i="2"/>
  <c r="B837" i="2"/>
  <c r="C837" i="2"/>
  <c r="D837" i="2"/>
  <c r="E837" i="2"/>
  <c r="F837" i="2"/>
  <c r="G837" i="2"/>
  <c r="H837" i="2"/>
  <c r="I837" i="2"/>
  <c r="B838" i="2"/>
  <c r="C838" i="2"/>
  <c r="D838" i="2"/>
  <c r="E838" i="2"/>
  <c r="F838" i="2"/>
  <c r="G838" i="2"/>
  <c r="H838" i="2"/>
  <c r="I838" i="2"/>
  <c r="B839" i="2"/>
  <c r="C839" i="2"/>
  <c r="D839" i="2"/>
  <c r="E839" i="2"/>
  <c r="F839" i="2"/>
  <c r="G839" i="2"/>
  <c r="H839" i="2"/>
  <c r="I839" i="2"/>
  <c r="B840" i="2"/>
  <c r="C840" i="2"/>
  <c r="D840" i="2"/>
  <c r="E840" i="2"/>
  <c r="F840" i="2"/>
  <c r="G840" i="2"/>
  <c r="H840" i="2"/>
  <c r="I840" i="2"/>
  <c r="B841" i="2"/>
  <c r="C841" i="2"/>
  <c r="D841" i="2"/>
  <c r="E841" i="2"/>
  <c r="F841" i="2"/>
  <c r="G841" i="2"/>
  <c r="H841" i="2"/>
  <c r="I841" i="2"/>
  <c r="B842" i="2"/>
  <c r="C842" i="2"/>
  <c r="D842" i="2"/>
  <c r="E842" i="2"/>
  <c r="F842" i="2"/>
  <c r="G842" i="2"/>
  <c r="H842" i="2"/>
  <c r="I842" i="2"/>
  <c r="B843" i="2"/>
  <c r="C843" i="2"/>
  <c r="D843" i="2"/>
  <c r="E843" i="2"/>
  <c r="F843" i="2"/>
  <c r="G843" i="2"/>
  <c r="H843" i="2"/>
  <c r="I843" i="2"/>
  <c r="B844" i="2"/>
  <c r="C844" i="2"/>
  <c r="D844" i="2"/>
  <c r="E844" i="2"/>
  <c r="F844" i="2"/>
  <c r="G844" i="2"/>
  <c r="H844" i="2"/>
  <c r="I844" i="2"/>
  <c r="B845" i="2"/>
  <c r="C845" i="2"/>
  <c r="D845" i="2"/>
  <c r="E845" i="2"/>
  <c r="F845" i="2"/>
  <c r="G845" i="2"/>
  <c r="H845" i="2"/>
  <c r="I845" i="2"/>
  <c r="B846" i="2"/>
  <c r="C846" i="2"/>
  <c r="D846" i="2"/>
  <c r="E846" i="2"/>
  <c r="F846" i="2"/>
  <c r="G846" i="2"/>
  <c r="H846" i="2"/>
  <c r="I846" i="2"/>
  <c r="B847" i="2"/>
  <c r="C847" i="2"/>
  <c r="D847" i="2"/>
  <c r="E847" i="2"/>
  <c r="F847" i="2"/>
  <c r="G847" i="2"/>
  <c r="H847" i="2"/>
  <c r="I847" i="2"/>
  <c r="B848" i="2"/>
  <c r="C848" i="2"/>
  <c r="D848" i="2"/>
  <c r="E848" i="2"/>
  <c r="F848" i="2"/>
  <c r="G848" i="2"/>
  <c r="H848" i="2"/>
  <c r="I848" i="2"/>
  <c r="B849" i="2"/>
  <c r="C849" i="2"/>
  <c r="D849" i="2"/>
  <c r="E849" i="2"/>
  <c r="F849" i="2"/>
  <c r="G849" i="2"/>
  <c r="H849" i="2"/>
  <c r="I849" i="2"/>
  <c r="B850" i="2"/>
  <c r="C850" i="2"/>
  <c r="D850" i="2"/>
  <c r="E850" i="2"/>
  <c r="F850" i="2"/>
  <c r="G850" i="2"/>
  <c r="H850" i="2"/>
  <c r="I850" i="2"/>
  <c r="B851" i="2"/>
  <c r="C851" i="2"/>
  <c r="D851" i="2"/>
  <c r="E851" i="2"/>
  <c r="F851" i="2"/>
  <c r="G851" i="2"/>
  <c r="H851" i="2"/>
  <c r="I851" i="2"/>
  <c r="B852" i="2"/>
  <c r="C852" i="2"/>
  <c r="D852" i="2"/>
  <c r="E852" i="2"/>
  <c r="F852" i="2"/>
  <c r="G852" i="2"/>
  <c r="H852" i="2"/>
  <c r="I852" i="2"/>
  <c r="B853" i="2"/>
  <c r="C853" i="2"/>
  <c r="D853" i="2"/>
  <c r="E853" i="2"/>
  <c r="F853" i="2"/>
  <c r="G853" i="2"/>
  <c r="H853" i="2"/>
  <c r="I853" i="2"/>
  <c r="B854" i="2"/>
  <c r="C854" i="2"/>
  <c r="D854" i="2"/>
  <c r="E854" i="2"/>
  <c r="F854" i="2"/>
  <c r="G854" i="2"/>
  <c r="H854" i="2"/>
  <c r="I854" i="2"/>
  <c r="B855" i="2"/>
  <c r="C855" i="2"/>
  <c r="D855" i="2"/>
  <c r="E855" i="2"/>
  <c r="F855" i="2"/>
  <c r="G855" i="2"/>
  <c r="H855" i="2"/>
  <c r="I855" i="2"/>
  <c r="B856" i="2"/>
  <c r="C856" i="2"/>
  <c r="D856" i="2"/>
  <c r="E856" i="2"/>
  <c r="F856" i="2"/>
  <c r="G856" i="2"/>
  <c r="H856" i="2"/>
  <c r="I856" i="2"/>
  <c r="B857" i="2"/>
  <c r="C857" i="2"/>
  <c r="D857" i="2"/>
  <c r="E857" i="2"/>
  <c r="F857" i="2"/>
  <c r="G857" i="2"/>
  <c r="H857" i="2"/>
  <c r="I857" i="2"/>
  <c r="B858" i="2"/>
  <c r="C858" i="2"/>
  <c r="D858" i="2"/>
  <c r="E858" i="2"/>
  <c r="F858" i="2"/>
  <c r="G858" i="2"/>
  <c r="H858" i="2"/>
  <c r="I858" i="2"/>
  <c r="B859" i="2"/>
  <c r="C859" i="2"/>
  <c r="D859" i="2"/>
  <c r="E859" i="2"/>
  <c r="F859" i="2"/>
  <c r="G859" i="2"/>
  <c r="H859" i="2"/>
  <c r="I859" i="2"/>
  <c r="B860" i="2"/>
  <c r="C860" i="2"/>
  <c r="D860" i="2"/>
  <c r="E860" i="2"/>
  <c r="F860" i="2"/>
  <c r="G860" i="2"/>
  <c r="H860" i="2"/>
  <c r="I860" i="2"/>
  <c r="B861" i="2"/>
  <c r="C861" i="2"/>
  <c r="D861" i="2"/>
  <c r="E861" i="2"/>
  <c r="F861" i="2"/>
  <c r="G861" i="2"/>
  <c r="H861" i="2"/>
  <c r="I861" i="2"/>
  <c r="B862" i="2"/>
  <c r="C862" i="2"/>
  <c r="D862" i="2"/>
  <c r="E862" i="2"/>
  <c r="F862" i="2"/>
  <c r="G862" i="2"/>
  <c r="H862" i="2"/>
  <c r="I862" i="2"/>
  <c r="B863" i="2"/>
  <c r="C863" i="2"/>
  <c r="D863" i="2"/>
  <c r="E863" i="2"/>
  <c r="F863" i="2"/>
  <c r="G863" i="2"/>
  <c r="H863" i="2"/>
  <c r="I863" i="2"/>
  <c r="B864" i="2"/>
  <c r="C864" i="2"/>
  <c r="D864" i="2"/>
  <c r="E864" i="2"/>
  <c r="F864" i="2"/>
  <c r="G864" i="2"/>
  <c r="H864" i="2"/>
  <c r="I864" i="2"/>
  <c r="B865" i="2"/>
  <c r="C865" i="2"/>
  <c r="D865" i="2"/>
  <c r="E865" i="2"/>
  <c r="F865" i="2"/>
  <c r="G865" i="2"/>
  <c r="H865" i="2"/>
  <c r="I865" i="2"/>
  <c r="B866" i="2"/>
  <c r="C866" i="2"/>
  <c r="D866" i="2"/>
  <c r="E866" i="2"/>
  <c r="F866" i="2"/>
  <c r="G866" i="2"/>
  <c r="H866" i="2"/>
  <c r="I866" i="2"/>
  <c r="B867" i="2"/>
  <c r="C867" i="2"/>
  <c r="D867" i="2"/>
  <c r="E867" i="2"/>
  <c r="F867" i="2"/>
  <c r="G867" i="2"/>
  <c r="H867" i="2"/>
  <c r="I867" i="2"/>
  <c r="B868" i="2"/>
  <c r="C868" i="2"/>
  <c r="D868" i="2"/>
  <c r="E868" i="2"/>
  <c r="F868" i="2"/>
  <c r="G868" i="2"/>
  <c r="H868" i="2"/>
  <c r="I868" i="2"/>
  <c r="B869" i="2"/>
  <c r="C869" i="2"/>
  <c r="D869" i="2"/>
  <c r="E869" i="2"/>
  <c r="F869" i="2"/>
  <c r="G869" i="2"/>
  <c r="H869" i="2"/>
  <c r="I869" i="2"/>
  <c r="B870" i="2"/>
  <c r="C870" i="2"/>
  <c r="D870" i="2"/>
  <c r="E870" i="2"/>
  <c r="F870" i="2"/>
  <c r="G870" i="2"/>
  <c r="H870" i="2"/>
  <c r="I870" i="2"/>
  <c r="B871" i="2"/>
  <c r="C871" i="2"/>
  <c r="D871" i="2"/>
  <c r="E871" i="2"/>
  <c r="F871" i="2"/>
  <c r="G871" i="2"/>
  <c r="H871" i="2"/>
  <c r="I871" i="2"/>
  <c r="B872" i="2"/>
  <c r="C872" i="2"/>
  <c r="D872" i="2"/>
  <c r="E872" i="2"/>
  <c r="F872" i="2"/>
  <c r="G872" i="2"/>
  <c r="H872" i="2"/>
  <c r="I872" i="2"/>
  <c r="B873" i="2"/>
  <c r="C873" i="2"/>
  <c r="D873" i="2"/>
  <c r="E873" i="2"/>
  <c r="F873" i="2"/>
  <c r="G873" i="2"/>
  <c r="H873" i="2"/>
  <c r="I873" i="2"/>
  <c r="B874" i="2"/>
  <c r="C874" i="2"/>
  <c r="D874" i="2"/>
  <c r="E874" i="2"/>
  <c r="F874" i="2"/>
  <c r="G874" i="2"/>
  <c r="H874" i="2"/>
  <c r="I874" i="2"/>
  <c r="B875" i="2"/>
  <c r="C875" i="2"/>
  <c r="D875" i="2"/>
  <c r="E875" i="2"/>
  <c r="F875" i="2"/>
  <c r="G875" i="2"/>
  <c r="H875" i="2"/>
  <c r="I875" i="2"/>
  <c r="B876" i="2"/>
  <c r="C876" i="2"/>
  <c r="D876" i="2"/>
  <c r="E876" i="2"/>
  <c r="F876" i="2"/>
  <c r="G876" i="2"/>
  <c r="H876" i="2"/>
  <c r="I876" i="2"/>
  <c r="B877" i="2"/>
  <c r="C877" i="2"/>
  <c r="D877" i="2"/>
  <c r="E877" i="2"/>
  <c r="F877" i="2"/>
  <c r="G877" i="2"/>
  <c r="H877" i="2"/>
  <c r="I877" i="2"/>
  <c r="B878" i="2"/>
  <c r="C878" i="2"/>
  <c r="D878" i="2"/>
  <c r="E878" i="2"/>
  <c r="F878" i="2"/>
  <c r="G878" i="2"/>
  <c r="H878" i="2"/>
  <c r="I878" i="2"/>
  <c r="B879" i="2"/>
  <c r="C879" i="2"/>
  <c r="D879" i="2"/>
  <c r="E879" i="2"/>
  <c r="F879" i="2"/>
  <c r="G879" i="2"/>
  <c r="H879" i="2"/>
  <c r="I879" i="2"/>
  <c r="B880" i="2"/>
  <c r="C880" i="2"/>
  <c r="D880" i="2"/>
  <c r="E880" i="2"/>
  <c r="F880" i="2"/>
  <c r="G880" i="2"/>
  <c r="H880" i="2"/>
  <c r="I880" i="2"/>
  <c r="B881" i="2"/>
  <c r="C881" i="2"/>
  <c r="D881" i="2"/>
  <c r="E881" i="2"/>
  <c r="F881" i="2"/>
  <c r="G881" i="2"/>
  <c r="H881" i="2"/>
  <c r="I881" i="2"/>
  <c r="B882" i="2"/>
  <c r="C882" i="2"/>
  <c r="D882" i="2"/>
  <c r="E882" i="2"/>
  <c r="F882" i="2"/>
  <c r="G882" i="2"/>
  <c r="H882" i="2"/>
  <c r="I882" i="2"/>
  <c r="B883" i="2"/>
  <c r="C883" i="2"/>
  <c r="D883" i="2"/>
  <c r="E883" i="2"/>
  <c r="F883" i="2"/>
  <c r="G883" i="2"/>
  <c r="H883" i="2"/>
  <c r="I883" i="2"/>
  <c r="B884" i="2"/>
  <c r="C884" i="2"/>
  <c r="D884" i="2"/>
  <c r="E884" i="2"/>
  <c r="F884" i="2"/>
  <c r="G884" i="2"/>
  <c r="H884" i="2"/>
  <c r="I884" i="2"/>
  <c r="B885" i="2"/>
  <c r="C885" i="2"/>
  <c r="D885" i="2"/>
  <c r="E885" i="2"/>
  <c r="F885" i="2"/>
  <c r="G885" i="2"/>
  <c r="H885" i="2"/>
  <c r="I885" i="2"/>
  <c r="B886" i="2"/>
  <c r="C886" i="2"/>
  <c r="D886" i="2"/>
  <c r="E886" i="2"/>
  <c r="F886" i="2"/>
  <c r="G886" i="2"/>
  <c r="H886" i="2"/>
  <c r="I886" i="2"/>
  <c r="B887" i="2"/>
  <c r="C887" i="2"/>
  <c r="D887" i="2"/>
  <c r="E887" i="2"/>
  <c r="F887" i="2"/>
  <c r="G887" i="2"/>
  <c r="H887" i="2"/>
  <c r="I887" i="2"/>
  <c r="B888" i="2"/>
  <c r="C888" i="2"/>
  <c r="D888" i="2"/>
  <c r="E888" i="2"/>
  <c r="F888" i="2"/>
  <c r="G888" i="2"/>
  <c r="H888" i="2"/>
  <c r="I888" i="2"/>
  <c r="B889" i="2"/>
  <c r="C889" i="2"/>
  <c r="D889" i="2"/>
  <c r="E889" i="2"/>
  <c r="F889" i="2"/>
  <c r="G889" i="2"/>
  <c r="H889" i="2"/>
  <c r="I889" i="2"/>
  <c r="B890" i="2"/>
  <c r="C890" i="2"/>
  <c r="D890" i="2"/>
  <c r="E890" i="2"/>
  <c r="F890" i="2"/>
  <c r="G890" i="2"/>
  <c r="H890" i="2"/>
  <c r="I890" i="2"/>
  <c r="B891" i="2"/>
  <c r="C891" i="2"/>
  <c r="D891" i="2"/>
  <c r="E891" i="2"/>
  <c r="F891" i="2"/>
  <c r="G891" i="2"/>
  <c r="H891" i="2"/>
  <c r="I891" i="2"/>
  <c r="B892" i="2"/>
  <c r="C892" i="2"/>
  <c r="D892" i="2"/>
  <c r="E892" i="2"/>
  <c r="F892" i="2"/>
  <c r="G892" i="2"/>
  <c r="H892" i="2"/>
  <c r="I892" i="2"/>
  <c r="B893" i="2"/>
  <c r="C893" i="2"/>
  <c r="D893" i="2"/>
  <c r="E893" i="2"/>
  <c r="F893" i="2"/>
  <c r="G893" i="2"/>
  <c r="H893" i="2"/>
  <c r="I893" i="2"/>
  <c r="B894" i="2"/>
  <c r="C894" i="2"/>
  <c r="D894" i="2"/>
  <c r="E894" i="2"/>
  <c r="F894" i="2"/>
  <c r="G894" i="2"/>
  <c r="H894" i="2"/>
  <c r="I894" i="2"/>
  <c r="B895" i="2"/>
  <c r="C895" i="2"/>
  <c r="D895" i="2"/>
  <c r="E895" i="2"/>
  <c r="F895" i="2"/>
  <c r="G895" i="2"/>
  <c r="H895" i="2"/>
  <c r="I895" i="2"/>
  <c r="B896" i="2"/>
  <c r="C896" i="2"/>
  <c r="D896" i="2"/>
  <c r="E896" i="2"/>
  <c r="F896" i="2"/>
  <c r="G896" i="2"/>
  <c r="H896" i="2"/>
  <c r="I896" i="2"/>
  <c r="B897" i="2"/>
  <c r="C897" i="2"/>
  <c r="D897" i="2"/>
  <c r="E897" i="2"/>
  <c r="F897" i="2"/>
  <c r="G897" i="2"/>
  <c r="H897" i="2"/>
  <c r="I897" i="2"/>
  <c r="B898" i="2"/>
  <c r="C898" i="2"/>
  <c r="D898" i="2"/>
  <c r="E898" i="2"/>
  <c r="F898" i="2"/>
  <c r="G898" i="2"/>
  <c r="H898" i="2"/>
  <c r="I898" i="2"/>
  <c r="B899" i="2"/>
  <c r="C899" i="2"/>
  <c r="D899" i="2"/>
  <c r="E899" i="2"/>
  <c r="F899" i="2"/>
  <c r="G899" i="2"/>
  <c r="H899" i="2"/>
  <c r="I899" i="2"/>
  <c r="B900" i="2"/>
  <c r="C900" i="2"/>
  <c r="D900" i="2"/>
  <c r="E900" i="2"/>
  <c r="F900" i="2"/>
  <c r="G900" i="2"/>
  <c r="H900" i="2"/>
  <c r="I900" i="2"/>
  <c r="B901" i="2"/>
  <c r="C901" i="2"/>
  <c r="D901" i="2"/>
  <c r="E901" i="2"/>
  <c r="F901" i="2"/>
  <c r="G901" i="2"/>
  <c r="H901" i="2"/>
  <c r="I901" i="2"/>
  <c r="B902" i="2"/>
  <c r="C902" i="2"/>
  <c r="D902" i="2"/>
  <c r="E902" i="2"/>
  <c r="F902" i="2"/>
  <c r="G902" i="2"/>
  <c r="H902" i="2"/>
  <c r="I902" i="2"/>
  <c r="B903" i="2"/>
  <c r="C903" i="2"/>
  <c r="D903" i="2"/>
  <c r="E903" i="2"/>
  <c r="F903" i="2"/>
  <c r="G903" i="2"/>
  <c r="H903" i="2"/>
  <c r="I903" i="2"/>
  <c r="B904" i="2"/>
  <c r="C904" i="2"/>
  <c r="D904" i="2"/>
  <c r="E904" i="2"/>
  <c r="F904" i="2"/>
  <c r="G904" i="2"/>
  <c r="H904" i="2"/>
  <c r="I904" i="2"/>
  <c r="B905" i="2"/>
  <c r="C905" i="2"/>
  <c r="D905" i="2"/>
  <c r="E905" i="2"/>
  <c r="F905" i="2"/>
  <c r="G905" i="2"/>
  <c r="H905" i="2"/>
  <c r="I905" i="2"/>
  <c r="B906" i="2"/>
  <c r="C906" i="2"/>
  <c r="D906" i="2"/>
  <c r="E906" i="2"/>
  <c r="F906" i="2"/>
  <c r="G906" i="2"/>
  <c r="H906" i="2"/>
  <c r="I906" i="2"/>
  <c r="B907" i="2"/>
  <c r="C907" i="2"/>
  <c r="D907" i="2"/>
  <c r="E907" i="2"/>
  <c r="F907" i="2"/>
  <c r="G907" i="2"/>
  <c r="H907" i="2"/>
  <c r="I907" i="2"/>
  <c r="B908" i="2"/>
  <c r="C908" i="2"/>
  <c r="D908" i="2"/>
  <c r="E908" i="2"/>
  <c r="F908" i="2"/>
  <c r="G908" i="2"/>
  <c r="H908" i="2"/>
  <c r="I908" i="2"/>
  <c r="B909" i="2"/>
  <c r="C909" i="2"/>
  <c r="D909" i="2"/>
  <c r="E909" i="2"/>
  <c r="F909" i="2"/>
  <c r="G909" i="2"/>
  <c r="H909" i="2"/>
  <c r="I909" i="2"/>
  <c r="B910" i="2"/>
  <c r="C910" i="2"/>
  <c r="D910" i="2"/>
  <c r="E910" i="2"/>
  <c r="F910" i="2"/>
  <c r="G910" i="2"/>
  <c r="H910" i="2"/>
  <c r="I910" i="2"/>
  <c r="B911" i="2"/>
  <c r="C911" i="2"/>
  <c r="D911" i="2"/>
  <c r="E911" i="2"/>
  <c r="F911" i="2"/>
  <c r="G911" i="2"/>
  <c r="H911" i="2"/>
  <c r="I911" i="2"/>
  <c r="B912" i="2"/>
  <c r="C912" i="2"/>
  <c r="D912" i="2"/>
  <c r="E912" i="2"/>
  <c r="F912" i="2"/>
  <c r="G912" i="2"/>
  <c r="H912" i="2"/>
  <c r="I912" i="2"/>
  <c r="B913" i="2"/>
  <c r="C913" i="2"/>
  <c r="D913" i="2"/>
  <c r="E913" i="2"/>
  <c r="F913" i="2"/>
  <c r="G913" i="2"/>
  <c r="H913" i="2"/>
  <c r="I913" i="2"/>
  <c r="B914" i="2"/>
  <c r="C914" i="2"/>
  <c r="D914" i="2"/>
  <c r="E914" i="2"/>
  <c r="F914" i="2"/>
  <c r="G914" i="2"/>
  <c r="H914" i="2"/>
  <c r="I914" i="2"/>
  <c r="B915" i="2"/>
  <c r="C915" i="2"/>
  <c r="D915" i="2"/>
  <c r="E915" i="2"/>
  <c r="F915" i="2"/>
  <c r="G915" i="2"/>
  <c r="H915" i="2"/>
  <c r="I915" i="2"/>
  <c r="B916" i="2"/>
  <c r="C916" i="2"/>
  <c r="D916" i="2"/>
  <c r="E916" i="2"/>
  <c r="F916" i="2"/>
  <c r="G916" i="2"/>
  <c r="H916" i="2"/>
  <c r="I916" i="2"/>
  <c r="B917" i="2"/>
  <c r="C917" i="2"/>
  <c r="D917" i="2"/>
  <c r="E917" i="2"/>
  <c r="F917" i="2"/>
  <c r="G917" i="2"/>
  <c r="H917" i="2"/>
  <c r="I917" i="2"/>
  <c r="B918" i="2"/>
  <c r="C918" i="2"/>
  <c r="D918" i="2"/>
  <c r="E918" i="2"/>
  <c r="F918" i="2"/>
  <c r="G918" i="2"/>
  <c r="H918" i="2"/>
  <c r="I918" i="2"/>
  <c r="B919" i="2"/>
  <c r="C919" i="2"/>
  <c r="D919" i="2"/>
  <c r="E919" i="2"/>
  <c r="F919" i="2"/>
  <c r="G919" i="2"/>
  <c r="H919" i="2"/>
  <c r="I919" i="2"/>
  <c r="B920" i="2"/>
  <c r="C920" i="2"/>
  <c r="D920" i="2"/>
  <c r="E920" i="2"/>
  <c r="F920" i="2"/>
  <c r="G920" i="2"/>
  <c r="H920" i="2"/>
  <c r="I920" i="2"/>
  <c r="B921" i="2"/>
  <c r="C921" i="2"/>
  <c r="D921" i="2"/>
  <c r="E921" i="2"/>
  <c r="F921" i="2"/>
  <c r="G921" i="2"/>
  <c r="H921" i="2"/>
  <c r="I921" i="2"/>
  <c r="B922" i="2"/>
  <c r="C922" i="2"/>
  <c r="D922" i="2"/>
  <c r="E922" i="2"/>
  <c r="F922" i="2"/>
  <c r="G922" i="2"/>
  <c r="H922" i="2"/>
  <c r="I922" i="2"/>
  <c r="B923" i="2"/>
  <c r="C923" i="2"/>
  <c r="D923" i="2"/>
  <c r="E923" i="2"/>
  <c r="F923" i="2"/>
  <c r="G923" i="2"/>
  <c r="H923" i="2"/>
  <c r="I923" i="2"/>
  <c r="B924" i="2"/>
  <c r="C924" i="2"/>
  <c r="D924" i="2"/>
  <c r="E924" i="2"/>
  <c r="F924" i="2"/>
  <c r="G924" i="2"/>
  <c r="H924" i="2"/>
  <c r="I924" i="2"/>
  <c r="B925" i="2"/>
  <c r="C925" i="2"/>
  <c r="D925" i="2"/>
  <c r="E925" i="2"/>
  <c r="F925" i="2"/>
  <c r="G925" i="2"/>
  <c r="H925" i="2"/>
  <c r="I925" i="2"/>
  <c r="B926" i="2"/>
  <c r="C926" i="2"/>
  <c r="D926" i="2"/>
  <c r="E926" i="2"/>
  <c r="F926" i="2"/>
  <c r="G926" i="2"/>
  <c r="H926" i="2"/>
  <c r="I926" i="2"/>
  <c r="B927" i="2"/>
  <c r="C927" i="2"/>
  <c r="D927" i="2"/>
  <c r="E927" i="2"/>
  <c r="F927" i="2"/>
  <c r="G927" i="2"/>
  <c r="H927" i="2"/>
  <c r="I927" i="2"/>
  <c r="B928" i="2"/>
  <c r="C928" i="2"/>
  <c r="D928" i="2"/>
  <c r="E928" i="2"/>
  <c r="F928" i="2"/>
  <c r="G928" i="2"/>
  <c r="H928" i="2"/>
  <c r="I928" i="2"/>
  <c r="B929" i="2"/>
  <c r="C929" i="2"/>
  <c r="D929" i="2"/>
  <c r="E929" i="2"/>
  <c r="F929" i="2"/>
  <c r="G929" i="2"/>
  <c r="H929" i="2"/>
  <c r="I929" i="2"/>
  <c r="B930" i="2"/>
  <c r="C930" i="2"/>
  <c r="D930" i="2"/>
  <c r="E930" i="2"/>
  <c r="F930" i="2"/>
  <c r="G930" i="2"/>
  <c r="H930" i="2"/>
  <c r="I930" i="2"/>
  <c r="B931" i="2"/>
  <c r="C931" i="2"/>
  <c r="D931" i="2"/>
  <c r="E931" i="2"/>
  <c r="F931" i="2"/>
  <c r="G931" i="2"/>
  <c r="H931" i="2"/>
  <c r="I931" i="2"/>
  <c r="B932" i="2"/>
  <c r="C932" i="2"/>
  <c r="D932" i="2"/>
  <c r="E932" i="2"/>
  <c r="F932" i="2"/>
  <c r="G932" i="2"/>
  <c r="H932" i="2"/>
  <c r="I932" i="2"/>
  <c r="B933" i="2"/>
  <c r="C933" i="2"/>
  <c r="D933" i="2"/>
  <c r="E933" i="2"/>
  <c r="F933" i="2"/>
  <c r="G933" i="2"/>
  <c r="H933" i="2"/>
  <c r="I933" i="2"/>
  <c r="B934" i="2"/>
  <c r="C934" i="2"/>
  <c r="D934" i="2"/>
  <c r="E934" i="2"/>
  <c r="F934" i="2"/>
  <c r="G934" i="2"/>
  <c r="H934" i="2"/>
  <c r="I934" i="2"/>
  <c r="B935" i="2"/>
  <c r="C935" i="2"/>
  <c r="D935" i="2"/>
  <c r="E935" i="2"/>
  <c r="F935" i="2"/>
  <c r="G935" i="2"/>
  <c r="H935" i="2"/>
  <c r="I935" i="2"/>
  <c r="B936" i="2"/>
  <c r="C936" i="2"/>
  <c r="D936" i="2"/>
  <c r="E936" i="2"/>
  <c r="F936" i="2"/>
  <c r="G936" i="2"/>
  <c r="H936" i="2"/>
  <c r="I936" i="2"/>
  <c r="B937" i="2"/>
  <c r="C937" i="2"/>
  <c r="D937" i="2"/>
  <c r="E937" i="2"/>
  <c r="F937" i="2"/>
  <c r="G937" i="2"/>
  <c r="H937" i="2"/>
  <c r="I937" i="2"/>
  <c r="B938" i="2"/>
  <c r="C938" i="2"/>
  <c r="D938" i="2"/>
  <c r="E938" i="2"/>
  <c r="F938" i="2"/>
  <c r="G938" i="2"/>
  <c r="H938" i="2"/>
  <c r="I938" i="2"/>
  <c r="B939" i="2"/>
  <c r="C939" i="2"/>
  <c r="D939" i="2"/>
  <c r="E939" i="2"/>
  <c r="F939" i="2"/>
  <c r="G939" i="2"/>
  <c r="H939" i="2"/>
  <c r="I939" i="2"/>
  <c r="B940" i="2"/>
  <c r="C940" i="2"/>
  <c r="D940" i="2"/>
  <c r="E940" i="2"/>
  <c r="F940" i="2"/>
  <c r="G940" i="2"/>
  <c r="H940" i="2"/>
  <c r="I940" i="2"/>
  <c r="B941" i="2"/>
  <c r="C941" i="2"/>
  <c r="D941" i="2"/>
  <c r="E941" i="2"/>
  <c r="F941" i="2"/>
  <c r="G941" i="2"/>
  <c r="H941" i="2"/>
  <c r="I941" i="2"/>
  <c r="B942" i="2"/>
  <c r="C942" i="2"/>
  <c r="D942" i="2"/>
  <c r="E942" i="2"/>
  <c r="F942" i="2"/>
  <c r="G942" i="2"/>
  <c r="H942" i="2"/>
  <c r="I942" i="2"/>
  <c r="B943" i="2"/>
  <c r="C943" i="2"/>
  <c r="D943" i="2"/>
  <c r="E943" i="2"/>
  <c r="F943" i="2"/>
  <c r="G943" i="2"/>
  <c r="H943" i="2"/>
  <c r="I943" i="2"/>
  <c r="B944" i="2"/>
  <c r="C944" i="2"/>
  <c r="D944" i="2"/>
  <c r="E944" i="2"/>
  <c r="F944" i="2"/>
  <c r="G944" i="2"/>
  <c r="H944" i="2"/>
  <c r="I944" i="2"/>
  <c r="B945" i="2"/>
  <c r="C945" i="2"/>
  <c r="D945" i="2"/>
  <c r="E945" i="2"/>
  <c r="F945" i="2"/>
  <c r="G945" i="2"/>
  <c r="H945" i="2"/>
  <c r="I945" i="2"/>
  <c r="B946" i="2"/>
  <c r="C946" i="2"/>
  <c r="D946" i="2"/>
  <c r="E946" i="2"/>
  <c r="F946" i="2"/>
  <c r="G946" i="2"/>
  <c r="H946" i="2"/>
  <c r="I946" i="2"/>
  <c r="B947" i="2"/>
  <c r="C947" i="2"/>
  <c r="D947" i="2"/>
  <c r="E947" i="2"/>
  <c r="F947" i="2"/>
  <c r="G947" i="2"/>
  <c r="H947" i="2"/>
  <c r="I947" i="2"/>
  <c r="B948" i="2"/>
  <c r="C948" i="2"/>
  <c r="D948" i="2"/>
  <c r="E948" i="2"/>
  <c r="F948" i="2"/>
  <c r="G948" i="2"/>
  <c r="H948" i="2"/>
  <c r="I948" i="2"/>
  <c r="B949" i="2"/>
  <c r="C949" i="2"/>
  <c r="D949" i="2"/>
  <c r="E949" i="2"/>
  <c r="F949" i="2"/>
  <c r="G949" i="2"/>
  <c r="H949" i="2"/>
  <c r="I949" i="2"/>
  <c r="B950" i="2"/>
  <c r="C950" i="2"/>
  <c r="D950" i="2"/>
  <c r="E950" i="2"/>
  <c r="F950" i="2"/>
  <c r="G950" i="2"/>
  <c r="H950" i="2"/>
  <c r="I950" i="2"/>
  <c r="B951" i="2"/>
  <c r="C951" i="2"/>
  <c r="D951" i="2"/>
  <c r="E951" i="2"/>
  <c r="F951" i="2"/>
  <c r="G951" i="2"/>
  <c r="H951" i="2"/>
  <c r="I951" i="2"/>
  <c r="B952" i="2"/>
  <c r="C952" i="2"/>
  <c r="D952" i="2"/>
  <c r="E952" i="2"/>
  <c r="F952" i="2"/>
  <c r="G952" i="2"/>
  <c r="H952" i="2"/>
  <c r="I952" i="2"/>
  <c r="B953" i="2"/>
  <c r="C953" i="2"/>
  <c r="D953" i="2"/>
  <c r="E953" i="2"/>
  <c r="F953" i="2"/>
  <c r="G953" i="2"/>
  <c r="H953" i="2"/>
  <c r="I953" i="2"/>
  <c r="B954" i="2"/>
  <c r="C954" i="2"/>
  <c r="D954" i="2"/>
  <c r="E954" i="2"/>
  <c r="F954" i="2"/>
  <c r="G954" i="2"/>
  <c r="H954" i="2"/>
  <c r="I954" i="2"/>
  <c r="B955" i="2"/>
  <c r="C955" i="2"/>
  <c r="D955" i="2"/>
  <c r="E955" i="2"/>
  <c r="F955" i="2"/>
  <c r="G955" i="2"/>
  <c r="H955" i="2"/>
  <c r="I955" i="2"/>
  <c r="B956" i="2"/>
  <c r="C956" i="2"/>
  <c r="D956" i="2"/>
  <c r="E956" i="2"/>
  <c r="F956" i="2"/>
  <c r="G956" i="2"/>
  <c r="H956" i="2"/>
  <c r="I956" i="2"/>
  <c r="B957" i="2"/>
  <c r="C957" i="2"/>
  <c r="D957" i="2"/>
  <c r="E957" i="2"/>
  <c r="F957" i="2"/>
  <c r="G957" i="2"/>
  <c r="H957" i="2"/>
  <c r="I957" i="2"/>
  <c r="B958" i="2"/>
  <c r="C958" i="2"/>
  <c r="D958" i="2"/>
  <c r="E958" i="2"/>
  <c r="F958" i="2"/>
  <c r="G958" i="2"/>
  <c r="H958" i="2"/>
  <c r="I958" i="2"/>
  <c r="B959" i="2"/>
  <c r="C959" i="2"/>
  <c r="D959" i="2"/>
  <c r="E959" i="2"/>
  <c r="F959" i="2"/>
  <c r="G959" i="2"/>
  <c r="H959" i="2"/>
  <c r="I959" i="2"/>
  <c r="B960" i="2"/>
  <c r="C960" i="2"/>
  <c r="D960" i="2"/>
  <c r="E960" i="2"/>
  <c r="F960" i="2"/>
  <c r="G960" i="2"/>
  <c r="H960" i="2"/>
  <c r="I960" i="2"/>
  <c r="B961" i="2"/>
  <c r="C961" i="2"/>
  <c r="D961" i="2"/>
  <c r="E961" i="2"/>
  <c r="F961" i="2"/>
  <c r="G961" i="2"/>
  <c r="H961" i="2"/>
  <c r="I961" i="2"/>
  <c r="B962" i="2"/>
  <c r="C962" i="2"/>
  <c r="D962" i="2"/>
  <c r="E962" i="2"/>
  <c r="F962" i="2"/>
  <c r="G962" i="2"/>
  <c r="H962" i="2"/>
  <c r="I962" i="2"/>
  <c r="B963" i="2"/>
  <c r="C963" i="2"/>
  <c r="D963" i="2"/>
  <c r="E963" i="2"/>
  <c r="F963" i="2"/>
  <c r="G963" i="2"/>
  <c r="H963" i="2"/>
  <c r="I963" i="2"/>
  <c r="B964" i="2"/>
  <c r="C964" i="2"/>
  <c r="D964" i="2"/>
  <c r="E964" i="2"/>
  <c r="F964" i="2"/>
  <c r="G964" i="2"/>
  <c r="H964" i="2"/>
  <c r="I964" i="2"/>
  <c r="B965" i="2"/>
  <c r="C965" i="2"/>
  <c r="D965" i="2"/>
  <c r="E965" i="2"/>
  <c r="F965" i="2"/>
  <c r="G965" i="2"/>
  <c r="H965" i="2"/>
  <c r="I965" i="2"/>
  <c r="B966" i="2"/>
  <c r="C966" i="2"/>
  <c r="D966" i="2"/>
  <c r="E966" i="2"/>
  <c r="F966" i="2"/>
  <c r="G966" i="2"/>
  <c r="H966" i="2"/>
  <c r="I966" i="2"/>
  <c r="B967" i="2"/>
  <c r="C967" i="2"/>
  <c r="D967" i="2"/>
  <c r="E967" i="2"/>
  <c r="F967" i="2"/>
  <c r="G967" i="2"/>
  <c r="H967" i="2"/>
  <c r="I967" i="2"/>
  <c r="B968" i="2"/>
  <c r="C968" i="2"/>
  <c r="D968" i="2"/>
  <c r="E968" i="2"/>
  <c r="F968" i="2"/>
  <c r="G968" i="2"/>
  <c r="H968" i="2"/>
  <c r="I968" i="2"/>
  <c r="B969" i="2"/>
  <c r="C969" i="2"/>
  <c r="D969" i="2"/>
  <c r="E969" i="2"/>
  <c r="F969" i="2"/>
  <c r="G969" i="2"/>
  <c r="H969" i="2"/>
  <c r="I969" i="2"/>
  <c r="B970" i="2"/>
  <c r="C970" i="2"/>
  <c r="D970" i="2"/>
  <c r="E970" i="2"/>
  <c r="F970" i="2"/>
  <c r="G970" i="2"/>
  <c r="H970" i="2"/>
  <c r="I970" i="2"/>
  <c r="B971" i="2"/>
  <c r="C971" i="2"/>
  <c r="D971" i="2"/>
  <c r="E971" i="2"/>
  <c r="F971" i="2"/>
  <c r="G971" i="2"/>
  <c r="H971" i="2"/>
  <c r="I971" i="2"/>
  <c r="B972" i="2"/>
  <c r="C972" i="2"/>
  <c r="D972" i="2"/>
  <c r="E972" i="2"/>
  <c r="F972" i="2"/>
  <c r="G972" i="2"/>
  <c r="H972" i="2"/>
  <c r="I972" i="2"/>
  <c r="B973" i="2"/>
  <c r="C973" i="2"/>
  <c r="D973" i="2"/>
  <c r="E973" i="2"/>
  <c r="F973" i="2"/>
  <c r="G973" i="2"/>
  <c r="H973" i="2"/>
  <c r="I973" i="2"/>
  <c r="B974" i="2"/>
  <c r="C974" i="2"/>
  <c r="D974" i="2"/>
  <c r="E974" i="2"/>
  <c r="F974" i="2"/>
  <c r="G974" i="2"/>
  <c r="H974" i="2"/>
  <c r="I974" i="2"/>
  <c r="B975" i="2"/>
  <c r="C975" i="2"/>
  <c r="D975" i="2"/>
  <c r="E975" i="2"/>
  <c r="F975" i="2"/>
  <c r="G975" i="2"/>
  <c r="H975" i="2"/>
  <c r="I975" i="2"/>
  <c r="B976" i="2"/>
  <c r="C976" i="2"/>
  <c r="D976" i="2"/>
  <c r="E976" i="2"/>
  <c r="F976" i="2"/>
  <c r="G976" i="2"/>
  <c r="H976" i="2"/>
  <c r="I976" i="2"/>
  <c r="B977" i="2"/>
  <c r="C977" i="2"/>
  <c r="D977" i="2"/>
  <c r="E977" i="2"/>
  <c r="F977" i="2"/>
  <c r="G977" i="2"/>
  <c r="H977" i="2"/>
  <c r="I977" i="2"/>
  <c r="B978" i="2"/>
  <c r="C978" i="2"/>
  <c r="D978" i="2"/>
  <c r="E978" i="2"/>
  <c r="F978" i="2"/>
  <c r="G978" i="2"/>
  <c r="H978" i="2"/>
  <c r="I978" i="2"/>
  <c r="B979" i="2"/>
  <c r="C979" i="2"/>
  <c r="D979" i="2"/>
  <c r="E979" i="2"/>
  <c r="F979" i="2"/>
  <c r="G979" i="2"/>
  <c r="H979" i="2"/>
  <c r="I979" i="2"/>
  <c r="B980" i="2"/>
  <c r="C980" i="2"/>
  <c r="D980" i="2"/>
  <c r="E980" i="2"/>
  <c r="F980" i="2"/>
  <c r="G980" i="2"/>
  <c r="H980" i="2"/>
  <c r="I980" i="2"/>
  <c r="B981" i="2"/>
  <c r="C981" i="2"/>
  <c r="D981" i="2"/>
  <c r="E981" i="2"/>
  <c r="F981" i="2"/>
  <c r="G981" i="2"/>
  <c r="H981" i="2"/>
  <c r="I981" i="2"/>
  <c r="B982" i="2"/>
  <c r="C982" i="2"/>
  <c r="D982" i="2"/>
  <c r="E982" i="2"/>
  <c r="F982" i="2"/>
  <c r="G982" i="2"/>
  <c r="H982" i="2"/>
  <c r="I982" i="2"/>
  <c r="B983" i="2"/>
  <c r="C983" i="2"/>
  <c r="D983" i="2"/>
  <c r="E983" i="2"/>
  <c r="F983" i="2"/>
  <c r="G983" i="2"/>
  <c r="H983" i="2"/>
  <c r="I983" i="2"/>
  <c r="B984" i="2"/>
  <c r="C984" i="2"/>
  <c r="D984" i="2"/>
  <c r="E984" i="2"/>
  <c r="F984" i="2"/>
  <c r="G984" i="2"/>
  <c r="H984" i="2"/>
  <c r="I984" i="2"/>
  <c r="B985" i="2"/>
  <c r="C985" i="2"/>
  <c r="D985" i="2"/>
  <c r="E985" i="2"/>
  <c r="F985" i="2"/>
  <c r="G985" i="2"/>
  <c r="H985" i="2"/>
  <c r="I985" i="2"/>
  <c r="B986" i="2"/>
  <c r="C986" i="2"/>
  <c r="D986" i="2"/>
  <c r="E986" i="2"/>
  <c r="F986" i="2"/>
  <c r="G986" i="2"/>
  <c r="H986" i="2"/>
  <c r="I986" i="2"/>
  <c r="B987" i="2"/>
  <c r="C987" i="2"/>
  <c r="D987" i="2"/>
  <c r="E987" i="2"/>
  <c r="F987" i="2"/>
  <c r="G987" i="2"/>
  <c r="H987" i="2"/>
  <c r="I987" i="2"/>
  <c r="B988" i="2"/>
  <c r="C988" i="2"/>
  <c r="D988" i="2"/>
  <c r="E988" i="2"/>
  <c r="F988" i="2"/>
  <c r="G988" i="2"/>
  <c r="H988" i="2"/>
  <c r="I988" i="2"/>
  <c r="B989" i="2"/>
  <c r="C989" i="2"/>
  <c r="D989" i="2"/>
  <c r="E989" i="2"/>
  <c r="F989" i="2"/>
  <c r="G989" i="2"/>
  <c r="H989" i="2"/>
  <c r="I989" i="2"/>
  <c r="B990" i="2"/>
  <c r="C990" i="2"/>
  <c r="D990" i="2"/>
  <c r="E990" i="2"/>
  <c r="F990" i="2"/>
  <c r="G990" i="2"/>
  <c r="H990" i="2"/>
  <c r="I990" i="2"/>
  <c r="B991" i="2"/>
  <c r="C991" i="2"/>
  <c r="D991" i="2"/>
  <c r="E991" i="2"/>
  <c r="F991" i="2"/>
  <c r="G991" i="2"/>
  <c r="H991" i="2"/>
  <c r="I991" i="2"/>
  <c r="B992" i="2"/>
  <c r="C992" i="2"/>
  <c r="D992" i="2"/>
  <c r="E992" i="2"/>
  <c r="F992" i="2"/>
  <c r="G992" i="2"/>
  <c r="H992" i="2"/>
  <c r="I992" i="2"/>
  <c r="B993" i="2"/>
  <c r="C993" i="2"/>
  <c r="D993" i="2"/>
  <c r="E993" i="2"/>
  <c r="F993" i="2"/>
  <c r="G993" i="2"/>
  <c r="H993" i="2"/>
  <c r="I993" i="2"/>
  <c r="B994" i="2"/>
  <c r="C994" i="2"/>
  <c r="D994" i="2"/>
  <c r="E994" i="2"/>
  <c r="F994" i="2"/>
  <c r="G994" i="2"/>
  <c r="H994" i="2"/>
  <c r="I994" i="2"/>
  <c r="B995" i="2"/>
  <c r="C995" i="2"/>
  <c r="D995" i="2"/>
  <c r="E995" i="2"/>
  <c r="F995" i="2"/>
  <c r="G995" i="2"/>
  <c r="H995" i="2"/>
  <c r="I995" i="2"/>
  <c r="B996" i="2"/>
  <c r="C996" i="2"/>
  <c r="D996" i="2"/>
  <c r="E996" i="2"/>
  <c r="F996" i="2"/>
  <c r="G996" i="2"/>
  <c r="H996" i="2"/>
  <c r="I996" i="2"/>
  <c r="B997" i="2"/>
  <c r="C997" i="2"/>
  <c r="D997" i="2"/>
  <c r="E997" i="2"/>
  <c r="F997" i="2"/>
  <c r="G997" i="2"/>
  <c r="H997" i="2"/>
  <c r="I997" i="2"/>
  <c r="B998" i="2"/>
  <c r="C998" i="2"/>
  <c r="D998" i="2"/>
  <c r="E998" i="2"/>
  <c r="F998" i="2"/>
  <c r="G998" i="2"/>
  <c r="H998" i="2"/>
  <c r="I998" i="2"/>
  <c r="B999" i="2"/>
  <c r="C999" i="2"/>
  <c r="D999" i="2"/>
  <c r="E999" i="2"/>
  <c r="F999" i="2"/>
  <c r="G999" i="2"/>
  <c r="H999" i="2"/>
  <c r="I999" i="2"/>
  <c r="B1000" i="2"/>
  <c r="C1000" i="2"/>
  <c r="D1000" i="2"/>
  <c r="E1000" i="2"/>
  <c r="F1000" i="2"/>
  <c r="G1000" i="2"/>
  <c r="H1000" i="2"/>
  <c r="I1000" i="2"/>
  <c r="B1001" i="2"/>
  <c r="C1001" i="2"/>
  <c r="D1001" i="2"/>
  <c r="E1001" i="2"/>
  <c r="F1001" i="2"/>
  <c r="G1001" i="2"/>
  <c r="H1001" i="2"/>
  <c r="I1001" i="2"/>
  <c r="B1002" i="2"/>
  <c r="C1002" i="2"/>
  <c r="D1002" i="2"/>
  <c r="E1002" i="2"/>
  <c r="F1002" i="2"/>
  <c r="G1002" i="2"/>
  <c r="H1002" i="2"/>
  <c r="I1002" i="2"/>
  <c r="B1003" i="2"/>
  <c r="C1003" i="2"/>
  <c r="D1003" i="2"/>
  <c r="E1003" i="2"/>
  <c r="F1003" i="2"/>
  <c r="G1003" i="2"/>
  <c r="H1003" i="2"/>
  <c r="I1003" i="2"/>
  <c r="B1004" i="2"/>
  <c r="C1004" i="2"/>
  <c r="D1004" i="2"/>
  <c r="E1004" i="2"/>
  <c r="F1004" i="2"/>
  <c r="G1004" i="2"/>
  <c r="H1004" i="2"/>
  <c r="I1004" i="2"/>
  <c r="B1005" i="2"/>
  <c r="C1005" i="2"/>
  <c r="D1005" i="2"/>
  <c r="E1005" i="2"/>
  <c r="F1005" i="2"/>
  <c r="G1005" i="2"/>
  <c r="H1005" i="2"/>
  <c r="I1005" i="2"/>
  <c r="B1006" i="2"/>
  <c r="C1006" i="2"/>
  <c r="D1006" i="2"/>
  <c r="E1006" i="2"/>
  <c r="F1006" i="2"/>
  <c r="G1006" i="2"/>
  <c r="H1006" i="2"/>
  <c r="I1006" i="2"/>
  <c r="B1007" i="2"/>
  <c r="C1007" i="2"/>
  <c r="D1007" i="2"/>
  <c r="E1007" i="2"/>
  <c r="F1007" i="2"/>
  <c r="G1007" i="2"/>
  <c r="H1007" i="2"/>
  <c r="I1007" i="2"/>
  <c r="B1008" i="2"/>
  <c r="C1008" i="2"/>
  <c r="D1008" i="2"/>
  <c r="E1008" i="2"/>
  <c r="F1008" i="2"/>
  <c r="G1008" i="2"/>
  <c r="H1008" i="2"/>
  <c r="I1008" i="2"/>
  <c r="B1009" i="2"/>
  <c r="C1009" i="2"/>
  <c r="D1009" i="2"/>
  <c r="E1009" i="2"/>
  <c r="F1009" i="2"/>
  <c r="G1009" i="2"/>
  <c r="H1009" i="2"/>
  <c r="I1009" i="2"/>
  <c r="B1010" i="2"/>
  <c r="C1010" i="2"/>
  <c r="D1010" i="2"/>
  <c r="E1010" i="2"/>
  <c r="F1010" i="2"/>
  <c r="G1010" i="2"/>
  <c r="H1010" i="2"/>
  <c r="I1010" i="2"/>
  <c r="B1011" i="2"/>
  <c r="C1011" i="2"/>
  <c r="D1011" i="2"/>
  <c r="E1011" i="2"/>
  <c r="F1011" i="2"/>
  <c r="G1011" i="2"/>
  <c r="H1011" i="2"/>
  <c r="I1011" i="2"/>
  <c r="B1012" i="2"/>
  <c r="C1012" i="2"/>
  <c r="D1012" i="2"/>
  <c r="E1012" i="2"/>
  <c r="F1012" i="2"/>
  <c r="G1012" i="2"/>
  <c r="H1012" i="2"/>
  <c r="I1012" i="2"/>
  <c r="B1013" i="2"/>
  <c r="C1013" i="2"/>
  <c r="D1013" i="2"/>
  <c r="E1013" i="2"/>
  <c r="F1013" i="2"/>
  <c r="G1013" i="2"/>
  <c r="H1013" i="2"/>
  <c r="I1013" i="2"/>
  <c r="B1014" i="2"/>
  <c r="C1014" i="2"/>
  <c r="D1014" i="2"/>
  <c r="E1014" i="2"/>
  <c r="F1014" i="2"/>
  <c r="G1014" i="2"/>
  <c r="H1014" i="2"/>
  <c r="I1014" i="2"/>
  <c r="B1015" i="2"/>
  <c r="C1015" i="2"/>
  <c r="D1015" i="2"/>
  <c r="E1015" i="2"/>
  <c r="F1015" i="2"/>
  <c r="G1015" i="2"/>
  <c r="H1015" i="2"/>
  <c r="I1015" i="2"/>
  <c r="B1016" i="2"/>
  <c r="C1016" i="2"/>
  <c r="D1016" i="2"/>
  <c r="E1016" i="2"/>
  <c r="F1016" i="2"/>
  <c r="G1016" i="2"/>
  <c r="H1016" i="2"/>
  <c r="I1016" i="2"/>
  <c r="B1017" i="2"/>
  <c r="C1017" i="2"/>
  <c r="D1017" i="2"/>
  <c r="E1017" i="2"/>
  <c r="F1017" i="2"/>
  <c r="G1017" i="2"/>
  <c r="H1017" i="2"/>
  <c r="I1017" i="2"/>
  <c r="B1018" i="2"/>
  <c r="C1018" i="2"/>
  <c r="D1018" i="2"/>
  <c r="E1018" i="2"/>
  <c r="F1018" i="2"/>
  <c r="G1018" i="2"/>
  <c r="H1018" i="2"/>
  <c r="I1018" i="2"/>
  <c r="B1019" i="2"/>
  <c r="C1019" i="2"/>
  <c r="D1019" i="2"/>
  <c r="E1019" i="2"/>
  <c r="F1019" i="2"/>
  <c r="G1019" i="2"/>
  <c r="H1019" i="2"/>
  <c r="I1019" i="2"/>
  <c r="B1020" i="2"/>
  <c r="C1020" i="2"/>
  <c r="D1020" i="2"/>
  <c r="E1020" i="2"/>
  <c r="F1020" i="2"/>
  <c r="G1020" i="2"/>
  <c r="H1020" i="2"/>
  <c r="I1020" i="2"/>
  <c r="B1021" i="2"/>
  <c r="C1021" i="2"/>
  <c r="D1021" i="2"/>
  <c r="E1021" i="2"/>
  <c r="F1021" i="2"/>
  <c r="G1021" i="2"/>
  <c r="H1021" i="2"/>
  <c r="I1021" i="2"/>
  <c r="B1022" i="2"/>
  <c r="C1022" i="2"/>
  <c r="D1022" i="2"/>
  <c r="E1022" i="2"/>
  <c r="F1022" i="2"/>
  <c r="G1022" i="2"/>
  <c r="H1022" i="2"/>
  <c r="I1022" i="2"/>
  <c r="B1023" i="2"/>
  <c r="C1023" i="2"/>
  <c r="D1023" i="2"/>
  <c r="E1023" i="2"/>
  <c r="F1023" i="2"/>
  <c r="G1023" i="2"/>
  <c r="H1023" i="2"/>
  <c r="I1023" i="2"/>
  <c r="B1024" i="2"/>
  <c r="C1024" i="2"/>
  <c r="D1024" i="2"/>
  <c r="E1024" i="2"/>
  <c r="F1024" i="2"/>
  <c r="G1024" i="2"/>
  <c r="H1024" i="2"/>
  <c r="I1024" i="2"/>
  <c r="B1025" i="2"/>
  <c r="C1025" i="2"/>
  <c r="D1025" i="2"/>
  <c r="E1025" i="2"/>
  <c r="F1025" i="2"/>
  <c r="G1025" i="2"/>
  <c r="H1025" i="2"/>
  <c r="I1025" i="2"/>
  <c r="B1026" i="2"/>
  <c r="C1026" i="2"/>
  <c r="D1026" i="2"/>
  <c r="E1026" i="2"/>
  <c r="F1026" i="2"/>
  <c r="G1026" i="2"/>
  <c r="H1026" i="2"/>
  <c r="I1026" i="2"/>
  <c r="B1027" i="2"/>
  <c r="C1027" i="2"/>
  <c r="D1027" i="2"/>
  <c r="E1027" i="2"/>
  <c r="F1027" i="2"/>
  <c r="G1027" i="2"/>
  <c r="H1027" i="2"/>
  <c r="I1027" i="2"/>
  <c r="B1028" i="2"/>
  <c r="C1028" i="2"/>
  <c r="D1028" i="2"/>
  <c r="E1028" i="2"/>
  <c r="F1028" i="2"/>
  <c r="G1028" i="2"/>
  <c r="H1028" i="2"/>
  <c r="I1028" i="2"/>
  <c r="B1029" i="2"/>
  <c r="C1029" i="2"/>
  <c r="D1029" i="2"/>
  <c r="E1029" i="2"/>
  <c r="F1029" i="2"/>
  <c r="G1029" i="2"/>
  <c r="H1029" i="2"/>
  <c r="I1029" i="2"/>
  <c r="B1030" i="2"/>
  <c r="C1030" i="2"/>
  <c r="D1030" i="2"/>
  <c r="E1030" i="2"/>
  <c r="F1030" i="2"/>
  <c r="G1030" i="2"/>
  <c r="H1030" i="2"/>
  <c r="I1030" i="2"/>
  <c r="B1031" i="2"/>
  <c r="C1031" i="2"/>
  <c r="D1031" i="2"/>
  <c r="E1031" i="2"/>
  <c r="F1031" i="2"/>
  <c r="G1031" i="2"/>
  <c r="H1031" i="2"/>
  <c r="I1031" i="2"/>
  <c r="B1032" i="2"/>
  <c r="C1032" i="2"/>
  <c r="D1032" i="2"/>
  <c r="E1032" i="2"/>
  <c r="F1032" i="2"/>
  <c r="G1032" i="2"/>
  <c r="H1032" i="2"/>
  <c r="I1032" i="2"/>
  <c r="B1033" i="2"/>
  <c r="C1033" i="2"/>
  <c r="D1033" i="2"/>
  <c r="E1033" i="2"/>
  <c r="F1033" i="2"/>
  <c r="G1033" i="2"/>
  <c r="H1033" i="2"/>
  <c r="I1033" i="2"/>
  <c r="B1034" i="2"/>
  <c r="C1034" i="2"/>
  <c r="D1034" i="2"/>
  <c r="E1034" i="2"/>
  <c r="F1034" i="2"/>
  <c r="G1034" i="2"/>
  <c r="H1034" i="2"/>
  <c r="I1034" i="2"/>
  <c r="B1035" i="2"/>
  <c r="C1035" i="2"/>
  <c r="D1035" i="2"/>
  <c r="E1035" i="2"/>
  <c r="F1035" i="2"/>
  <c r="G1035" i="2"/>
  <c r="H1035" i="2"/>
  <c r="I1035" i="2"/>
  <c r="B1036" i="2"/>
  <c r="C1036" i="2"/>
  <c r="D1036" i="2"/>
  <c r="E1036" i="2"/>
  <c r="F1036" i="2"/>
  <c r="G1036" i="2"/>
  <c r="H1036" i="2"/>
  <c r="I1036" i="2"/>
  <c r="B1037" i="2"/>
  <c r="C1037" i="2"/>
  <c r="D1037" i="2"/>
  <c r="E1037" i="2"/>
  <c r="F1037" i="2"/>
  <c r="G1037" i="2"/>
  <c r="H1037" i="2"/>
  <c r="I1037" i="2"/>
  <c r="B1038" i="2"/>
  <c r="C1038" i="2"/>
  <c r="D1038" i="2"/>
  <c r="E1038" i="2"/>
  <c r="F1038" i="2"/>
  <c r="G1038" i="2"/>
  <c r="H1038" i="2"/>
  <c r="I1038" i="2"/>
  <c r="B1039" i="2"/>
  <c r="C1039" i="2"/>
  <c r="D1039" i="2"/>
  <c r="E1039" i="2"/>
  <c r="F1039" i="2"/>
  <c r="G1039" i="2"/>
  <c r="H1039" i="2"/>
  <c r="I1039" i="2"/>
  <c r="B1040" i="2"/>
  <c r="C1040" i="2"/>
  <c r="D1040" i="2"/>
  <c r="E1040" i="2"/>
  <c r="F1040" i="2"/>
  <c r="G1040" i="2"/>
  <c r="H1040" i="2"/>
  <c r="I1040" i="2"/>
  <c r="B1041" i="2"/>
  <c r="C1041" i="2"/>
  <c r="D1041" i="2"/>
  <c r="E1041" i="2"/>
  <c r="F1041" i="2"/>
  <c r="G1041" i="2"/>
  <c r="H1041" i="2"/>
  <c r="I1041" i="2"/>
  <c r="B1042" i="2"/>
  <c r="C1042" i="2"/>
  <c r="D1042" i="2"/>
  <c r="E1042" i="2"/>
  <c r="F1042" i="2"/>
  <c r="G1042" i="2"/>
  <c r="H1042" i="2"/>
  <c r="I1042" i="2"/>
  <c r="B1043" i="2"/>
  <c r="C1043" i="2"/>
  <c r="D1043" i="2"/>
  <c r="E1043" i="2"/>
  <c r="F1043" i="2"/>
  <c r="G1043" i="2"/>
  <c r="H1043" i="2"/>
  <c r="I1043" i="2"/>
  <c r="B1044" i="2"/>
  <c r="C1044" i="2"/>
  <c r="D1044" i="2"/>
  <c r="E1044" i="2"/>
  <c r="F1044" i="2"/>
  <c r="G1044" i="2"/>
  <c r="H1044" i="2"/>
  <c r="I1044" i="2"/>
  <c r="B1045" i="2"/>
  <c r="C1045" i="2"/>
  <c r="D1045" i="2"/>
  <c r="E1045" i="2"/>
  <c r="F1045" i="2"/>
  <c r="G1045" i="2"/>
  <c r="H1045" i="2"/>
  <c r="I1045" i="2"/>
  <c r="B1046" i="2"/>
  <c r="C1046" i="2"/>
  <c r="D1046" i="2"/>
  <c r="E1046" i="2"/>
  <c r="F1046" i="2"/>
  <c r="G1046" i="2"/>
  <c r="H1046" i="2"/>
  <c r="I1046" i="2"/>
  <c r="B1047" i="2"/>
  <c r="C1047" i="2"/>
  <c r="D1047" i="2"/>
  <c r="E1047" i="2"/>
  <c r="F1047" i="2"/>
  <c r="G1047" i="2"/>
  <c r="H1047" i="2"/>
  <c r="I1047" i="2"/>
  <c r="B1048" i="2"/>
  <c r="C1048" i="2"/>
  <c r="D1048" i="2"/>
  <c r="E1048" i="2"/>
  <c r="F1048" i="2"/>
  <c r="G1048" i="2"/>
  <c r="H1048" i="2"/>
  <c r="I1048" i="2"/>
  <c r="B1049" i="2"/>
  <c r="C1049" i="2"/>
  <c r="D1049" i="2"/>
  <c r="E1049" i="2"/>
  <c r="F1049" i="2"/>
  <c r="G1049" i="2"/>
  <c r="H1049" i="2"/>
  <c r="I1049" i="2"/>
  <c r="B1050" i="2"/>
  <c r="C1050" i="2"/>
  <c r="D1050" i="2"/>
  <c r="E1050" i="2"/>
  <c r="F1050" i="2"/>
  <c r="G1050" i="2"/>
  <c r="H1050" i="2"/>
  <c r="I1050" i="2"/>
  <c r="B1051" i="2"/>
  <c r="C1051" i="2"/>
  <c r="D1051" i="2"/>
  <c r="E1051" i="2"/>
  <c r="F1051" i="2"/>
  <c r="G1051" i="2"/>
  <c r="H1051" i="2"/>
  <c r="I1051" i="2"/>
  <c r="B1052" i="2"/>
  <c r="C1052" i="2"/>
  <c r="D1052" i="2"/>
  <c r="E1052" i="2"/>
  <c r="F1052" i="2"/>
  <c r="G1052" i="2"/>
  <c r="H1052" i="2"/>
  <c r="I1052" i="2"/>
  <c r="B1053" i="2"/>
  <c r="C1053" i="2"/>
  <c r="D1053" i="2"/>
  <c r="E1053" i="2"/>
  <c r="F1053" i="2"/>
  <c r="G1053" i="2"/>
  <c r="H1053" i="2"/>
  <c r="I1053" i="2"/>
  <c r="B1054" i="2"/>
  <c r="C1054" i="2"/>
  <c r="D1054" i="2"/>
  <c r="E1054" i="2"/>
  <c r="F1054" i="2"/>
  <c r="G1054" i="2"/>
  <c r="H1054" i="2"/>
  <c r="I1054" i="2"/>
  <c r="B1055" i="2"/>
  <c r="C1055" i="2"/>
  <c r="D1055" i="2"/>
  <c r="E1055" i="2"/>
  <c r="F1055" i="2"/>
  <c r="G1055" i="2"/>
  <c r="H1055" i="2"/>
  <c r="I1055" i="2"/>
  <c r="B1056" i="2"/>
  <c r="C1056" i="2"/>
  <c r="D1056" i="2"/>
  <c r="E1056" i="2"/>
  <c r="F1056" i="2"/>
  <c r="G1056" i="2"/>
  <c r="H1056" i="2"/>
  <c r="I1056" i="2"/>
  <c r="B1057" i="2"/>
  <c r="C1057" i="2"/>
  <c r="D1057" i="2"/>
  <c r="E1057" i="2"/>
  <c r="F1057" i="2"/>
  <c r="G1057" i="2"/>
  <c r="H1057" i="2"/>
  <c r="I1057" i="2"/>
  <c r="B1058" i="2"/>
  <c r="C1058" i="2"/>
  <c r="D1058" i="2"/>
  <c r="E1058" i="2"/>
  <c r="F1058" i="2"/>
  <c r="G1058" i="2"/>
  <c r="H1058" i="2"/>
  <c r="I1058" i="2"/>
  <c r="B1059" i="2"/>
  <c r="C1059" i="2"/>
  <c r="D1059" i="2"/>
  <c r="E1059" i="2"/>
  <c r="F1059" i="2"/>
  <c r="G1059" i="2"/>
  <c r="H1059" i="2"/>
  <c r="I1059" i="2"/>
  <c r="B1060" i="2"/>
  <c r="C1060" i="2"/>
  <c r="D1060" i="2"/>
  <c r="E1060" i="2"/>
  <c r="F1060" i="2"/>
  <c r="G1060" i="2"/>
  <c r="H1060" i="2"/>
  <c r="I1060" i="2"/>
  <c r="B1061" i="2"/>
  <c r="C1061" i="2"/>
  <c r="D1061" i="2"/>
  <c r="E1061" i="2"/>
  <c r="F1061" i="2"/>
  <c r="G1061" i="2"/>
  <c r="H1061" i="2"/>
  <c r="I1061" i="2"/>
  <c r="B1062" i="2"/>
  <c r="C1062" i="2"/>
  <c r="D1062" i="2"/>
  <c r="E1062" i="2"/>
  <c r="F1062" i="2"/>
  <c r="G1062" i="2"/>
  <c r="H1062" i="2"/>
  <c r="I1062" i="2"/>
  <c r="B1063" i="2"/>
  <c r="C1063" i="2"/>
  <c r="D1063" i="2"/>
  <c r="E1063" i="2"/>
  <c r="F1063" i="2"/>
  <c r="G1063" i="2"/>
  <c r="H1063" i="2"/>
  <c r="I1063" i="2"/>
  <c r="B1064" i="2"/>
  <c r="C1064" i="2"/>
  <c r="D1064" i="2"/>
  <c r="E1064" i="2"/>
  <c r="F1064" i="2"/>
  <c r="G1064" i="2"/>
  <c r="H1064" i="2"/>
  <c r="I1064" i="2"/>
  <c r="B1065" i="2"/>
  <c r="C1065" i="2"/>
  <c r="D1065" i="2"/>
  <c r="E1065" i="2"/>
  <c r="F1065" i="2"/>
  <c r="G1065" i="2"/>
  <c r="H1065" i="2"/>
  <c r="I1065" i="2"/>
  <c r="B1066" i="2"/>
  <c r="C1066" i="2"/>
  <c r="D1066" i="2"/>
  <c r="E1066" i="2"/>
  <c r="F1066" i="2"/>
  <c r="G1066" i="2"/>
  <c r="H1066" i="2"/>
  <c r="I1066" i="2"/>
  <c r="B1067" i="2"/>
  <c r="C1067" i="2"/>
  <c r="D1067" i="2"/>
  <c r="E1067" i="2"/>
  <c r="F1067" i="2"/>
  <c r="G1067" i="2"/>
  <c r="H1067" i="2"/>
  <c r="I1067" i="2"/>
  <c r="B1068" i="2"/>
  <c r="C1068" i="2"/>
  <c r="D1068" i="2"/>
  <c r="E1068" i="2"/>
  <c r="F1068" i="2"/>
  <c r="G1068" i="2"/>
  <c r="H1068" i="2"/>
  <c r="I1068" i="2"/>
  <c r="B1069" i="2"/>
  <c r="C1069" i="2"/>
  <c r="D1069" i="2"/>
  <c r="E1069" i="2"/>
  <c r="F1069" i="2"/>
  <c r="G1069" i="2"/>
  <c r="H1069" i="2"/>
  <c r="I1069" i="2"/>
  <c r="B1070" i="2"/>
  <c r="C1070" i="2"/>
  <c r="D1070" i="2"/>
  <c r="E1070" i="2"/>
  <c r="F1070" i="2"/>
  <c r="G1070" i="2"/>
  <c r="H1070" i="2"/>
  <c r="I1070" i="2"/>
  <c r="B1071" i="2"/>
  <c r="C1071" i="2"/>
  <c r="D1071" i="2"/>
  <c r="E1071" i="2"/>
  <c r="F1071" i="2"/>
  <c r="G1071" i="2"/>
  <c r="H1071" i="2"/>
  <c r="I1071" i="2"/>
  <c r="B1072" i="2"/>
  <c r="C1072" i="2"/>
  <c r="D1072" i="2"/>
  <c r="E1072" i="2"/>
  <c r="F1072" i="2"/>
  <c r="G1072" i="2"/>
  <c r="H1072" i="2"/>
  <c r="I1072" i="2"/>
  <c r="B1073" i="2"/>
  <c r="C1073" i="2"/>
  <c r="D1073" i="2"/>
  <c r="E1073" i="2"/>
  <c r="F1073" i="2"/>
  <c r="G1073" i="2"/>
  <c r="H1073" i="2"/>
  <c r="I1073" i="2"/>
  <c r="B1074" i="2"/>
  <c r="C1074" i="2"/>
  <c r="D1074" i="2"/>
  <c r="E1074" i="2"/>
  <c r="F1074" i="2"/>
  <c r="G1074" i="2"/>
  <c r="H1074" i="2"/>
  <c r="I1074" i="2"/>
  <c r="B1075" i="2"/>
  <c r="C1075" i="2"/>
  <c r="D1075" i="2"/>
  <c r="E1075" i="2"/>
  <c r="F1075" i="2"/>
  <c r="G1075" i="2"/>
  <c r="H1075" i="2"/>
  <c r="I1075" i="2"/>
  <c r="B1076" i="2"/>
  <c r="C1076" i="2"/>
  <c r="D1076" i="2"/>
  <c r="E1076" i="2"/>
  <c r="F1076" i="2"/>
  <c r="G1076" i="2"/>
  <c r="H1076" i="2"/>
  <c r="I1076" i="2"/>
  <c r="B1077" i="2"/>
  <c r="C1077" i="2"/>
  <c r="D1077" i="2"/>
  <c r="E1077" i="2"/>
  <c r="F1077" i="2"/>
  <c r="G1077" i="2"/>
  <c r="H1077" i="2"/>
  <c r="I1077" i="2"/>
  <c r="B1078" i="2"/>
  <c r="C1078" i="2"/>
  <c r="D1078" i="2"/>
  <c r="E1078" i="2"/>
  <c r="F1078" i="2"/>
  <c r="G1078" i="2"/>
  <c r="H1078" i="2"/>
  <c r="I1078" i="2"/>
  <c r="B1079" i="2"/>
  <c r="C1079" i="2"/>
  <c r="D1079" i="2"/>
  <c r="E1079" i="2"/>
  <c r="F1079" i="2"/>
  <c r="G1079" i="2"/>
  <c r="H1079" i="2"/>
  <c r="I1079" i="2"/>
  <c r="B1080" i="2"/>
  <c r="C1080" i="2"/>
  <c r="D1080" i="2"/>
  <c r="E1080" i="2"/>
  <c r="F1080" i="2"/>
  <c r="G1080" i="2"/>
  <c r="H1080" i="2"/>
  <c r="I1080" i="2"/>
  <c r="B1081" i="2"/>
  <c r="C1081" i="2"/>
  <c r="D1081" i="2"/>
  <c r="E1081" i="2"/>
  <c r="F1081" i="2"/>
  <c r="G1081" i="2"/>
  <c r="H1081" i="2"/>
  <c r="I1081" i="2"/>
  <c r="B1082" i="2"/>
  <c r="C1082" i="2"/>
  <c r="D1082" i="2"/>
  <c r="E1082" i="2"/>
  <c r="F1082" i="2"/>
  <c r="G1082" i="2"/>
  <c r="H1082" i="2"/>
  <c r="I1082" i="2"/>
  <c r="B1083" i="2"/>
  <c r="C1083" i="2"/>
  <c r="D1083" i="2"/>
  <c r="E1083" i="2"/>
  <c r="F1083" i="2"/>
  <c r="G1083" i="2"/>
  <c r="H1083" i="2"/>
  <c r="I1083" i="2"/>
  <c r="B1084" i="2"/>
  <c r="C1084" i="2"/>
  <c r="D1084" i="2"/>
  <c r="E1084" i="2"/>
  <c r="F1084" i="2"/>
  <c r="G1084" i="2"/>
  <c r="H1084" i="2"/>
  <c r="I1084" i="2"/>
  <c r="B1085" i="2"/>
  <c r="C1085" i="2"/>
  <c r="D1085" i="2"/>
  <c r="E1085" i="2"/>
  <c r="F1085" i="2"/>
  <c r="G1085" i="2"/>
  <c r="H1085" i="2"/>
  <c r="I1085" i="2"/>
  <c r="B1086" i="2"/>
  <c r="C1086" i="2"/>
  <c r="D1086" i="2"/>
  <c r="E1086" i="2"/>
  <c r="F1086" i="2"/>
  <c r="G1086" i="2"/>
  <c r="H1086" i="2"/>
  <c r="I1086" i="2"/>
  <c r="B1087" i="2"/>
  <c r="C1087" i="2"/>
  <c r="D1087" i="2"/>
  <c r="E1087" i="2"/>
  <c r="F1087" i="2"/>
  <c r="G1087" i="2"/>
  <c r="H1087" i="2"/>
  <c r="I1087" i="2"/>
  <c r="B1088" i="2"/>
  <c r="C1088" i="2"/>
  <c r="D1088" i="2"/>
  <c r="E1088" i="2"/>
  <c r="F1088" i="2"/>
  <c r="G1088" i="2"/>
  <c r="H1088" i="2"/>
  <c r="I1088" i="2"/>
  <c r="B1089" i="2"/>
  <c r="C1089" i="2"/>
  <c r="D1089" i="2"/>
  <c r="E1089" i="2"/>
  <c r="F1089" i="2"/>
  <c r="G1089" i="2"/>
  <c r="H1089" i="2"/>
  <c r="I1089" i="2"/>
  <c r="B1090" i="2"/>
  <c r="C1090" i="2"/>
  <c r="D1090" i="2"/>
  <c r="E1090" i="2"/>
  <c r="F1090" i="2"/>
  <c r="G1090" i="2"/>
  <c r="H1090" i="2"/>
  <c r="I1090" i="2"/>
  <c r="B1091" i="2"/>
  <c r="C1091" i="2"/>
  <c r="D1091" i="2"/>
  <c r="E1091" i="2"/>
  <c r="F1091" i="2"/>
  <c r="G1091" i="2"/>
  <c r="H1091" i="2"/>
  <c r="I1091" i="2"/>
  <c r="B1092" i="2"/>
  <c r="C1092" i="2"/>
  <c r="D1092" i="2"/>
  <c r="E1092" i="2"/>
  <c r="F1092" i="2"/>
  <c r="G1092" i="2"/>
  <c r="H1092" i="2"/>
  <c r="I1092" i="2"/>
  <c r="B1093" i="2"/>
  <c r="C1093" i="2"/>
  <c r="D1093" i="2"/>
  <c r="E1093" i="2"/>
  <c r="F1093" i="2"/>
  <c r="G1093" i="2"/>
  <c r="H1093" i="2"/>
  <c r="I1093" i="2"/>
  <c r="B1094" i="2"/>
  <c r="C1094" i="2"/>
  <c r="D1094" i="2"/>
  <c r="E1094" i="2"/>
  <c r="F1094" i="2"/>
  <c r="G1094" i="2"/>
  <c r="H1094" i="2"/>
  <c r="I1094" i="2"/>
  <c r="B1095" i="2"/>
  <c r="C1095" i="2"/>
  <c r="D1095" i="2"/>
  <c r="E1095" i="2"/>
  <c r="F1095" i="2"/>
  <c r="G1095" i="2"/>
  <c r="H1095" i="2"/>
  <c r="I1095" i="2"/>
  <c r="B1096" i="2"/>
  <c r="C1096" i="2"/>
  <c r="D1096" i="2"/>
  <c r="E1096" i="2"/>
  <c r="F1096" i="2"/>
  <c r="G1096" i="2"/>
  <c r="H1096" i="2"/>
  <c r="I1096" i="2"/>
  <c r="B1097" i="2"/>
  <c r="C1097" i="2"/>
  <c r="D1097" i="2"/>
  <c r="E1097" i="2"/>
  <c r="F1097" i="2"/>
  <c r="G1097" i="2"/>
  <c r="H1097" i="2"/>
  <c r="I1097" i="2"/>
  <c r="B1098" i="2"/>
  <c r="C1098" i="2"/>
  <c r="D1098" i="2"/>
  <c r="E1098" i="2"/>
  <c r="F1098" i="2"/>
  <c r="G1098" i="2"/>
  <c r="H1098" i="2"/>
  <c r="I1098" i="2"/>
  <c r="B1099" i="2"/>
  <c r="C1099" i="2"/>
  <c r="D1099" i="2"/>
  <c r="E1099" i="2"/>
  <c r="F1099" i="2"/>
  <c r="G1099" i="2"/>
  <c r="H1099" i="2"/>
  <c r="I1099" i="2"/>
  <c r="B1100" i="2"/>
  <c r="C1100" i="2"/>
  <c r="D1100" i="2"/>
  <c r="E1100" i="2"/>
  <c r="F1100" i="2"/>
  <c r="G1100" i="2"/>
  <c r="H1100" i="2"/>
  <c r="I1100" i="2"/>
  <c r="B1101" i="2"/>
  <c r="C1101" i="2"/>
  <c r="D1101" i="2"/>
  <c r="E1101" i="2"/>
  <c r="F1101" i="2"/>
  <c r="G1101" i="2"/>
  <c r="H1101" i="2"/>
  <c r="I1101" i="2"/>
  <c r="B1102" i="2"/>
  <c r="C1102" i="2"/>
  <c r="D1102" i="2"/>
  <c r="E1102" i="2"/>
  <c r="F1102" i="2"/>
  <c r="G1102" i="2"/>
  <c r="H1102" i="2"/>
  <c r="I1102" i="2"/>
  <c r="B1103" i="2"/>
  <c r="C1103" i="2"/>
  <c r="D1103" i="2"/>
  <c r="E1103" i="2"/>
  <c r="F1103" i="2"/>
  <c r="G1103" i="2"/>
  <c r="H1103" i="2"/>
  <c r="I1103" i="2"/>
  <c r="B1104" i="2"/>
  <c r="C1104" i="2"/>
  <c r="D1104" i="2"/>
  <c r="E1104" i="2"/>
  <c r="F1104" i="2"/>
  <c r="G1104" i="2"/>
  <c r="H1104" i="2"/>
  <c r="I1104" i="2"/>
  <c r="B1105" i="2"/>
  <c r="C1105" i="2"/>
  <c r="D1105" i="2"/>
  <c r="E1105" i="2"/>
  <c r="F1105" i="2"/>
  <c r="G1105" i="2"/>
  <c r="H1105" i="2"/>
  <c r="I1105" i="2"/>
  <c r="B1106" i="2"/>
  <c r="C1106" i="2"/>
  <c r="D1106" i="2"/>
  <c r="E1106" i="2"/>
  <c r="F1106" i="2"/>
  <c r="G1106" i="2"/>
  <c r="H1106" i="2"/>
  <c r="I1106" i="2"/>
  <c r="B1107" i="2"/>
  <c r="C1107" i="2"/>
  <c r="D1107" i="2"/>
  <c r="E1107" i="2"/>
  <c r="F1107" i="2"/>
  <c r="G1107" i="2"/>
  <c r="H1107" i="2"/>
  <c r="I1107" i="2"/>
  <c r="B1108" i="2"/>
  <c r="C1108" i="2"/>
  <c r="D1108" i="2"/>
  <c r="E1108" i="2"/>
  <c r="F1108" i="2"/>
  <c r="G1108" i="2"/>
  <c r="H1108" i="2"/>
  <c r="I1108" i="2"/>
  <c r="B1109" i="2"/>
  <c r="C1109" i="2"/>
  <c r="D1109" i="2"/>
  <c r="E1109" i="2"/>
  <c r="F1109" i="2"/>
  <c r="G1109" i="2"/>
  <c r="H1109" i="2"/>
  <c r="I1109" i="2"/>
  <c r="B1110" i="2"/>
  <c r="C1110" i="2"/>
  <c r="D1110" i="2"/>
  <c r="E1110" i="2"/>
  <c r="F1110" i="2"/>
  <c r="G1110" i="2"/>
  <c r="H1110" i="2"/>
  <c r="I1110" i="2"/>
  <c r="B1111" i="2"/>
  <c r="C1111" i="2"/>
  <c r="D1111" i="2"/>
  <c r="E1111" i="2"/>
  <c r="F1111" i="2"/>
  <c r="G1111" i="2"/>
  <c r="H1111" i="2"/>
  <c r="I1111" i="2"/>
  <c r="B1112" i="2"/>
  <c r="C1112" i="2"/>
  <c r="D1112" i="2"/>
  <c r="E1112" i="2"/>
  <c r="F1112" i="2"/>
  <c r="G1112" i="2"/>
  <c r="H1112" i="2"/>
  <c r="I1112" i="2"/>
  <c r="B1113" i="2"/>
  <c r="C1113" i="2"/>
  <c r="D1113" i="2"/>
  <c r="E1113" i="2"/>
  <c r="F1113" i="2"/>
  <c r="G1113" i="2"/>
  <c r="H1113" i="2"/>
  <c r="I1113" i="2"/>
  <c r="B1114" i="2"/>
  <c r="C1114" i="2"/>
  <c r="D1114" i="2"/>
  <c r="E1114" i="2"/>
  <c r="F1114" i="2"/>
  <c r="G1114" i="2"/>
  <c r="H1114" i="2"/>
  <c r="I1114" i="2"/>
  <c r="B1115" i="2"/>
  <c r="C1115" i="2"/>
  <c r="D1115" i="2"/>
  <c r="E1115" i="2"/>
  <c r="F1115" i="2"/>
  <c r="G1115" i="2"/>
  <c r="H1115" i="2"/>
  <c r="I1115" i="2"/>
  <c r="B1116" i="2"/>
  <c r="C1116" i="2"/>
  <c r="D1116" i="2"/>
  <c r="E1116" i="2"/>
  <c r="F1116" i="2"/>
  <c r="G1116" i="2"/>
  <c r="H1116" i="2"/>
  <c r="I1116" i="2"/>
  <c r="B1117" i="2"/>
  <c r="C1117" i="2"/>
  <c r="D1117" i="2"/>
  <c r="E1117" i="2"/>
  <c r="F1117" i="2"/>
  <c r="G1117" i="2"/>
  <c r="H1117" i="2"/>
  <c r="I1117" i="2"/>
  <c r="B1118" i="2"/>
  <c r="C1118" i="2"/>
  <c r="D1118" i="2"/>
  <c r="E1118" i="2"/>
  <c r="F1118" i="2"/>
  <c r="G1118" i="2"/>
  <c r="H1118" i="2"/>
  <c r="I1118" i="2"/>
  <c r="B1119" i="2"/>
  <c r="C1119" i="2"/>
  <c r="D1119" i="2"/>
  <c r="E1119" i="2"/>
  <c r="F1119" i="2"/>
  <c r="G1119" i="2"/>
  <c r="H1119" i="2"/>
  <c r="I1119" i="2"/>
  <c r="B1120" i="2"/>
  <c r="C1120" i="2"/>
  <c r="D1120" i="2"/>
  <c r="E1120" i="2"/>
  <c r="F1120" i="2"/>
  <c r="G1120" i="2"/>
  <c r="H1120" i="2"/>
  <c r="I1120" i="2"/>
  <c r="B1121" i="2"/>
  <c r="C1121" i="2"/>
  <c r="D1121" i="2"/>
  <c r="E1121" i="2"/>
  <c r="F1121" i="2"/>
  <c r="G1121" i="2"/>
  <c r="H1121" i="2"/>
  <c r="I1121" i="2"/>
  <c r="B1122" i="2"/>
  <c r="C1122" i="2"/>
  <c r="D1122" i="2"/>
  <c r="E1122" i="2"/>
  <c r="F1122" i="2"/>
  <c r="G1122" i="2"/>
  <c r="H1122" i="2"/>
  <c r="I1122" i="2"/>
  <c r="B1123" i="2"/>
  <c r="C1123" i="2"/>
  <c r="D1123" i="2"/>
  <c r="E1123" i="2"/>
  <c r="F1123" i="2"/>
  <c r="G1123" i="2"/>
  <c r="H1123" i="2"/>
  <c r="I1123" i="2"/>
  <c r="B1124" i="2"/>
  <c r="C1124" i="2"/>
  <c r="D1124" i="2"/>
  <c r="E1124" i="2"/>
  <c r="F1124" i="2"/>
  <c r="G1124" i="2"/>
  <c r="H1124" i="2"/>
  <c r="I1124" i="2"/>
  <c r="B1125" i="2"/>
  <c r="C1125" i="2"/>
  <c r="D1125" i="2"/>
  <c r="E1125" i="2"/>
  <c r="F1125" i="2"/>
  <c r="G1125" i="2"/>
  <c r="H1125" i="2"/>
  <c r="I1125" i="2"/>
  <c r="B1126" i="2"/>
  <c r="C1126" i="2"/>
  <c r="D1126" i="2"/>
  <c r="E1126" i="2"/>
  <c r="F1126" i="2"/>
  <c r="G1126" i="2"/>
  <c r="H1126" i="2"/>
  <c r="I1126" i="2"/>
  <c r="B1127" i="2"/>
  <c r="C1127" i="2"/>
  <c r="D1127" i="2"/>
  <c r="E1127" i="2"/>
  <c r="F1127" i="2"/>
  <c r="G1127" i="2"/>
  <c r="H1127" i="2"/>
  <c r="I1127" i="2"/>
  <c r="B1128" i="2"/>
  <c r="C1128" i="2"/>
  <c r="D1128" i="2"/>
  <c r="E1128" i="2"/>
  <c r="F1128" i="2"/>
  <c r="G1128" i="2"/>
  <c r="H1128" i="2"/>
  <c r="I1128" i="2"/>
  <c r="B1129" i="2"/>
  <c r="C1129" i="2"/>
  <c r="D1129" i="2"/>
  <c r="E1129" i="2"/>
  <c r="F1129" i="2"/>
  <c r="G1129" i="2"/>
  <c r="H1129" i="2"/>
  <c r="I1129" i="2"/>
  <c r="B1130" i="2"/>
  <c r="C1130" i="2"/>
  <c r="D1130" i="2"/>
  <c r="E1130" i="2"/>
  <c r="F1130" i="2"/>
  <c r="G1130" i="2"/>
  <c r="H1130" i="2"/>
  <c r="I1130" i="2"/>
  <c r="B1131" i="2"/>
  <c r="C1131" i="2"/>
  <c r="D1131" i="2"/>
  <c r="E1131" i="2"/>
  <c r="F1131" i="2"/>
  <c r="G1131" i="2"/>
  <c r="H1131" i="2"/>
  <c r="I1131" i="2"/>
  <c r="B1132" i="2"/>
  <c r="C1132" i="2"/>
  <c r="D1132" i="2"/>
  <c r="E1132" i="2"/>
  <c r="F1132" i="2"/>
  <c r="G1132" i="2"/>
  <c r="H1132" i="2"/>
  <c r="I1132" i="2"/>
  <c r="B1133" i="2"/>
  <c r="C1133" i="2"/>
  <c r="D1133" i="2"/>
  <c r="E1133" i="2"/>
  <c r="F1133" i="2"/>
  <c r="G1133" i="2"/>
  <c r="H1133" i="2"/>
  <c r="I1133" i="2"/>
  <c r="B1134" i="2"/>
  <c r="C1134" i="2"/>
  <c r="D1134" i="2"/>
  <c r="E1134" i="2"/>
  <c r="F1134" i="2"/>
  <c r="G1134" i="2"/>
  <c r="H1134" i="2"/>
  <c r="I1134" i="2"/>
  <c r="B1135" i="2"/>
  <c r="C1135" i="2"/>
  <c r="D1135" i="2"/>
  <c r="E1135" i="2"/>
  <c r="F1135" i="2"/>
  <c r="G1135" i="2"/>
  <c r="H1135" i="2"/>
  <c r="I1135" i="2"/>
  <c r="B1136" i="2"/>
  <c r="C1136" i="2"/>
  <c r="D1136" i="2"/>
  <c r="E1136" i="2"/>
  <c r="F1136" i="2"/>
  <c r="G1136" i="2"/>
  <c r="H1136" i="2"/>
  <c r="I1136" i="2"/>
  <c r="B1137" i="2"/>
  <c r="C1137" i="2"/>
  <c r="D1137" i="2"/>
  <c r="E1137" i="2"/>
  <c r="F1137" i="2"/>
  <c r="G1137" i="2"/>
  <c r="H1137" i="2"/>
  <c r="I1137" i="2"/>
  <c r="B1138" i="2"/>
  <c r="C1138" i="2"/>
  <c r="D1138" i="2"/>
  <c r="E1138" i="2"/>
  <c r="F1138" i="2"/>
  <c r="G1138" i="2"/>
  <c r="H1138" i="2"/>
  <c r="I1138" i="2"/>
  <c r="B1139" i="2"/>
  <c r="C1139" i="2"/>
  <c r="D1139" i="2"/>
  <c r="E1139" i="2"/>
  <c r="F1139" i="2"/>
  <c r="G1139" i="2"/>
  <c r="H1139" i="2"/>
  <c r="I1139" i="2"/>
  <c r="B1140" i="2"/>
  <c r="C1140" i="2"/>
  <c r="D1140" i="2"/>
  <c r="E1140" i="2"/>
  <c r="F1140" i="2"/>
  <c r="G1140" i="2"/>
  <c r="H1140" i="2"/>
  <c r="I1140" i="2"/>
  <c r="B1141" i="2"/>
  <c r="C1141" i="2"/>
  <c r="D1141" i="2"/>
  <c r="E1141" i="2"/>
  <c r="F1141" i="2"/>
  <c r="G1141" i="2"/>
  <c r="H1141" i="2"/>
  <c r="I1141" i="2"/>
  <c r="B1142" i="2"/>
  <c r="C1142" i="2"/>
  <c r="D1142" i="2"/>
  <c r="E1142" i="2"/>
  <c r="F1142" i="2"/>
  <c r="G1142" i="2"/>
  <c r="H1142" i="2"/>
  <c r="I1142" i="2"/>
  <c r="B1143" i="2"/>
  <c r="C1143" i="2"/>
  <c r="D1143" i="2"/>
  <c r="E1143" i="2"/>
  <c r="F1143" i="2"/>
  <c r="G1143" i="2"/>
  <c r="H1143" i="2"/>
  <c r="I1143" i="2"/>
  <c r="B1144" i="2"/>
  <c r="C1144" i="2"/>
  <c r="D1144" i="2"/>
  <c r="E1144" i="2"/>
  <c r="F1144" i="2"/>
  <c r="G1144" i="2"/>
  <c r="H1144" i="2"/>
  <c r="I1144" i="2"/>
  <c r="B1145" i="2"/>
  <c r="C1145" i="2"/>
  <c r="D1145" i="2"/>
  <c r="E1145" i="2"/>
  <c r="F1145" i="2"/>
  <c r="G1145" i="2"/>
  <c r="H1145" i="2"/>
  <c r="I1145" i="2"/>
  <c r="B1146" i="2"/>
  <c r="C1146" i="2"/>
  <c r="D1146" i="2"/>
  <c r="E1146" i="2"/>
  <c r="F1146" i="2"/>
  <c r="G1146" i="2"/>
  <c r="H1146" i="2"/>
  <c r="I1146" i="2"/>
  <c r="B1147" i="2"/>
  <c r="C1147" i="2"/>
  <c r="D1147" i="2"/>
  <c r="E1147" i="2"/>
  <c r="F1147" i="2"/>
  <c r="G1147" i="2"/>
  <c r="H1147" i="2"/>
  <c r="I1147" i="2"/>
  <c r="B1148" i="2"/>
  <c r="C1148" i="2"/>
  <c r="D1148" i="2"/>
  <c r="E1148" i="2"/>
  <c r="F1148" i="2"/>
  <c r="G1148" i="2"/>
  <c r="H1148" i="2"/>
  <c r="I1148" i="2"/>
  <c r="B1149" i="2"/>
  <c r="C1149" i="2"/>
  <c r="D1149" i="2"/>
  <c r="E1149" i="2"/>
  <c r="F1149" i="2"/>
  <c r="G1149" i="2"/>
  <c r="H1149" i="2"/>
  <c r="I1149" i="2"/>
  <c r="B1150" i="2"/>
  <c r="C1150" i="2"/>
  <c r="D1150" i="2"/>
  <c r="E1150" i="2"/>
  <c r="F1150" i="2"/>
  <c r="G1150" i="2"/>
  <c r="H1150" i="2"/>
  <c r="I1150" i="2"/>
  <c r="B1151" i="2"/>
  <c r="C1151" i="2"/>
  <c r="D1151" i="2"/>
  <c r="E1151" i="2"/>
  <c r="F1151" i="2"/>
  <c r="G1151" i="2"/>
  <c r="H1151" i="2"/>
  <c r="I1151" i="2"/>
  <c r="B1152" i="2"/>
  <c r="C1152" i="2"/>
  <c r="D1152" i="2"/>
  <c r="E1152" i="2"/>
  <c r="F1152" i="2"/>
  <c r="G1152" i="2"/>
  <c r="H1152" i="2"/>
  <c r="I1152" i="2"/>
  <c r="B1153" i="2"/>
  <c r="C1153" i="2"/>
  <c r="D1153" i="2"/>
  <c r="E1153" i="2"/>
  <c r="F1153" i="2"/>
  <c r="G1153" i="2"/>
  <c r="H1153" i="2"/>
  <c r="I1153" i="2"/>
  <c r="B1154" i="2"/>
  <c r="C1154" i="2"/>
  <c r="D1154" i="2"/>
  <c r="E1154" i="2"/>
  <c r="F1154" i="2"/>
  <c r="G1154" i="2"/>
  <c r="H1154" i="2"/>
  <c r="I1154" i="2"/>
  <c r="B1155" i="2"/>
  <c r="C1155" i="2"/>
  <c r="D1155" i="2"/>
  <c r="E1155" i="2"/>
  <c r="F1155" i="2"/>
  <c r="G1155" i="2"/>
  <c r="H1155" i="2"/>
  <c r="I1155" i="2"/>
  <c r="B1156" i="2"/>
  <c r="C1156" i="2"/>
  <c r="D1156" i="2"/>
  <c r="E1156" i="2"/>
  <c r="F1156" i="2"/>
  <c r="G1156" i="2"/>
  <c r="H1156" i="2"/>
  <c r="I1156" i="2"/>
  <c r="B1157" i="2"/>
  <c r="C1157" i="2"/>
  <c r="D1157" i="2"/>
  <c r="E1157" i="2"/>
  <c r="F1157" i="2"/>
  <c r="G1157" i="2"/>
  <c r="H1157" i="2"/>
  <c r="I1157" i="2"/>
  <c r="I2" i="2"/>
  <c r="G2" i="2"/>
  <c r="F2" i="2"/>
  <c r="E2" i="2"/>
  <c r="D2" i="2"/>
  <c r="C2" i="2"/>
  <c r="B2" i="2"/>
  <c r="H31" i="4" l="1"/>
  <c r="C24" i="4"/>
  <c r="C25" i="4" s="1"/>
  <c r="C18" i="4"/>
  <c r="C19" i="4" s="1"/>
  <c r="I9" i="4"/>
  <c r="I8" i="4"/>
  <c r="C8" i="4"/>
  <c r="I7" i="4"/>
  <c r="I6" i="4"/>
  <c r="I5" i="4"/>
  <c r="I4" i="4"/>
  <c r="C10" i="4" s="1"/>
  <c r="M2" i="3"/>
  <c r="F2" i="3" s="1"/>
  <c r="C14" i="4" l="1"/>
  <c r="C15" i="4" s="1"/>
  <c r="C11" i="4"/>
  <c r="C20" i="4"/>
  <c r="C21" i="4" s="1"/>
  <c r="C22" i="4" l="1"/>
  <c r="C23" i="4" s="1"/>
  <c r="C16" i="4"/>
  <c r="C17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U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0-Pзаб
1-исследования для оценки Рпл
2-текущие исследования, для оценки Рпл, Рзаб, Кпрод
3-текущие исследования, для оценки ФЕС,Рпл, Кпрон</t>
        </r>
      </text>
    </comment>
    <comment ref="V1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 xml:space="preserve">1-АВВ/межскважинное взаимодействие/БК
2-исследования, требующие комплексного анализа геологии/разработки, исследования с анализом неопределенностей и расчетов их диапазонов
</t>
        </r>
      </text>
    </comment>
    <comment ref="W1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1-НП – техническая неисправность прибора и аналогичные (отказ, дрейф, шум)
2-УУ – уход уровня ниже глубины спуска прибора
3-АРД – аномальный рост давления
4-ЗКЦ – перетоки и заколонная циркуляция
5-НД – недостаточная длительность отработки перед остановкой скважины, самой остановки 
6-НЗ – негерметичность закрытия скважины на устье
7-Граничные условия</t>
        </r>
      </text>
    </comment>
    <comment ref="X1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1-Выданы рекомендации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Суди Иосиф Васильевич</author>
  </authors>
  <commentList>
    <comment ref="C12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Суди Иосиф Васильевич:</t>
        </r>
        <r>
          <rPr>
            <sz val="9"/>
            <color indexed="81"/>
            <rFont val="Tahoma"/>
            <family val="2"/>
            <charset val="204"/>
          </rPr>
          <t xml:space="preserve">
Какое бы вы значение не приняли (а, б или свое), продублируйте его сюда. Комментарий на листе "Расчёт Р" сформируется автоматически.</t>
        </r>
      </text>
    </comment>
  </commentList>
</comments>
</file>

<file path=xl/sharedStrings.xml><?xml version="1.0" encoding="utf-8"?>
<sst xmlns="http://schemas.openxmlformats.org/spreadsheetml/2006/main" count="11609" uniqueCount="1484">
  <si>
    <t>Закрытие</t>
  </si>
  <si>
    <t>Загрузка в базу</t>
  </si>
  <si>
    <t>Журнал</t>
  </si>
  <si>
    <t>Дата интерпретации</t>
  </si>
  <si>
    <t>Дата начала исследования</t>
  </si>
  <si>
    <t>Дата конца исследования</t>
  </si>
  <si>
    <t>ДО</t>
  </si>
  <si>
    <t>Месторождение</t>
  </si>
  <si>
    <t>Пласт</t>
  </si>
  <si>
    <t>Куст</t>
  </si>
  <si>
    <t>№скв.</t>
  </si>
  <si>
    <t>Категория скважин</t>
  </si>
  <si>
    <t>Вид исследования</t>
  </si>
  <si>
    <t>Исполнитель (организация)</t>
  </si>
  <si>
    <t>Интерпретатор</t>
  </si>
  <si>
    <t>Наличие в базе</t>
  </si>
  <si>
    <t>Оборудование</t>
  </si>
  <si>
    <t>Назначение</t>
  </si>
  <si>
    <t>Примечание</t>
  </si>
  <si>
    <t>Класс исследования</t>
  </si>
  <si>
    <t>Комплексное исследование</t>
  </si>
  <si>
    <t>Успешность</t>
  </si>
  <si>
    <t>Рекомендации</t>
  </si>
  <si>
    <t>Длительность факт</t>
  </si>
  <si>
    <t>Длительность дизайн</t>
  </si>
  <si>
    <t>Qн</t>
  </si>
  <si>
    <t>ННГ - 17
МН - 1
ЗПЛ - 45</t>
  </si>
  <si>
    <t>ХАНТОС - 41
ЯМАЛ - 13
ГПНО - 56</t>
  </si>
  <si>
    <t>ВОСТОК - 0
ТОМСК - 0</t>
  </si>
  <si>
    <t>КВД</t>
  </si>
  <si>
    <t>Поиск</t>
  </si>
  <si>
    <t>Наруж. диам. ЭК, мм</t>
  </si>
  <si>
    <t>Толщина стенки ЭК, мм</t>
  </si>
  <si>
    <t>Внутр. диам. ЭК, мм</t>
  </si>
  <si>
    <t>Диаметр долота</t>
  </si>
  <si>
    <t>Радиус забоя скв. (rw)</t>
  </si>
  <si>
    <t>Наруж. диам. НКТ, мм</t>
  </si>
  <si>
    <t>Толщина стенки НКТ, мм</t>
  </si>
  <si>
    <t>Внутр. диам. НКТ, мм</t>
  </si>
  <si>
    <t>чч</t>
  </si>
  <si>
    <t>Аббревиатура</t>
  </si>
  <si>
    <t>Расшифровка</t>
  </si>
  <si>
    <t>АБР</t>
  </si>
  <si>
    <t>Аэрированный буровой раствор</t>
  </si>
  <si>
    <t>АВПД</t>
  </si>
  <si>
    <t>Аномально высокое пластовое давление</t>
  </si>
  <si>
    <t>АГЗУ</t>
  </si>
  <si>
    <t>Автоматическая групповая замерная установка</t>
  </si>
  <si>
    <t>АКЦ</t>
  </si>
  <si>
    <t>Акустический цементомер</t>
  </si>
  <si>
    <t>АНПД</t>
  </si>
  <si>
    <t>Аномально низкое пластовое давление</t>
  </si>
  <si>
    <t>АПВ</t>
  </si>
  <si>
    <t>Автоматические повторные включения</t>
  </si>
  <si>
    <t>АРД</t>
  </si>
  <si>
    <t>Аномальный рост давления</t>
  </si>
  <si>
    <t>АТЦ</t>
  </si>
  <si>
    <t>Автотранспортный цех</t>
  </si>
  <si>
    <t>БГС</t>
  </si>
  <si>
    <t>Быстрогустеющая смесь</t>
  </si>
  <si>
    <t>БКЗ</t>
  </si>
  <si>
    <t>Боковое каротажное зондирование</t>
  </si>
  <si>
    <t>БКПС</t>
  </si>
  <si>
    <t>Блочные кустовые насосные станции</t>
  </si>
  <si>
    <t>БПО</t>
  </si>
  <si>
    <t>База производственного обслуживания. Вспомогательные обслуживающие цеха (ремонт и тд)</t>
  </si>
  <si>
    <t>БСВ</t>
  </si>
  <si>
    <t>Буровые сточные воды</t>
  </si>
  <si>
    <t>БУ</t>
  </si>
  <si>
    <t>Буровая установка</t>
  </si>
  <si>
    <t>ВГК</t>
  </si>
  <si>
    <t>Водогазовый контакт</t>
  </si>
  <si>
    <t>ВЗБТ</t>
  </si>
  <si>
    <t>Волгоградский завод буровой техники</t>
  </si>
  <si>
    <t>ВЗД</t>
  </si>
  <si>
    <t>Винтовой забойный двигатель</t>
  </si>
  <si>
    <t>ВКГ</t>
  </si>
  <si>
    <t>Внутренний контур газоносности</t>
  </si>
  <si>
    <t>ВКН</t>
  </si>
  <si>
    <t>Внутренний контур нефтеносности</t>
  </si>
  <si>
    <t>ВКР</t>
  </si>
  <si>
    <t>Высококальциевый раствор</t>
  </si>
  <si>
    <t>ВМЦ</t>
  </si>
  <si>
    <t>Вышкомонтажный цех</t>
  </si>
  <si>
    <t>ВНК</t>
  </si>
  <si>
    <t>Водонефтяной контакт</t>
  </si>
  <si>
    <t>ВНКГ</t>
  </si>
  <si>
    <t>Внешний контур газоносности</t>
  </si>
  <si>
    <t>ВНКН</t>
  </si>
  <si>
    <t>Внешний контур нефтеносности</t>
  </si>
  <si>
    <t>ВПВ</t>
  </si>
  <si>
    <t>Влияние пневмовзрыва</t>
  </si>
  <si>
    <t>ВПЖ</t>
  </si>
  <si>
    <t>Вязкопластичная (бингамовская) жидкость</t>
  </si>
  <si>
    <t>ВРП</t>
  </si>
  <si>
    <t>Водораспределительный пункт</t>
  </si>
  <si>
    <t>ВСП</t>
  </si>
  <si>
    <t>Внутрисменный простой; Внутрискважиная перекачка; Вертикальное сейсмопрофилирование</t>
  </si>
  <si>
    <t>ВСР</t>
  </si>
  <si>
    <t>Внутрискважинные работы</t>
  </si>
  <si>
    <t>ГГК</t>
  </si>
  <si>
    <t>Гамма-гамма-каротаж</t>
  </si>
  <si>
    <t>ГГРП</t>
  </si>
  <si>
    <t>Глубиннопроникающий гидравлический разрыв пласта</t>
  </si>
  <si>
    <t>ГДИ</t>
  </si>
  <si>
    <t>Гидродинамические исследования. Исследование состояния скважины</t>
  </si>
  <si>
    <t>ГЖС</t>
  </si>
  <si>
    <t>Газожидкостная смесь</t>
  </si>
  <si>
    <t>ГЗНУ</t>
  </si>
  <si>
    <t>Групповая замерная насосная установка. Тоже, что и ГЗУ+ДНС Сейчас от этого отходят, сохранились только старые</t>
  </si>
  <si>
    <t>ГЗУ</t>
  </si>
  <si>
    <t>Групповая замерная установка. Замер дебита жидкости, поступающей с усов</t>
  </si>
  <si>
    <t>ГИВ</t>
  </si>
  <si>
    <t>Гидравлический индикатор веса</t>
  </si>
  <si>
    <t>ГИС</t>
  </si>
  <si>
    <t>Геофизическое исследование скважин</t>
  </si>
  <si>
    <t>ГК</t>
  </si>
  <si>
    <t>Гамма-каротаж</t>
  </si>
  <si>
    <t>ГКО</t>
  </si>
  <si>
    <t>Глинокислотная обработка</t>
  </si>
  <si>
    <t>ГНО</t>
  </si>
  <si>
    <t>Глубинное насосное оборудование. Оборудование, погруженное в скважину (насос, штанги, НКТ)</t>
  </si>
  <si>
    <t>ГНС</t>
  </si>
  <si>
    <t>Головная нефтепрекачивающая станция</t>
  </si>
  <si>
    <t>ГПЖ</t>
  </si>
  <si>
    <t>Газопромывочная жидкость</t>
  </si>
  <si>
    <t>ГПЗ</t>
  </si>
  <si>
    <t>Газоперерабатывающий завод</t>
  </si>
  <si>
    <t>ГПП</t>
  </si>
  <si>
    <t>Гидропескоструйная перфорация</t>
  </si>
  <si>
    <t>ГПС</t>
  </si>
  <si>
    <t>Головная перекачивающая станция</t>
  </si>
  <si>
    <t>ГРП</t>
  </si>
  <si>
    <t>Гидравлический разрыв пласта</t>
  </si>
  <si>
    <t>ГСМ</t>
  </si>
  <si>
    <t>Горюче-смазочные материалы</t>
  </si>
  <si>
    <t>ГСП</t>
  </si>
  <si>
    <t>Групповой сборный пункт</t>
  </si>
  <si>
    <t>ГТМ</t>
  </si>
  <si>
    <t>Геолого-технические мероприятия. Мероприятия по увеличению производительности скважин</t>
  </si>
  <si>
    <t>ГТН</t>
  </si>
  <si>
    <t>Геолого-технологический наряд</t>
  </si>
  <si>
    <t>ГТУ</t>
  </si>
  <si>
    <t>Геолого-технологические условия</t>
  </si>
  <si>
    <t>ГЭР</t>
  </si>
  <si>
    <t>Гидрофобно-эмульсионный раствор</t>
  </si>
  <si>
    <t>ДНС</t>
  </si>
  <si>
    <t>Дожимная насосная станция. Поступление нефти со скважин через ГЗУ по усам на ДНС для дожимки в товарный парк. Может быть только дожим насосами жидкости или с частичной обработкой (сепарация воды и нефти)</t>
  </si>
  <si>
    <t>Дожимная насосная станция. Предназначена для первичной 
подготовки нефти (сепарация, нагрев нефти, повышение давления)</t>
  </si>
  <si>
    <t>ДРС</t>
  </si>
  <si>
    <t>Датчик расхода скважины</t>
  </si>
  <si>
    <t>ДУ</t>
  </si>
  <si>
    <t>Допустимый уровень</t>
  </si>
  <si>
    <t>ЕЕДН</t>
  </si>
  <si>
    <t>Группа Техники и Технологии Добычи Нефти</t>
  </si>
  <si>
    <t>ЕСГ</t>
  </si>
  <si>
    <t>Единая система газоснабжения</t>
  </si>
  <si>
    <t>ЖБР</t>
  </si>
  <si>
    <t>Железобетонный резервуар</t>
  </si>
  <si>
    <t>ЗКЦ</t>
  </si>
  <si>
    <t>Заколонные циркуляции</t>
  </si>
  <si>
    <t>ЗСО</t>
  </si>
  <si>
    <t>Зона санитарной охраны</t>
  </si>
  <si>
    <t>ЗСП</t>
  </si>
  <si>
    <t>Защита срыва подачи насоса</t>
  </si>
  <si>
    <t>ЗУМПФ</t>
  </si>
  <si>
    <t>Зона успокоения механических примесей флюидов</t>
  </si>
  <si>
    <t>ЗЦН</t>
  </si>
  <si>
    <t>Забойный центробежный насос</t>
  </si>
  <si>
    <t>К</t>
  </si>
  <si>
    <t>Капитальный ремонт</t>
  </si>
  <si>
    <t>Кривая восстановления давления. Характеристика при выводе скважины на режим. Изменение давления в затрубном пространстве во времени</t>
  </si>
  <si>
    <t>КВУ</t>
  </si>
  <si>
    <t>Кривая восстановления уровня. Характеристика при выводе скважины на режим. Изменение уровня в затрубном пространстве во времени</t>
  </si>
  <si>
    <t>КИН</t>
  </si>
  <si>
    <t>Коэффициент извлечения нефти</t>
  </si>
  <si>
    <t>КИП</t>
  </si>
  <si>
    <t>Контрольно-измерительные приборы</t>
  </si>
  <si>
    <t>КМЦ</t>
  </si>
  <si>
    <t>Карбоксиметилцеллюлоза</t>
  </si>
  <si>
    <t>КНС</t>
  </si>
  <si>
    <t>Кустовая насосная станция</t>
  </si>
  <si>
    <t>КО</t>
  </si>
  <si>
    <t>Кислотная обработка</t>
  </si>
  <si>
    <t>КРБК</t>
  </si>
  <si>
    <t>Кабель резиновый бронированный круглый</t>
  </si>
  <si>
    <t>КРС</t>
  </si>
  <si>
    <t>Капитальный ремонт скважины. Ремонт после «полетов оборудования», нарушениях обсадной колонны, стоит на порядок дороже ПРС</t>
  </si>
  <si>
    <t>КССБ</t>
  </si>
  <si>
    <t>Конденсированная сульфит-спиртовая барда</t>
  </si>
  <si>
    <t>КССК</t>
  </si>
  <si>
    <t>Комплекс снарядов со съемным керноприемником</t>
  </si>
  <si>
    <t>КШД</t>
  </si>
  <si>
    <t>Кран шаровой дроссельный</t>
  </si>
  <si>
    <t>ЛБТ</t>
  </si>
  <si>
    <t>Легкосплавные бурильные трубы</t>
  </si>
  <si>
    <t>ЛБТМ</t>
  </si>
  <si>
    <t>Легкосплавные бурильные трубы муфтового соединения</t>
  </si>
  <si>
    <t>ЛБТН</t>
  </si>
  <si>
    <t>Легкосплавные бурильные трубы ниппельного соединения</t>
  </si>
  <si>
    <t>МБСНУ</t>
  </si>
  <si>
    <t>Малогабаритная блочная сепарационно-наливная установка</t>
  </si>
  <si>
    <t>МГР</t>
  </si>
  <si>
    <t>Малоглинистые растворы</t>
  </si>
  <si>
    <t>МГС</t>
  </si>
  <si>
    <t>Методика по газосодержанию (расчет Рзаб по Ндин). "Почти отжим - отбивают уровень, далее закрывают задвижку на рабочем затрубе на какое то время, потом снова отбивают уровень.</t>
  </si>
  <si>
    <t>ММЦ</t>
  </si>
  <si>
    <t>Модифицированная метилцеллюлоза</t>
  </si>
  <si>
    <t>МНП</t>
  </si>
  <si>
    <t>Магистральный нефтепровод</t>
  </si>
  <si>
    <t>МНПП</t>
  </si>
  <si>
    <t>Магистральный нефтепродуктопровод</t>
  </si>
  <si>
    <t>МРП</t>
  </si>
  <si>
    <t>Межремонтный период</t>
  </si>
  <si>
    <t>МРС</t>
  </si>
  <si>
    <t>Механизм расстановки свечей</t>
  </si>
  <si>
    <t>МТЗ</t>
  </si>
  <si>
    <t>Максимальная токовая защита (ЭЦН)</t>
  </si>
  <si>
    <t>МУН</t>
  </si>
  <si>
    <t>Методы увеличения нефтеотдачи</t>
  </si>
  <si>
    <t>НБ</t>
  </si>
  <si>
    <t>Насос буровой</t>
  </si>
  <si>
    <t>НБТ</t>
  </si>
  <si>
    <t>Насос буровой трехпоршневой</t>
  </si>
  <si>
    <t>НГДУ</t>
  </si>
  <si>
    <t>Нефтегазодобывающее управление</t>
  </si>
  <si>
    <t>НГК</t>
  </si>
  <si>
    <t>Нейтронный гамма-каротаж</t>
  </si>
  <si>
    <t>НКТ</t>
  </si>
  <si>
    <t xml:space="preserve">Насосно-компрессорные трубы. Трубы, по которым на добывающих скважинах выкачивается нефть, на нагнетательных </t>
  </si>
  <si>
    <t>НПВ</t>
  </si>
  <si>
    <t>Непроизводительное время</t>
  </si>
  <si>
    <t>НПП</t>
  </si>
  <si>
    <t>Нефтепродуктопровод</t>
  </si>
  <si>
    <t>НПС</t>
  </si>
  <si>
    <t>Нефтеперекачивающая станция</t>
  </si>
  <si>
    <t>Нефтеперекачивающая скважины</t>
  </si>
  <si>
    <t>НЭО</t>
  </si>
  <si>
    <t>Контроллер управления ЭЦН</t>
  </si>
  <si>
    <t>ОА</t>
  </si>
  <si>
    <t>Очистительные агенты</t>
  </si>
  <si>
    <t>ОБР</t>
  </si>
  <si>
    <t>Обработанный буровой раствор</t>
  </si>
  <si>
    <t>ОГМ</t>
  </si>
  <si>
    <t>Отдел главного механика</t>
  </si>
  <si>
    <t>ОГЭ</t>
  </si>
  <si>
    <t>Отдел главного энергетика</t>
  </si>
  <si>
    <t>ОЗЦ</t>
  </si>
  <si>
    <t>Ожидание затвердения цемента</t>
  </si>
  <si>
    <t>ООС</t>
  </si>
  <si>
    <t>Охрана окружающей среды</t>
  </si>
  <si>
    <t>ОПЗ</t>
  </si>
  <si>
    <t>Обработка призабойной зоны</t>
  </si>
  <si>
    <t>ОПРС</t>
  </si>
  <si>
    <t>Ожидание подземного ремонта скважины. Состояние скважины, в которое она переводится с момента обнаружения неисправности и остановки до начала ремоната</t>
  </si>
  <si>
    <t>ОПС</t>
  </si>
  <si>
    <t>Отстойник предварительного сброса</t>
  </si>
  <si>
    <t>ОРЗ(Э)</t>
  </si>
  <si>
    <t>Оборудование для раздельной закачки (эксплуатации)</t>
  </si>
  <si>
    <t>ОТБ</t>
  </si>
  <si>
    <t>Отдел техники безопасности</t>
  </si>
  <si>
    <t>ОТРС</t>
  </si>
  <si>
    <t>Ожидание текущего ремонта скважины</t>
  </si>
  <si>
    <t>ПАА</t>
  </si>
  <si>
    <t>Полиакриламид</t>
  </si>
  <si>
    <t>ПАВ</t>
  </si>
  <si>
    <t>Поверхностно-активное вещество</t>
  </si>
  <si>
    <t>ПБР</t>
  </si>
  <si>
    <t>Полимер-бентонитовые растворы</t>
  </si>
  <si>
    <t>ПВЛГ</t>
  </si>
  <si>
    <t>Перевод на вышележащий горизонт</t>
  </si>
  <si>
    <t>ПВР</t>
  </si>
  <si>
    <t>Прострелочно-взрывные работы</t>
  </si>
  <si>
    <t>ПДВ</t>
  </si>
  <si>
    <t>Предельно-допустимый выброс</t>
  </si>
  <si>
    <t>ПДК</t>
  </si>
  <si>
    <t>Предельно-допустимая концентрация</t>
  </si>
  <si>
    <t>ПДС</t>
  </si>
  <si>
    <t>Предельно-допустимый сброс</t>
  </si>
  <si>
    <t>ПДФ</t>
  </si>
  <si>
    <t>Постоянный действующий фонд</t>
  </si>
  <si>
    <t>ПЖ</t>
  </si>
  <si>
    <t>Промывочная жидкость</t>
  </si>
  <si>
    <t>ПЗП</t>
  </si>
  <si>
    <t>Призабойная зона пласта</t>
  </si>
  <si>
    <t>ПЗР</t>
  </si>
  <si>
    <t>Подготовительно-заключительные работы при ЗБС</t>
  </si>
  <si>
    <t>ПКВ</t>
  </si>
  <si>
    <t>Периоды кратковременного включения</t>
  </si>
  <si>
    <t>ПНГ</t>
  </si>
  <si>
    <t>Попутный нефтяной газ</t>
  </si>
  <si>
    <t>ПНП</t>
  </si>
  <si>
    <t>Повышение нефтеотдачи пластов</t>
  </si>
  <si>
    <t>ПНС</t>
  </si>
  <si>
    <t>Промежуточная нефтепрекачивающая станция</t>
  </si>
  <si>
    <t>ППД</t>
  </si>
  <si>
    <t>Поддержание пластового давления</t>
  </si>
  <si>
    <t>ППЖ</t>
  </si>
  <si>
    <t>Псевдопластичная (степенная) жидкость</t>
  </si>
  <si>
    <t>ППР</t>
  </si>
  <si>
    <t>Планово-предупредительные работы Работы по профилактике неисправностей на скважинах</t>
  </si>
  <si>
    <t>ППС</t>
  </si>
  <si>
    <t>Промежуточная перекачивающая станция</t>
  </si>
  <si>
    <t>ППУ</t>
  </si>
  <si>
    <t>Паропередвижная установка</t>
  </si>
  <si>
    <t>ПРИ</t>
  </si>
  <si>
    <t>Породоразрушающий инструмент</t>
  </si>
  <si>
    <t>ПРС</t>
  </si>
  <si>
    <t>Подземный ремонт скважины. Ремонт подземного оборудования скважины при обнаружении неисправностей</t>
  </si>
  <si>
    <t>ПРЦБО</t>
  </si>
  <si>
    <t>Прокатно-ремонтный цех бурового оборудования</t>
  </si>
  <si>
    <t>ПСД</t>
  </si>
  <si>
    <t>Проектно-сметная документация</t>
  </si>
  <si>
    <t>ПСМ</t>
  </si>
  <si>
    <t>Переключатель скважинный многоходовый</t>
  </si>
  <si>
    <t>РВП</t>
  </si>
  <si>
    <t>Радиальное вскрытие пласта</t>
  </si>
  <si>
    <t>РВС</t>
  </si>
  <si>
    <t>Вертикальный стальной цилиндрический резервуар</t>
  </si>
  <si>
    <t>РВСП</t>
  </si>
  <si>
    <t>Вертикальный стальной цилиндрический резервуар с понтоном</t>
  </si>
  <si>
    <t>РВСПК</t>
  </si>
  <si>
    <t>Вертикальный стальной цилиндрический резервуар с плавающей крышей</t>
  </si>
  <si>
    <t>РИР</t>
  </si>
  <si>
    <t>Ремонтно-изоляционные работы</t>
  </si>
  <si>
    <t>РИТС</t>
  </si>
  <si>
    <t>Ремонтная инженерно-техническая служба</t>
  </si>
  <si>
    <t>РНПП</t>
  </si>
  <si>
    <t>Разветвленный нефтепродуктопровод</t>
  </si>
  <si>
    <t>РПДЭ</t>
  </si>
  <si>
    <t>Регулятор подачи долота электрический</t>
  </si>
  <si>
    <t>РТБ</t>
  </si>
  <si>
    <t>Реактивно-турбинное бурение</t>
  </si>
  <si>
    <t>РЦ</t>
  </si>
  <si>
    <t>Ремонтный цикл</t>
  </si>
  <si>
    <t>СБТ</t>
  </si>
  <si>
    <t>Стальные бурильные трубы</t>
  </si>
  <si>
    <t>СБТН</t>
  </si>
  <si>
    <t>Стальные бурильные трубы ниппельного соединения</t>
  </si>
  <si>
    <t>СВУ</t>
  </si>
  <si>
    <t>Счётчик воды универсальный</t>
  </si>
  <si>
    <t>СГ</t>
  </si>
  <si>
    <t>Смесь гудронов</t>
  </si>
  <si>
    <t>СДО</t>
  </si>
  <si>
    <t>Соляро-дистиллятная обработка Обработка скважин</t>
  </si>
  <si>
    <t>СКЖ</t>
  </si>
  <si>
    <t>Счетчик количества жидкости. Счетчики для замеров жидкости непосредственно на скважинах для контроля замеров на ГЗУ</t>
  </si>
  <si>
    <t>СНС</t>
  </si>
  <si>
    <t>Статическое напряжение сдвига</t>
  </si>
  <si>
    <t>СПГ</t>
  </si>
  <si>
    <t>Сжиженный природный газ</t>
  </si>
  <si>
    <t>СПО</t>
  </si>
  <si>
    <t>Спуско-подъемные операции</t>
  </si>
  <si>
    <t>ССБ</t>
  </si>
  <si>
    <t>Сульфит-спиртовая барда</t>
  </si>
  <si>
    <t>ССК</t>
  </si>
  <si>
    <t>Снаряд со съемным керноприемником</t>
  </si>
  <si>
    <t>Т</t>
  </si>
  <si>
    <t>Текущий ремонт</t>
  </si>
  <si>
    <t>ТБО</t>
  </si>
  <si>
    <t>Твердые бытовые отходы</t>
  </si>
  <si>
    <t>ТГХВ</t>
  </si>
  <si>
    <t>Термогазохимическое воздействие</t>
  </si>
  <si>
    <t>ТДШ</t>
  </si>
  <si>
    <t>Торпеда с детонирующим шнуром</t>
  </si>
  <si>
    <t>ТК</t>
  </si>
  <si>
    <t>Тампонажная композиция</t>
  </si>
  <si>
    <t>ТКО</t>
  </si>
  <si>
    <t>Торпеда кумулятивная осевого действия</t>
  </si>
  <si>
    <t>ТО</t>
  </si>
  <si>
    <t>Техническое обслуживание</t>
  </si>
  <si>
    <t>ТП</t>
  </si>
  <si>
    <t>Товарный парк Место сбора и переработки нефти (тоже, что и УКПН)</t>
  </si>
  <si>
    <t>Технологический процесс</t>
  </si>
  <si>
    <t>ТРИЗ</t>
  </si>
  <si>
    <t>Трудноизвлекаемые запасы</t>
  </si>
  <si>
    <t>ТРС</t>
  </si>
  <si>
    <t>Текущий ремонт скважины</t>
  </si>
  <si>
    <t>ТЭП</t>
  </si>
  <si>
    <t>Технико-экономические показатели</t>
  </si>
  <si>
    <t>УБР</t>
  </si>
  <si>
    <t>Управление буровых работ</t>
  </si>
  <si>
    <t>УБТ</t>
  </si>
  <si>
    <t>Утяжеленные бурильные трубы горячекатаные или фигурного сечения</t>
  </si>
  <si>
    <t>УЗД</t>
  </si>
  <si>
    <t>Ультразвуковая дефектоскопия</t>
  </si>
  <si>
    <t>УКБ</t>
  </si>
  <si>
    <t>Установка колонкового бурения</t>
  </si>
  <si>
    <t>УКПН</t>
  </si>
  <si>
    <t>Установка комплексной подготовки нефти</t>
  </si>
  <si>
    <t>УПГ</t>
  </si>
  <si>
    <t>Установка подготовки газа</t>
  </si>
  <si>
    <t>УПНП</t>
  </si>
  <si>
    <t>Управление повышения нефтеотдачи пласта</t>
  </si>
  <si>
    <t>Установка подготовки нефти. Предназначена для подготовки нефти 
товарного качества</t>
  </si>
  <si>
    <t>УПСВ</t>
  </si>
  <si>
    <t>Установка предварительного сброса воды. Предназначена для 
первичной подготовки нефти (сепарация, нагрев нефти, повышение 
давления) и отделения воды от нефти с остаточной 
обводненностью 5-10%</t>
  </si>
  <si>
    <t>УПСВГ</t>
  </si>
  <si>
    <t>Установка предварительного сброса воды и газа</t>
  </si>
  <si>
    <t>УПТОиКО</t>
  </si>
  <si>
    <t>Управление производственно-технического обеспечения и комплектации оборудования</t>
  </si>
  <si>
    <t>УСП</t>
  </si>
  <si>
    <t>Участковый сборный пункт</t>
  </si>
  <si>
    <t>УТТ</t>
  </si>
  <si>
    <t>Управление технологического транспорта</t>
  </si>
  <si>
    <t>УЦГ</t>
  </si>
  <si>
    <t>Утяжеленный тампонажный цемент</t>
  </si>
  <si>
    <t>УШГН</t>
  </si>
  <si>
    <t>Установка штангового глубинного насоса</t>
  </si>
  <si>
    <t>УШЦ</t>
  </si>
  <si>
    <t>Утяжеленный шлаковый цемент</t>
  </si>
  <si>
    <t>УЩР</t>
  </si>
  <si>
    <t>Углещелочной реагент</t>
  </si>
  <si>
    <t>УЭЦН</t>
  </si>
  <si>
    <t>Установка электроцентробежного насоса</t>
  </si>
  <si>
    <t>ФППУ</t>
  </si>
  <si>
    <t>Фрак-порт управляемый</t>
  </si>
  <si>
    <t>ФЧЗ</t>
  </si>
  <si>
    <t>Фонтанирование через затруб</t>
  </si>
  <si>
    <t>ХЗ</t>
  </si>
  <si>
    <t>Не знаю</t>
  </si>
  <si>
    <t>ХКР</t>
  </si>
  <si>
    <t>Хлоркальциевый раствор</t>
  </si>
  <si>
    <t>ХОС</t>
  </si>
  <si>
    <t>Химическая обработка скважин (соляно-кислотная и глино-кислотная обработки скважин, химизация технологических процессов добычи нефти)</t>
  </si>
  <si>
    <t>ЦА</t>
  </si>
  <si>
    <t>Цементировочный агрегат</t>
  </si>
  <si>
    <t>ЦДНГ</t>
  </si>
  <si>
    <t>Цех добычи нефти и газа. Промысел в рамках НГДУ</t>
  </si>
  <si>
    <t>ЦИТС</t>
  </si>
  <si>
    <t>Центральная инженерно-техническая служба</t>
  </si>
  <si>
    <t>ЦКПРС</t>
  </si>
  <si>
    <t>Цех капитального и подземного ремонта скважин. Цех в рамках НГДУ, выполняющий ПРС и КРС</t>
  </si>
  <si>
    <t>ЦКС</t>
  </si>
  <si>
    <t>Цех крепления скважин</t>
  </si>
  <si>
    <t>ЦНИПР</t>
  </si>
  <si>
    <t>Цех научно-исследовательских и производственных работ. Цех в рамках НГДУ</t>
  </si>
  <si>
    <t>ЦППД</t>
  </si>
  <si>
    <t>Цех поддержания пластового давления</t>
  </si>
  <si>
    <t>ЦПС</t>
  </si>
  <si>
    <t>Центральный пункт сбора. Предназначена для подготовки нефти 
товарного качества, прием и учет товарной продукции, подачу 
товарной нефти в магистральный нефтепровод</t>
  </si>
  <si>
    <t>ЦС</t>
  </si>
  <si>
    <t>Циркуляционная система</t>
  </si>
  <si>
    <t>ЦСП</t>
  </si>
  <si>
    <t>Центральный сборный пункт</t>
  </si>
  <si>
    <t>ЦТО</t>
  </si>
  <si>
    <t>Цех технического обслуживания и ремонта трубопроводов</t>
  </si>
  <si>
    <t>ЧЧ</t>
  </si>
  <si>
    <t>Чередование частот (ЭЦН)</t>
  </si>
  <si>
    <t>ШГН</t>
  </si>
  <si>
    <t>Штанговый глубинный насос. С качалкой, для низкодебитных скважин</t>
  </si>
  <si>
    <t>ШПМ</t>
  </si>
  <si>
    <t>Шинно-пневматическая муфта</t>
  </si>
  <si>
    <t>ШПЦС</t>
  </si>
  <si>
    <t>Шлакопесчаный цемент совместного помола</t>
  </si>
  <si>
    <t>ЭГУ</t>
  </si>
  <si>
    <t>Электрогидравлический удар</t>
  </si>
  <si>
    <t>ЭРА</t>
  </si>
  <si>
    <t>Электрогидравлический ремонтный агрегат</t>
  </si>
  <si>
    <t>ЭЦН</t>
  </si>
  <si>
    <t>Электроцентробежный насос. Для высокодебитных скважин</t>
  </si>
  <si>
    <t>Расчёт Рпл</t>
  </si>
  <si>
    <t>Расчёт радиуса зоны дренирования</t>
  </si>
  <si>
    <t>Q, м3/сут</t>
  </si>
  <si>
    <t>№ скв.</t>
  </si>
  <si>
    <t>Расстояние, м</t>
  </si>
  <si>
    <t>Q ж, м3/сут</t>
  </si>
  <si>
    <t>Re, м</t>
  </si>
  <si>
    <t>Вязкость жидкости,  сПз</t>
  </si>
  <si>
    <t>Общая сжимаемость Ct, атм-1</t>
  </si>
  <si>
    <t xml:space="preserve">Пористость </t>
  </si>
  <si>
    <t>Проницаемость, мД</t>
  </si>
  <si>
    <t>Полудлина Xf или Leff/2</t>
  </si>
  <si>
    <t>Расстояние до границы зоны дренирования - b, м</t>
  </si>
  <si>
    <t>Расстояние до границы зоны дренирования - a, м</t>
  </si>
  <si>
    <t>Условное Re*</t>
  </si>
  <si>
    <t>Te  до границы b, ч (методика Котежекова)</t>
  </si>
  <si>
    <t>Te  до границы b, мес (методика Котежекова)</t>
  </si>
  <si>
    <t>Te  до границы а, ч (методика Котежекова)</t>
  </si>
  <si>
    <t>Te  до границы а, мес (методика Котежекова)</t>
  </si>
  <si>
    <t>Te  до границы Re*, ч (методика Котежекова)</t>
  </si>
  <si>
    <t>Te  до границы Re*, мес (методика Котежекова)</t>
  </si>
  <si>
    <t>Te  до границы b, ч (методика Хантос)</t>
  </si>
  <si>
    <t>Te  до границы b, мес (методика Хантос)</t>
  </si>
  <si>
    <t>Te  до границы а, ч (методика Хантос)</t>
  </si>
  <si>
    <t>Te  до границы а, мес (методика Хантос)</t>
  </si>
  <si>
    <t>Te  до границы Re*, ч (методика Хантос)</t>
  </si>
  <si>
    <t>а- расстояние от центра скважины до границы зоны дренирования по большой полуоси эллипса</t>
  </si>
  <si>
    <t>Te  до границы Re*, мес (методика Хантос)</t>
  </si>
  <si>
    <t>b- расстояние от центра скважны до границы зоны дренирования по малой полуоси эллипса</t>
  </si>
  <si>
    <t>Методика Котежекова</t>
  </si>
  <si>
    <t>a = 462,2824</t>
  </si>
  <si>
    <t>Методика Хантос</t>
  </si>
  <si>
    <t>a = 2161,36</t>
  </si>
  <si>
    <t>Дата поступления</t>
  </si>
  <si>
    <t>Дата исследования</t>
  </si>
  <si>
    <t>Скважина</t>
  </si>
  <si>
    <t>Запрос от</t>
  </si>
  <si>
    <t>Дата окончания исследования</t>
  </si>
  <si>
    <t/>
  </si>
  <si>
    <t>Vbk1</t>
  </si>
  <si>
    <t>доб</t>
  </si>
  <si>
    <t>ИТС</t>
  </si>
  <si>
    <t>база</t>
  </si>
  <si>
    <t>ТМС</t>
  </si>
  <si>
    <t>Запрос ДО</t>
  </si>
  <si>
    <t>№п.п.</t>
  </si>
  <si>
    <t>Дата</t>
  </si>
  <si>
    <t>Вид работ</t>
  </si>
  <si>
    <t>№ЯЗ</t>
  </si>
  <si>
    <t>Исполнители</t>
  </si>
  <si>
    <t>Тиражируемые виды работ</t>
  </si>
  <si>
    <t>Заявка UPC</t>
  </si>
  <si>
    <t>ГДИ_Заполярье_01.2024г</t>
  </si>
  <si>
    <t>Отправка</t>
  </si>
  <si>
    <t>Загрузка</t>
  </si>
  <si>
    <t>ДЗО</t>
  </si>
  <si>
    <t>Коплексные исследования</t>
  </si>
  <si>
    <t>Причины низкого качества</t>
  </si>
  <si>
    <t>Длительность остановки (факт), ч</t>
  </si>
  <si>
    <t>Длительность остановки (дизайн), ч</t>
  </si>
  <si>
    <t>Q, т/сут</t>
  </si>
  <si>
    <t>Потери, т</t>
  </si>
  <si>
    <t>Объект</t>
  </si>
  <si>
    <t>Оборудование (ГКИ, ГРР)</t>
  </si>
  <si>
    <t>Этап</t>
  </si>
  <si>
    <t>+</t>
  </si>
  <si>
    <t>ООО Газпромнефть-Оренбург</t>
  </si>
  <si>
    <t>Царичанское+Филатовское</t>
  </si>
  <si>
    <t>Dkt3</t>
  </si>
  <si>
    <t xml:space="preserve">550G </t>
  </si>
  <si>
    <t>нагн</t>
  </si>
  <si>
    <t>КПД</t>
  </si>
  <si>
    <t>Сапунов</t>
  </si>
  <si>
    <t>АЦМ</t>
  </si>
  <si>
    <t>Опорная сеть</t>
  </si>
  <si>
    <t>Оренбургское</t>
  </si>
  <si>
    <t>P4+5+6_Block1_yug</t>
  </si>
  <si>
    <t xml:space="preserve">3315G </t>
  </si>
  <si>
    <t>628G</t>
  </si>
  <si>
    <t>Дкт3</t>
  </si>
  <si>
    <t>537G</t>
  </si>
  <si>
    <t>Балейкинское</t>
  </si>
  <si>
    <t>Df1,Зл2,Зл1б</t>
  </si>
  <si>
    <t>P4+5_Block3</t>
  </si>
  <si>
    <t>5915G</t>
  </si>
  <si>
    <t>Мониторинг</t>
  </si>
  <si>
    <t>ООО Газпромнефть - Ямал</t>
  </si>
  <si>
    <t>Новопортовское</t>
  </si>
  <si>
    <t>ТП1-4</t>
  </si>
  <si>
    <t>1521G</t>
  </si>
  <si>
    <t>ИД+КПД</t>
  </si>
  <si>
    <t>Маслак/Ридель</t>
  </si>
  <si>
    <t>ООО «Газпромнефть – Заполярье»</t>
  </si>
  <si>
    <t>Песцовое</t>
  </si>
  <si>
    <t>БУ9_2</t>
  </si>
  <si>
    <t>Дизайн</t>
  </si>
  <si>
    <t>Чаяндинское</t>
  </si>
  <si>
    <t xml:space="preserve">1044G </t>
  </si>
  <si>
    <t>4ОПР</t>
  </si>
  <si>
    <t>1ОЦ</t>
  </si>
  <si>
    <t>КПД+ИД</t>
  </si>
  <si>
    <t>дизайн КВД</t>
  </si>
  <si>
    <t>НП2-3</t>
  </si>
  <si>
    <t>Отчет готов</t>
  </si>
  <si>
    <t>нет данных</t>
  </si>
  <si>
    <t>Ю2-6</t>
  </si>
  <si>
    <t>НП8</t>
  </si>
  <si>
    <t>8129G</t>
  </si>
  <si>
    <t>1252_1</t>
  </si>
  <si>
    <t>Саша</t>
  </si>
  <si>
    <t>Мониторинг+Отчет готов</t>
  </si>
  <si>
    <t>ост. УКПГ-отчет готов</t>
  </si>
  <si>
    <t>НП4</t>
  </si>
  <si>
    <t>7.1Б</t>
  </si>
  <si>
    <t>4125D</t>
  </si>
  <si>
    <t>прямой замер, бтг</t>
  </si>
  <si>
    <t>НП5/1а</t>
  </si>
  <si>
    <t>69Р</t>
  </si>
  <si>
    <t>106-1</t>
  </si>
  <si>
    <t>НП5/1a</t>
  </si>
  <si>
    <t>Хантос</t>
  </si>
  <si>
    <t>Приобское</t>
  </si>
  <si>
    <t>Ен-Яхинское</t>
  </si>
  <si>
    <t>Таня сделала</t>
  </si>
  <si>
    <t>Ботуоб гориз (сев)</t>
  </si>
  <si>
    <t>-</t>
  </si>
  <si>
    <t xml:space="preserve">11283 </t>
  </si>
  <si>
    <t xml:space="preserve">61605G </t>
  </si>
  <si>
    <t xml:space="preserve">42520G </t>
  </si>
  <si>
    <t>Цар+Фил</t>
  </si>
  <si>
    <t>КПД_сопров</t>
  </si>
  <si>
    <t>Исследование идет</t>
  </si>
  <si>
    <t>в свод+</t>
  </si>
  <si>
    <t>КВД_глуш</t>
  </si>
  <si>
    <t>КВД для глушения</t>
  </si>
  <si>
    <t>Саша взял</t>
  </si>
  <si>
    <t>дата</t>
  </si>
  <si>
    <t>ч</t>
  </si>
  <si>
    <t>скв</t>
  </si>
  <si>
    <t>кгс/см2</t>
  </si>
  <si>
    <t>п.т.</t>
  </si>
  <si>
    <t>Вынгаяхинское</t>
  </si>
  <si>
    <t>Им.Жагрина</t>
  </si>
  <si>
    <t>КВД без потерь</t>
  </si>
  <si>
    <t>Капитоновское</t>
  </si>
  <si>
    <t>642Р</t>
  </si>
  <si>
    <t>46514ГС</t>
  </si>
  <si>
    <t>46510ГС</t>
  </si>
  <si>
    <t>76005ГС</t>
  </si>
  <si>
    <t>637Р</t>
  </si>
  <si>
    <t>10611ГС</t>
  </si>
  <si>
    <t>Шингинское</t>
  </si>
  <si>
    <t>мониторинг</t>
  </si>
  <si>
    <t>нет КВД</t>
  </si>
  <si>
    <t>4-3G2</t>
  </si>
  <si>
    <t>Жагрина</t>
  </si>
  <si>
    <t>Тухбатова</t>
  </si>
  <si>
    <t>D1-2</t>
  </si>
  <si>
    <t>10Р</t>
  </si>
  <si>
    <t>Освоение</t>
  </si>
  <si>
    <t>ЗТС</t>
  </si>
  <si>
    <t>старые данные</t>
  </si>
  <si>
    <t>частоту увеличили с 43 до 50 в январе 2025г</t>
  </si>
  <si>
    <t>ОНГКМ</t>
  </si>
  <si>
    <t>10Н</t>
  </si>
  <si>
    <t>НТЦ</t>
  </si>
  <si>
    <t>18Н</t>
  </si>
  <si>
    <t>21Н</t>
  </si>
  <si>
    <t>22Н</t>
  </si>
  <si>
    <t>23Н</t>
  </si>
  <si>
    <t>397G</t>
  </si>
  <si>
    <t>с 37 до 42 увеличили частоту</t>
  </si>
  <si>
    <t>Мониторинг до 3 фев</t>
  </si>
  <si>
    <t xml:space="preserve">2116G4 </t>
  </si>
  <si>
    <t>ТП 1-4</t>
  </si>
  <si>
    <t xml:space="preserve">1529G </t>
  </si>
  <si>
    <t xml:space="preserve">9529G </t>
  </si>
  <si>
    <t xml:space="preserve"> 7.1БИС</t>
  </si>
  <si>
    <t xml:space="preserve">4125DG </t>
  </si>
  <si>
    <t xml:space="preserve">5164G </t>
  </si>
  <si>
    <t xml:space="preserve">4068G </t>
  </si>
  <si>
    <t>06.02.2025</t>
  </si>
  <si>
    <t>24.01.2025</t>
  </si>
  <si>
    <t>03.02.2025</t>
  </si>
  <si>
    <t>ООО ГПН-Заполярье</t>
  </si>
  <si>
    <t>ЧАЯНДИНСКОЕ</t>
  </si>
  <si>
    <t>куст</t>
  </si>
  <si>
    <t>1035G</t>
  </si>
  <si>
    <t>Сапунов Р.М.</t>
  </si>
  <si>
    <t>27.01.2025</t>
  </si>
  <si>
    <t>21.12.2024</t>
  </si>
  <si>
    <t>1031G3</t>
  </si>
  <si>
    <t>1039G</t>
  </si>
  <si>
    <t>14.01.2024</t>
  </si>
  <si>
    <t>1043G</t>
  </si>
  <si>
    <t>11.12.2024</t>
  </si>
  <si>
    <t>1081G</t>
  </si>
  <si>
    <t>28.01.2025</t>
  </si>
  <si>
    <t>1089G5</t>
  </si>
  <si>
    <t>Обучение_06.02.2025г</t>
  </si>
  <si>
    <t>АО Газпромнефть-Ноябрьскнефтегаз</t>
  </si>
  <si>
    <t>Ярайнерское</t>
  </si>
  <si>
    <t>АВ7 (р-н 64ПО),0БВ2 (р-н 2090),0БВ8</t>
  </si>
  <si>
    <t xml:space="preserve"> 32</t>
  </si>
  <si>
    <t xml:space="preserve">901G2 </t>
  </si>
  <si>
    <t>Суди</t>
  </si>
  <si>
    <t>Аганское</t>
  </si>
  <si>
    <t>ПАО Славнефть-Мегионнефтегаз</t>
  </si>
  <si>
    <t>АО Газпромнефть-Ноябрьскнефтегаз (МН)</t>
  </si>
  <si>
    <t>Голошубов</t>
  </si>
  <si>
    <t>п</t>
  </si>
  <si>
    <t>Аригольское</t>
  </si>
  <si>
    <t>Еты-Пуровское</t>
  </si>
  <si>
    <t>ООО Газпромнефть-Хантос</t>
  </si>
  <si>
    <t>АС11.1(9)</t>
  </si>
  <si>
    <t xml:space="preserve"> 134А</t>
  </si>
  <si>
    <t xml:space="preserve">42319G </t>
  </si>
  <si>
    <t>Арчинское</t>
  </si>
  <si>
    <t>ООО Газпромнефть-Восток</t>
  </si>
  <si>
    <t>Карамовское</t>
  </si>
  <si>
    <t xml:space="preserve"> 77</t>
  </si>
  <si>
    <t xml:space="preserve">1427G </t>
  </si>
  <si>
    <t>нет в базе</t>
  </si>
  <si>
    <t>Манометр</t>
  </si>
  <si>
    <t>-!-!-!-!!--!-!!-!-!-!-!-!-</t>
  </si>
  <si>
    <t>Ачимовское</t>
  </si>
  <si>
    <t>Холмогорское</t>
  </si>
  <si>
    <t>528G</t>
  </si>
  <si>
    <t>АО Томскнефть ВНК</t>
  </si>
  <si>
    <t>Крайнее</t>
  </si>
  <si>
    <t>Новозаринское</t>
  </si>
  <si>
    <t>Зл1а,Зл1б,Зл2,Df2-1</t>
  </si>
  <si>
    <t xml:space="preserve"> К-10</t>
  </si>
  <si>
    <t xml:space="preserve">8010ST2 </t>
  </si>
  <si>
    <t>Ближненовопортовское</t>
  </si>
  <si>
    <t>Муравленковское</t>
  </si>
  <si>
    <t>Вынгапуровское</t>
  </si>
  <si>
    <t>0БВ5</t>
  </si>
  <si>
    <t xml:space="preserve"> 22</t>
  </si>
  <si>
    <t xml:space="preserve">4504G </t>
  </si>
  <si>
    <t>Бованенковское</t>
  </si>
  <si>
    <t>Сугмутское</t>
  </si>
  <si>
    <t>Дфр3,Дкн</t>
  </si>
  <si>
    <t>Ваделыпское</t>
  </si>
  <si>
    <t>ООО Салым Петролеум Девелопмент Н.В.</t>
  </si>
  <si>
    <t>Спорышевское</t>
  </si>
  <si>
    <t>Вакунайское</t>
  </si>
  <si>
    <t>ООО Газпромнефть-Ангара</t>
  </si>
  <si>
    <t>Средне-Итурское</t>
  </si>
  <si>
    <t>ГДИС для ЯЗ</t>
  </si>
  <si>
    <t>Валынтойское</t>
  </si>
  <si>
    <t>БВ8/1</t>
  </si>
  <si>
    <t xml:space="preserve"> 424R</t>
  </si>
  <si>
    <t xml:space="preserve">424RG3 </t>
  </si>
  <si>
    <t>Закр</t>
  </si>
  <si>
    <t>Ватинское</t>
  </si>
  <si>
    <t xml:space="preserve">8008 </t>
  </si>
  <si>
    <t>Вахское</t>
  </si>
  <si>
    <t>Романовское</t>
  </si>
  <si>
    <t>Дфр3</t>
  </si>
  <si>
    <t xml:space="preserve"> 3A</t>
  </si>
  <si>
    <t xml:space="preserve">411 </t>
  </si>
  <si>
    <t>Верхне-Велючанское</t>
  </si>
  <si>
    <t>P4+5+6_Block2</t>
  </si>
  <si>
    <t xml:space="preserve"> 55</t>
  </si>
  <si>
    <t xml:space="preserve">3232G2 </t>
  </si>
  <si>
    <t>Верхнесалымское</t>
  </si>
  <si>
    <t>Новогоднее</t>
  </si>
  <si>
    <t>Новосамарское</t>
  </si>
  <si>
    <t>Зл1б,Зл2,ДФ2-1</t>
  </si>
  <si>
    <t xml:space="preserve"> К-3</t>
  </si>
  <si>
    <t xml:space="preserve">113 </t>
  </si>
  <si>
    <t>Верхнечонское</t>
  </si>
  <si>
    <t>Пограничное</t>
  </si>
  <si>
    <t xml:space="preserve"> 188</t>
  </si>
  <si>
    <t xml:space="preserve">2697 </t>
  </si>
  <si>
    <t>Воргенское</t>
  </si>
  <si>
    <t>Умсейское</t>
  </si>
  <si>
    <t xml:space="preserve"> 1R</t>
  </si>
  <si>
    <t xml:space="preserve">1R </t>
  </si>
  <si>
    <t>Восточно-Мессояхское</t>
  </si>
  <si>
    <t>АО Мессояханефтегаз</t>
  </si>
  <si>
    <t>Холмистое</t>
  </si>
  <si>
    <t>Восточно-Мыгинское</t>
  </si>
  <si>
    <t>Северо-Пямалияхское</t>
  </si>
  <si>
    <t>БС12/0</t>
  </si>
  <si>
    <t xml:space="preserve"> 16</t>
  </si>
  <si>
    <t xml:space="preserve">286G </t>
  </si>
  <si>
    <t>Восточно-Охтеурское</t>
  </si>
  <si>
    <t xml:space="preserve"> 30-1</t>
  </si>
  <si>
    <t xml:space="preserve">30-1G </t>
  </si>
  <si>
    <t>ИК+КПД</t>
  </si>
  <si>
    <t>Устьевой манометр</t>
  </si>
  <si>
    <t>Восточно-Пякутинское</t>
  </si>
  <si>
    <t>Западно-Чатылькинское</t>
  </si>
  <si>
    <t xml:space="preserve"> 347</t>
  </si>
  <si>
    <t xml:space="preserve">5505 </t>
  </si>
  <si>
    <t>Восточно-Уренгойское</t>
  </si>
  <si>
    <t>АО Арктическая газовая компания</t>
  </si>
  <si>
    <t>Отдельное</t>
  </si>
  <si>
    <t xml:space="preserve"> 41А</t>
  </si>
  <si>
    <t xml:space="preserve">522 </t>
  </si>
  <si>
    <t>Чатылькинское</t>
  </si>
  <si>
    <t>АС10.0.1(1)</t>
  </si>
  <si>
    <t xml:space="preserve"> 464</t>
  </si>
  <si>
    <t xml:space="preserve">469 </t>
  </si>
  <si>
    <t xml:space="preserve"> 30</t>
  </si>
  <si>
    <t xml:space="preserve">698G </t>
  </si>
  <si>
    <t>ОС</t>
  </si>
  <si>
    <t>Герасимовское</t>
  </si>
  <si>
    <t xml:space="preserve"> 105</t>
  </si>
  <si>
    <t xml:space="preserve">1328G </t>
  </si>
  <si>
    <t>Давыдовское</t>
  </si>
  <si>
    <t>Северо-Янгтинское</t>
  </si>
  <si>
    <t xml:space="preserve"> 0</t>
  </si>
  <si>
    <t xml:space="preserve">176 </t>
  </si>
  <si>
    <t>Двуреченское</t>
  </si>
  <si>
    <t>Суторминское</t>
  </si>
  <si>
    <t xml:space="preserve"> 21-1</t>
  </si>
  <si>
    <t xml:space="preserve">1371G4 </t>
  </si>
  <si>
    <t>Долгинское</t>
  </si>
  <si>
    <t>ООО "Газпром нефть шельф"</t>
  </si>
  <si>
    <t>АС12.3-5(р-н скв.608)</t>
  </si>
  <si>
    <t xml:space="preserve"> 130</t>
  </si>
  <si>
    <t xml:space="preserve">29395G </t>
  </si>
  <si>
    <t xml:space="preserve"> ООО «Газпромнефть – Заполярье»</t>
  </si>
  <si>
    <t>О2,О6</t>
  </si>
  <si>
    <t>ПК1</t>
  </si>
  <si>
    <t xml:space="preserve"> 3</t>
  </si>
  <si>
    <t xml:space="preserve">6WZ </t>
  </si>
  <si>
    <t>Водозаборная</t>
  </si>
  <si>
    <t>Западно-Асомкинское</t>
  </si>
  <si>
    <t>Западно-Лугинецкое</t>
  </si>
  <si>
    <t xml:space="preserve">9635G </t>
  </si>
  <si>
    <t>Западно-Мессояхское</t>
  </si>
  <si>
    <t>Западно-Ноябрьское</t>
  </si>
  <si>
    <t xml:space="preserve">9606G2 </t>
  </si>
  <si>
    <t>Западно-Останинское</t>
  </si>
  <si>
    <t>БВ6,1ЮВ1 (р-н 180ПО)</t>
  </si>
  <si>
    <t xml:space="preserve"> 430</t>
  </si>
  <si>
    <t xml:space="preserve">8366 </t>
  </si>
  <si>
    <t>Западно-Покамасовское</t>
  </si>
  <si>
    <t xml:space="preserve"> 87</t>
  </si>
  <si>
    <t xml:space="preserve">8438 </t>
  </si>
  <si>
    <t>Западно-Рубежинский ЛУ</t>
  </si>
  <si>
    <t>ООО Газпромнефть – ГЕО</t>
  </si>
  <si>
    <t xml:space="preserve"> 328</t>
  </si>
  <si>
    <t xml:space="preserve">5006 </t>
  </si>
  <si>
    <t>Западно-Салымское</t>
  </si>
  <si>
    <t>Западно-Таркасалинское</t>
  </si>
  <si>
    <t>549G</t>
  </si>
  <si>
    <t>Западно-Таркосалинское</t>
  </si>
  <si>
    <t>502-1G</t>
  </si>
  <si>
    <t>Западно-Усть-Балыкское</t>
  </si>
  <si>
    <t xml:space="preserve"> 67</t>
  </si>
  <si>
    <t xml:space="preserve">700 </t>
  </si>
  <si>
    <t>41RG</t>
  </si>
  <si>
    <t>Западно-Чистинное</t>
  </si>
  <si>
    <t>1435G</t>
  </si>
  <si>
    <t>Западно-Юбилейное</t>
  </si>
  <si>
    <t xml:space="preserve"> ООО "Меретояханефтегаз"</t>
  </si>
  <si>
    <t>P4+5+6_Block1_sever</t>
  </si>
  <si>
    <t xml:space="preserve"> 1609</t>
  </si>
  <si>
    <t xml:space="preserve">1609-1G2 </t>
  </si>
  <si>
    <t>Землянское</t>
  </si>
  <si>
    <t>вз</t>
  </si>
  <si>
    <t>КСД</t>
  </si>
  <si>
    <t>Зимнее</t>
  </si>
  <si>
    <t xml:space="preserve"> 80</t>
  </si>
  <si>
    <t xml:space="preserve">2075 </t>
  </si>
  <si>
    <t>Игнялинское</t>
  </si>
  <si>
    <t>1029-1G4</t>
  </si>
  <si>
    <t>Игольское</t>
  </si>
  <si>
    <t>P4+5_Block3,P5i</t>
  </si>
  <si>
    <t>1209-2G2</t>
  </si>
  <si>
    <t>им.АлександраЖагрина</t>
  </si>
  <si>
    <t>Ининское</t>
  </si>
  <si>
    <t>Каменномысское</t>
  </si>
  <si>
    <t xml:space="preserve">1014-1G </t>
  </si>
  <si>
    <t>Камовская</t>
  </si>
  <si>
    <t xml:space="preserve"> 4</t>
  </si>
  <si>
    <t xml:space="preserve">1016-1G </t>
  </si>
  <si>
    <t>Камовское</t>
  </si>
  <si>
    <t xml:space="preserve"> 1025</t>
  </si>
  <si>
    <t xml:space="preserve">1025G </t>
  </si>
  <si>
    <t xml:space="preserve"> 1040</t>
  </si>
  <si>
    <t xml:space="preserve">1040G </t>
  </si>
  <si>
    <t>Карайское</t>
  </si>
  <si>
    <t xml:space="preserve"> 1045-2</t>
  </si>
  <si>
    <t xml:space="preserve">1045-2G </t>
  </si>
  <si>
    <t>P5i</t>
  </si>
  <si>
    <t>1355G2</t>
  </si>
  <si>
    <t>Карасевское</t>
  </si>
  <si>
    <t xml:space="preserve"> 53</t>
  </si>
  <si>
    <t xml:space="preserve">3219G </t>
  </si>
  <si>
    <t>Катыльгинское</t>
  </si>
  <si>
    <t>Кетовское</t>
  </si>
  <si>
    <t xml:space="preserve"> КГС-6</t>
  </si>
  <si>
    <t xml:space="preserve">20006 </t>
  </si>
  <si>
    <t>Корсевая</t>
  </si>
  <si>
    <t>Д5-Д6</t>
  </si>
  <si>
    <t xml:space="preserve"> 472</t>
  </si>
  <si>
    <t xml:space="preserve">473 </t>
  </si>
  <si>
    <t>Кошильское</t>
  </si>
  <si>
    <t xml:space="preserve"> 51</t>
  </si>
  <si>
    <t xml:space="preserve">510 </t>
  </si>
  <si>
    <t>DIII</t>
  </si>
  <si>
    <t xml:space="preserve">512 </t>
  </si>
  <si>
    <t>Крапивинское(В)</t>
  </si>
  <si>
    <t xml:space="preserve"> 550</t>
  </si>
  <si>
    <t>-!--!-!!-!-!-!-!</t>
  </si>
  <si>
    <t>Крапивинское(Т)</t>
  </si>
  <si>
    <t>-!-!!-!-!!-!</t>
  </si>
  <si>
    <t>Красноленинское</t>
  </si>
  <si>
    <t>150G</t>
  </si>
  <si>
    <t>Краснореченский участок фланг разрабатываемого Рощинского месторождения</t>
  </si>
  <si>
    <t>5,4</t>
  </si>
  <si>
    <t>Кулгинское</t>
  </si>
  <si>
    <t xml:space="preserve"> 551</t>
  </si>
  <si>
    <t xml:space="preserve">551G </t>
  </si>
  <si>
    <t>Куюмбинское</t>
  </si>
  <si>
    <t>ООО Славнефть-Красноярскнефтегаз</t>
  </si>
  <si>
    <t xml:space="preserve"> 34</t>
  </si>
  <si>
    <t xml:space="preserve">1523G </t>
  </si>
  <si>
    <t>Кысомское</t>
  </si>
  <si>
    <t>ПК3-9</t>
  </si>
  <si>
    <t xml:space="preserve"> 2</t>
  </si>
  <si>
    <t xml:space="preserve">9001G </t>
  </si>
  <si>
    <t>Лескинский ЛУ</t>
  </si>
  <si>
    <t>АС10.4(1)</t>
  </si>
  <si>
    <t xml:space="preserve"> 40</t>
  </si>
  <si>
    <t xml:space="preserve">16539 </t>
  </si>
  <si>
    <t>Лескинское</t>
  </si>
  <si>
    <t>А4</t>
  </si>
  <si>
    <t>73P</t>
  </si>
  <si>
    <t>Ломовое</t>
  </si>
  <si>
    <t>Т1</t>
  </si>
  <si>
    <t>62R</t>
  </si>
  <si>
    <t>Лугинецкое</t>
  </si>
  <si>
    <t xml:space="preserve"> 3409</t>
  </si>
  <si>
    <t xml:space="preserve">1604G </t>
  </si>
  <si>
    <t>Луговое</t>
  </si>
  <si>
    <t xml:space="preserve">1612G2 </t>
  </si>
  <si>
    <t>Максимкинское</t>
  </si>
  <si>
    <t xml:space="preserve">3407G </t>
  </si>
  <si>
    <t>Малопякутинское</t>
  </si>
  <si>
    <t xml:space="preserve"> 1060</t>
  </si>
  <si>
    <t xml:space="preserve">1060G2 </t>
  </si>
  <si>
    <t>Малочерногорское</t>
  </si>
  <si>
    <t>Малоюганское</t>
  </si>
  <si>
    <t xml:space="preserve"> 15</t>
  </si>
  <si>
    <t xml:space="preserve">9291 </t>
  </si>
  <si>
    <t>Мало-Ямальское</t>
  </si>
  <si>
    <t>Мегионское</t>
  </si>
  <si>
    <t xml:space="preserve"> 1069</t>
  </si>
  <si>
    <t xml:space="preserve">1069G </t>
  </si>
  <si>
    <t>Меретояхинское</t>
  </si>
  <si>
    <t xml:space="preserve">155 </t>
  </si>
  <si>
    <t xml:space="preserve"> 5</t>
  </si>
  <si>
    <t>Мыгинское</t>
  </si>
  <si>
    <t xml:space="preserve"> 7</t>
  </si>
  <si>
    <t>Мыхпайское</t>
  </si>
  <si>
    <t>Нептун</t>
  </si>
  <si>
    <t>Нижневартовское</t>
  </si>
  <si>
    <t>Нижнелугинецкое</t>
  </si>
  <si>
    <t xml:space="preserve"> 97</t>
  </si>
  <si>
    <t xml:space="preserve">1452 </t>
  </si>
  <si>
    <t xml:space="preserve">69R </t>
  </si>
  <si>
    <t xml:space="preserve">106-1G </t>
  </si>
  <si>
    <t>Ново-Покурское</t>
  </si>
  <si>
    <t xml:space="preserve"> 23</t>
  </si>
  <si>
    <t xml:space="preserve">9716G </t>
  </si>
  <si>
    <t>АС10.1-3(1),АС12.3-5(4)</t>
  </si>
  <si>
    <t xml:space="preserve"> 11Б</t>
  </si>
  <si>
    <t xml:space="preserve">15004 </t>
  </si>
  <si>
    <t>Ново-Салымское</t>
  </si>
  <si>
    <t xml:space="preserve"> 6</t>
  </si>
  <si>
    <t xml:space="preserve">1108G </t>
  </si>
  <si>
    <t>БУ8-3_9</t>
  </si>
  <si>
    <t xml:space="preserve"> 231</t>
  </si>
  <si>
    <t xml:space="preserve">7400G </t>
  </si>
  <si>
    <t>Оленье</t>
  </si>
  <si>
    <t xml:space="preserve"> 12</t>
  </si>
  <si>
    <t xml:space="preserve">1063G </t>
  </si>
  <si>
    <t>Оморинское</t>
  </si>
  <si>
    <t xml:space="preserve">9252G </t>
  </si>
  <si>
    <t>Оренбург-Запад</t>
  </si>
  <si>
    <t>ЮГС</t>
  </si>
  <si>
    <t>Куличкин</t>
  </si>
  <si>
    <t>загрузка в базу Сапунов</t>
  </si>
  <si>
    <t>АС10.1-3(1)</t>
  </si>
  <si>
    <t xml:space="preserve"> 616</t>
  </si>
  <si>
    <t>Орехово-Ермаковское</t>
  </si>
  <si>
    <t>АС10.0.1(1),АС10.4(1)</t>
  </si>
  <si>
    <t xml:space="preserve"> 44</t>
  </si>
  <si>
    <t xml:space="preserve">16650 </t>
  </si>
  <si>
    <t>Островное</t>
  </si>
  <si>
    <t xml:space="preserve"> 45.1</t>
  </si>
  <si>
    <t xml:space="preserve">45001 </t>
  </si>
  <si>
    <t>Загоруйко</t>
  </si>
  <si>
    <t xml:space="preserve">45008 </t>
  </si>
  <si>
    <t>Пайсятское</t>
  </si>
  <si>
    <t xml:space="preserve"> 614А</t>
  </si>
  <si>
    <t>Латыпова</t>
  </si>
  <si>
    <t>Первомайское</t>
  </si>
  <si>
    <t>Перекатное</t>
  </si>
  <si>
    <t>АС10.4(6),АС12.3-5(4)</t>
  </si>
  <si>
    <t xml:space="preserve"> 9А</t>
  </si>
  <si>
    <t xml:space="preserve">133 </t>
  </si>
  <si>
    <t xml:space="preserve"> 110А</t>
  </si>
  <si>
    <t xml:space="preserve">589G </t>
  </si>
  <si>
    <t xml:space="preserve"> 131</t>
  </si>
  <si>
    <t xml:space="preserve">29250G </t>
  </si>
  <si>
    <t>Покамасовское</t>
  </si>
  <si>
    <t>АС12.3-5(4)</t>
  </si>
  <si>
    <t xml:space="preserve"> 151</t>
  </si>
  <si>
    <t xml:space="preserve">15138G </t>
  </si>
  <si>
    <t>Полевое</t>
  </si>
  <si>
    <t xml:space="preserve">1051G </t>
  </si>
  <si>
    <t xml:space="preserve">1052G </t>
  </si>
  <si>
    <t>Приразломное</t>
  </si>
  <si>
    <t>17.09.2024г</t>
  </si>
  <si>
    <t xml:space="preserve">1056G </t>
  </si>
  <si>
    <t>Проточное</t>
  </si>
  <si>
    <t xml:space="preserve">1062G </t>
  </si>
  <si>
    <t>Пякутинское</t>
  </si>
  <si>
    <t xml:space="preserve">1068G2 </t>
  </si>
  <si>
    <t>Пятковское</t>
  </si>
  <si>
    <t>15.10.2024г</t>
  </si>
  <si>
    <t>БУ9-2</t>
  </si>
  <si>
    <t xml:space="preserve"> 1</t>
  </si>
  <si>
    <t xml:space="preserve">10209G </t>
  </si>
  <si>
    <t>Равнинное</t>
  </si>
  <si>
    <t xml:space="preserve">9205G2 </t>
  </si>
  <si>
    <t xml:space="preserve">9215G3 </t>
  </si>
  <si>
    <t>Рощинское</t>
  </si>
  <si>
    <t xml:space="preserve">9217G </t>
  </si>
  <si>
    <t>Салаирская</t>
  </si>
  <si>
    <t xml:space="preserve">9227G </t>
  </si>
  <si>
    <t>Салаирское</t>
  </si>
  <si>
    <t xml:space="preserve">9231G </t>
  </si>
  <si>
    <t>Салымский 3 участок</t>
  </si>
  <si>
    <t xml:space="preserve">9273G </t>
  </si>
  <si>
    <t>Самбургское</t>
  </si>
  <si>
    <t xml:space="preserve">9275G </t>
  </si>
  <si>
    <t>Самотлорское</t>
  </si>
  <si>
    <t xml:space="preserve">9277G </t>
  </si>
  <si>
    <t>Северное</t>
  </si>
  <si>
    <t xml:space="preserve">9278G </t>
  </si>
  <si>
    <t>Северо-Вайское</t>
  </si>
  <si>
    <t xml:space="preserve">9282G3 </t>
  </si>
  <si>
    <t>Северо-Вакунайское</t>
  </si>
  <si>
    <t xml:space="preserve">1105-1G </t>
  </si>
  <si>
    <t>Северо-Есетинское</t>
  </si>
  <si>
    <t xml:space="preserve"> 10</t>
  </si>
  <si>
    <t xml:space="preserve">1200-1G </t>
  </si>
  <si>
    <t>Северо-Ингольское</t>
  </si>
  <si>
    <t xml:space="preserve">1028G4 </t>
  </si>
  <si>
    <t>Северо-Йохтурское</t>
  </si>
  <si>
    <t xml:space="preserve">1031G3 </t>
  </si>
  <si>
    <t>Северо-Карасевское</t>
  </si>
  <si>
    <t xml:space="preserve">1033G3 </t>
  </si>
  <si>
    <t>Северо-Негусьяхское</t>
  </si>
  <si>
    <t xml:space="preserve">1035G </t>
  </si>
  <si>
    <t>Северо-Ореховское</t>
  </si>
  <si>
    <t xml:space="preserve">1038G </t>
  </si>
  <si>
    <t>Северо-Островное</t>
  </si>
  <si>
    <t>Северо-Покурское</t>
  </si>
  <si>
    <t>Северо-Романовское</t>
  </si>
  <si>
    <t>Северо-Самбургское</t>
  </si>
  <si>
    <t>Северо-Стахановское</t>
  </si>
  <si>
    <t xml:space="preserve">1041G </t>
  </si>
  <si>
    <t xml:space="preserve">1047G </t>
  </si>
  <si>
    <t>Смоляное</t>
  </si>
  <si>
    <t xml:space="preserve">1057G </t>
  </si>
  <si>
    <t>Советское</t>
  </si>
  <si>
    <t xml:space="preserve">1067G </t>
  </si>
  <si>
    <t>Солнечное</t>
  </si>
  <si>
    <t xml:space="preserve"> 17</t>
  </si>
  <si>
    <t xml:space="preserve">1071G </t>
  </si>
  <si>
    <t>Солнечный ЛУ</t>
  </si>
  <si>
    <t xml:space="preserve">1072G </t>
  </si>
  <si>
    <t>Солоновское</t>
  </si>
  <si>
    <t xml:space="preserve">1073G3 </t>
  </si>
  <si>
    <t>Солхэм</t>
  </si>
  <si>
    <t xml:space="preserve">1074G </t>
  </si>
  <si>
    <t xml:space="preserve">1077G </t>
  </si>
  <si>
    <t>Средневайское</t>
  </si>
  <si>
    <t xml:space="preserve">1083G </t>
  </si>
  <si>
    <t xml:space="preserve">1084G </t>
  </si>
  <si>
    <t>Стахановское</t>
  </si>
  <si>
    <t xml:space="preserve"> 622А</t>
  </si>
  <si>
    <t xml:space="preserve">62229G3 </t>
  </si>
  <si>
    <t>АС12.1(1)</t>
  </si>
  <si>
    <t xml:space="preserve"> 33А</t>
  </si>
  <si>
    <t xml:space="preserve">33009G </t>
  </si>
  <si>
    <t>БП17 (осн)</t>
  </si>
  <si>
    <t xml:space="preserve"> 122А</t>
  </si>
  <si>
    <t xml:space="preserve">477G </t>
  </si>
  <si>
    <t>Тазовское</t>
  </si>
  <si>
    <t xml:space="preserve">262G </t>
  </si>
  <si>
    <t>Тайлаковское</t>
  </si>
  <si>
    <t>АС11.1(9),АС12.3-5(р-н скв.608)</t>
  </si>
  <si>
    <t xml:space="preserve"> 134Б</t>
  </si>
  <si>
    <t xml:space="preserve">43381 </t>
  </si>
  <si>
    <t>Тас-Юраха</t>
  </si>
  <si>
    <t xml:space="preserve"> 139</t>
  </si>
  <si>
    <t xml:space="preserve">42155G </t>
  </si>
  <si>
    <t>Трайгородско-Кондаковское</t>
  </si>
  <si>
    <t>Им. Александра Жагрина</t>
  </si>
  <si>
    <t>АС12</t>
  </si>
  <si>
    <t xml:space="preserve"> 101</t>
  </si>
  <si>
    <t xml:space="preserve">3003G </t>
  </si>
  <si>
    <t>Тритон</t>
  </si>
  <si>
    <t xml:space="preserve">5310 </t>
  </si>
  <si>
    <t>Тымпучиканское</t>
  </si>
  <si>
    <t xml:space="preserve"> 612</t>
  </si>
  <si>
    <t xml:space="preserve">35644G </t>
  </si>
  <si>
    <t>Узунское</t>
  </si>
  <si>
    <t>АС10.1-3(1),АС10.4(6),АС12.3-5(4)</t>
  </si>
  <si>
    <t xml:space="preserve"> 20</t>
  </si>
  <si>
    <t xml:space="preserve">15782 </t>
  </si>
  <si>
    <t>ЮС6,ЮС7</t>
  </si>
  <si>
    <t>642R</t>
  </si>
  <si>
    <t>Уренгойское</t>
  </si>
  <si>
    <t xml:space="preserve"> 46</t>
  </si>
  <si>
    <t xml:space="preserve">16812G2 </t>
  </si>
  <si>
    <t>Урманское</t>
  </si>
  <si>
    <t>АС10.4(6)</t>
  </si>
  <si>
    <t xml:space="preserve"> 465</t>
  </si>
  <si>
    <t xml:space="preserve">46514G </t>
  </si>
  <si>
    <t>Хамбатейское</t>
  </si>
  <si>
    <t xml:space="preserve">46510G </t>
  </si>
  <si>
    <t>Харасавэйское</t>
  </si>
  <si>
    <t xml:space="preserve"> 76А</t>
  </si>
  <si>
    <t xml:space="preserve">76005G </t>
  </si>
  <si>
    <t>Харвутинское</t>
  </si>
  <si>
    <t>АС10.0.1(1),АС10.1-3(1)</t>
  </si>
  <si>
    <t xml:space="preserve"> 62</t>
  </si>
  <si>
    <t xml:space="preserve">637 </t>
  </si>
  <si>
    <t xml:space="preserve"> 106</t>
  </si>
  <si>
    <t xml:space="preserve">10611G </t>
  </si>
  <si>
    <t xml:space="preserve"> 91</t>
  </si>
  <si>
    <t xml:space="preserve">19467 </t>
  </si>
  <si>
    <t xml:space="preserve"> 11В</t>
  </si>
  <si>
    <t xml:space="preserve">15396 </t>
  </si>
  <si>
    <t>Центрально-Уранское</t>
  </si>
  <si>
    <t>08.11.2024г</t>
  </si>
  <si>
    <t xml:space="preserve"> 135</t>
  </si>
  <si>
    <t xml:space="preserve">29733G </t>
  </si>
  <si>
    <t xml:space="preserve"> 111.1</t>
  </si>
  <si>
    <t xml:space="preserve">43762 </t>
  </si>
  <si>
    <t xml:space="preserve">46511G </t>
  </si>
  <si>
    <t>Чистинное</t>
  </si>
  <si>
    <t xml:space="preserve">10606G </t>
  </si>
  <si>
    <t>Чкаловское</t>
  </si>
  <si>
    <t>Эрвье</t>
  </si>
  <si>
    <t xml:space="preserve">1085G4 </t>
  </si>
  <si>
    <t>Южно-Аганское</t>
  </si>
  <si>
    <t>Южное</t>
  </si>
  <si>
    <t>Южно-Каменномысское</t>
  </si>
  <si>
    <t>Южно-Киняминское</t>
  </si>
  <si>
    <t>Южно-Ноябрьское</t>
  </si>
  <si>
    <t>Южно-Островное</t>
  </si>
  <si>
    <t xml:space="preserve">1089G5 </t>
  </si>
  <si>
    <t>Южно-Покамасовское</t>
  </si>
  <si>
    <t xml:space="preserve">1092G2 </t>
  </si>
  <si>
    <t>Южно-Пурпейское</t>
  </si>
  <si>
    <t xml:space="preserve">1093G4 </t>
  </si>
  <si>
    <t>Южно-Табаганское</t>
  </si>
  <si>
    <t xml:space="preserve">1094G3 </t>
  </si>
  <si>
    <t>Южно-Удмуртское</t>
  </si>
  <si>
    <t xml:space="preserve"> 4-1</t>
  </si>
  <si>
    <t xml:space="preserve">4-3G2 </t>
  </si>
  <si>
    <t>Южно-Черемшанское</t>
  </si>
  <si>
    <t xml:space="preserve"> 124</t>
  </si>
  <si>
    <t xml:space="preserve">19719G </t>
  </si>
  <si>
    <t>Южно-Чистинное</t>
  </si>
  <si>
    <t xml:space="preserve">6788G </t>
  </si>
  <si>
    <t>Юрубчено-Тохомское</t>
  </si>
  <si>
    <t xml:space="preserve"> 933</t>
  </si>
  <si>
    <t xml:space="preserve">25524G </t>
  </si>
  <si>
    <t>Ягодное</t>
  </si>
  <si>
    <t xml:space="preserve"> 129</t>
  </si>
  <si>
    <t xml:space="preserve">42317G </t>
  </si>
  <si>
    <t>Ямбург</t>
  </si>
  <si>
    <t xml:space="preserve">10RST2 </t>
  </si>
  <si>
    <t>Ю1</t>
  </si>
  <si>
    <t xml:space="preserve"> 4H</t>
  </si>
  <si>
    <t xml:space="preserve">1402G </t>
  </si>
  <si>
    <t>Яро-Яхинское</t>
  </si>
  <si>
    <t xml:space="preserve">1027G </t>
  </si>
  <si>
    <t xml:space="preserve">1030G4 </t>
  </si>
  <si>
    <t xml:space="preserve">1032G </t>
  </si>
  <si>
    <t xml:space="preserve">1034G </t>
  </si>
  <si>
    <t xml:space="preserve">11001G </t>
  </si>
  <si>
    <t>1OC</t>
  </si>
  <si>
    <t>те же данные 01.2025</t>
  </si>
  <si>
    <t>10.02.2025</t>
  </si>
  <si>
    <t>05.02.2025</t>
  </si>
  <si>
    <t>09.02.2025</t>
  </si>
  <si>
    <t>1068G2</t>
  </si>
  <si>
    <t>11.02.2025</t>
  </si>
  <si>
    <t>26.01.2025</t>
  </si>
  <si>
    <t>02.02.2025</t>
  </si>
  <si>
    <t>ДЗО ГПН-Хантос</t>
  </si>
  <si>
    <t>1OCG</t>
  </si>
  <si>
    <t>29.01.2025</t>
  </si>
  <si>
    <t>30.01.2025</t>
  </si>
  <si>
    <t>1033G3</t>
  </si>
  <si>
    <t>12.02.2025</t>
  </si>
  <si>
    <t>1041G</t>
  </si>
  <si>
    <t>1062G</t>
  </si>
  <si>
    <t>1067G</t>
  </si>
  <si>
    <t>18.02.2025</t>
  </si>
  <si>
    <t>1085G4</t>
  </si>
  <si>
    <t>1093G4</t>
  </si>
  <si>
    <t>1094G3</t>
  </si>
  <si>
    <t xml:space="preserve"> 205</t>
  </si>
  <si>
    <t xml:space="preserve">7301G </t>
  </si>
  <si>
    <t>07.03.2025</t>
  </si>
  <si>
    <t>22.02.2025</t>
  </si>
  <si>
    <t>ПРИОБСКОЕ</t>
  </si>
  <si>
    <t>42817G</t>
  </si>
  <si>
    <t>21.02.2025</t>
  </si>
  <si>
    <t>1048G</t>
  </si>
  <si>
    <t>13.03.2025</t>
  </si>
  <si>
    <t>02.03.2025</t>
  </si>
  <si>
    <t>10.03.2025</t>
  </si>
  <si>
    <t>ООО "Томскнефть"</t>
  </si>
  <si>
    <t>Б9(1)</t>
  </si>
  <si>
    <t>05.03.2025</t>
  </si>
  <si>
    <t>03.03.2025</t>
  </si>
  <si>
    <t>ДЗО ГПН-Томскнефть</t>
  </si>
  <si>
    <t>Ю1(1+2+3)</t>
  </si>
  <si>
    <t>09.03.2025</t>
  </si>
  <si>
    <t>12.03.2025</t>
  </si>
  <si>
    <t>ИМ. АЛЕКСАНДРА ЖАГРИНА</t>
  </si>
  <si>
    <t>АС10-11</t>
  </si>
  <si>
    <t>6020G</t>
  </si>
  <si>
    <t>14.03.2025</t>
  </si>
  <si>
    <t>11.03.2025</t>
  </si>
  <si>
    <t>640R</t>
  </si>
  <si>
    <t>17.03.2025</t>
  </si>
  <si>
    <t>25.02.2025</t>
  </si>
  <si>
    <t>27.02.2025</t>
  </si>
  <si>
    <t>28.02.2025</t>
  </si>
  <si>
    <t>26.02.2025</t>
  </si>
  <si>
    <t>1038G</t>
  </si>
  <si>
    <t>1047G</t>
  </si>
  <si>
    <t>18.03.2025</t>
  </si>
  <si>
    <t>1057G</t>
  </si>
  <si>
    <t>1072G</t>
  </si>
  <si>
    <t>1073G3</t>
  </si>
  <si>
    <t>1077G</t>
  </si>
  <si>
    <t>19.03.2025</t>
  </si>
  <si>
    <t>1203G</t>
  </si>
  <si>
    <t>26.03.2025</t>
  </si>
  <si>
    <t>20.03.2025</t>
  </si>
  <si>
    <t>ÎÎÎ ÃÏÍÎ</t>
  </si>
  <si>
    <t>ÁÀËÅÉÊÈÍÑÊÎÅ</t>
  </si>
  <si>
    <t>Çë1.Çë2.Äô1</t>
  </si>
  <si>
    <t>ÊÂÄ</t>
  </si>
  <si>
    <t>Ñàïóíîâ Ð.Ì.</t>
  </si>
  <si>
    <t>ÒÌÑ</t>
  </si>
  <si>
    <t>ООО ГПНО</t>
  </si>
  <si>
    <t>БАЛЕЙКИНСКОЕ</t>
  </si>
  <si>
    <t>Зл1.Зл2.Дф1</t>
  </si>
  <si>
    <t>27.03.2025</t>
  </si>
  <si>
    <t>НОВОЗАРИНСКОЕ</t>
  </si>
  <si>
    <t>T1</t>
  </si>
  <si>
    <t>К-10</t>
  </si>
  <si>
    <t>8010ST2</t>
  </si>
  <si>
    <t>15.02.2025</t>
  </si>
  <si>
    <t>К-9</t>
  </si>
  <si>
    <t>28.03.2025</t>
  </si>
  <si>
    <t>08.03.2025</t>
  </si>
  <si>
    <t>КАПИТОНОВСКОЕ</t>
  </si>
  <si>
    <t>16.03.2025</t>
  </si>
  <si>
    <t>01.04.2025</t>
  </si>
  <si>
    <t>31.03.2025</t>
  </si>
  <si>
    <t>ЦАРИЧАНСКОЕ+ФИЛАТОВСКОЕ</t>
  </si>
  <si>
    <t>3A</t>
  </si>
  <si>
    <t>02.04.2025</t>
  </si>
  <si>
    <t>03.04.2025</t>
  </si>
  <si>
    <t>АС10.1-3(1).АС12.3-5(4)</t>
  </si>
  <si>
    <t>11Б</t>
  </si>
  <si>
    <t>Тухбатова А.А.</t>
  </si>
  <si>
    <t>04.04.2025</t>
  </si>
  <si>
    <t>134А.1</t>
  </si>
  <si>
    <t>29129G</t>
  </si>
  <si>
    <t>07.04.2025</t>
  </si>
  <si>
    <t>158G</t>
  </si>
  <si>
    <t>ОРЕНБУРГСКОЕ</t>
  </si>
  <si>
    <t>P5i,P4+5_Block3</t>
  </si>
  <si>
    <t>1073-2G2</t>
  </si>
  <si>
    <t>14.11.2024</t>
  </si>
  <si>
    <t>25.11.2024</t>
  </si>
  <si>
    <t>1474G</t>
  </si>
  <si>
    <t>08.04.2025</t>
  </si>
  <si>
    <t>1609-1G</t>
  </si>
  <si>
    <t>23.01.2025</t>
  </si>
  <si>
    <t>1323G</t>
  </si>
  <si>
    <t>06.03.2025</t>
  </si>
  <si>
    <t>1112-2G3</t>
  </si>
  <si>
    <t>09.04.2025</t>
  </si>
  <si>
    <t>01.12.2024</t>
  </si>
  <si>
    <t>07.12.2024</t>
  </si>
  <si>
    <t>1145-2G</t>
  </si>
  <si>
    <t>DIII-2 (р-он 20R)</t>
  </si>
  <si>
    <t>20R</t>
  </si>
  <si>
    <t>10.04.2025</t>
  </si>
  <si>
    <t>ЕН-ЯХИНСКОЕ</t>
  </si>
  <si>
    <t>16.04.2025</t>
  </si>
  <si>
    <t>3245G</t>
  </si>
  <si>
    <t>14.10.2024</t>
  </si>
  <si>
    <t>26.10.2024</t>
  </si>
  <si>
    <t>1413G</t>
  </si>
  <si>
    <t>30.07.2024</t>
  </si>
  <si>
    <t>20.08.2024</t>
  </si>
  <si>
    <t>К-6447</t>
  </si>
  <si>
    <t>6457G</t>
  </si>
  <si>
    <t>25.03.2025</t>
  </si>
  <si>
    <t>29.03.2025</t>
  </si>
  <si>
    <t>1030G4</t>
  </si>
  <si>
    <t>24.03.2025</t>
  </si>
  <si>
    <t>1032G</t>
  </si>
  <si>
    <t>11.04.2025</t>
  </si>
  <si>
    <t>1044G</t>
  </si>
  <si>
    <t>30.03.2025</t>
  </si>
  <si>
    <t>21.04.2025</t>
  </si>
  <si>
    <t>17.04.2025</t>
  </si>
  <si>
    <t>10RST2</t>
  </si>
  <si>
    <t>1051G</t>
  </si>
  <si>
    <t>14.04.2025</t>
  </si>
  <si>
    <t>1056G</t>
  </si>
  <si>
    <t>DIII,DI</t>
  </si>
  <si>
    <t>1071G</t>
  </si>
  <si>
    <t>1074G</t>
  </si>
  <si>
    <t>1075G</t>
  </si>
  <si>
    <t>15.04.2025</t>
  </si>
  <si>
    <t>1076G</t>
  </si>
  <si>
    <t>1080G</t>
  </si>
  <si>
    <t>1084G</t>
  </si>
  <si>
    <t>1092G2</t>
  </si>
  <si>
    <t>КН17</t>
  </si>
  <si>
    <t>4OPRG</t>
  </si>
  <si>
    <t>28.04.2025</t>
  </si>
  <si>
    <t>13.04.2025</t>
  </si>
  <si>
    <t>19.04.2025</t>
  </si>
  <si>
    <t>1027-2G2</t>
  </si>
  <si>
    <t>29.04.2025</t>
  </si>
  <si>
    <t>20.04.2025</t>
  </si>
  <si>
    <t>1027G</t>
  </si>
  <si>
    <t>24.04.2025</t>
  </si>
  <si>
    <t>1027-1</t>
  </si>
  <si>
    <t>1027-1G</t>
  </si>
  <si>
    <t>30.04.2025</t>
  </si>
  <si>
    <t>1045G</t>
  </si>
  <si>
    <t>12.05.2025</t>
  </si>
  <si>
    <t>1002-1</t>
  </si>
  <si>
    <t>1002-1G</t>
  </si>
  <si>
    <t>25.04.2025</t>
  </si>
  <si>
    <t>70-2G4</t>
  </si>
  <si>
    <t>70-1</t>
  </si>
  <si>
    <t>70-1G3</t>
  </si>
  <si>
    <t>13.05.2025</t>
  </si>
  <si>
    <t>1022-1</t>
  </si>
  <si>
    <t>1022-1G</t>
  </si>
  <si>
    <t>1034-3G2</t>
  </si>
  <si>
    <t>03.05.2025</t>
  </si>
  <si>
    <t>11.05.2025</t>
  </si>
  <si>
    <t>118G</t>
  </si>
  <si>
    <t>14.05.2025</t>
  </si>
  <si>
    <t>232G</t>
  </si>
  <si>
    <t>16.05.2025</t>
  </si>
  <si>
    <t>04.05.2025</t>
  </si>
  <si>
    <t>C2m+C2b+C1s</t>
  </si>
  <si>
    <t>19.05.2025</t>
  </si>
  <si>
    <t>01.05.2025</t>
  </si>
  <si>
    <t>1099G4</t>
  </si>
  <si>
    <t>27.04.2025</t>
  </si>
  <si>
    <t>08.05.2025</t>
  </si>
  <si>
    <t>10602G</t>
  </si>
  <si>
    <t>15.05.2025</t>
  </si>
  <si>
    <t>23.04.2025</t>
  </si>
  <si>
    <t>1095G2</t>
  </si>
  <si>
    <t>21.05.2025</t>
  </si>
  <si>
    <t>156G</t>
  </si>
  <si>
    <t>133G</t>
  </si>
  <si>
    <t>Ц-133</t>
  </si>
  <si>
    <t>14.02.2025</t>
  </si>
  <si>
    <t>30-1</t>
  </si>
  <si>
    <t>30-1G</t>
  </si>
  <si>
    <t>13.01.2025</t>
  </si>
  <si>
    <t>14-1</t>
  </si>
  <si>
    <t>14-2G</t>
  </si>
  <si>
    <t>22.05.2025</t>
  </si>
  <si>
    <t>23-1</t>
  </si>
  <si>
    <t>23-1G</t>
  </si>
  <si>
    <t>27.11.2024</t>
  </si>
  <si>
    <t>09.01.2025</t>
  </si>
  <si>
    <t>20.05.2025</t>
  </si>
  <si>
    <t>670G2</t>
  </si>
  <si>
    <t>23.05.2025</t>
  </si>
  <si>
    <t>03.10.2025</t>
  </si>
  <si>
    <t>22.04.2025</t>
  </si>
  <si>
    <t>1131G</t>
  </si>
  <si>
    <t>07.05.2025</t>
  </si>
  <si>
    <t>26.05.2025</t>
  </si>
  <si>
    <t>30.12.2024</t>
  </si>
  <si>
    <t>Ц_15</t>
  </si>
  <si>
    <t>612G</t>
  </si>
  <si>
    <t>Зл1б,Зл2,Df2-1</t>
  </si>
  <si>
    <t>К-12</t>
  </si>
  <si>
    <t>18.04.2025</t>
  </si>
  <si>
    <t>1111G</t>
  </si>
  <si>
    <t>27.05.2025</t>
  </si>
  <si>
    <t>1617G</t>
  </si>
  <si>
    <t>3322G3</t>
  </si>
  <si>
    <t>62-1</t>
  </si>
  <si>
    <t>62-1G</t>
  </si>
  <si>
    <t>06.05.2025</t>
  </si>
  <si>
    <t>1355G</t>
  </si>
  <si>
    <t>28.05.2025</t>
  </si>
  <si>
    <t>21.03.2025</t>
  </si>
  <si>
    <t>29.05.2025</t>
  </si>
  <si>
    <t>1101-1G3</t>
  </si>
  <si>
    <t>1006-2G</t>
  </si>
  <si>
    <t>1014G</t>
  </si>
  <si>
    <t>1014-1G</t>
  </si>
  <si>
    <t>02.06.2025</t>
  </si>
  <si>
    <t>01.06.2025</t>
  </si>
  <si>
    <t>03.06.2025</t>
  </si>
  <si>
    <t>1025G</t>
  </si>
  <si>
    <t>1025-2G2</t>
  </si>
  <si>
    <t>1040G</t>
  </si>
  <si>
    <t>1045-2</t>
  </si>
  <si>
    <t>1045-2G</t>
  </si>
  <si>
    <t>04.06.2025</t>
  </si>
  <si>
    <t>1051-2G3</t>
  </si>
  <si>
    <t>06.04.2025</t>
  </si>
  <si>
    <t>40-1</t>
  </si>
  <si>
    <t>1395-1G</t>
  </si>
  <si>
    <t>248G</t>
  </si>
  <si>
    <t>05.06.2025</t>
  </si>
  <si>
    <t>3219G</t>
  </si>
  <si>
    <t>1060G2</t>
  </si>
  <si>
    <t>26.04.2025</t>
  </si>
  <si>
    <t>1061-3</t>
  </si>
  <si>
    <t>1061-3G</t>
  </si>
  <si>
    <t>1069G</t>
  </si>
  <si>
    <t>06.06.2025</t>
  </si>
  <si>
    <t>С1-Р1</t>
  </si>
  <si>
    <t>2-1G</t>
  </si>
  <si>
    <t>09.06.2025</t>
  </si>
  <si>
    <t>ЗАПАДНО-ТАРКОСАЛИНСКОЕ</t>
  </si>
  <si>
    <t>2Н</t>
  </si>
  <si>
    <t>1206G</t>
  </si>
  <si>
    <t>11.06.2025</t>
  </si>
  <si>
    <t>31.05.2025</t>
  </si>
  <si>
    <t>25.05.2025</t>
  </si>
  <si>
    <t>30.05.2025</t>
  </si>
  <si>
    <t>14.06.2025</t>
  </si>
  <si>
    <t>512G</t>
  </si>
  <si>
    <t>08.06.2025</t>
  </si>
  <si>
    <t>НОВОСАМАРСКОЕ</t>
  </si>
  <si>
    <t>К-3</t>
  </si>
  <si>
    <t>114ST2</t>
  </si>
  <si>
    <t>15.06.2025</t>
  </si>
  <si>
    <t>18.06.2025</t>
  </si>
  <si>
    <t>17.06.2025</t>
  </si>
  <si>
    <t>Зл1б,Зл2,Дф1</t>
  </si>
  <si>
    <t>1397G</t>
  </si>
  <si>
    <t>19.06.2025</t>
  </si>
  <si>
    <t>24.05.2025</t>
  </si>
  <si>
    <t>1525G</t>
  </si>
  <si>
    <t>1210G3</t>
  </si>
  <si>
    <t>05.05.2025</t>
  </si>
  <si>
    <t>1297G</t>
  </si>
  <si>
    <t>20.06.2025</t>
  </si>
  <si>
    <t>23.06.2025</t>
  </si>
  <si>
    <t>13.06.2025</t>
  </si>
  <si>
    <t>16.06.2025</t>
  </si>
  <si>
    <t>ПЕСЦОВОЕ</t>
  </si>
  <si>
    <t>9217G</t>
  </si>
  <si>
    <t>24.06.2025</t>
  </si>
  <si>
    <t>25.06.2025</t>
  </si>
  <si>
    <t>9229G3</t>
  </si>
  <si>
    <t>1083G</t>
  </si>
  <si>
    <t>02.07.2025</t>
  </si>
  <si>
    <t>1563G</t>
  </si>
  <si>
    <t>28.07.2025</t>
  </si>
  <si>
    <t>24.02.2025</t>
  </si>
  <si>
    <t>500G2</t>
  </si>
  <si>
    <t>05.09.2024</t>
  </si>
  <si>
    <t>ÖÀÐÈ×ÀÍÑÊÎÅ+ÔÈËÀÒÎÂÑÊÎÅ</t>
  </si>
  <si>
    <t>07.08.2025</t>
  </si>
  <si>
    <t>23.07.2025</t>
  </si>
  <si>
    <t>АЧ1</t>
  </si>
  <si>
    <t>21609G</t>
  </si>
  <si>
    <t>05.08.2025</t>
  </si>
  <si>
    <t>17.05.2025</t>
  </si>
  <si>
    <t>22017G</t>
  </si>
  <si>
    <t>Салихова Г.Г.</t>
  </si>
  <si>
    <t>Салихова</t>
  </si>
  <si>
    <t>11.08.2025</t>
  </si>
  <si>
    <t>12.08.2025</t>
  </si>
  <si>
    <t>03.08.2025</t>
  </si>
  <si>
    <t>1210G2</t>
  </si>
  <si>
    <t>27.06.2025</t>
  </si>
  <si>
    <t>29.06.2025</t>
  </si>
  <si>
    <t>14.08.2025</t>
  </si>
  <si>
    <t>09.07.2025</t>
  </si>
  <si>
    <t>10.07.2025</t>
  </si>
  <si>
    <t>9211G3</t>
  </si>
  <si>
    <t>19.08.2025</t>
  </si>
  <si>
    <t>13.08.2025</t>
  </si>
  <si>
    <t>1288G3</t>
  </si>
  <si>
    <t>21.08.2025</t>
  </si>
  <si>
    <t>15.10.2024</t>
  </si>
  <si>
    <t>16.10.2024</t>
  </si>
  <si>
    <t>9232G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</si>
</sst>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;0;;@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0"/>
      <name val="Times New Roman"/>
      <family val="1"/>
      <charset val="204"/>
    </font>
    <font>
      <u/>
      <sz val="11"/>
      <color theme="1"/>
      <name val="Calibri"/>
      <family val="2"/>
      <charset val="204"/>
      <scheme val="minor"/>
    </font>
    <font>
      <sz val="8"/>
      <name val="Times New Roman Cyr"/>
      <charset val="204"/>
    </font>
    <font>
      <sz val="10"/>
      <name val="Times New Roman"/>
      <family val="1"/>
      <charset val="204"/>
    </font>
    <font>
      <sz val="1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name val="Calibri"/>
      <family val="2"/>
      <scheme val="minor"/>
    </font>
    <font>
      <b/>
      <sz val="11"/>
      <color theme="1"/>
      <name val="Arial"/>
      <family val="2"/>
      <charset val="204"/>
    </font>
    <font>
      <b/>
      <sz val="11"/>
      <name val="Arial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0"/>
      <color indexed="8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6"/>
      <color theme="1"/>
      <name val="Times New Roman"/>
      <family val="1"/>
      <charset val="204"/>
    </font>
    <font>
      <sz val="11"/>
      <color theme="0"/>
      <name val="Times New Roman"/>
      <family val="1"/>
      <charset val="204"/>
    </font>
    <font>
      <sz val="11"/>
      <color theme="1" tint="4.9989318521683403E-2"/>
      <name val="Times New Roman"/>
      <family val="1"/>
      <charset val="204"/>
    </font>
    <font>
      <sz val="8"/>
      <name val="Times New Roman"/>
      <family val="1"/>
      <charset val="204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0" fillId="0" borderId="0"/>
    <xf numFmtId="0" fontId="2" fillId="0" borderId="0"/>
  </cellStyleXfs>
  <cellXfs count="256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1"/>
    <xf numFmtId="0" fontId="8" fillId="0" borderId="1" xfId="1" applyFont="1" applyBorder="1" applyAlignment="1">
      <alignment horizontal="center" vertical="center" wrapText="1"/>
    </xf>
    <xf numFmtId="0" fontId="8" fillId="0" borderId="1" xfId="1" applyFont="1" applyBorder="1" applyAlignment="1">
      <alignment horizontal="center" wrapText="1"/>
    </xf>
    <xf numFmtId="0" fontId="9" fillId="2" borderId="5" xfId="1" applyFont="1" applyFill="1" applyBorder="1" applyAlignment="1">
      <alignment horizontal="center" vertical="center"/>
    </xf>
    <xf numFmtId="0" fontId="7" fillId="0" borderId="0" xfId="1" applyFont="1"/>
    <xf numFmtId="0" fontId="11" fillId="0" borderId="1" xfId="1" applyFont="1" applyBorder="1" applyAlignment="1">
      <alignment horizontal="center"/>
    </xf>
    <xf numFmtId="0" fontId="3" fillId="0" borderId="9" xfId="1" applyBorder="1"/>
    <xf numFmtId="0" fontId="3" fillId="0" borderId="10" xfId="1" applyBorder="1"/>
    <xf numFmtId="0" fontId="3" fillId="0" borderId="12" xfId="1" applyBorder="1"/>
    <xf numFmtId="0" fontId="3" fillId="0" borderId="13" xfId="1" applyBorder="1" applyAlignment="1">
      <alignment wrapText="1"/>
    </xf>
    <xf numFmtId="0" fontId="3" fillId="0" borderId="15" xfId="1" applyBorder="1"/>
    <xf numFmtId="0" fontId="3" fillId="0" borderId="16" xfId="1" applyBorder="1" applyAlignment="1">
      <alignment wrapText="1"/>
    </xf>
    <xf numFmtId="9" fontId="6" fillId="0" borderId="0" xfId="1" applyNumberFormat="1" applyFont="1" applyAlignment="1">
      <alignment horizontal="center"/>
    </xf>
    <xf numFmtId="0" fontId="6" fillId="0" borderId="0" xfId="1" applyFont="1" applyAlignment="1">
      <alignment horizontal="center"/>
    </xf>
    <xf numFmtId="0" fontId="6" fillId="0" borderId="12" xfId="1" applyFont="1" applyBorder="1"/>
    <xf numFmtId="0" fontId="3" fillId="5" borderId="13" xfId="1" applyFill="1" applyBorder="1"/>
    <xf numFmtId="0" fontId="6" fillId="5" borderId="17" xfId="1" applyFont="1" applyFill="1" applyBorder="1" applyAlignment="1">
      <alignment horizontal="center" vertical="center"/>
    </xf>
    <xf numFmtId="0" fontId="6" fillId="5" borderId="18" xfId="1" applyFont="1" applyFill="1" applyBorder="1" applyAlignment="1">
      <alignment horizontal="center" vertical="center"/>
    </xf>
    <xf numFmtId="0" fontId="6" fillId="5" borderId="19" xfId="1" applyFont="1" applyFill="1" applyBorder="1" applyAlignment="1">
      <alignment horizontal="center" vertical="center"/>
    </xf>
    <xf numFmtId="0" fontId="6" fillId="0" borderId="15" xfId="1" applyFont="1" applyBorder="1"/>
    <xf numFmtId="0" fontId="12" fillId="5" borderId="16" xfId="1" applyFont="1" applyFill="1" applyBorder="1"/>
    <xf numFmtId="0" fontId="12" fillId="0" borderId="0" xfId="1" applyFont="1"/>
    <xf numFmtId="0" fontId="6" fillId="5" borderId="20" xfId="1" applyFont="1" applyFill="1" applyBorder="1"/>
    <xf numFmtId="0" fontId="3" fillId="5" borderId="14" xfId="1" applyFill="1" applyBorder="1"/>
    <xf numFmtId="164" fontId="3" fillId="5" borderId="21" xfId="1" applyNumberFormat="1" applyFill="1" applyBorder="1"/>
    <xf numFmtId="11" fontId="12" fillId="5" borderId="16" xfId="1" applyNumberFormat="1" applyFont="1" applyFill="1" applyBorder="1"/>
    <xf numFmtId="11" fontId="12" fillId="0" borderId="0" xfId="1" applyNumberFormat="1" applyFont="1"/>
    <xf numFmtId="164" fontId="3" fillId="5" borderId="22" xfId="1" applyNumberFormat="1" applyFill="1" applyBorder="1"/>
    <xf numFmtId="165" fontId="3" fillId="5" borderId="16" xfId="1" applyNumberFormat="1" applyFill="1" applyBorder="1"/>
    <xf numFmtId="0" fontId="6" fillId="0" borderId="23" xfId="1" applyFont="1" applyBorder="1"/>
    <xf numFmtId="2" fontId="3" fillId="5" borderId="24" xfId="1" applyNumberFormat="1" applyFill="1" applyBorder="1"/>
    <xf numFmtId="2" fontId="3" fillId="0" borderId="0" xfId="1" applyNumberFormat="1"/>
    <xf numFmtId="0" fontId="6" fillId="0" borderId="25" xfId="1" applyFont="1" applyBorder="1"/>
    <xf numFmtId="2" fontId="3" fillId="0" borderId="26" xfId="1" applyNumberFormat="1" applyBorder="1"/>
    <xf numFmtId="0" fontId="6" fillId="5" borderId="27" xfId="1" applyFont="1" applyFill="1" applyBorder="1"/>
    <xf numFmtId="0" fontId="3" fillId="5" borderId="28" xfId="1" applyFill="1" applyBorder="1"/>
    <xf numFmtId="164" fontId="3" fillId="5" borderId="7" xfId="1" applyNumberFormat="1" applyFill="1" applyBorder="1"/>
    <xf numFmtId="0" fontId="6" fillId="6" borderId="12" xfId="1" applyFont="1" applyFill="1" applyBorder="1" applyAlignment="1">
      <alignment wrapText="1"/>
    </xf>
    <xf numFmtId="2" fontId="3" fillId="6" borderId="13" xfId="1" applyNumberFormat="1" applyFill="1" applyBorder="1" applyAlignment="1">
      <alignment wrapText="1"/>
    </xf>
    <xf numFmtId="2" fontId="3" fillId="0" borderId="0" xfId="1" applyNumberFormat="1" applyAlignment="1">
      <alignment wrapText="1"/>
    </xf>
    <xf numFmtId="0" fontId="3" fillId="0" borderId="0" xfId="1" applyAlignment="1">
      <alignment wrapText="1"/>
    </xf>
    <xf numFmtId="164" fontId="3" fillId="0" borderId="0" xfId="1" applyNumberFormat="1" applyAlignment="1">
      <alignment wrapText="1"/>
    </xf>
    <xf numFmtId="0" fontId="6" fillId="3" borderId="15" xfId="1" applyFont="1" applyFill="1" applyBorder="1" applyAlignment="1">
      <alignment wrapText="1"/>
    </xf>
    <xf numFmtId="2" fontId="3" fillId="3" borderId="16" xfId="1" applyNumberFormat="1" applyFill="1" applyBorder="1" applyAlignment="1">
      <alignment wrapText="1"/>
    </xf>
    <xf numFmtId="0" fontId="6" fillId="0" borderId="0" xfId="1" applyFont="1"/>
    <xf numFmtId="0" fontId="6" fillId="2" borderId="23" xfId="1" applyFont="1" applyFill="1" applyBorder="1"/>
    <xf numFmtId="0" fontId="3" fillId="5" borderId="24" xfId="1" applyFill="1" applyBorder="1"/>
    <xf numFmtId="0" fontId="6" fillId="6" borderId="13" xfId="1" applyFont="1" applyFill="1" applyBorder="1"/>
    <xf numFmtId="2" fontId="3" fillId="6" borderId="13" xfId="1" applyNumberFormat="1" applyFill="1" applyBorder="1"/>
    <xf numFmtId="0" fontId="6" fillId="6" borderId="16" xfId="1" applyFont="1" applyFill="1" applyBorder="1"/>
    <xf numFmtId="164" fontId="3" fillId="6" borderId="16" xfId="1" applyNumberFormat="1" applyFill="1" applyBorder="1"/>
    <xf numFmtId="164" fontId="3" fillId="0" borderId="0" xfId="1" applyNumberFormat="1"/>
    <xf numFmtId="0" fontId="6" fillId="3" borderId="16" xfId="1" applyFont="1" applyFill="1" applyBorder="1"/>
    <xf numFmtId="2" fontId="3" fillId="3" borderId="16" xfId="1" applyNumberFormat="1" applyFill="1" applyBorder="1"/>
    <xf numFmtId="164" fontId="3" fillId="3" borderId="16" xfId="1" applyNumberFormat="1" applyFill="1" applyBorder="1"/>
    <xf numFmtId="0" fontId="6" fillId="2" borderId="16" xfId="1" applyFont="1" applyFill="1" applyBorder="1"/>
    <xf numFmtId="2" fontId="3" fillId="2" borderId="16" xfId="1" applyNumberFormat="1" applyFill="1" applyBorder="1"/>
    <xf numFmtId="164" fontId="3" fillId="2" borderId="16" xfId="1" applyNumberFormat="1" applyFill="1" applyBorder="1"/>
    <xf numFmtId="2" fontId="3" fillId="6" borderId="16" xfId="1" applyNumberFormat="1" applyFill="1" applyBorder="1"/>
    <xf numFmtId="0" fontId="3" fillId="0" borderId="0" xfId="1" applyAlignment="1">
      <alignment vertical="top" wrapText="1"/>
    </xf>
    <xf numFmtId="0" fontId="6" fillId="2" borderId="24" xfId="1" applyFont="1" applyFill="1" applyBorder="1"/>
    <xf numFmtId="164" fontId="3" fillId="2" borderId="24" xfId="1" applyNumberFormat="1" applyFill="1" applyBorder="1"/>
    <xf numFmtId="2" fontId="3" fillId="0" borderId="12" xfId="1" applyNumberFormat="1" applyBorder="1"/>
    <xf numFmtId="2" fontId="6" fillId="0" borderId="13" xfId="1" applyNumberFormat="1" applyFont="1" applyBorder="1"/>
    <xf numFmtId="2" fontId="3" fillId="0" borderId="23" xfId="1" applyNumberFormat="1" applyBorder="1"/>
    <xf numFmtId="2" fontId="6" fillId="0" borderId="24" xfId="1" applyNumberFormat="1" applyFont="1" applyBorder="1"/>
    <xf numFmtId="0" fontId="3" fillId="4" borderId="0" xfId="1" applyFill="1"/>
    <xf numFmtId="0" fontId="3" fillId="7" borderId="0" xfId="1" applyFill="1"/>
    <xf numFmtId="0" fontId="0" fillId="0" borderId="0" xfId="0" applyAlignment="1">
      <alignment horizontal="left"/>
    </xf>
    <xf numFmtId="166" fontId="16" fillId="0" borderId="14" xfId="0" applyNumberFormat="1" applyFont="1" applyBorder="1" applyAlignment="1">
      <alignment horizontal="center" vertical="center" wrapText="1"/>
    </xf>
    <xf numFmtId="166" fontId="16" fillId="0" borderId="1" xfId="0" applyNumberFormat="1" applyFont="1" applyBorder="1" applyAlignment="1">
      <alignment horizontal="center" vertical="center" wrapText="1"/>
    </xf>
    <xf numFmtId="166" fontId="17" fillId="0" borderId="1" xfId="0" applyNumberFormat="1" applyFont="1" applyBorder="1" applyAlignment="1">
      <alignment horizontal="center" vertical="center" wrapText="1"/>
    </xf>
    <xf numFmtId="166" fontId="16" fillId="0" borderId="29" xfId="0" applyNumberFormat="1" applyFont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/>
    </xf>
    <xf numFmtId="166" fontId="15" fillId="0" borderId="1" xfId="0" applyNumberFormat="1" applyFont="1" applyBorder="1" applyAlignment="1">
      <alignment horizontal="center"/>
    </xf>
    <xf numFmtId="166" fontId="0" fillId="0" borderId="1" xfId="0" applyNumberFormat="1" applyBorder="1" applyAlignment="1">
      <alignment horizontal="left"/>
    </xf>
    <xf numFmtId="166" fontId="0" fillId="0" borderId="30" xfId="0" applyNumberFormat="1" applyBorder="1" applyAlignment="1">
      <alignment horizontal="center"/>
    </xf>
    <xf numFmtId="166" fontId="0" fillId="0" borderId="0" xfId="0" applyNumberFormat="1"/>
    <xf numFmtId="0" fontId="19" fillId="0" borderId="1" xfId="3" applyFont="1" applyBorder="1" applyAlignment="1">
      <alignment horizontal="center" vertical="center"/>
    </xf>
    <xf numFmtId="14" fontId="19" fillId="0" borderId="1" xfId="3" applyNumberFormat="1" applyFont="1" applyBorder="1" applyAlignment="1">
      <alignment horizontal="center" vertical="center"/>
    </xf>
    <xf numFmtId="1" fontId="19" fillId="0" borderId="1" xfId="3" applyNumberFormat="1" applyFont="1" applyBorder="1" applyAlignment="1">
      <alignment horizontal="center" vertical="center" wrapText="1"/>
    </xf>
    <xf numFmtId="1" fontId="19" fillId="0" borderId="1" xfId="3" applyNumberFormat="1" applyFont="1" applyBorder="1" applyAlignment="1">
      <alignment horizontal="center" vertical="center"/>
    </xf>
    <xf numFmtId="1" fontId="20" fillId="0" borderId="1" xfId="3" applyNumberFormat="1" applyFont="1" applyBorder="1" applyAlignment="1">
      <alignment horizontal="center" vertical="center"/>
    </xf>
    <xf numFmtId="0" fontId="2" fillId="0" borderId="0" xfId="3"/>
    <xf numFmtId="0" fontId="2" fillId="0" borderId="0" xfId="3" applyAlignment="1">
      <alignment horizontal="center" vertical="center"/>
    </xf>
    <xf numFmtId="14" fontId="2" fillId="0" borderId="0" xfId="3" applyNumberFormat="1" applyAlignment="1">
      <alignment horizontal="center"/>
    </xf>
    <xf numFmtId="0" fontId="2" fillId="5" borderId="0" xfId="3" applyFill="1" applyAlignment="1">
      <alignment horizontal="center" vertical="center"/>
    </xf>
    <xf numFmtId="0" fontId="21" fillId="0" borderId="0" xfId="3" applyFont="1" applyAlignment="1" applyProtection="1">
      <alignment horizontal="center" vertical="center"/>
      <protection hidden="1"/>
    </xf>
    <xf numFmtId="0" fontId="21" fillId="0" borderId="0" xfId="3" applyFont="1" applyAlignment="1" applyProtection="1">
      <alignment horizontal="center" vertical="center"/>
      <protection locked="0"/>
    </xf>
    <xf numFmtId="0" fontId="2" fillId="0" borderId="0" xfId="3" applyAlignment="1">
      <alignment horizontal="center"/>
    </xf>
    <xf numFmtId="14" fontId="2" fillId="0" borderId="0" xfId="3" applyNumberFormat="1" applyAlignment="1">
      <alignment horizontal="center" vertical="center"/>
    </xf>
    <xf numFmtId="0" fontId="22" fillId="0" borderId="0" xfId="3" applyFont="1"/>
    <xf numFmtId="0" fontId="6" fillId="0" borderId="1" xfId="3" applyFont="1" applyBorder="1" applyAlignment="1">
      <alignment horizontal="center" vertical="center"/>
    </xf>
    <xf numFmtId="0" fontId="21" fillId="0" borderId="30" xfId="3" applyFont="1" applyBorder="1" applyAlignment="1" applyProtection="1">
      <alignment horizontal="center" vertical="center" wrapText="1"/>
      <protection locked="0"/>
    </xf>
    <xf numFmtId="14" fontId="21" fillId="0" borderId="1" xfId="3" applyNumberFormat="1" applyFont="1" applyBorder="1" applyAlignment="1" applyProtection="1">
      <alignment horizontal="center" vertical="center" wrapText="1"/>
      <protection locked="0"/>
    </xf>
    <xf numFmtId="0" fontId="21" fillId="0" borderId="1" xfId="3" applyFont="1" applyBorder="1" applyAlignment="1" applyProtection="1">
      <alignment horizontal="center" vertical="center" wrapText="1"/>
      <protection hidden="1"/>
    </xf>
    <xf numFmtId="0" fontId="21" fillId="0" borderId="1" xfId="3" applyFont="1" applyBorder="1" applyAlignment="1" applyProtection="1">
      <alignment horizontal="center" vertical="center" wrapText="1"/>
      <protection locked="0"/>
    </xf>
    <xf numFmtId="0" fontId="23" fillId="0" borderId="1" xfId="3" applyFont="1" applyBorder="1" applyAlignment="1" applyProtection="1">
      <alignment horizontal="center" vertical="center" wrapText="1"/>
      <protection locked="0"/>
    </xf>
    <xf numFmtId="0" fontId="24" fillId="0" borderId="1" xfId="3" applyFont="1" applyBorder="1" applyAlignment="1" applyProtection="1">
      <alignment horizontal="center" vertical="center" wrapText="1"/>
      <protection locked="0"/>
    </xf>
    <xf numFmtId="0" fontId="21" fillId="0" borderId="1" xfId="3" applyFont="1" applyBorder="1" applyAlignment="1">
      <alignment horizontal="center" vertical="center" wrapText="1"/>
    </xf>
    <xf numFmtId="0" fontId="21" fillId="0" borderId="0" xfId="3" applyFont="1" applyAlignment="1" applyProtection="1">
      <alignment horizontal="center" vertical="center" wrapText="1"/>
      <protection locked="0"/>
    </xf>
    <xf numFmtId="0" fontId="23" fillId="0" borderId="1" xfId="3" applyFont="1" applyBorder="1" applyAlignment="1">
      <alignment horizontal="center" vertical="center"/>
    </xf>
    <xf numFmtId="0" fontId="21" fillId="0" borderId="0" xfId="3" applyFont="1"/>
    <xf numFmtId="14" fontId="21" fillId="0" borderId="0" xfId="3" applyNumberFormat="1" applyFont="1"/>
    <xf numFmtId="0" fontId="21" fillId="0" borderId="0" xfId="3" applyFont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14" fontId="21" fillId="0" borderId="0" xfId="3" applyNumberFormat="1" applyFont="1" applyAlignment="1">
      <alignment horizontal="center"/>
    </xf>
    <xf numFmtId="14" fontId="21" fillId="0" borderId="0" xfId="3" applyNumberFormat="1" applyFont="1" applyAlignment="1" applyProtection="1">
      <alignment horizontal="center"/>
      <protection locked="0"/>
    </xf>
    <xf numFmtId="0" fontId="23" fillId="0" borderId="0" xfId="3" applyFont="1" applyAlignment="1" applyProtection="1">
      <alignment horizontal="center" vertical="center"/>
      <protection locked="0"/>
    </xf>
    <xf numFmtId="0" fontId="21" fillId="0" borderId="0" xfId="3" applyFont="1" applyAlignment="1" applyProtection="1">
      <alignment horizontal="center"/>
      <protection locked="0"/>
    </xf>
    <xf numFmtId="14" fontId="25" fillId="0" borderId="0" xfId="3" applyNumberFormat="1" applyFont="1" applyAlignment="1" applyProtection="1">
      <alignment horizontal="center"/>
      <protection locked="0"/>
    </xf>
    <xf numFmtId="14" fontId="26" fillId="0" borderId="0" xfId="3" applyNumberFormat="1" applyFont="1" applyAlignment="1" applyProtection="1">
      <alignment horizontal="center"/>
      <protection locked="0"/>
    </xf>
    <xf numFmtId="0" fontId="25" fillId="0" borderId="0" xfId="3" applyFont="1" applyAlignment="1" applyProtection="1">
      <alignment horizontal="center" vertical="center"/>
      <protection hidden="1"/>
    </xf>
    <xf numFmtId="0" fontId="25" fillId="0" borderId="0" xfId="3" applyFont="1" applyAlignment="1" applyProtection="1">
      <alignment horizontal="center" vertical="center"/>
      <protection locked="0"/>
    </xf>
    <xf numFmtId="0" fontId="26" fillId="0" borderId="0" xfId="3" applyFont="1" applyAlignment="1" applyProtection="1">
      <alignment horizontal="center"/>
      <protection locked="0"/>
    </xf>
    <xf numFmtId="0" fontId="24" fillId="0" borderId="0" xfId="3" applyFont="1" applyAlignment="1" applyProtection="1">
      <alignment horizontal="center" vertical="center"/>
      <protection locked="0"/>
    </xf>
    <xf numFmtId="0" fontId="26" fillId="0" borderId="0" xfId="3" applyFont="1" applyAlignment="1" applyProtection="1">
      <alignment horizontal="center" vertical="center"/>
      <protection hidden="1"/>
    </xf>
    <xf numFmtId="0" fontId="26" fillId="0" borderId="0" xfId="3" applyFont="1" applyAlignment="1" applyProtection="1">
      <alignment horizontal="center" vertical="center"/>
      <protection locked="0"/>
    </xf>
    <xf numFmtId="0" fontId="27" fillId="0" borderId="0" xfId="3" applyFont="1" applyAlignment="1" applyProtection="1">
      <alignment horizontal="center" vertical="center"/>
      <protection locked="0"/>
    </xf>
    <xf numFmtId="14" fontId="25" fillId="0" borderId="0" xfId="3" applyNumberFormat="1" applyFont="1"/>
    <xf numFmtId="14" fontId="26" fillId="0" borderId="0" xfId="3" applyNumberFormat="1" applyFont="1"/>
    <xf numFmtId="0" fontId="25" fillId="0" borderId="0" xfId="3" applyFont="1"/>
    <xf numFmtId="0" fontId="26" fillId="0" borderId="0" xfId="3" applyFont="1"/>
    <xf numFmtId="0" fontId="25" fillId="0" borderId="0" xfId="3" applyFont="1" applyAlignment="1">
      <alignment horizontal="center" vertical="center"/>
    </xf>
    <xf numFmtId="0" fontId="23" fillId="0" borderId="6" xfId="3" applyFont="1" applyBorder="1" applyAlignment="1">
      <alignment horizontal="center" vertical="center"/>
    </xf>
    <xf numFmtId="0" fontId="21" fillId="0" borderId="31" xfId="3" applyFont="1" applyBorder="1"/>
    <xf numFmtId="14" fontId="25" fillId="0" borderId="31" xfId="3" applyNumberFormat="1" applyFont="1" applyBorder="1"/>
    <xf numFmtId="14" fontId="21" fillId="0" borderId="31" xfId="3" applyNumberFormat="1" applyFont="1" applyBorder="1"/>
    <xf numFmtId="0" fontId="25" fillId="0" borderId="31" xfId="3" applyFont="1" applyBorder="1" applyAlignment="1" applyProtection="1">
      <alignment horizontal="center" vertical="center"/>
      <protection locked="0"/>
    </xf>
    <xf numFmtId="0" fontId="23" fillId="0" borderId="31" xfId="3" applyFont="1" applyBorder="1" applyAlignment="1">
      <alignment horizontal="center" vertical="center"/>
    </xf>
    <xf numFmtId="0" fontId="21" fillId="0" borderId="31" xfId="3" applyFont="1" applyBorder="1" applyAlignment="1">
      <alignment horizontal="center" vertical="center"/>
    </xf>
    <xf numFmtId="0" fontId="25" fillId="0" borderId="31" xfId="3" applyFont="1" applyBorder="1" applyAlignment="1">
      <alignment horizontal="center" vertical="center"/>
    </xf>
    <xf numFmtId="0" fontId="24" fillId="0" borderId="31" xfId="3" applyFont="1" applyBorder="1" applyAlignment="1">
      <alignment horizontal="center" vertical="center"/>
    </xf>
    <xf numFmtId="0" fontId="23" fillId="0" borderId="14" xfId="3" applyFont="1" applyBorder="1" applyAlignment="1">
      <alignment horizontal="center" vertical="center"/>
    </xf>
    <xf numFmtId="0" fontId="23" fillId="5" borderId="1" xfId="3" applyFont="1" applyFill="1" applyBorder="1" applyAlignment="1">
      <alignment horizontal="center" vertical="center"/>
    </xf>
    <xf numFmtId="0" fontId="21" fillId="5" borderId="30" xfId="3" applyFont="1" applyFill="1" applyBorder="1"/>
    <xf numFmtId="14" fontId="21" fillId="5" borderId="1" xfId="3" applyNumberFormat="1" applyFont="1" applyFill="1" applyBorder="1"/>
    <xf numFmtId="0" fontId="21" fillId="5" borderId="1" xfId="3" applyFont="1" applyFill="1" applyBorder="1" applyAlignment="1" applyProtection="1">
      <alignment horizontal="center" vertical="center"/>
      <protection hidden="1"/>
    </xf>
    <xf numFmtId="0" fontId="25" fillId="5" borderId="1" xfId="3" applyFont="1" applyFill="1" applyBorder="1" applyAlignment="1" applyProtection="1">
      <alignment horizontal="center" vertical="center"/>
      <protection locked="0"/>
    </xf>
    <xf numFmtId="0" fontId="21" fillId="5" borderId="1" xfId="3" applyFont="1" applyFill="1" applyBorder="1"/>
    <xf numFmtId="0" fontId="23" fillId="8" borderId="1" xfId="3" applyFont="1" applyFill="1" applyBorder="1" applyAlignment="1">
      <alignment horizontal="center" vertical="center"/>
    </xf>
    <xf numFmtId="0" fontId="21" fillId="5" borderId="1" xfId="3" applyFont="1" applyFill="1" applyBorder="1" applyAlignment="1">
      <alignment horizontal="center" vertical="center"/>
    </xf>
    <xf numFmtId="0" fontId="24" fillId="0" borderId="1" xfId="3" applyFont="1" applyBorder="1" applyAlignment="1">
      <alignment horizontal="center" vertical="center"/>
    </xf>
    <xf numFmtId="0" fontId="21" fillId="0" borderId="30" xfId="3" applyFont="1" applyBorder="1"/>
    <xf numFmtId="14" fontId="21" fillId="0" borderId="1" xfId="3" applyNumberFormat="1" applyFont="1" applyBorder="1"/>
    <xf numFmtId="0" fontId="26" fillId="0" borderId="1" xfId="3" applyFont="1" applyBorder="1" applyAlignment="1" applyProtection="1">
      <alignment horizontal="center" vertical="center"/>
      <protection hidden="1"/>
    </xf>
    <xf numFmtId="0" fontId="26" fillId="0" borderId="1" xfId="3" applyFont="1" applyBorder="1" applyAlignment="1" applyProtection="1">
      <alignment horizontal="center" vertical="center"/>
      <protection locked="0"/>
    </xf>
    <xf numFmtId="0" fontId="26" fillId="0" borderId="1" xfId="3" applyFont="1" applyBorder="1"/>
    <xf numFmtId="0" fontId="27" fillId="0" borderId="1" xfId="3" applyFont="1" applyBorder="1" applyAlignment="1">
      <alignment horizontal="center" vertical="center"/>
    </xf>
    <xf numFmtId="0" fontId="26" fillId="0" borderId="1" xfId="3" applyFont="1" applyBorder="1" applyAlignment="1">
      <alignment horizontal="center" vertical="center"/>
    </xf>
    <xf numFmtId="0" fontId="21" fillId="0" borderId="1" xfId="3" applyFont="1" applyBorder="1"/>
    <xf numFmtId="0" fontId="21" fillId="0" borderId="1" xfId="3" applyFont="1" applyBorder="1" applyAlignment="1">
      <alignment horizontal="center" vertical="center"/>
    </xf>
    <xf numFmtId="0" fontId="24" fillId="5" borderId="1" xfId="3" applyFont="1" applyFill="1" applyBorder="1" applyAlignment="1">
      <alignment horizontal="center" vertical="center"/>
    </xf>
    <xf numFmtId="0" fontId="25" fillId="5" borderId="30" xfId="3" applyFont="1" applyFill="1" applyBorder="1"/>
    <xf numFmtId="14" fontId="25" fillId="5" borderId="1" xfId="3" applyNumberFormat="1" applyFont="1" applyFill="1" applyBorder="1"/>
    <xf numFmtId="0" fontId="25" fillId="5" borderId="1" xfId="3" applyFont="1" applyFill="1" applyBorder="1"/>
    <xf numFmtId="0" fontId="25" fillId="5" borderId="1" xfId="3" applyFont="1" applyFill="1" applyBorder="1" applyAlignment="1">
      <alignment horizontal="center" vertical="center"/>
    </xf>
    <xf numFmtId="0" fontId="24" fillId="8" borderId="1" xfId="3" applyFont="1" applyFill="1" applyBorder="1" applyAlignment="1">
      <alignment horizontal="center" vertical="center"/>
    </xf>
    <xf numFmtId="0" fontId="6" fillId="4" borderId="1" xfId="3" applyFont="1" applyFill="1" applyBorder="1" applyAlignment="1">
      <alignment horizontal="center" vertical="center"/>
    </xf>
    <xf numFmtId="0" fontId="2" fillId="5" borderId="0" xfId="3" applyFill="1"/>
    <xf numFmtId="14" fontId="2" fillId="5" borderId="0" xfId="3" applyNumberFormat="1" applyFill="1"/>
    <xf numFmtId="0" fontId="6" fillId="5" borderId="0" xfId="3" applyFont="1" applyFill="1" applyAlignment="1">
      <alignment horizontal="center" vertical="center"/>
    </xf>
    <xf numFmtId="0" fontId="6" fillId="5" borderId="1" xfId="3" applyFont="1" applyFill="1" applyBorder="1" applyAlignment="1">
      <alignment horizontal="center" vertical="center"/>
    </xf>
    <xf numFmtId="0" fontId="21" fillId="5" borderId="0" xfId="3" applyFont="1" applyFill="1"/>
    <xf numFmtId="0" fontId="28" fillId="5" borderId="0" xfId="3" applyFont="1" applyFill="1" applyAlignment="1">
      <alignment horizontal="center" vertical="center"/>
    </xf>
    <xf numFmtId="14" fontId="2" fillId="0" borderId="0" xfId="3" applyNumberFormat="1"/>
    <xf numFmtId="0" fontId="6" fillId="0" borderId="0" xfId="3" applyFont="1" applyAlignment="1">
      <alignment horizontal="center" vertical="center"/>
    </xf>
    <xf numFmtId="0" fontId="28" fillId="0" borderId="0" xfId="3" applyFont="1" applyAlignment="1">
      <alignment horizontal="center" vertical="center"/>
    </xf>
    <xf numFmtId="0" fontId="21" fillId="0" borderId="1" xfId="3" applyFont="1" applyBorder="1" applyAlignment="1" applyProtection="1">
      <alignment horizontal="center" vertical="center"/>
      <protection locked="0"/>
    </xf>
    <xf numFmtId="0" fontId="2" fillId="0" borderId="1" xfId="3" applyBorder="1" applyAlignment="1">
      <alignment horizontal="center" vertical="center"/>
    </xf>
    <xf numFmtId="14" fontId="2" fillId="0" borderId="1" xfId="3" applyNumberFormat="1" applyBorder="1" applyAlignment="1">
      <alignment horizontal="center" vertical="center"/>
    </xf>
    <xf numFmtId="0" fontId="12" fillId="0" borderId="1" xfId="3" applyFont="1" applyBorder="1" applyAlignment="1">
      <alignment horizontal="center" vertical="center"/>
    </xf>
    <xf numFmtId="0" fontId="12" fillId="4" borderId="1" xfId="3" applyFont="1" applyFill="1" applyBorder="1" applyAlignment="1">
      <alignment horizontal="center" vertical="center"/>
    </xf>
    <xf numFmtId="0" fontId="18" fillId="0" borderId="0" xfId="3" applyFont="1" applyAlignment="1">
      <alignment horizontal="center" vertical="center"/>
    </xf>
    <xf numFmtId="0" fontId="6" fillId="4" borderId="8" xfId="3" applyFont="1" applyFill="1" applyBorder="1" applyAlignment="1">
      <alignment horizontal="center" vertical="center"/>
    </xf>
    <xf numFmtId="0" fontId="6" fillId="0" borderId="8" xfId="3" applyFont="1" applyBorder="1" applyAlignment="1">
      <alignment horizontal="center" vertical="center"/>
    </xf>
    <xf numFmtId="0" fontId="2" fillId="5" borderId="1" xfId="3" applyFill="1" applyBorder="1"/>
    <xf numFmtId="14" fontId="2" fillId="5" borderId="1" xfId="3" applyNumberFormat="1" applyFill="1" applyBorder="1"/>
    <xf numFmtId="0" fontId="2" fillId="5" borderId="1" xfId="3" applyFill="1" applyBorder="1" applyAlignment="1">
      <alignment horizontal="center" vertical="center"/>
    </xf>
    <xf numFmtId="0" fontId="28" fillId="5" borderId="1" xfId="3" applyFont="1" applyFill="1" applyBorder="1" applyAlignment="1">
      <alignment horizontal="center" vertical="center"/>
    </xf>
    <xf numFmtId="0" fontId="28" fillId="4" borderId="1" xfId="3" applyFont="1" applyFill="1" applyBorder="1" applyAlignment="1">
      <alignment horizontal="center" vertical="center"/>
    </xf>
    <xf numFmtId="0" fontId="6" fillId="9" borderId="1" xfId="3" applyFont="1" applyFill="1" applyBorder="1" applyAlignment="1">
      <alignment horizontal="center" vertical="center"/>
    </xf>
    <xf numFmtId="0" fontId="2" fillId="9" borderId="1" xfId="3" applyFill="1" applyBorder="1"/>
    <xf numFmtId="14" fontId="2" fillId="9" borderId="1" xfId="3" applyNumberFormat="1" applyFill="1" applyBorder="1"/>
    <xf numFmtId="0" fontId="2" fillId="9" borderId="1" xfId="3" applyFill="1" applyBorder="1" applyAlignment="1">
      <alignment horizontal="center" vertical="center"/>
    </xf>
    <xf numFmtId="0" fontId="28" fillId="9" borderId="1" xfId="3" applyFont="1" applyFill="1" applyBorder="1" applyAlignment="1">
      <alignment horizontal="center" vertical="center"/>
    </xf>
    <xf numFmtId="0" fontId="6" fillId="10" borderId="14" xfId="3" applyFont="1" applyFill="1" applyBorder="1" applyAlignment="1">
      <alignment horizontal="center" vertical="center"/>
    </xf>
    <xf numFmtId="0" fontId="2" fillId="10" borderId="0" xfId="3" applyFill="1"/>
    <xf numFmtId="14" fontId="2" fillId="10" borderId="0" xfId="3" applyNumberFormat="1" applyFill="1"/>
    <xf numFmtId="0" fontId="2" fillId="10" borderId="11" xfId="3" applyFill="1" applyBorder="1"/>
    <xf numFmtId="0" fontId="6" fillId="10" borderId="0" xfId="3" applyFont="1" applyFill="1" applyAlignment="1">
      <alignment horizontal="center" vertical="center"/>
    </xf>
    <xf numFmtId="0" fontId="2" fillId="10" borderId="0" xfId="3" applyFill="1" applyAlignment="1">
      <alignment horizontal="center" vertical="center"/>
    </xf>
    <xf numFmtId="0" fontId="28" fillId="10" borderId="0" xfId="3" applyFont="1" applyFill="1" applyAlignment="1">
      <alignment horizontal="center" vertical="center"/>
    </xf>
    <xf numFmtId="0" fontId="2" fillId="0" borderId="11" xfId="3" applyBorder="1"/>
    <xf numFmtId="0" fontId="29" fillId="0" borderId="0" xfId="3" applyFont="1" applyAlignment="1">
      <alignment horizontal="center" vertical="center"/>
    </xf>
    <xf numFmtId="14" fontId="2" fillId="0" borderId="1" xfId="3" applyNumberFormat="1" applyBorder="1" applyAlignment="1">
      <alignment horizontal="center" vertical="center" wrapText="1"/>
    </xf>
    <xf numFmtId="0" fontId="30" fillId="0" borderId="15" xfId="0" applyFont="1" applyBorder="1" applyAlignment="1" applyProtection="1">
      <alignment horizontal="center" vertical="center"/>
      <protection locked="0"/>
    </xf>
    <xf numFmtId="0" fontId="24" fillId="0" borderId="32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/>
      <protection locked="0"/>
    </xf>
    <xf numFmtId="14" fontId="21" fillId="0" borderId="1" xfId="0" applyNumberFormat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1" fontId="21" fillId="0" borderId="1" xfId="0" applyNumberFormat="1" applyFont="1" applyBorder="1" applyAlignment="1" applyProtection="1">
      <alignment horizontal="center" vertical="center"/>
      <protection locked="0"/>
    </xf>
    <xf numFmtId="2" fontId="21" fillId="0" borderId="33" xfId="0" applyNumberFormat="1" applyFont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 applyProtection="1">
      <alignment horizontal="center" vertical="center"/>
      <protection locked="0"/>
    </xf>
    <xf numFmtId="0" fontId="21" fillId="0" borderId="0" xfId="0" applyFont="1" applyProtection="1">
      <protection locked="0"/>
    </xf>
    <xf numFmtId="164" fontId="21" fillId="0" borderId="0" xfId="0" applyNumberFormat="1" applyFont="1" applyAlignment="1">
      <alignment horizontal="center" vertical="center"/>
    </xf>
    <xf numFmtId="0" fontId="21" fillId="0" borderId="0" xfId="0" applyFont="1"/>
    <xf numFmtId="0" fontId="31" fillId="0" borderId="0" xfId="0" applyFont="1"/>
    <xf numFmtId="0" fontId="32" fillId="0" borderId="0" xfId="0" applyFont="1"/>
    <xf numFmtId="0" fontId="33" fillId="0" borderId="1" xfId="1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2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6" fillId="12" borderId="1" xfId="3" applyFont="1" applyFill="1" applyBorder="1" applyAlignment="1">
      <alignment horizontal="center" vertical="center"/>
    </xf>
    <xf numFmtId="0" fontId="2" fillId="12" borderId="0" xfId="3" applyFill="1"/>
    <xf numFmtId="14" fontId="2" fillId="12" borderId="0" xfId="3" applyNumberFormat="1" applyFill="1"/>
    <xf numFmtId="0" fontId="6" fillId="12" borderId="0" xfId="3" applyFont="1" applyFill="1" applyAlignment="1">
      <alignment horizontal="center" vertical="center"/>
    </xf>
    <xf numFmtId="0" fontId="2" fillId="12" borderId="0" xfId="3" applyFill="1" applyAlignment="1">
      <alignment horizontal="center" vertical="center"/>
    </xf>
    <xf numFmtId="0" fontId="28" fillId="12" borderId="0" xfId="3" applyFont="1" applyFill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0" borderId="0" xfId="3" applyFont="1"/>
    <xf numFmtId="16" fontId="0" fillId="0" borderId="0" xfId="0" applyNumberFormat="1" applyAlignment="1">
      <alignment horizontal="center" vertical="center"/>
    </xf>
    <xf numFmtId="0" fontId="6" fillId="0" borderId="0" xfId="1" applyFont="1" applyAlignment="1">
      <alignment horizontal="center"/>
    </xf>
    <xf numFmtId="9" fontId="6" fillId="0" borderId="0" xfId="1" applyNumberFormat="1" applyFont="1" applyAlignment="1">
      <alignment horizontal="center"/>
    </xf>
    <xf numFmtId="0" fontId="3" fillId="0" borderId="0" xfId="1" applyAlignment="1">
      <alignment horizontal="left" vertical="top" wrapText="1"/>
    </xf>
    <xf numFmtId="0" fontId="11" fillId="0" borderId="8" xfId="1" applyFont="1" applyBorder="1" applyAlignment="1">
      <alignment horizontal="center" vertical="center"/>
    </xf>
    <xf numFmtId="0" fontId="11" fillId="0" borderId="11" xfId="1" applyFont="1" applyBorder="1" applyAlignment="1">
      <alignment horizontal="center" vertical="center"/>
    </xf>
    <xf numFmtId="0" fontId="11" fillId="0" borderId="14" xfId="1" applyFont="1" applyBorder="1" applyAlignment="1">
      <alignment horizontal="center" vertical="center"/>
    </xf>
    <xf numFmtId="164" fontId="11" fillId="0" borderId="8" xfId="1" applyNumberFormat="1" applyFont="1" applyBorder="1" applyAlignment="1">
      <alignment horizontal="center" vertical="center"/>
    </xf>
    <xf numFmtId="164" fontId="11" fillId="0" borderId="11" xfId="1" applyNumberFormat="1" applyFont="1" applyBorder="1" applyAlignment="1">
      <alignment horizontal="center" vertical="center"/>
    </xf>
    <xf numFmtId="164" fontId="11" fillId="0" borderId="14" xfId="1" applyNumberFormat="1" applyFont="1" applyBorder="1" applyAlignment="1">
      <alignment horizontal="center" vertical="center"/>
    </xf>
    <xf numFmtId="0" fontId="11" fillId="0" borderId="8" xfId="2" applyFont="1" applyBorder="1" applyAlignment="1">
      <alignment horizontal="center" vertical="center"/>
    </xf>
    <xf numFmtId="0" fontId="11" fillId="0" borderId="11" xfId="2" applyFont="1" applyBorder="1" applyAlignment="1">
      <alignment horizontal="center" vertical="center"/>
    </xf>
    <xf numFmtId="0" fontId="11" fillId="0" borderId="14" xfId="2" applyFont="1" applyBorder="1" applyAlignment="1">
      <alignment horizontal="center" vertical="center"/>
    </xf>
    <xf numFmtId="164" fontId="11" fillId="4" borderId="8" xfId="2" applyNumberFormat="1" applyFont="1" applyFill="1" applyBorder="1" applyAlignment="1">
      <alignment horizontal="center" vertical="center"/>
    </xf>
    <xf numFmtId="164" fontId="11" fillId="4" borderId="11" xfId="2" applyNumberFormat="1" applyFont="1" applyFill="1" applyBorder="1" applyAlignment="1">
      <alignment horizontal="center" vertical="center"/>
    </xf>
    <xf numFmtId="164" fontId="11" fillId="4" borderId="14" xfId="2" applyNumberFormat="1" applyFont="1" applyFill="1" applyBorder="1" applyAlignment="1">
      <alignment horizontal="center" vertical="center"/>
    </xf>
    <xf numFmtId="164" fontId="11" fillId="0" borderId="8" xfId="2" applyNumberFormat="1" applyFont="1" applyBorder="1" applyAlignment="1">
      <alignment horizontal="center" vertical="center"/>
    </xf>
    <xf numFmtId="164" fontId="11" fillId="0" borderId="11" xfId="2" applyNumberFormat="1" applyFont="1" applyBorder="1" applyAlignment="1">
      <alignment horizontal="center" vertical="center"/>
    </xf>
    <xf numFmtId="164" fontId="11" fillId="0" borderId="14" xfId="2" applyNumberFormat="1" applyFont="1" applyBorder="1" applyAlignment="1">
      <alignment horizontal="center" vertical="center"/>
    </xf>
    <xf numFmtId="0" fontId="11" fillId="0" borderId="1" xfId="1" applyFont="1" applyBorder="1" applyAlignment="1">
      <alignment horizontal="center"/>
    </xf>
    <xf numFmtId="0" fontId="3" fillId="0" borderId="2" xfId="1" applyBorder="1" applyAlignment="1">
      <alignment horizontal="center" wrapText="1"/>
    </xf>
    <xf numFmtId="0" fontId="3" fillId="0" borderId="3" xfId="1" applyBorder="1" applyAlignment="1">
      <alignment horizontal="center" wrapText="1"/>
    </xf>
    <xf numFmtId="0" fontId="3" fillId="0" borderId="4" xfId="1" applyBorder="1" applyAlignment="1">
      <alignment horizontal="center" wrapText="1"/>
    </xf>
    <xf numFmtId="0" fontId="3" fillId="3" borderId="6" xfId="1" applyFill="1" applyBorder="1" applyAlignment="1">
      <alignment horizontal="center" vertical="center" wrapText="1"/>
    </xf>
    <xf numFmtId="0" fontId="3" fillId="3" borderId="7" xfId="1" applyFill="1" applyBorder="1" applyAlignment="1">
      <alignment horizontal="center" vertical="center" wrapText="1"/>
    </xf>
    <xf numFmtId="0" fontId="11" fillId="4" borderId="8" xfId="2" applyFont="1" applyFill="1" applyBorder="1" applyAlignment="1">
      <alignment horizontal="center" vertical="center"/>
    </xf>
    <xf numFmtId="0" fontId="11" fillId="4" borderId="11" xfId="2" applyFont="1" applyFill="1" applyBorder="1" applyAlignment="1">
      <alignment horizontal="center" vertical="center"/>
    </xf>
    <xf numFmtId="0" fontId="11" fillId="4" borderId="14" xfId="2" applyFont="1" applyFill="1" applyBorder="1" applyAlignment="1">
      <alignment horizontal="center" vertical="center"/>
    </xf>
  </cellXfs>
  <cellStyles count="4">
    <cellStyle name="Обычный" xfId="0" builtinId="0"/>
    <cellStyle name="Обычный 2" xfId="1" xr:uid="{00000000-0005-0000-0000-000001000000}"/>
    <cellStyle name="Обычный 3" xfId="3" xr:uid="{00000000-0005-0000-0000-000002000000}"/>
    <cellStyle name="Обычный_svod_tab" xfId="2" xr:uid="{00000000-0005-0000-0000-000003000000}"/>
  </cellStyles>
  <dxfs count="724">
    <dxf>
      <font>
        <color auto="1"/>
      </font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57150</xdr:rowOff>
        </xdr:from>
        <xdr:to>
          <xdr:col>2</xdr:col>
          <xdr:colOff>774700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График дежурств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365871</xdr:colOff>
      <xdr:row>10</xdr:row>
      <xdr:rowOff>94689</xdr:rowOff>
    </xdr:from>
    <xdr:to>
      <xdr:col>9</xdr:col>
      <xdr:colOff>156883</xdr:colOff>
      <xdr:row>21</xdr:row>
      <xdr:rowOff>189939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1296" y="2037789"/>
          <a:ext cx="3972487" cy="220980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838200</xdr:colOff>
          <xdr:row>28</xdr:row>
          <xdr:rowOff>95250</xdr:rowOff>
        </xdr:from>
        <xdr:to>
          <xdr:col>1</xdr:col>
          <xdr:colOff>3536950</xdr:colOff>
          <xdr:row>31</xdr:row>
          <xdr:rowOff>107950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549089</xdr:colOff>
      <xdr:row>54</xdr:row>
      <xdr:rowOff>77179</xdr:rowOff>
    </xdr:from>
    <xdr:to>
      <xdr:col>25</xdr:col>
      <xdr:colOff>451554</xdr:colOff>
      <xdr:row>66</xdr:row>
      <xdr:rowOff>162326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55264" y="13145479"/>
          <a:ext cx="7217665" cy="37046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465981</xdr:colOff>
      <xdr:row>43</xdr:row>
      <xdr:rowOff>189452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952381" cy="8380952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0</xdr:rowOff>
    </xdr:from>
    <xdr:to>
      <xdr:col>19</xdr:col>
      <xdr:colOff>323117</xdr:colOff>
      <xdr:row>43</xdr:row>
      <xdr:rowOff>122786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38850" y="0"/>
          <a:ext cx="5866667" cy="8314286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0</xdr:row>
      <xdr:rowOff>0</xdr:rowOff>
    </xdr:from>
    <xdr:to>
      <xdr:col>29</xdr:col>
      <xdr:colOff>485024</xdr:colOff>
      <xdr:row>43</xdr:row>
      <xdr:rowOff>132309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76667" y="0"/>
          <a:ext cx="6009524" cy="8323809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0</xdr:row>
      <xdr:rowOff>0</xdr:rowOff>
    </xdr:from>
    <xdr:to>
      <xdr:col>40</xdr:col>
      <xdr:colOff>166429</xdr:colOff>
      <xdr:row>44</xdr:row>
      <xdr:rowOff>18000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415000" y="0"/>
          <a:ext cx="6304762" cy="8400000"/>
        </a:xfrm>
        <a:prstGeom prst="rect">
          <a:avLst/>
        </a:prstGeom>
      </xdr:spPr>
    </xdr:pic>
    <xdr:clientData/>
  </xdr:twoCellAnchor>
  <xdr:twoCellAnchor editAs="oneCell">
    <xdr:from>
      <xdr:col>41</xdr:col>
      <xdr:colOff>0</xdr:colOff>
      <xdr:row>0</xdr:row>
      <xdr:rowOff>0</xdr:rowOff>
    </xdr:from>
    <xdr:to>
      <xdr:col>50</xdr:col>
      <xdr:colOff>504071</xdr:colOff>
      <xdr:row>44</xdr:row>
      <xdr:rowOff>56095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167167" y="0"/>
          <a:ext cx="6028571" cy="8438095"/>
        </a:xfrm>
        <a:prstGeom prst="rect">
          <a:avLst/>
        </a:prstGeom>
      </xdr:spPr>
    </xdr:pic>
    <xdr:clientData/>
  </xdr:twoCellAnchor>
  <xdr:twoCellAnchor editAs="oneCell">
    <xdr:from>
      <xdr:col>51</xdr:col>
      <xdr:colOff>0</xdr:colOff>
      <xdr:row>0</xdr:row>
      <xdr:rowOff>0</xdr:rowOff>
    </xdr:from>
    <xdr:to>
      <xdr:col>60</xdr:col>
      <xdr:colOff>465976</xdr:colOff>
      <xdr:row>44</xdr:row>
      <xdr:rowOff>27524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1305500" y="0"/>
          <a:ext cx="5990476" cy="8409524"/>
        </a:xfrm>
        <a:prstGeom prst="rect">
          <a:avLst/>
        </a:prstGeom>
      </xdr:spPr>
    </xdr:pic>
    <xdr:clientData/>
  </xdr:twoCellAnchor>
  <xdr:twoCellAnchor editAs="oneCell">
    <xdr:from>
      <xdr:col>61</xdr:col>
      <xdr:colOff>0</xdr:colOff>
      <xdr:row>0</xdr:row>
      <xdr:rowOff>0</xdr:rowOff>
    </xdr:from>
    <xdr:to>
      <xdr:col>70</xdr:col>
      <xdr:colOff>523119</xdr:colOff>
      <xdr:row>43</xdr:row>
      <xdr:rowOff>141833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7443833" y="0"/>
          <a:ext cx="6047619" cy="8333333"/>
        </a:xfrm>
        <a:prstGeom prst="rect">
          <a:avLst/>
        </a:prstGeom>
      </xdr:spPr>
    </xdr:pic>
    <xdr:clientData/>
  </xdr:twoCellAnchor>
  <xdr:twoCellAnchor editAs="oneCell">
    <xdr:from>
      <xdr:col>71</xdr:col>
      <xdr:colOff>0</xdr:colOff>
      <xdr:row>0</xdr:row>
      <xdr:rowOff>0</xdr:rowOff>
    </xdr:from>
    <xdr:to>
      <xdr:col>81</xdr:col>
      <xdr:colOff>99762</xdr:colOff>
      <xdr:row>45</xdr:row>
      <xdr:rowOff>27500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3582167" y="0"/>
          <a:ext cx="6238095" cy="8600000"/>
        </a:xfrm>
        <a:prstGeom prst="rect">
          <a:avLst/>
        </a:prstGeom>
      </xdr:spPr>
    </xdr:pic>
    <xdr:clientData/>
  </xdr:twoCellAnchor>
  <xdr:twoCellAnchor editAs="oneCell">
    <xdr:from>
      <xdr:col>51</xdr:col>
      <xdr:colOff>0</xdr:colOff>
      <xdr:row>45</xdr:row>
      <xdr:rowOff>0</xdr:rowOff>
    </xdr:from>
    <xdr:to>
      <xdr:col>61</xdr:col>
      <xdr:colOff>23572</xdr:colOff>
      <xdr:row>90</xdr:row>
      <xdr:rowOff>27500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1305500" y="8572500"/>
          <a:ext cx="6161905" cy="8600000"/>
        </a:xfrm>
        <a:prstGeom prst="rect">
          <a:avLst/>
        </a:prstGeom>
      </xdr:spPr>
    </xdr:pic>
    <xdr:clientData/>
  </xdr:twoCellAnchor>
  <xdr:twoCellAnchor editAs="oneCell">
    <xdr:from>
      <xdr:col>61</xdr:col>
      <xdr:colOff>0</xdr:colOff>
      <xdr:row>45</xdr:row>
      <xdr:rowOff>0</xdr:rowOff>
    </xdr:from>
    <xdr:to>
      <xdr:col>71</xdr:col>
      <xdr:colOff>23571</xdr:colOff>
      <xdr:row>88</xdr:row>
      <xdr:rowOff>189452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7443833" y="8572500"/>
          <a:ext cx="6161905" cy="838095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mn-ntc-filer3\api\Baza%20GDI\&#1046;&#1091;&#1088;&#1085;&#1072;&#1083;%20&#1080;&#1089;&#1089;&#1083;&#1077;&#1076;&#1086;&#1074;&#1072;&#1085;&#1080;&#1081;%202023-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22"/>
      <sheetName val="2023"/>
      <sheetName val="2024"/>
      <sheetName val="Доп. задачи"/>
      <sheetName val="ГРР,ГКИ(ИТС)"/>
      <sheetName val="НТЦ"/>
      <sheetName val="РеестрДО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R3253"/>
  <sheetViews>
    <sheetView tabSelected="1" zoomScale="64" zoomScaleNormal="64" workbookViewId="0">
      <pane ySplit="2" topLeftCell="A386" activePane="bottomLeft" state="frozen"/>
      <selection pane="bottomLeft" activeCell="H416" sqref="H416"/>
    </sheetView>
  </sheetViews>
  <sheetFormatPr defaultRowHeight="14.5" x14ac:dyDescent="0.35"/>
  <cols>
    <col min="1" max="6" width="12.7265625" customWidth="1"/>
    <col min="7" max="7" width="32.453125" customWidth="1"/>
    <col min="8" max="8" width="22.7265625" customWidth="1"/>
    <col min="9" max="29" width="12.7265625" customWidth="1"/>
  </cols>
  <sheetData>
    <row r="1" spans="1:96" s="2" customFormat="1" ht="84" customHeigh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</row>
    <row r="2" spans="1:96" s="210" customFormat="1" ht="15" customHeight="1" x14ac:dyDescent="0.3">
      <c r="A2" s="200"/>
      <c r="B2" s="201" t="s">
        <v>586</v>
      </c>
      <c r="C2" s="202" t="s">
        <v>586</v>
      </c>
      <c r="D2" s="203">
        <v>45383</v>
      </c>
      <c r="E2" s="203">
        <v>44977</v>
      </c>
      <c r="F2" s="203">
        <v>44977.833333333336</v>
      </c>
      <c r="G2" s="204" t="s">
        <v>661</v>
      </c>
      <c r="H2" s="204" t="s">
        <v>662</v>
      </c>
      <c r="I2" s="204" t="s">
        <v>663</v>
      </c>
      <c r="J2" s="204" t="s">
        <v>664</v>
      </c>
      <c r="K2" s="204" t="s">
        <v>665</v>
      </c>
      <c r="L2" s="204" t="s">
        <v>501</v>
      </c>
      <c r="M2" s="204" t="s">
        <v>29</v>
      </c>
      <c r="N2" s="204" t="s">
        <v>502</v>
      </c>
      <c r="O2" s="204" t="s">
        <v>666</v>
      </c>
      <c r="P2" s="204" t="s">
        <v>503</v>
      </c>
      <c r="Q2" s="204" t="s">
        <v>504</v>
      </c>
      <c r="R2" s="204" t="s">
        <v>499</v>
      </c>
      <c r="S2" s="204" t="s">
        <v>499</v>
      </c>
      <c r="T2" s="204" t="s">
        <v>499</v>
      </c>
      <c r="U2" s="204" t="s">
        <v>499</v>
      </c>
      <c r="V2" s="204" t="s">
        <v>499</v>
      </c>
      <c r="W2" s="204" t="s">
        <v>499</v>
      </c>
      <c r="X2" s="205">
        <v>20</v>
      </c>
      <c r="Y2" s="206" t="s">
        <v>499</v>
      </c>
      <c r="Z2" s="207" t="s">
        <v>499</v>
      </c>
      <c r="AA2" s="208"/>
      <c r="AB2" s="209"/>
      <c r="AC2" s="209"/>
      <c r="AD2" s="209"/>
      <c r="AF2" s="211"/>
      <c r="AG2" s="211"/>
      <c r="AH2" s="211"/>
      <c r="AI2" s="211"/>
      <c r="AK2" s="212"/>
      <c r="AL2" s="212" t="s">
        <v>586</v>
      </c>
      <c r="AM2" s="212">
        <f>COUNTIF(A:A,"+")+1</f>
        <v>1</v>
      </c>
      <c r="AN2" s="212">
        <f>COUNTA(H:H)</f>
        <v>601</v>
      </c>
      <c r="AO2" s="212"/>
      <c r="AP2" s="212"/>
      <c r="AQ2" s="212"/>
      <c r="AR2" s="212"/>
      <c r="AS2" s="212"/>
      <c r="AT2" s="212"/>
      <c r="AU2" s="212"/>
      <c r="AV2" s="212"/>
      <c r="AW2" s="212"/>
      <c r="AX2" s="212"/>
      <c r="AY2" s="212"/>
      <c r="AZ2" s="212"/>
      <c r="BA2" s="212"/>
      <c r="BB2" s="212"/>
      <c r="BC2" s="212"/>
      <c r="BD2" s="212"/>
      <c r="BE2" s="212"/>
      <c r="BF2" s="212"/>
      <c r="CJ2" s="213" t="s">
        <v>667</v>
      </c>
      <c r="CK2" s="213" t="s">
        <v>668</v>
      </c>
      <c r="CL2" s="214" t="s">
        <v>669</v>
      </c>
      <c r="CR2" s="210" t="s">
        <v>602</v>
      </c>
    </row>
    <row r="3" spans="1:96" s="210" customFormat="1" ht="15" customHeight="1" x14ac:dyDescent="0.3">
      <c r="A3" s="200"/>
      <c r="B3" s="201" t="s">
        <v>586</v>
      </c>
      <c r="C3" s="202" t="s">
        <v>586</v>
      </c>
      <c r="D3" s="203">
        <v>45428</v>
      </c>
      <c r="E3" s="203">
        <v>45411</v>
      </c>
      <c r="F3" s="203">
        <v>45420.166666666664</v>
      </c>
      <c r="G3" s="204" t="s">
        <v>527</v>
      </c>
      <c r="H3" s="204" t="s">
        <v>528</v>
      </c>
      <c r="I3" s="204" t="s">
        <v>529</v>
      </c>
      <c r="J3" s="204" t="s">
        <v>499</v>
      </c>
      <c r="K3" s="204">
        <v>716</v>
      </c>
      <c r="L3" s="204" t="s">
        <v>501</v>
      </c>
      <c r="M3" s="204" t="s">
        <v>29</v>
      </c>
      <c r="N3" s="204" t="s">
        <v>502</v>
      </c>
      <c r="O3" s="204" t="s">
        <v>670</v>
      </c>
      <c r="P3" s="204" t="s">
        <v>503</v>
      </c>
      <c r="Q3" s="204" t="s">
        <v>504</v>
      </c>
      <c r="R3" s="204" t="s">
        <v>535</v>
      </c>
      <c r="S3" s="204" t="s">
        <v>499</v>
      </c>
      <c r="T3" s="204">
        <v>3</v>
      </c>
      <c r="U3" s="204">
        <v>2</v>
      </c>
      <c r="V3" s="204">
        <v>5</v>
      </c>
      <c r="W3" s="204">
        <v>1</v>
      </c>
      <c r="X3" s="205">
        <v>220</v>
      </c>
      <c r="Y3" s="206">
        <v>480</v>
      </c>
      <c r="Z3" s="207">
        <v>11</v>
      </c>
      <c r="AA3" s="208"/>
      <c r="AB3" s="209"/>
      <c r="AC3" s="209"/>
      <c r="AD3" s="209"/>
      <c r="AF3" s="211"/>
      <c r="AG3" s="211"/>
      <c r="AH3" s="211"/>
      <c r="AI3" s="211"/>
      <c r="AK3" s="212"/>
      <c r="AL3" s="212" t="s">
        <v>671</v>
      </c>
      <c r="AM3" s="212"/>
      <c r="AN3" s="212"/>
      <c r="AO3" s="212"/>
      <c r="AP3" s="212"/>
      <c r="AQ3" s="212"/>
      <c r="AR3" s="212"/>
      <c r="AS3" s="212"/>
      <c r="AT3" s="212"/>
      <c r="AU3" s="212"/>
      <c r="AV3" s="212"/>
      <c r="AW3" s="212"/>
      <c r="AX3" s="212"/>
      <c r="AY3" s="212"/>
      <c r="AZ3" s="212"/>
      <c r="BA3" s="212"/>
      <c r="BB3" s="212"/>
      <c r="BC3" s="212"/>
      <c r="BD3" s="212"/>
      <c r="BE3" s="212"/>
      <c r="BF3" s="212"/>
      <c r="CJ3" s="213" t="s">
        <v>672</v>
      </c>
      <c r="CK3" s="213" t="s">
        <v>668</v>
      </c>
      <c r="CL3" s="213" t="s">
        <v>553</v>
      </c>
      <c r="CR3" s="210" t="s">
        <v>673</v>
      </c>
    </row>
    <row r="4" spans="1:96" s="210" customFormat="1" ht="15" customHeight="1" x14ac:dyDescent="0.3">
      <c r="A4" s="200"/>
      <c r="B4" s="201" t="s">
        <v>586</v>
      </c>
      <c r="C4" s="202" t="s">
        <v>586</v>
      </c>
      <c r="D4" s="203">
        <v>45428</v>
      </c>
      <c r="E4" s="203">
        <v>45384</v>
      </c>
      <c r="F4" s="203">
        <v>45429</v>
      </c>
      <c r="G4" s="204" t="s">
        <v>674</v>
      </c>
      <c r="H4" s="204" t="s">
        <v>582</v>
      </c>
      <c r="I4" s="204" t="s">
        <v>675</v>
      </c>
      <c r="J4" s="204" t="s">
        <v>676</v>
      </c>
      <c r="K4" s="204" t="s">
        <v>677</v>
      </c>
      <c r="L4" s="204" t="s">
        <v>501</v>
      </c>
      <c r="M4" s="204" t="s">
        <v>29</v>
      </c>
      <c r="N4" s="204" t="s">
        <v>502</v>
      </c>
      <c r="O4" s="204" t="s">
        <v>670</v>
      </c>
      <c r="P4" s="204" t="s">
        <v>503</v>
      </c>
      <c r="Q4" s="204" t="s">
        <v>504</v>
      </c>
      <c r="R4" s="204" t="s">
        <v>595</v>
      </c>
      <c r="S4" s="204" t="s">
        <v>499</v>
      </c>
      <c r="T4" s="204">
        <v>1</v>
      </c>
      <c r="U4" s="204" t="s">
        <v>499</v>
      </c>
      <c r="V4" s="204">
        <v>1</v>
      </c>
      <c r="W4" s="204" t="s">
        <v>499</v>
      </c>
      <c r="X4" s="205">
        <v>1080</v>
      </c>
      <c r="Y4" s="206">
        <v>1800</v>
      </c>
      <c r="Z4" s="207" t="s">
        <v>499</v>
      </c>
      <c r="AA4" s="208"/>
      <c r="AB4" s="209"/>
      <c r="AC4" s="209"/>
      <c r="AD4" s="209"/>
      <c r="AF4" s="211"/>
      <c r="AG4" s="211"/>
      <c r="AH4" s="211"/>
      <c r="AI4" s="211"/>
      <c r="AK4" s="212"/>
      <c r="AL4" s="212" t="s">
        <v>546</v>
      </c>
      <c r="AM4" s="212"/>
      <c r="AN4" s="212"/>
      <c r="AO4" s="212"/>
      <c r="AP4" s="212"/>
      <c r="AQ4" s="212"/>
      <c r="AR4" s="212"/>
      <c r="AS4" s="212"/>
      <c r="AT4" s="212"/>
      <c r="AU4" s="212"/>
      <c r="AV4" s="212"/>
      <c r="AW4" s="212"/>
      <c r="AX4" s="212"/>
      <c r="AY4" s="212"/>
      <c r="AZ4" s="212"/>
      <c r="BA4" s="212"/>
      <c r="BB4" s="212"/>
      <c r="BC4" s="212"/>
      <c r="BD4" s="212"/>
      <c r="BE4" s="212"/>
      <c r="BF4" s="212"/>
      <c r="CJ4" s="213" t="s">
        <v>678</v>
      </c>
      <c r="CK4" s="213" t="s">
        <v>679</v>
      </c>
      <c r="CL4" s="213" t="s">
        <v>547</v>
      </c>
      <c r="CR4" s="210" t="s">
        <v>680</v>
      </c>
    </row>
    <row r="5" spans="1:96" s="210" customFormat="1" ht="15" customHeight="1" x14ac:dyDescent="0.3">
      <c r="A5" s="200"/>
      <c r="B5" s="201" t="s">
        <v>586</v>
      </c>
      <c r="C5" s="202" t="s">
        <v>586</v>
      </c>
      <c r="D5" s="203">
        <v>45432</v>
      </c>
      <c r="E5" s="203">
        <v>45430</v>
      </c>
      <c r="F5" s="203" t="s">
        <v>499</v>
      </c>
      <c r="G5" s="204" t="s">
        <v>527</v>
      </c>
      <c r="H5" s="204" t="s">
        <v>536</v>
      </c>
      <c r="I5" s="204" t="s">
        <v>537</v>
      </c>
      <c r="J5" s="204" t="s">
        <v>681</v>
      </c>
      <c r="K5" s="204" t="s">
        <v>682</v>
      </c>
      <c r="L5" s="204" t="s">
        <v>501</v>
      </c>
      <c r="M5" s="204" t="s">
        <v>29</v>
      </c>
      <c r="N5" s="204" t="s">
        <v>502</v>
      </c>
      <c r="O5" s="204" t="s">
        <v>670</v>
      </c>
      <c r="P5" s="204" t="s">
        <v>683</v>
      </c>
      <c r="Q5" s="204" t="s">
        <v>684</v>
      </c>
      <c r="R5" s="204" t="s">
        <v>546</v>
      </c>
      <c r="S5" s="204" t="s">
        <v>499</v>
      </c>
      <c r="T5" s="204" t="s">
        <v>499</v>
      </c>
      <c r="U5" s="204" t="s">
        <v>499</v>
      </c>
      <c r="V5" s="204" t="s">
        <v>499</v>
      </c>
      <c r="W5" s="204" t="s">
        <v>499</v>
      </c>
      <c r="X5" s="205" t="s">
        <v>685</v>
      </c>
      <c r="Y5" s="206" t="s">
        <v>499</v>
      </c>
      <c r="Z5" s="207" t="s">
        <v>499</v>
      </c>
      <c r="AA5" s="208"/>
      <c r="AB5" s="209"/>
      <c r="AC5" s="209"/>
      <c r="AD5" s="209"/>
      <c r="AF5" s="211"/>
      <c r="AG5" s="211"/>
      <c r="AH5" s="211"/>
      <c r="AI5" s="211"/>
      <c r="AK5" s="212"/>
      <c r="AL5" s="212" t="s">
        <v>526</v>
      </c>
      <c r="AM5" s="212"/>
      <c r="AN5" s="212"/>
      <c r="AO5" s="212"/>
      <c r="AP5" s="212"/>
      <c r="AQ5" s="212"/>
      <c r="AR5" s="212"/>
      <c r="AS5" s="212"/>
      <c r="AT5" s="212"/>
      <c r="AU5" s="212"/>
      <c r="AV5" s="212"/>
      <c r="AW5" s="212"/>
      <c r="AX5" s="212"/>
      <c r="AY5" s="212"/>
      <c r="AZ5" s="212"/>
      <c r="BA5" s="212"/>
      <c r="BB5" s="212"/>
      <c r="BC5" s="212"/>
      <c r="BD5" s="212"/>
      <c r="BE5" s="212"/>
      <c r="BF5" s="212"/>
      <c r="CJ5" s="214" t="s">
        <v>686</v>
      </c>
      <c r="CK5" s="213" t="s">
        <v>668</v>
      </c>
      <c r="CL5" s="213" t="s">
        <v>679</v>
      </c>
      <c r="CR5" s="210" t="s">
        <v>687</v>
      </c>
    </row>
    <row r="6" spans="1:96" s="210" customFormat="1" ht="15" customHeight="1" x14ac:dyDescent="0.3">
      <c r="A6" s="200"/>
      <c r="B6" s="201" t="s">
        <v>586</v>
      </c>
      <c r="C6" s="202" t="s">
        <v>586</v>
      </c>
      <c r="D6" s="203">
        <v>45432</v>
      </c>
      <c r="E6" s="203">
        <v>45411</v>
      </c>
      <c r="F6" s="203">
        <v>45420.083333333336</v>
      </c>
      <c r="G6" s="204" t="s">
        <v>527</v>
      </c>
      <c r="H6" s="204" t="s">
        <v>528</v>
      </c>
      <c r="I6" s="204" t="s">
        <v>529</v>
      </c>
      <c r="J6" s="204" t="s">
        <v>499</v>
      </c>
      <c r="K6" s="204" t="s">
        <v>688</v>
      </c>
      <c r="L6" s="204" t="s">
        <v>501</v>
      </c>
      <c r="M6" s="204" t="s">
        <v>29</v>
      </c>
      <c r="N6" s="204" t="s">
        <v>502</v>
      </c>
      <c r="O6" s="204" t="s">
        <v>670</v>
      </c>
      <c r="P6" s="204" t="s">
        <v>503</v>
      </c>
      <c r="Q6" s="204" t="s">
        <v>504</v>
      </c>
      <c r="R6" s="204" t="s">
        <v>535</v>
      </c>
      <c r="S6" s="204" t="s">
        <v>499</v>
      </c>
      <c r="T6" s="204">
        <v>3</v>
      </c>
      <c r="U6" s="204" t="s">
        <v>499</v>
      </c>
      <c r="V6" s="204">
        <v>1</v>
      </c>
      <c r="W6" s="204" t="s">
        <v>499</v>
      </c>
      <c r="X6" s="205">
        <v>218</v>
      </c>
      <c r="Y6" s="206">
        <v>480</v>
      </c>
      <c r="Z6" s="207">
        <v>11.4</v>
      </c>
      <c r="AA6" s="208"/>
      <c r="AB6" s="209"/>
      <c r="AC6" s="209"/>
      <c r="AD6" s="209"/>
      <c r="AF6" s="211"/>
      <c r="AG6" s="211"/>
      <c r="AH6" s="211"/>
      <c r="AI6" s="211"/>
      <c r="AK6" s="212"/>
      <c r="AL6" s="212" t="s">
        <v>556</v>
      </c>
      <c r="AM6" s="212"/>
      <c r="AN6" s="212"/>
      <c r="AO6" s="212"/>
      <c r="AP6" s="212"/>
      <c r="AQ6" s="212"/>
      <c r="AR6" s="212"/>
      <c r="AS6" s="212"/>
      <c r="AT6" s="212"/>
      <c r="AU6" s="212"/>
      <c r="AV6" s="212"/>
      <c r="AW6" s="212"/>
      <c r="AX6" s="212"/>
      <c r="AY6" s="212"/>
      <c r="AZ6" s="212"/>
      <c r="BA6" s="212"/>
      <c r="BB6" s="212"/>
      <c r="BC6" s="212"/>
      <c r="BD6" s="212"/>
      <c r="BE6" s="212"/>
      <c r="BF6" s="212"/>
      <c r="CJ6" s="213" t="s">
        <v>542</v>
      </c>
      <c r="CK6" s="213" t="s">
        <v>527</v>
      </c>
      <c r="CL6" s="213" t="s">
        <v>689</v>
      </c>
      <c r="CR6" s="210" t="s">
        <v>690</v>
      </c>
    </row>
    <row r="7" spans="1:96" s="210" customFormat="1" ht="15" customHeight="1" x14ac:dyDescent="0.3">
      <c r="A7" s="200"/>
      <c r="B7" s="201" t="s">
        <v>586</v>
      </c>
      <c r="C7" s="202" t="s">
        <v>586</v>
      </c>
      <c r="D7" s="203">
        <v>45434</v>
      </c>
      <c r="E7" s="203">
        <v>45390</v>
      </c>
      <c r="F7" s="203">
        <v>45415.625</v>
      </c>
      <c r="G7" s="204" t="s">
        <v>527</v>
      </c>
      <c r="H7" s="204" t="s">
        <v>691</v>
      </c>
      <c r="I7" s="204" t="s">
        <v>692</v>
      </c>
      <c r="J7" s="204" t="s">
        <v>693</v>
      </c>
      <c r="K7" s="204" t="s">
        <v>694</v>
      </c>
      <c r="L7" s="204" t="s">
        <v>501</v>
      </c>
      <c r="M7" s="204" t="s">
        <v>29</v>
      </c>
      <c r="N7" s="204" t="s">
        <v>502</v>
      </c>
      <c r="O7" s="204" t="s">
        <v>670</v>
      </c>
      <c r="P7" s="204" t="s">
        <v>503</v>
      </c>
      <c r="Q7" s="204" t="s">
        <v>504</v>
      </c>
      <c r="R7" s="204" t="s">
        <v>535</v>
      </c>
      <c r="S7" s="204" t="s">
        <v>499</v>
      </c>
      <c r="T7" s="204">
        <v>3</v>
      </c>
      <c r="U7" s="204" t="s">
        <v>499</v>
      </c>
      <c r="V7" s="204">
        <v>5</v>
      </c>
      <c r="W7" s="204">
        <v>1</v>
      </c>
      <c r="X7" s="205">
        <v>615</v>
      </c>
      <c r="Y7" s="206">
        <v>615</v>
      </c>
      <c r="Z7" s="207">
        <v>8</v>
      </c>
      <c r="AA7" s="208"/>
      <c r="AB7" s="209"/>
      <c r="AC7" s="209"/>
      <c r="AD7" s="209"/>
      <c r="AF7" s="211"/>
      <c r="AG7" s="211"/>
      <c r="AH7" s="211"/>
      <c r="AI7" s="211"/>
      <c r="AK7" s="212"/>
      <c r="AL7" s="212" t="s">
        <v>595</v>
      </c>
      <c r="AM7" s="212"/>
      <c r="AN7" s="212"/>
      <c r="AO7" s="212"/>
      <c r="AP7" s="212"/>
      <c r="AQ7" s="212"/>
      <c r="AR7" s="212"/>
      <c r="AS7" s="212"/>
      <c r="AT7" s="212"/>
      <c r="AU7" s="212"/>
      <c r="AV7" s="212"/>
      <c r="AW7" s="212"/>
      <c r="AX7" s="212"/>
      <c r="AY7" s="212"/>
      <c r="AZ7" s="212"/>
      <c r="BA7" s="212"/>
      <c r="BB7" s="212"/>
      <c r="BC7" s="212"/>
      <c r="BD7" s="212"/>
      <c r="BE7" s="212"/>
      <c r="BF7" s="212"/>
      <c r="CJ7" s="213" t="s">
        <v>695</v>
      </c>
      <c r="CK7" s="213" t="s">
        <v>547</v>
      </c>
      <c r="CL7" s="213" t="s">
        <v>674</v>
      </c>
      <c r="CR7" s="210" t="s">
        <v>696</v>
      </c>
    </row>
    <row r="8" spans="1:96" s="210" customFormat="1" ht="15" customHeight="1" x14ac:dyDescent="0.3">
      <c r="A8" s="200"/>
      <c r="B8" s="201" t="s">
        <v>586</v>
      </c>
      <c r="C8" s="202" t="s">
        <v>586</v>
      </c>
      <c r="D8" s="203">
        <v>45434</v>
      </c>
      <c r="E8" s="203">
        <v>45416</v>
      </c>
      <c r="F8" s="203">
        <v>45422</v>
      </c>
      <c r="G8" s="204" t="s">
        <v>661</v>
      </c>
      <c r="H8" s="204" t="s">
        <v>697</v>
      </c>
      <c r="I8" s="204" t="s">
        <v>698</v>
      </c>
      <c r="J8" s="204" t="s">
        <v>699</v>
      </c>
      <c r="K8" s="204" t="s">
        <v>700</v>
      </c>
      <c r="L8" s="204" t="s">
        <v>501</v>
      </c>
      <c r="M8" s="204" t="s">
        <v>29</v>
      </c>
      <c r="N8" s="204" t="s">
        <v>502</v>
      </c>
      <c r="O8" s="204" t="s">
        <v>670</v>
      </c>
      <c r="P8" s="204" t="s">
        <v>503</v>
      </c>
      <c r="Q8" s="204" t="s">
        <v>504</v>
      </c>
      <c r="R8" s="204" t="s">
        <v>535</v>
      </c>
      <c r="S8" s="204" t="s">
        <v>499</v>
      </c>
      <c r="T8" s="204">
        <v>3</v>
      </c>
      <c r="U8" s="204" t="s">
        <v>499</v>
      </c>
      <c r="V8" s="204">
        <v>5</v>
      </c>
      <c r="W8" s="204">
        <v>1</v>
      </c>
      <c r="X8" s="205">
        <v>144</v>
      </c>
      <c r="Y8" s="206">
        <v>480</v>
      </c>
      <c r="Z8" s="207">
        <v>3</v>
      </c>
      <c r="AA8" s="208"/>
      <c r="AB8" s="209"/>
      <c r="AC8" s="209"/>
      <c r="AD8" s="209"/>
      <c r="AF8" s="211"/>
      <c r="AG8" s="211"/>
      <c r="AH8" s="211"/>
      <c r="AI8" s="211"/>
      <c r="AK8" s="212"/>
      <c r="AL8" s="212"/>
      <c r="AM8" s="212"/>
      <c r="AN8" s="212"/>
      <c r="AO8" s="212">
        <f>COUNT(AI$2:AI$1048576)</f>
        <v>0</v>
      </c>
      <c r="AP8" s="212">
        <f>COUNTIF(C:C,"+")</f>
        <v>0</v>
      </c>
      <c r="AQ8" s="212">
        <f>MATCH(AL2,C2:C837,0)</f>
        <v>1</v>
      </c>
      <c r="AR8" s="212"/>
      <c r="AS8" s="212">
        <f>MATCH("-", C:C,0)</f>
        <v>2</v>
      </c>
      <c r="AT8" s="212"/>
      <c r="AU8" s="212"/>
      <c r="AV8" s="212"/>
      <c r="AW8" s="212"/>
      <c r="AX8" s="212"/>
      <c r="AY8" s="212"/>
      <c r="AZ8" s="212"/>
      <c r="BA8" s="212"/>
      <c r="BB8" s="212"/>
      <c r="BC8" s="212"/>
      <c r="BD8" s="212"/>
      <c r="BE8" s="212"/>
      <c r="BF8" s="212"/>
      <c r="CJ8" s="213" t="s">
        <v>701</v>
      </c>
      <c r="CK8" s="213" t="s">
        <v>553</v>
      </c>
      <c r="CL8" s="213" t="s">
        <v>527</v>
      </c>
      <c r="CR8" s="210" t="s">
        <v>702</v>
      </c>
    </row>
    <row r="9" spans="1:96" s="210" customFormat="1" ht="15" customHeight="1" x14ac:dyDescent="0.3">
      <c r="A9" s="200"/>
      <c r="B9" s="201" t="s">
        <v>586</v>
      </c>
      <c r="C9" s="202" t="s">
        <v>586</v>
      </c>
      <c r="D9" s="203">
        <v>45434</v>
      </c>
      <c r="E9" s="203">
        <v>45390</v>
      </c>
      <c r="F9" s="203">
        <v>45415.458333333336</v>
      </c>
      <c r="G9" s="204" t="s">
        <v>527</v>
      </c>
      <c r="H9" s="204" t="s">
        <v>528</v>
      </c>
      <c r="I9" s="204" t="s">
        <v>703</v>
      </c>
      <c r="J9" s="204" t="s">
        <v>499</v>
      </c>
      <c r="K9" s="204">
        <v>61</v>
      </c>
      <c r="L9" s="204" t="s">
        <v>501</v>
      </c>
      <c r="M9" s="204" t="s">
        <v>29</v>
      </c>
      <c r="N9" s="204" t="s">
        <v>502</v>
      </c>
      <c r="O9" s="204" t="s">
        <v>670</v>
      </c>
      <c r="P9" s="204" t="s">
        <v>503</v>
      </c>
      <c r="Q9" s="204" t="s">
        <v>684</v>
      </c>
      <c r="R9" s="204" t="s">
        <v>505</v>
      </c>
      <c r="S9" s="204" t="s">
        <v>499</v>
      </c>
      <c r="T9" s="204">
        <v>2</v>
      </c>
      <c r="U9" s="204">
        <v>2</v>
      </c>
      <c r="V9" s="204" t="s">
        <v>499</v>
      </c>
      <c r="W9" s="204">
        <v>1</v>
      </c>
      <c r="X9" s="205">
        <v>611</v>
      </c>
      <c r="Y9" s="206">
        <v>611</v>
      </c>
      <c r="Z9" s="207">
        <v>4.5</v>
      </c>
      <c r="AA9" s="208"/>
      <c r="AB9" s="209"/>
      <c r="AC9" s="209"/>
      <c r="AD9" s="209"/>
      <c r="AF9" s="211"/>
      <c r="AG9" s="211"/>
      <c r="AH9" s="211"/>
      <c r="AI9" s="211"/>
      <c r="AK9" s="212"/>
      <c r="AL9" s="212"/>
      <c r="AM9" s="212"/>
      <c r="AN9" s="212">
        <f>COUNTA(E:E)-1</f>
        <v>600</v>
      </c>
      <c r="AO9" s="212"/>
      <c r="AP9" s="212">
        <f>COUNTA(D$2:D$1048576)</f>
        <v>600</v>
      </c>
      <c r="AQ9" s="212"/>
      <c r="AR9" s="212"/>
      <c r="AS9" s="212"/>
      <c r="AT9" s="212"/>
      <c r="AU9" s="212"/>
      <c r="AV9" s="212"/>
      <c r="AW9" s="212"/>
      <c r="AX9" s="212"/>
      <c r="AY9" s="212"/>
      <c r="AZ9" s="212"/>
      <c r="BA9" s="212"/>
      <c r="BB9" s="212"/>
      <c r="BC9" s="212"/>
      <c r="BD9" s="212"/>
      <c r="BE9" s="212"/>
      <c r="BF9" s="212"/>
      <c r="CJ9" s="213" t="s">
        <v>704</v>
      </c>
      <c r="CK9" s="213" t="s">
        <v>705</v>
      </c>
      <c r="CL9" s="214" t="s">
        <v>661</v>
      </c>
      <c r="CR9" s="210" t="s">
        <v>706</v>
      </c>
    </row>
    <row r="10" spans="1:96" s="210" customFormat="1" ht="15" customHeight="1" x14ac:dyDescent="0.3">
      <c r="A10" s="200"/>
      <c r="B10" s="201" t="s">
        <v>586</v>
      </c>
      <c r="C10" s="202" t="s">
        <v>586</v>
      </c>
      <c r="D10" s="203">
        <v>45435</v>
      </c>
      <c r="E10" s="203">
        <v>45390</v>
      </c>
      <c r="F10" s="203">
        <v>45415.458333333336</v>
      </c>
      <c r="G10" s="204" t="s">
        <v>527</v>
      </c>
      <c r="H10" s="204" t="s">
        <v>528</v>
      </c>
      <c r="I10" s="204" t="s">
        <v>703</v>
      </c>
      <c r="J10" s="204" t="s">
        <v>499</v>
      </c>
      <c r="K10" s="204">
        <v>61</v>
      </c>
      <c r="L10" s="204" t="s">
        <v>501</v>
      </c>
      <c r="M10" s="204" t="s">
        <v>29</v>
      </c>
      <c r="N10" s="204" t="s">
        <v>502</v>
      </c>
      <c r="O10" s="204" t="s">
        <v>670</v>
      </c>
      <c r="P10" s="204" t="s">
        <v>503</v>
      </c>
      <c r="Q10" s="204" t="s">
        <v>684</v>
      </c>
      <c r="R10" s="204" t="s">
        <v>505</v>
      </c>
      <c r="S10" s="204" t="s">
        <v>499</v>
      </c>
      <c r="T10" s="204">
        <v>2</v>
      </c>
      <c r="U10" s="204">
        <v>2</v>
      </c>
      <c r="V10" s="204" t="s">
        <v>499</v>
      </c>
      <c r="W10" s="204">
        <v>1</v>
      </c>
      <c r="X10" s="205">
        <v>611</v>
      </c>
      <c r="Y10" s="206">
        <v>611</v>
      </c>
      <c r="Z10" s="207">
        <v>4.5</v>
      </c>
      <c r="AA10" s="208"/>
      <c r="AB10" s="209"/>
      <c r="AC10" s="209"/>
      <c r="AD10" s="209"/>
      <c r="AF10" s="211"/>
      <c r="AG10" s="211"/>
      <c r="AH10" s="211"/>
      <c r="AI10" s="211"/>
      <c r="AK10" s="212"/>
      <c r="AL10" s="212"/>
      <c r="AM10" s="212"/>
      <c r="AN10" s="212"/>
      <c r="AO10" s="212"/>
      <c r="AP10" s="212">
        <f>COUNTA(AE2:AE837)</f>
        <v>0</v>
      </c>
      <c r="AQ10" s="212"/>
      <c r="AR10" s="212"/>
      <c r="AS10" s="212"/>
      <c r="AT10" s="212"/>
      <c r="AU10" s="212"/>
      <c r="AV10" s="212"/>
      <c r="AW10" s="212"/>
      <c r="AX10" s="212"/>
      <c r="AY10" s="212"/>
      <c r="AZ10" s="212"/>
      <c r="BA10" s="212"/>
      <c r="BB10" s="212"/>
      <c r="BC10" s="212"/>
      <c r="BD10" s="212"/>
      <c r="BE10" s="212"/>
      <c r="BF10" s="212"/>
      <c r="CJ10" s="213" t="s">
        <v>707</v>
      </c>
      <c r="CK10" s="213" t="s">
        <v>708</v>
      </c>
      <c r="CL10" s="213" t="s">
        <v>689</v>
      </c>
      <c r="CR10" s="210" t="s">
        <v>709</v>
      </c>
    </row>
    <row r="11" spans="1:96" s="210" customFormat="1" ht="15" customHeight="1" x14ac:dyDescent="0.3">
      <c r="A11" s="200"/>
      <c r="B11" s="201" t="s">
        <v>586</v>
      </c>
      <c r="C11" s="202" t="s">
        <v>586</v>
      </c>
      <c r="D11" s="203">
        <v>45435</v>
      </c>
      <c r="E11" s="203">
        <v>45390</v>
      </c>
      <c r="F11" s="203">
        <v>45415.458333333336</v>
      </c>
      <c r="G11" s="204" t="s">
        <v>527</v>
      </c>
      <c r="H11" s="204" t="s">
        <v>528</v>
      </c>
      <c r="I11" s="204" t="s">
        <v>529</v>
      </c>
      <c r="J11" s="204" t="s">
        <v>499</v>
      </c>
      <c r="K11" s="204">
        <v>146</v>
      </c>
      <c r="L11" s="204" t="s">
        <v>501</v>
      </c>
      <c r="M11" s="204" t="s">
        <v>29</v>
      </c>
      <c r="N11" s="204" t="s">
        <v>502</v>
      </c>
      <c r="O11" s="204" t="s">
        <v>670</v>
      </c>
      <c r="P11" s="204" t="s">
        <v>503</v>
      </c>
      <c r="Q11" s="204" t="s">
        <v>504</v>
      </c>
      <c r="R11" s="204" t="s">
        <v>710</v>
      </c>
      <c r="S11" s="204" t="s">
        <v>499</v>
      </c>
      <c r="T11" s="204">
        <v>3</v>
      </c>
      <c r="U11" s="204" t="s">
        <v>499</v>
      </c>
      <c r="V11" s="204" t="s">
        <v>499</v>
      </c>
      <c r="W11" s="204" t="s">
        <v>499</v>
      </c>
      <c r="X11" s="205">
        <v>611</v>
      </c>
      <c r="Y11" s="206">
        <v>611</v>
      </c>
      <c r="Z11" s="207">
        <v>6.5</v>
      </c>
      <c r="AA11" s="208"/>
      <c r="AB11" s="209"/>
      <c r="AC11" s="209"/>
      <c r="AD11" s="209"/>
      <c r="AF11" s="211"/>
      <c r="AG11" s="211"/>
      <c r="AH11" s="211"/>
      <c r="AI11" s="211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CJ11" s="214" t="s">
        <v>711</v>
      </c>
      <c r="CK11" s="214" t="s">
        <v>669</v>
      </c>
      <c r="CR11" s="210" t="s">
        <v>702</v>
      </c>
    </row>
    <row r="12" spans="1:96" s="210" customFormat="1" ht="15" customHeight="1" x14ac:dyDescent="0.3">
      <c r="A12" s="200"/>
      <c r="B12" s="201" t="s">
        <v>586</v>
      </c>
      <c r="C12" s="202" t="s">
        <v>586</v>
      </c>
      <c r="D12" s="203">
        <v>45436</v>
      </c>
      <c r="E12" s="203">
        <v>45413</v>
      </c>
      <c r="F12" s="203">
        <v>45432.375</v>
      </c>
      <c r="G12" s="204" t="s">
        <v>661</v>
      </c>
      <c r="H12" s="204" t="s">
        <v>697</v>
      </c>
      <c r="I12" s="204" t="s">
        <v>712</v>
      </c>
      <c r="J12" s="204" t="s">
        <v>713</v>
      </c>
      <c r="K12" s="204" t="s">
        <v>714</v>
      </c>
      <c r="L12" s="204" t="s">
        <v>501</v>
      </c>
      <c r="M12" s="204" t="s">
        <v>29</v>
      </c>
      <c r="N12" s="204" t="s">
        <v>502</v>
      </c>
      <c r="O12" s="204" t="s">
        <v>670</v>
      </c>
      <c r="P12" s="204" t="s">
        <v>503</v>
      </c>
      <c r="Q12" s="204" t="s">
        <v>504</v>
      </c>
      <c r="R12" s="204" t="s">
        <v>604</v>
      </c>
      <c r="S12" s="204" t="s">
        <v>499</v>
      </c>
      <c r="T12" s="204">
        <v>2</v>
      </c>
      <c r="U12" s="204" t="s">
        <v>499</v>
      </c>
      <c r="V12" s="204">
        <v>1</v>
      </c>
      <c r="W12" s="204">
        <v>1</v>
      </c>
      <c r="X12" s="205">
        <v>465</v>
      </c>
      <c r="Y12" s="206">
        <v>480</v>
      </c>
      <c r="Z12" s="207">
        <v>3.8</v>
      </c>
      <c r="AA12" s="208"/>
      <c r="AB12" s="209"/>
      <c r="AC12" s="209"/>
      <c r="AD12" s="209"/>
      <c r="AF12" s="211"/>
      <c r="AG12" s="211"/>
      <c r="AH12" s="211"/>
      <c r="AI12" s="211"/>
      <c r="AK12" s="212"/>
      <c r="AL12" s="212"/>
      <c r="AM12" s="212"/>
      <c r="AN12" s="212" t="s">
        <v>715</v>
      </c>
      <c r="AO12" s="212"/>
      <c r="AP12" s="212"/>
      <c r="AQ12" s="212"/>
      <c r="AR12" s="212"/>
      <c r="AS12" s="212"/>
      <c r="AT12" s="212"/>
      <c r="AU12" s="212"/>
      <c r="AV12" s="212"/>
      <c r="AW12" s="212"/>
      <c r="AX12" s="212"/>
      <c r="AY12" s="212"/>
      <c r="AZ12" s="212"/>
      <c r="BA12" s="212"/>
      <c r="BB12" s="212"/>
      <c r="BC12" s="212"/>
      <c r="BD12" s="212"/>
      <c r="BE12" s="212"/>
      <c r="BF12" s="212"/>
      <c r="CJ12" s="213" t="s">
        <v>716</v>
      </c>
      <c r="CK12" s="213" t="s">
        <v>668</v>
      </c>
      <c r="CR12" s="210" t="s">
        <v>697</v>
      </c>
    </row>
    <row r="13" spans="1:96" s="210" customFormat="1" ht="15" customHeight="1" x14ac:dyDescent="0.3">
      <c r="A13" s="200"/>
      <c r="B13" s="201" t="s">
        <v>586</v>
      </c>
      <c r="C13" s="202" t="s">
        <v>586</v>
      </c>
      <c r="D13" s="203">
        <v>45439</v>
      </c>
      <c r="E13" s="203">
        <v>45390</v>
      </c>
      <c r="F13" s="203">
        <v>45434.791666666664</v>
      </c>
      <c r="G13" s="204" t="s">
        <v>527</v>
      </c>
      <c r="H13" s="204" t="s">
        <v>691</v>
      </c>
      <c r="I13" s="204" t="s">
        <v>692</v>
      </c>
      <c r="J13" s="204" t="s">
        <v>693</v>
      </c>
      <c r="K13" s="204" t="s">
        <v>717</v>
      </c>
      <c r="L13" s="204" t="s">
        <v>501</v>
      </c>
      <c r="M13" s="204" t="s">
        <v>29</v>
      </c>
      <c r="N13" s="204" t="s">
        <v>502</v>
      </c>
      <c r="O13" s="204" t="s">
        <v>670</v>
      </c>
      <c r="P13" s="204" t="s">
        <v>503</v>
      </c>
      <c r="Q13" s="204" t="s">
        <v>504</v>
      </c>
      <c r="R13" s="204" t="s">
        <v>535</v>
      </c>
      <c r="S13" s="204" t="s">
        <v>499</v>
      </c>
      <c r="T13" s="204">
        <v>3</v>
      </c>
      <c r="U13" s="204" t="s">
        <v>499</v>
      </c>
      <c r="V13" s="204">
        <v>1</v>
      </c>
      <c r="W13" s="204" t="s">
        <v>499</v>
      </c>
      <c r="X13" s="205">
        <v>1075</v>
      </c>
      <c r="Y13" s="206">
        <v>1075</v>
      </c>
      <c r="Z13" s="207">
        <v>1.978444800000005</v>
      </c>
      <c r="AA13" s="208"/>
      <c r="AB13" s="209"/>
      <c r="AC13" s="209"/>
      <c r="AD13" s="209"/>
      <c r="AF13" s="211"/>
      <c r="AG13" s="211"/>
      <c r="AH13" s="211"/>
      <c r="AI13" s="211"/>
      <c r="AK13" s="212"/>
      <c r="AL13" s="212"/>
      <c r="AM13" s="212"/>
      <c r="AN13" s="212">
        <f>COUNTA(A:A)</f>
        <v>1</v>
      </c>
      <c r="AO13" s="212"/>
      <c r="AP13" s="212"/>
      <c r="AQ13" s="212"/>
      <c r="AR13" s="212"/>
      <c r="AS13" s="212"/>
      <c r="AT13" s="212"/>
      <c r="AU13" s="212"/>
      <c r="AV13" s="212"/>
      <c r="AW13" s="212"/>
      <c r="AX13" s="212"/>
      <c r="AY13" s="212"/>
      <c r="AZ13" s="212"/>
      <c r="BA13" s="212"/>
      <c r="BB13" s="212"/>
      <c r="BC13" s="212"/>
      <c r="BD13" s="212"/>
      <c r="BE13" s="212"/>
      <c r="BF13" s="212"/>
      <c r="CJ13" s="213" t="s">
        <v>718</v>
      </c>
      <c r="CK13" s="213" t="s">
        <v>689</v>
      </c>
      <c r="CR13" s="210" t="s">
        <v>719</v>
      </c>
    </row>
    <row r="14" spans="1:96" s="210" customFormat="1" ht="15" customHeight="1" x14ac:dyDescent="0.3">
      <c r="A14" s="200"/>
      <c r="B14" s="201" t="s">
        <v>586</v>
      </c>
      <c r="C14" s="202" t="s">
        <v>586</v>
      </c>
      <c r="D14" s="203">
        <v>45439</v>
      </c>
      <c r="E14" s="203">
        <v>45396</v>
      </c>
      <c r="F14" s="203">
        <v>45414.958333333336</v>
      </c>
      <c r="G14" s="204" t="s">
        <v>527</v>
      </c>
      <c r="H14" s="204" t="s">
        <v>528</v>
      </c>
      <c r="I14" s="204" t="s">
        <v>720</v>
      </c>
      <c r="J14" s="204" t="s">
        <v>721</v>
      </c>
      <c r="K14" s="204" t="s">
        <v>722</v>
      </c>
      <c r="L14" s="204" t="s">
        <v>501</v>
      </c>
      <c r="M14" s="204" t="s">
        <v>29</v>
      </c>
      <c r="N14" s="204" t="s">
        <v>502</v>
      </c>
      <c r="O14" s="204" t="s">
        <v>670</v>
      </c>
      <c r="P14" s="204" t="s">
        <v>503</v>
      </c>
      <c r="Q14" s="204" t="s">
        <v>504</v>
      </c>
      <c r="R14" s="204" t="s">
        <v>505</v>
      </c>
      <c r="S14" s="204" t="s">
        <v>499</v>
      </c>
      <c r="T14" s="204">
        <v>2</v>
      </c>
      <c r="U14" s="204" t="s">
        <v>499</v>
      </c>
      <c r="V14" s="204">
        <v>5</v>
      </c>
      <c r="W14" s="204">
        <v>1</v>
      </c>
      <c r="X14" s="205">
        <v>455</v>
      </c>
      <c r="Y14" s="206">
        <v>455</v>
      </c>
      <c r="Z14" s="207">
        <v>4.2</v>
      </c>
      <c r="AA14" s="208"/>
      <c r="AB14" s="209"/>
      <c r="AC14" s="209"/>
      <c r="AD14" s="209"/>
      <c r="AF14" s="211"/>
      <c r="AG14" s="211"/>
      <c r="AH14" s="211"/>
      <c r="AI14" s="211"/>
      <c r="AK14" s="212"/>
      <c r="AL14" s="212"/>
      <c r="AM14" s="212"/>
      <c r="AN14" s="212"/>
      <c r="AO14" s="212"/>
      <c r="AP14" s="212"/>
      <c r="AQ14" s="212"/>
      <c r="AR14" s="212"/>
      <c r="AS14" s="212"/>
      <c r="AT14" s="212"/>
      <c r="AU14" s="212"/>
      <c r="AV14" s="212"/>
      <c r="AW14" s="212"/>
      <c r="AX14" s="212"/>
      <c r="AY14" s="212"/>
      <c r="AZ14" s="212"/>
      <c r="BA14" s="212"/>
      <c r="BB14" s="212"/>
      <c r="BC14" s="212"/>
      <c r="BD14" s="212"/>
      <c r="BE14" s="212"/>
      <c r="BF14" s="212"/>
      <c r="CJ14" s="213" t="s">
        <v>723</v>
      </c>
      <c r="CK14" s="213" t="s">
        <v>553</v>
      </c>
      <c r="CR14" s="210" t="s">
        <v>662</v>
      </c>
    </row>
    <row r="15" spans="1:96" s="210" customFormat="1" ht="15" customHeight="1" x14ac:dyDescent="0.3">
      <c r="A15" s="200"/>
      <c r="B15" s="201" t="s">
        <v>586</v>
      </c>
      <c r="C15" s="202" t="s">
        <v>586</v>
      </c>
      <c r="D15" s="203">
        <v>45440</v>
      </c>
      <c r="E15" s="203">
        <v>45430</v>
      </c>
      <c r="F15" s="203">
        <v>45439.208333333336</v>
      </c>
      <c r="G15" s="204" t="s">
        <v>527</v>
      </c>
      <c r="H15" s="204" t="s">
        <v>536</v>
      </c>
      <c r="I15" s="204" t="s">
        <v>724</v>
      </c>
      <c r="J15" s="204" t="s">
        <v>725</v>
      </c>
      <c r="K15" s="204" t="s">
        <v>726</v>
      </c>
      <c r="L15" s="204" t="s">
        <v>501</v>
      </c>
      <c r="M15" s="204" t="s">
        <v>29</v>
      </c>
      <c r="N15" s="204" t="s">
        <v>502</v>
      </c>
      <c r="O15" s="204" t="s">
        <v>670</v>
      </c>
      <c r="P15" s="204" t="s">
        <v>503</v>
      </c>
      <c r="Q15" s="204" t="s">
        <v>534</v>
      </c>
      <c r="R15" s="204" t="s">
        <v>505</v>
      </c>
      <c r="S15" s="204" t="s">
        <v>499</v>
      </c>
      <c r="T15" s="204">
        <v>1</v>
      </c>
      <c r="U15" s="204" t="s">
        <v>499</v>
      </c>
      <c r="V15" s="204">
        <v>5</v>
      </c>
      <c r="W15" s="204">
        <v>1</v>
      </c>
      <c r="X15" s="205">
        <v>221</v>
      </c>
      <c r="Y15" s="206">
        <v>221</v>
      </c>
      <c r="Z15" s="207">
        <v>45447</v>
      </c>
      <c r="AA15" s="208"/>
      <c r="AB15" s="209"/>
      <c r="AC15" s="209"/>
      <c r="AD15" s="209"/>
      <c r="AF15" s="211"/>
      <c r="AG15" s="211"/>
      <c r="AH15" s="211"/>
      <c r="AI15" s="211"/>
      <c r="AK15" s="212"/>
      <c r="AL15" s="212"/>
      <c r="AM15" s="212"/>
      <c r="AN15" s="212"/>
      <c r="AO15" s="212"/>
      <c r="AP15" s="212"/>
      <c r="AQ15" s="212"/>
      <c r="AR15" s="212"/>
      <c r="AS15" s="212"/>
      <c r="AT15" s="212"/>
      <c r="AU15" s="212"/>
      <c r="AV15" s="212"/>
      <c r="AW15" s="212"/>
      <c r="AX15" s="212"/>
      <c r="AY15" s="212"/>
      <c r="AZ15" s="212"/>
      <c r="BA15" s="212"/>
      <c r="BB15" s="212"/>
      <c r="BC15" s="212"/>
      <c r="BD15" s="212"/>
      <c r="BE15" s="212"/>
      <c r="BF15" s="212"/>
      <c r="CJ15" s="213" t="s">
        <v>727</v>
      </c>
      <c r="CK15" s="213" t="s">
        <v>705</v>
      </c>
      <c r="CR15" s="210" t="s">
        <v>728</v>
      </c>
    </row>
    <row r="16" spans="1:96" s="210" customFormat="1" ht="15" customHeight="1" x14ac:dyDescent="0.3">
      <c r="A16" s="200"/>
      <c r="B16" s="201" t="s">
        <v>586</v>
      </c>
      <c r="C16" s="202" t="s">
        <v>586</v>
      </c>
      <c r="D16" s="203">
        <v>45440</v>
      </c>
      <c r="E16" s="203">
        <v>45398</v>
      </c>
      <c r="F16" s="203">
        <v>45406.5</v>
      </c>
      <c r="G16" s="204" t="s">
        <v>527</v>
      </c>
      <c r="H16" s="204" t="s">
        <v>729</v>
      </c>
      <c r="I16" s="204" t="s">
        <v>730</v>
      </c>
      <c r="J16" s="204" t="s">
        <v>731</v>
      </c>
      <c r="K16" s="204" t="s">
        <v>732</v>
      </c>
      <c r="L16" s="204" t="s">
        <v>501</v>
      </c>
      <c r="M16" s="204" t="s">
        <v>29</v>
      </c>
      <c r="N16" s="204" t="s">
        <v>502</v>
      </c>
      <c r="O16" s="204" t="s">
        <v>670</v>
      </c>
      <c r="P16" s="204" t="s">
        <v>503</v>
      </c>
      <c r="Q16" s="204" t="s">
        <v>504</v>
      </c>
      <c r="R16" s="204" t="s">
        <v>535</v>
      </c>
      <c r="S16" s="204" t="s">
        <v>499</v>
      </c>
      <c r="T16" s="204">
        <v>2</v>
      </c>
      <c r="U16" s="204" t="s">
        <v>499</v>
      </c>
      <c r="V16" s="204">
        <v>5</v>
      </c>
      <c r="W16" s="204">
        <v>1</v>
      </c>
      <c r="X16" s="205">
        <v>204</v>
      </c>
      <c r="Y16" s="206">
        <v>204</v>
      </c>
      <c r="Z16" s="207">
        <v>45446</v>
      </c>
      <c r="AA16" s="208"/>
      <c r="AB16" s="209"/>
      <c r="AC16" s="209"/>
      <c r="AD16" s="209"/>
      <c r="AF16" s="211"/>
      <c r="AG16" s="211"/>
      <c r="AH16" s="211"/>
      <c r="AI16" s="211"/>
      <c r="AK16" s="212"/>
      <c r="AL16" s="212"/>
      <c r="AM16" s="212"/>
      <c r="AN16" s="212"/>
      <c r="AO16" s="212"/>
      <c r="AP16" s="212"/>
      <c r="AQ16" s="212"/>
      <c r="AR16" s="212"/>
      <c r="AS16" s="212"/>
      <c r="AT16" s="212"/>
      <c r="AU16" s="212"/>
      <c r="AV16" s="212"/>
      <c r="AW16" s="212"/>
      <c r="AX16" s="212"/>
      <c r="AY16" s="212"/>
      <c r="AZ16" s="212"/>
      <c r="BA16" s="212"/>
      <c r="BB16" s="212"/>
      <c r="BC16" s="212"/>
      <c r="BD16" s="212"/>
      <c r="BE16" s="212"/>
      <c r="BF16" s="212"/>
      <c r="CJ16" s="213" t="s">
        <v>733</v>
      </c>
      <c r="CK16" s="213" t="s">
        <v>708</v>
      </c>
      <c r="CR16" s="210" t="s">
        <v>734</v>
      </c>
    </row>
    <row r="17" spans="1:96" s="210" customFormat="1" ht="15" customHeight="1" x14ac:dyDescent="0.3">
      <c r="A17" s="200"/>
      <c r="B17" s="201" t="s">
        <v>586</v>
      </c>
      <c r="C17" s="202" t="s">
        <v>586</v>
      </c>
      <c r="D17" s="203">
        <v>45442</v>
      </c>
      <c r="E17" s="203">
        <v>45435</v>
      </c>
      <c r="F17" s="203">
        <v>45441.416666666664</v>
      </c>
      <c r="G17" s="204" t="s">
        <v>661</v>
      </c>
      <c r="H17" s="204" t="s">
        <v>697</v>
      </c>
      <c r="I17" s="204" t="s">
        <v>712</v>
      </c>
      <c r="J17" s="204" t="s">
        <v>735</v>
      </c>
      <c r="K17" s="204" t="s">
        <v>736</v>
      </c>
      <c r="L17" s="204" t="s">
        <v>501</v>
      </c>
      <c r="M17" s="204" t="s">
        <v>29</v>
      </c>
      <c r="N17" s="204" t="s">
        <v>502</v>
      </c>
      <c r="O17" s="204" t="s">
        <v>670</v>
      </c>
      <c r="P17" s="204" t="s">
        <v>503</v>
      </c>
      <c r="Q17" s="204" t="s">
        <v>504</v>
      </c>
      <c r="R17" s="204" t="s">
        <v>505</v>
      </c>
      <c r="S17" s="204" t="s">
        <v>499</v>
      </c>
      <c r="T17" s="204">
        <v>2</v>
      </c>
      <c r="U17" s="204" t="s">
        <v>499</v>
      </c>
      <c r="V17" s="204">
        <v>6</v>
      </c>
      <c r="W17" s="204">
        <v>1</v>
      </c>
      <c r="X17" s="205">
        <v>154</v>
      </c>
      <c r="Y17" s="206">
        <v>240</v>
      </c>
      <c r="Z17" s="207">
        <v>0.79239300000000024</v>
      </c>
      <c r="AA17" s="208"/>
      <c r="AB17" s="209"/>
      <c r="AC17" s="209"/>
      <c r="AD17" s="209"/>
      <c r="AF17" s="211"/>
      <c r="AG17" s="211"/>
      <c r="AH17" s="211"/>
      <c r="AI17" s="211"/>
      <c r="AK17" s="212"/>
      <c r="AL17" s="212"/>
      <c r="AM17" s="212"/>
      <c r="AN17" s="212"/>
      <c r="AO17" s="212"/>
      <c r="AP17" s="212"/>
      <c r="AQ17" s="212"/>
      <c r="AR17" s="212"/>
      <c r="AS17" s="212"/>
      <c r="AT17" s="212"/>
      <c r="AU17" s="212"/>
      <c r="AV17" s="212"/>
      <c r="AW17" s="212"/>
      <c r="AX17" s="212"/>
      <c r="AY17" s="212"/>
      <c r="AZ17" s="212"/>
      <c r="BA17" s="212"/>
      <c r="BB17" s="212"/>
      <c r="BC17" s="212"/>
      <c r="BD17" s="212"/>
      <c r="BE17" s="212"/>
      <c r="BF17" s="212"/>
      <c r="CJ17" s="214" t="s">
        <v>737</v>
      </c>
      <c r="CK17" s="214" t="s">
        <v>661</v>
      </c>
      <c r="CR17" s="210" t="s">
        <v>738</v>
      </c>
    </row>
    <row r="18" spans="1:96" s="210" customFormat="1" ht="15" customHeight="1" x14ac:dyDescent="0.3">
      <c r="A18" s="200"/>
      <c r="B18" s="201" t="s">
        <v>586</v>
      </c>
      <c r="C18" s="202" t="s">
        <v>586</v>
      </c>
      <c r="D18" s="203">
        <v>45442</v>
      </c>
      <c r="E18" s="203">
        <v>45432</v>
      </c>
      <c r="F18" s="203">
        <v>45441.833333333336</v>
      </c>
      <c r="G18" s="204" t="s">
        <v>527</v>
      </c>
      <c r="H18" s="204" t="s">
        <v>536</v>
      </c>
      <c r="I18" s="204" t="s">
        <v>537</v>
      </c>
      <c r="J18" s="204" t="s">
        <v>739</v>
      </c>
      <c r="K18" s="204" t="s">
        <v>740</v>
      </c>
      <c r="L18" s="204" t="s">
        <v>501</v>
      </c>
      <c r="M18" s="204" t="s">
        <v>29</v>
      </c>
      <c r="N18" s="204" t="s">
        <v>502</v>
      </c>
      <c r="O18" s="204" t="s">
        <v>670</v>
      </c>
      <c r="P18" s="204" t="s">
        <v>683</v>
      </c>
      <c r="Q18" s="204" t="s">
        <v>534</v>
      </c>
      <c r="R18" s="204" t="s">
        <v>546</v>
      </c>
      <c r="S18" s="204" t="s">
        <v>499</v>
      </c>
      <c r="T18" s="204" t="s">
        <v>499</v>
      </c>
      <c r="U18" s="204" t="s">
        <v>499</v>
      </c>
      <c r="V18" s="204" t="s">
        <v>499</v>
      </c>
      <c r="W18" s="204" t="s">
        <v>499</v>
      </c>
      <c r="X18" s="205">
        <v>236</v>
      </c>
      <c r="Y18" s="206" t="s">
        <v>499</v>
      </c>
      <c r="Z18" s="207">
        <v>6.52</v>
      </c>
      <c r="AA18" s="208"/>
      <c r="AB18" s="209"/>
      <c r="AC18" s="209"/>
      <c r="AD18" s="209"/>
      <c r="AF18" s="211"/>
      <c r="AG18" s="211"/>
      <c r="AH18" s="211"/>
      <c r="AI18" s="211"/>
      <c r="AK18" s="212"/>
      <c r="AL18" s="212"/>
      <c r="AM18" s="212"/>
      <c r="AN18" s="212"/>
      <c r="AO18" s="212"/>
      <c r="AP18" s="212"/>
      <c r="AQ18" s="212"/>
      <c r="AR18" s="212"/>
      <c r="AS18" s="212"/>
      <c r="AT18" s="212"/>
      <c r="AU18" s="212"/>
      <c r="AV18" s="212"/>
      <c r="AW18" s="212"/>
      <c r="AX18" s="212"/>
      <c r="AY18" s="212"/>
      <c r="AZ18" s="212"/>
      <c r="BA18" s="212"/>
      <c r="BB18" s="212"/>
      <c r="BC18" s="212"/>
      <c r="BD18" s="212"/>
      <c r="BE18" s="212"/>
      <c r="BF18" s="212"/>
      <c r="CJ18" s="213" t="s">
        <v>741</v>
      </c>
      <c r="CK18" s="213" t="s">
        <v>742</v>
      </c>
      <c r="CR18" s="210" t="s">
        <v>743</v>
      </c>
    </row>
    <row r="19" spans="1:96" s="210" customFormat="1" ht="15" customHeight="1" x14ac:dyDescent="0.3">
      <c r="A19" s="200"/>
      <c r="B19" s="201" t="s">
        <v>586</v>
      </c>
      <c r="C19" s="202" t="s">
        <v>586</v>
      </c>
      <c r="D19" s="203">
        <v>45442</v>
      </c>
      <c r="E19" s="203">
        <v>45432</v>
      </c>
      <c r="F19" s="203">
        <v>45441.833333333336</v>
      </c>
      <c r="G19" s="204" t="s">
        <v>527</v>
      </c>
      <c r="H19" s="204" t="s">
        <v>536</v>
      </c>
      <c r="I19" s="204" t="s">
        <v>537</v>
      </c>
      <c r="J19" s="204" t="s">
        <v>739</v>
      </c>
      <c r="K19" s="204" t="s">
        <v>740</v>
      </c>
      <c r="L19" s="204" t="s">
        <v>501</v>
      </c>
      <c r="M19" s="204" t="s">
        <v>29</v>
      </c>
      <c r="N19" s="204" t="s">
        <v>502</v>
      </c>
      <c r="O19" s="204" t="s">
        <v>670</v>
      </c>
      <c r="P19" s="204" t="s">
        <v>503</v>
      </c>
      <c r="Q19" s="204" t="s">
        <v>534</v>
      </c>
      <c r="R19" s="204" t="s">
        <v>505</v>
      </c>
      <c r="S19" s="204" t="s">
        <v>499</v>
      </c>
      <c r="T19" s="204">
        <v>3</v>
      </c>
      <c r="U19" s="204" t="s">
        <v>499</v>
      </c>
      <c r="V19" s="204" t="s">
        <v>499</v>
      </c>
      <c r="W19" s="204" t="s">
        <v>499</v>
      </c>
      <c r="X19" s="205">
        <v>236</v>
      </c>
      <c r="Y19" s="206">
        <v>480</v>
      </c>
      <c r="Z19" s="207">
        <v>6.52</v>
      </c>
      <c r="AA19" s="208"/>
      <c r="AB19" s="209"/>
      <c r="AC19" s="209"/>
      <c r="AD19" s="209"/>
      <c r="AF19" s="211"/>
      <c r="AG19" s="211"/>
      <c r="AH19" s="211"/>
      <c r="AI19" s="211"/>
      <c r="AK19" s="212"/>
      <c r="AL19" s="212"/>
      <c r="AM19" s="212"/>
      <c r="AN19" s="212"/>
      <c r="AO19" s="212"/>
      <c r="AP19" s="212"/>
      <c r="AQ19" s="212"/>
      <c r="AR19" s="212"/>
      <c r="AS19" s="212"/>
      <c r="AT19" s="212"/>
      <c r="AU19" s="212"/>
      <c r="AV19" s="212"/>
      <c r="AW19" s="212"/>
      <c r="AX19" s="212"/>
      <c r="AY19" s="212"/>
      <c r="AZ19" s="212"/>
      <c r="BA19" s="212"/>
      <c r="BB19" s="212"/>
      <c r="BC19" s="212"/>
      <c r="BD19" s="212"/>
      <c r="BE19" s="212"/>
      <c r="BF19" s="212"/>
      <c r="CJ19" s="213" t="s">
        <v>744</v>
      </c>
      <c r="CK19" s="213" t="s">
        <v>679</v>
      </c>
      <c r="CR19" s="210" t="s">
        <v>745</v>
      </c>
    </row>
    <row r="20" spans="1:96" s="210" customFormat="1" ht="15" customHeight="1" x14ac:dyDescent="0.3">
      <c r="A20" s="200"/>
      <c r="B20" s="201" t="s">
        <v>586</v>
      </c>
      <c r="C20" s="202" t="s">
        <v>586</v>
      </c>
      <c r="D20" s="203">
        <v>45446</v>
      </c>
      <c r="E20" s="203">
        <v>45435</v>
      </c>
      <c r="F20" s="203">
        <v>45442.333333333336</v>
      </c>
      <c r="G20" s="204" t="s">
        <v>661</v>
      </c>
      <c r="H20" s="204" t="s">
        <v>709</v>
      </c>
      <c r="I20" s="204" t="s">
        <v>746</v>
      </c>
      <c r="J20" s="204" t="s">
        <v>747</v>
      </c>
      <c r="K20" s="204" t="s">
        <v>748</v>
      </c>
      <c r="L20" s="204" t="s">
        <v>531</v>
      </c>
      <c r="M20" s="204" t="s">
        <v>532</v>
      </c>
      <c r="N20" s="204" t="s">
        <v>502</v>
      </c>
      <c r="O20" s="204" t="s">
        <v>670</v>
      </c>
      <c r="P20" s="204" t="s">
        <v>503</v>
      </c>
      <c r="Q20" s="204" t="s">
        <v>534</v>
      </c>
      <c r="R20" s="204" t="s">
        <v>535</v>
      </c>
      <c r="S20" s="204" t="s">
        <v>499</v>
      </c>
      <c r="T20" s="204">
        <v>3</v>
      </c>
      <c r="U20" s="204" t="s">
        <v>499</v>
      </c>
      <c r="V20" s="204">
        <v>5</v>
      </c>
      <c r="W20" s="204" t="s">
        <v>499</v>
      </c>
      <c r="X20" s="205">
        <v>176</v>
      </c>
      <c r="Y20" s="206">
        <v>480</v>
      </c>
      <c r="Z20" s="207" t="s">
        <v>499</v>
      </c>
      <c r="AA20" s="208"/>
      <c r="AB20" s="209"/>
      <c r="AC20" s="209"/>
      <c r="AD20" s="209"/>
      <c r="AF20" s="211"/>
      <c r="AG20" s="211"/>
      <c r="AH20" s="211"/>
      <c r="AI20" s="211"/>
      <c r="AK20" s="212"/>
      <c r="AL20" s="212"/>
      <c r="AM20" s="212"/>
      <c r="AN20" s="212"/>
      <c r="AO20" s="212"/>
      <c r="AP20" s="212"/>
      <c r="AQ20" s="212"/>
      <c r="AR20" s="212"/>
      <c r="AS20" s="212"/>
      <c r="AT20" s="212"/>
      <c r="AU20" s="212"/>
      <c r="AV20" s="212"/>
      <c r="AW20" s="212"/>
      <c r="AX20" s="212"/>
      <c r="AY20" s="212"/>
      <c r="AZ20" s="212"/>
      <c r="BA20" s="212"/>
      <c r="BB20" s="212"/>
      <c r="BC20" s="212"/>
      <c r="BD20" s="212"/>
      <c r="BE20" s="212"/>
      <c r="BF20" s="212"/>
      <c r="CJ20" s="213" t="s">
        <v>749</v>
      </c>
      <c r="CK20" s="213" t="s">
        <v>668</v>
      </c>
      <c r="CR20" s="210" t="s">
        <v>696</v>
      </c>
    </row>
    <row r="21" spans="1:96" s="210" customFormat="1" ht="15" customHeight="1" x14ac:dyDescent="0.3">
      <c r="A21" s="200"/>
      <c r="B21" s="201" t="s">
        <v>586</v>
      </c>
      <c r="C21" s="202" t="s">
        <v>586</v>
      </c>
      <c r="D21" s="203">
        <v>45446</v>
      </c>
      <c r="E21" s="203">
        <v>45417</v>
      </c>
      <c r="F21" s="203">
        <v>45442</v>
      </c>
      <c r="G21" s="204" t="s">
        <v>527</v>
      </c>
      <c r="H21" s="204" t="s">
        <v>536</v>
      </c>
      <c r="I21" s="204" t="s">
        <v>724</v>
      </c>
      <c r="J21" s="204" t="s">
        <v>750</v>
      </c>
      <c r="K21" s="204" t="s">
        <v>751</v>
      </c>
      <c r="L21" s="204" t="s">
        <v>531</v>
      </c>
      <c r="M21" s="204" t="s">
        <v>752</v>
      </c>
      <c r="N21" s="204" t="s">
        <v>502</v>
      </c>
      <c r="O21" s="204" t="s">
        <v>670</v>
      </c>
      <c r="P21" s="204" t="s">
        <v>503</v>
      </c>
      <c r="Q21" s="204" t="s">
        <v>753</v>
      </c>
      <c r="R21" s="204" t="s">
        <v>505</v>
      </c>
      <c r="S21" s="204" t="s">
        <v>499</v>
      </c>
      <c r="T21" s="204">
        <v>2</v>
      </c>
      <c r="U21" s="204" t="s">
        <v>499</v>
      </c>
      <c r="V21" s="204">
        <v>1</v>
      </c>
      <c r="W21" s="204">
        <v>1</v>
      </c>
      <c r="X21" s="205" t="s">
        <v>499</v>
      </c>
      <c r="Y21" s="206" t="s">
        <v>499</v>
      </c>
      <c r="Z21" s="207" t="s">
        <v>499</v>
      </c>
      <c r="AA21" s="208"/>
      <c r="AB21" s="209"/>
      <c r="AC21" s="209"/>
      <c r="AD21" s="209"/>
      <c r="AF21" s="211"/>
      <c r="AG21" s="211"/>
      <c r="AH21" s="211"/>
      <c r="AI21" s="211"/>
      <c r="AK21" s="212"/>
      <c r="AL21" s="212"/>
      <c r="AM21" s="212"/>
      <c r="AN21" s="212"/>
      <c r="AO21" s="212"/>
      <c r="AP21" s="212"/>
      <c r="AQ21" s="212"/>
      <c r="AR21" s="212"/>
      <c r="AS21" s="212"/>
      <c r="AT21" s="212"/>
      <c r="AU21" s="212"/>
      <c r="AV21" s="212"/>
      <c r="AW21" s="212"/>
      <c r="AX21" s="212"/>
      <c r="AY21" s="212"/>
      <c r="AZ21" s="212"/>
      <c r="BA21" s="212"/>
      <c r="BB21" s="212"/>
      <c r="BC21" s="212"/>
      <c r="BD21" s="212"/>
      <c r="BE21" s="212"/>
      <c r="BF21" s="212"/>
      <c r="CJ21" s="214" t="s">
        <v>754</v>
      </c>
      <c r="CK21" s="214" t="s">
        <v>669</v>
      </c>
      <c r="CR21" s="210" t="s">
        <v>755</v>
      </c>
    </row>
    <row r="22" spans="1:96" s="210" customFormat="1" ht="15" customHeight="1" x14ac:dyDescent="0.3">
      <c r="A22" s="200"/>
      <c r="B22" s="201" t="s">
        <v>586</v>
      </c>
      <c r="C22" s="202" t="s">
        <v>586</v>
      </c>
      <c r="D22" s="203">
        <v>45446</v>
      </c>
      <c r="E22" s="203">
        <v>45381</v>
      </c>
      <c r="F22" s="203">
        <v>45409</v>
      </c>
      <c r="G22" s="204" t="s">
        <v>661</v>
      </c>
      <c r="H22" s="204" t="s">
        <v>697</v>
      </c>
      <c r="I22" s="204" t="s">
        <v>712</v>
      </c>
      <c r="J22" s="204" t="s">
        <v>756</v>
      </c>
      <c r="K22" s="204" t="s">
        <v>757</v>
      </c>
      <c r="L22" s="204" t="s">
        <v>501</v>
      </c>
      <c r="M22" s="204" t="s">
        <v>29</v>
      </c>
      <c r="N22" s="204" t="s">
        <v>502</v>
      </c>
      <c r="O22" s="204" t="s">
        <v>670</v>
      </c>
      <c r="P22" s="204" t="s">
        <v>503</v>
      </c>
      <c r="Q22" s="204" t="s">
        <v>504</v>
      </c>
      <c r="R22" s="204" t="s">
        <v>604</v>
      </c>
      <c r="S22" s="204" t="s">
        <v>499</v>
      </c>
      <c r="T22" s="204">
        <v>3</v>
      </c>
      <c r="U22" s="204" t="s">
        <v>499</v>
      </c>
      <c r="V22" s="204">
        <v>7</v>
      </c>
      <c r="W22" s="204">
        <v>1</v>
      </c>
      <c r="X22" s="205">
        <v>672</v>
      </c>
      <c r="Y22" s="206">
        <v>1000</v>
      </c>
      <c r="Z22" s="207">
        <v>3</v>
      </c>
      <c r="AA22" s="208"/>
      <c r="AB22" s="209"/>
      <c r="AC22" s="209"/>
      <c r="AD22" s="209"/>
      <c r="AF22" s="211"/>
      <c r="AG22" s="211"/>
      <c r="AH22" s="211"/>
      <c r="AI22" s="211"/>
      <c r="AK22" s="212"/>
      <c r="AL22" s="212"/>
      <c r="AM22" s="212"/>
      <c r="AN22" s="212"/>
      <c r="AO22" s="212"/>
      <c r="AP22" s="212"/>
      <c r="AQ22" s="212"/>
      <c r="AR22" s="212"/>
      <c r="AS22" s="212"/>
      <c r="AT22" s="212"/>
      <c r="AU22" s="212"/>
      <c r="AV22" s="212"/>
      <c r="AW22" s="212"/>
      <c r="AX22" s="212"/>
      <c r="AY22" s="212"/>
      <c r="AZ22" s="212"/>
      <c r="BA22" s="212"/>
      <c r="BB22" s="212"/>
      <c r="BC22" s="212"/>
      <c r="BD22" s="212"/>
      <c r="BE22" s="212"/>
      <c r="BF22" s="212"/>
      <c r="CJ22" s="213" t="s">
        <v>758</v>
      </c>
      <c r="CK22" s="213" t="s">
        <v>759</v>
      </c>
      <c r="CR22" s="210" t="s">
        <v>760</v>
      </c>
    </row>
    <row r="23" spans="1:96" s="210" customFormat="1" ht="15" customHeight="1" x14ac:dyDescent="0.3">
      <c r="A23" s="200"/>
      <c r="B23" s="201" t="s">
        <v>586</v>
      </c>
      <c r="C23" s="202" t="s">
        <v>586</v>
      </c>
      <c r="D23" s="203">
        <v>45447</v>
      </c>
      <c r="E23" s="203">
        <v>45398</v>
      </c>
      <c r="F23" s="203">
        <v>45404.291666666664</v>
      </c>
      <c r="G23" s="204" t="s">
        <v>661</v>
      </c>
      <c r="H23" s="204" t="s">
        <v>697</v>
      </c>
      <c r="I23" s="204" t="s">
        <v>712</v>
      </c>
      <c r="J23" s="204" t="s">
        <v>761</v>
      </c>
      <c r="K23" s="204" t="s">
        <v>762</v>
      </c>
      <c r="L23" s="204" t="s">
        <v>501</v>
      </c>
      <c r="M23" s="204" t="s">
        <v>29</v>
      </c>
      <c r="N23" s="204" t="s">
        <v>502</v>
      </c>
      <c r="O23" s="204" t="s">
        <v>670</v>
      </c>
      <c r="P23" s="204" t="s">
        <v>503</v>
      </c>
      <c r="Q23" s="204" t="s">
        <v>504</v>
      </c>
      <c r="R23" s="204" t="s">
        <v>604</v>
      </c>
      <c r="S23" s="204" t="s">
        <v>499</v>
      </c>
      <c r="T23" s="204">
        <v>2</v>
      </c>
      <c r="U23" s="204" t="s">
        <v>499</v>
      </c>
      <c r="V23" s="204">
        <v>1</v>
      </c>
      <c r="W23" s="204">
        <v>1</v>
      </c>
      <c r="X23" s="205">
        <v>151</v>
      </c>
      <c r="Y23" s="206">
        <v>336</v>
      </c>
      <c r="Z23" s="207">
        <v>2.6</v>
      </c>
      <c r="AA23" s="208"/>
      <c r="AB23" s="209"/>
      <c r="AC23" s="209"/>
      <c r="AD23" s="209"/>
      <c r="AF23" s="211"/>
      <c r="AG23" s="211"/>
      <c r="AH23" s="211"/>
      <c r="AI23" s="211"/>
      <c r="AK23" s="212"/>
      <c r="AL23" s="212"/>
      <c r="AM23" s="212"/>
      <c r="AN23" s="212"/>
      <c r="AO23" s="212"/>
      <c r="AP23" s="212"/>
      <c r="AQ23" s="212"/>
      <c r="AR23" s="212"/>
      <c r="AS23" s="212"/>
      <c r="AT23" s="212"/>
      <c r="AU23" s="212"/>
      <c r="AV23" s="212"/>
      <c r="AW23" s="212"/>
      <c r="AX23" s="212"/>
      <c r="AY23" s="212"/>
      <c r="AZ23" s="212"/>
      <c r="BA23" s="212"/>
      <c r="BB23" s="212"/>
      <c r="BC23" s="212"/>
      <c r="BD23" s="212"/>
      <c r="BE23" s="212"/>
      <c r="BF23" s="212"/>
      <c r="CJ23" s="213" t="s">
        <v>697</v>
      </c>
      <c r="CK23" s="213" t="s">
        <v>661</v>
      </c>
      <c r="CR23" s="210" t="s">
        <v>763</v>
      </c>
    </row>
    <row r="24" spans="1:96" s="210" customFormat="1" ht="15" customHeight="1" x14ac:dyDescent="0.3">
      <c r="A24" s="200"/>
      <c r="B24" s="201" t="s">
        <v>586</v>
      </c>
      <c r="C24" s="202" t="s">
        <v>586</v>
      </c>
      <c r="D24" s="203">
        <v>45447</v>
      </c>
      <c r="E24" s="203">
        <v>45425</v>
      </c>
      <c r="F24" s="203">
        <v>45429.291666666664</v>
      </c>
      <c r="G24" s="204" t="s">
        <v>674</v>
      </c>
      <c r="H24" s="204" t="s">
        <v>582</v>
      </c>
      <c r="I24" s="204" t="s">
        <v>764</v>
      </c>
      <c r="J24" s="204" t="s">
        <v>765</v>
      </c>
      <c r="K24" s="204" t="s">
        <v>766</v>
      </c>
      <c r="L24" s="204" t="s">
        <v>501</v>
      </c>
      <c r="M24" s="204" t="s">
        <v>29</v>
      </c>
      <c r="N24" s="204" t="s">
        <v>502</v>
      </c>
      <c r="O24" s="204" t="s">
        <v>670</v>
      </c>
      <c r="P24" s="204" t="s">
        <v>503</v>
      </c>
      <c r="Q24" s="204" t="s">
        <v>504</v>
      </c>
      <c r="R24" s="204" t="s">
        <v>595</v>
      </c>
      <c r="S24" s="204" t="s">
        <v>499</v>
      </c>
      <c r="T24" s="204">
        <v>1</v>
      </c>
      <c r="U24" s="204" t="s">
        <v>499</v>
      </c>
      <c r="V24" s="204">
        <v>5</v>
      </c>
      <c r="W24" s="204" t="s">
        <v>499</v>
      </c>
      <c r="X24" s="205">
        <v>103</v>
      </c>
      <c r="Y24" s="206" t="s">
        <v>499</v>
      </c>
      <c r="Z24" s="207" t="s">
        <v>499</v>
      </c>
      <c r="AA24" s="208"/>
      <c r="AB24" s="209"/>
      <c r="AC24" s="209"/>
      <c r="AD24" s="209"/>
      <c r="AF24" s="211"/>
      <c r="AG24" s="211"/>
      <c r="AH24" s="211"/>
      <c r="AI24" s="211"/>
      <c r="AK24" s="212"/>
      <c r="AL24" s="212"/>
      <c r="AM24" s="212"/>
      <c r="AN24" s="212"/>
      <c r="AO24" s="212"/>
      <c r="AP24" s="212"/>
      <c r="AQ24" s="212"/>
      <c r="AR24" s="212"/>
      <c r="AS24" s="212"/>
      <c r="AT24" s="212"/>
      <c r="AU24" s="212"/>
      <c r="AV24" s="212"/>
      <c r="AW24" s="212"/>
      <c r="AX24" s="212"/>
      <c r="AY24" s="212"/>
      <c r="AZ24" s="212"/>
      <c r="BA24" s="212"/>
      <c r="BB24" s="212"/>
      <c r="BC24" s="212"/>
      <c r="BD24" s="212"/>
      <c r="BE24" s="212"/>
      <c r="BF24" s="212"/>
      <c r="CJ24" s="214" t="s">
        <v>602</v>
      </c>
      <c r="CK24" s="214" t="s">
        <v>669</v>
      </c>
      <c r="CR24" s="210" t="s">
        <v>711</v>
      </c>
    </row>
    <row r="25" spans="1:96" s="210" customFormat="1" ht="15" customHeight="1" x14ac:dyDescent="0.3">
      <c r="A25" s="200"/>
      <c r="B25" s="201" t="s">
        <v>586</v>
      </c>
      <c r="C25" s="202" t="s">
        <v>586</v>
      </c>
      <c r="D25" s="203">
        <v>45448</v>
      </c>
      <c r="E25" s="203">
        <v>45349</v>
      </c>
      <c r="F25" s="203">
        <v>45412.291666666664</v>
      </c>
      <c r="G25" s="204" t="s">
        <v>661</v>
      </c>
      <c r="H25" s="204" t="s">
        <v>697</v>
      </c>
      <c r="I25" s="204" t="s">
        <v>712</v>
      </c>
      <c r="J25" s="204" t="s">
        <v>767</v>
      </c>
      <c r="K25" s="204" t="s">
        <v>768</v>
      </c>
      <c r="L25" s="204" t="s">
        <v>501</v>
      </c>
      <c r="M25" s="204" t="s">
        <v>29</v>
      </c>
      <c r="N25" s="204" t="s">
        <v>502</v>
      </c>
      <c r="O25" s="204" t="s">
        <v>670</v>
      </c>
      <c r="P25" s="204" t="s">
        <v>503</v>
      </c>
      <c r="Q25" s="204" t="s">
        <v>504</v>
      </c>
      <c r="R25" s="204" t="s">
        <v>604</v>
      </c>
      <c r="S25" s="204" t="s">
        <v>769</v>
      </c>
      <c r="T25" s="204">
        <v>3</v>
      </c>
      <c r="U25" s="204" t="s">
        <v>499</v>
      </c>
      <c r="V25" s="204">
        <v>5</v>
      </c>
      <c r="W25" s="204">
        <v>1</v>
      </c>
      <c r="X25" s="205">
        <v>1519</v>
      </c>
      <c r="Y25" s="206">
        <v>1519</v>
      </c>
      <c r="Z25" s="207">
        <v>5.2178490000000002</v>
      </c>
      <c r="AA25" s="208"/>
      <c r="AB25" s="209"/>
      <c r="AC25" s="209"/>
      <c r="AD25" s="209"/>
      <c r="AF25" s="211"/>
      <c r="AG25" s="211"/>
      <c r="AH25" s="211"/>
      <c r="AI25" s="211"/>
      <c r="AK25" s="212"/>
      <c r="AL25" s="212"/>
      <c r="AM25" s="212"/>
      <c r="AN25" s="212"/>
      <c r="AO25" s="212"/>
      <c r="AP25" s="212"/>
      <c r="AQ25" s="212"/>
      <c r="AR25" s="212"/>
      <c r="AS25" s="212"/>
      <c r="AT25" s="212"/>
      <c r="AU25" s="212"/>
      <c r="AV25" s="212"/>
      <c r="AW25" s="212"/>
      <c r="AX25" s="212"/>
      <c r="AY25" s="212"/>
      <c r="AZ25" s="212"/>
      <c r="BA25" s="212"/>
      <c r="BB25" s="212"/>
      <c r="BC25" s="212"/>
      <c r="BD25" s="212"/>
      <c r="BE25" s="212"/>
      <c r="BF25" s="212"/>
      <c r="CJ25" s="213" t="s">
        <v>770</v>
      </c>
      <c r="CK25" s="213" t="s">
        <v>689</v>
      </c>
      <c r="CR25" s="210" t="s">
        <v>754</v>
      </c>
    </row>
    <row r="26" spans="1:96" s="210" customFormat="1" ht="15" customHeight="1" x14ac:dyDescent="0.3">
      <c r="A26" s="200"/>
      <c r="B26" s="201" t="s">
        <v>586</v>
      </c>
      <c r="C26" s="202" t="s">
        <v>586</v>
      </c>
      <c r="D26" s="203">
        <v>45448</v>
      </c>
      <c r="E26" s="203">
        <v>45430</v>
      </c>
      <c r="F26" s="203">
        <v>45434.833333333336</v>
      </c>
      <c r="G26" s="204" t="s">
        <v>527</v>
      </c>
      <c r="H26" s="204" t="s">
        <v>536</v>
      </c>
      <c r="I26" s="204" t="s">
        <v>537</v>
      </c>
      <c r="J26" s="204" t="s">
        <v>771</v>
      </c>
      <c r="K26" s="204" t="s">
        <v>772</v>
      </c>
      <c r="L26" s="204" t="s">
        <v>501</v>
      </c>
      <c r="M26" s="204" t="s">
        <v>29</v>
      </c>
      <c r="N26" s="204" t="s">
        <v>502</v>
      </c>
      <c r="O26" s="204" t="s">
        <v>670</v>
      </c>
      <c r="P26" s="204" t="s">
        <v>503</v>
      </c>
      <c r="Q26" s="204" t="s">
        <v>504</v>
      </c>
      <c r="R26" s="204" t="s">
        <v>535</v>
      </c>
      <c r="S26" s="204" t="s">
        <v>499</v>
      </c>
      <c r="T26" s="204">
        <v>1</v>
      </c>
      <c r="U26" s="204" t="s">
        <v>499</v>
      </c>
      <c r="V26" s="204">
        <v>5</v>
      </c>
      <c r="W26" s="204">
        <v>1</v>
      </c>
      <c r="X26" s="205">
        <v>116</v>
      </c>
      <c r="Y26" s="206">
        <v>116</v>
      </c>
      <c r="Z26" s="207">
        <v>0.2</v>
      </c>
      <c r="AA26" s="208"/>
      <c r="AB26" s="209"/>
      <c r="AC26" s="209"/>
      <c r="AD26" s="209"/>
      <c r="AF26" s="211"/>
      <c r="AG26" s="211"/>
      <c r="AH26" s="211"/>
      <c r="AI26" s="211"/>
      <c r="AK26" s="212"/>
      <c r="AL26" s="212"/>
      <c r="AM26" s="212"/>
      <c r="AN26" s="212"/>
      <c r="AO26" s="212"/>
      <c r="AP26" s="212"/>
      <c r="AQ26" s="212"/>
      <c r="AR26" s="212"/>
      <c r="AS26" s="212"/>
      <c r="AT26" s="212"/>
      <c r="AU26" s="212"/>
      <c r="AV26" s="212"/>
      <c r="AW26" s="212"/>
      <c r="AX26" s="212"/>
      <c r="AY26" s="212"/>
      <c r="AZ26" s="212"/>
      <c r="BA26" s="212"/>
      <c r="BB26" s="212"/>
      <c r="BC26" s="212"/>
      <c r="BD26" s="212"/>
      <c r="BE26" s="212"/>
      <c r="BF26" s="212"/>
      <c r="CJ26" s="213" t="s">
        <v>773</v>
      </c>
      <c r="CK26" s="213" t="s">
        <v>527</v>
      </c>
      <c r="CR26" s="210" t="s">
        <v>774</v>
      </c>
    </row>
    <row r="27" spans="1:96" s="210" customFormat="1" ht="15" customHeight="1" x14ac:dyDescent="0.3">
      <c r="A27" s="200"/>
      <c r="B27" s="201" t="s">
        <v>586</v>
      </c>
      <c r="C27" s="202" t="s">
        <v>586</v>
      </c>
      <c r="D27" s="203">
        <v>45449</v>
      </c>
      <c r="E27" s="203">
        <v>45405</v>
      </c>
      <c r="F27" s="203">
        <v>45415.25</v>
      </c>
      <c r="G27" s="204" t="s">
        <v>527</v>
      </c>
      <c r="H27" s="204" t="s">
        <v>528</v>
      </c>
      <c r="I27" s="204" t="s">
        <v>529</v>
      </c>
      <c r="J27" s="204" t="s">
        <v>775</v>
      </c>
      <c r="K27" s="204" t="s">
        <v>776</v>
      </c>
      <c r="L27" s="204" t="s">
        <v>501</v>
      </c>
      <c r="M27" s="204" t="s">
        <v>29</v>
      </c>
      <c r="N27" s="204" t="s">
        <v>502</v>
      </c>
      <c r="O27" s="204" t="s">
        <v>670</v>
      </c>
      <c r="P27" s="204" t="s">
        <v>503</v>
      </c>
      <c r="Q27" s="204" t="s">
        <v>504</v>
      </c>
      <c r="R27" s="204" t="s">
        <v>505</v>
      </c>
      <c r="S27" s="204" t="s">
        <v>499</v>
      </c>
      <c r="T27" s="204">
        <v>3</v>
      </c>
      <c r="U27" s="204" t="s">
        <v>499</v>
      </c>
      <c r="V27" s="204">
        <v>5</v>
      </c>
      <c r="W27" s="204">
        <v>1</v>
      </c>
      <c r="X27" s="205">
        <v>246</v>
      </c>
      <c r="Y27" s="206">
        <v>480</v>
      </c>
      <c r="Z27" s="207">
        <v>10.14</v>
      </c>
      <c r="AA27" s="208"/>
      <c r="AB27" s="209"/>
      <c r="AC27" s="209"/>
      <c r="AD27" s="209"/>
      <c r="AF27" s="211"/>
      <c r="AG27" s="211"/>
      <c r="AH27" s="211"/>
      <c r="AI27" s="211"/>
      <c r="AK27" s="212"/>
      <c r="AL27" s="212"/>
      <c r="AM27" s="212"/>
      <c r="AN27" s="212"/>
      <c r="AO27" s="212"/>
      <c r="AP27" s="212"/>
      <c r="AQ27" s="212"/>
      <c r="AR27" s="212"/>
      <c r="AS27" s="212"/>
      <c r="AT27" s="212"/>
      <c r="AU27" s="212"/>
      <c r="AV27" s="212"/>
      <c r="AW27" s="212"/>
      <c r="AX27" s="212"/>
      <c r="AY27" s="212"/>
      <c r="AZ27" s="212"/>
      <c r="BA27" s="212"/>
      <c r="BB27" s="212"/>
      <c r="BC27" s="212"/>
      <c r="BD27" s="212"/>
      <c r="BE27" s="212"/>
      <c r="BF27" s="212"/>
      <c r="CJ27" s="213" t="s">
        <v>777</v>
      </c>
      <c r="CK27" s="213" t="s">
        <v>689</v>
      </c>
      <c r="CR27" s="210" t="s">
        <v>778</v>
      </c>
    </row>
    <row r="28" spans="1:96" s="210" customFormat="1" ht="15" customHeight="1" x14ac:dyDescent="0.3">
      <c r="A28" s="200"/>
      <c r="B28" s="201" t="s">
        <v>586</v>
      </c>
      <c r="C28" s="202" t="s">
        <v>586</v>
      </c>
      <c r="D28" s="203">
        <v>45454</v>
      </c>
      <c r="E28" s="203">
        <v>45484</v>
      </c>
      <c r="F28" s="203" t="s">
        <v>499</v>
      </c>
      <c r="G28" s="204" t="s">
        <v>527</v>
      </c>
      <c r="H28" s="204" t="s">
        <v>536</v>
      </c>
      <c r="I28" s="204" t="s">
        <v>544</v>
      </c>
      <c r="J28" s="204" t="s">
        <v>779</v>
      </c>
      <c r="K28" s="204" t="s">
        <v>780</v>
      </c>
      <c r="L28" s="204" t="s">
        <v>501</v>
      </c>
      <c r="M28" s="204" t="s">
        <v>29</v>
      </c>
      <c r="N28" s="204" t="s">
        <v>502</v>
      </c>
      <c r="O28" s="204" t="s">
        <v>670</v>
      </c>
      <c r="P28" s="204" t="s">
        <v>503</v>
      </c>
      <c r="Q28" s="204" t="s">
        <v>534</v>
      </c>
      <c r="R28" s="204" t="s">
        <v>556</v>
      </c>
      <c r="S28" s="204" t="s">
        <v>499</v>
      </c>
      <c r="T28" s="204" t="s">
        <v>499</v>
      </c>
      <c r="U28" s="204" t="s">
        <v>499</v>
      </c>
      <c r="V28" s="204" t="s">
        <v>499</v>
      </c>
      <c r="W28" s="204" t="s">
        <v>499</v>
      </c>
      <c r="X28" s="205" t="s">
        <v>499</v>
      </c>
      <c r="Y28" s="206" t="s">
        <v>499</v>
      </c>
      <c r="Z28" s="207" t="s">
        <v>499</v>
      </c>
      <c r="AA28" s="208"/>
      <c r="AB28" s="209"/>
      <c r="AC28" s="209"/>
      <c r="AD28" s="209"/>
      <c r="AF28" s="211"/>
      <c r="AG28" s="211"/>
      <c r="AH28" s="211"/>
      <c r="AI28" s="211"/>
      <c r="AK28" s="212"/>
      <c r="AL28" s="212"/>
      <c r="AM28" s="212"/>
      <c r="AN28" s="212"/>
      <c r="AO28" s="212"/>
      <c r="AP28" s="212"/>
      <c r="AQ28" s="212"/>
      <c r="AR28" s="212"/>
      <c r="AS28" s="212"/>
      <c r="AT28" s="212"/>
      <c r="AU28" s="212"/>
      <c r="AV28" s="212"/>
      <c r="AW28" s="212"/>
      <c r="AX28" s="212"/>
      <c r="AY28" s="212"/>
      <c r="AZ28" s="212"/>
      <c r="BA28" s="212"/>
      <c r="BB28" s="212"/>
      <c r="BC28" s="212"/>
      <c r="BD28" s="212"/>
      <c r="BE28" s="212"/>
      <c r="BF28" s="212"/>
      <c r="CJ28" s="213" t="s">
        <v>781</v>
      </c>
      <c r="CK28" s="213" t="s">
        <v>782</v>
      </c>
    </row>
    <row r="29" spans="1:96" s="210" customFormat="1" ht="15" customHeight="1" x14ac:dyDescent="0.3">
      <c r="A29" s="200"/>
      <c r="B29" s="201" t="s">
        <v>586</v>
      </c>
      <c r="C29" s="202" t="s">
        <v>586</v>
      </c>
      <c r="D29" s="203">
        <v>45460</v>
      </c>
      <c r="E29" s="203">
        <v>45448</v>
      </c>
      <c r="F29" s="203">
        <v>45460.041666666664</v>
      </c>
      <c r="G29" s="204" t="s">
        <v>674</v>
      </c>
      <c r="H29" s="204" t="s">
        <v>582</v>
      </c>
      <c r="I29" s="204" t="s">
        <v>783</v>
      </c>
      <c r="J29" s="204" t="s">
        <v>784</v>
      </c>
      <c r="K29" s="204" t="s">
        <v>785</v>
      </c>
      <c r="L29" s="204" t="s">
        <v>501</v>
      </c>
      <c r="M29" s="204" t="s">
        <v>29</v>
      </c>
      <c r="N29" s="204" t="s">
        <v>502</v>
      </c>
      <c r="O29" s="204" t="s">
        <v>670</v>
      </c>
      <c r="P29" s="204" t="s">
        <v>503</v>
      </c>
      <c r="Q29" s="204" t="s">
        <v>504</v>
      </c>
      <c r="R29" s="204" t="s">
        <v>595</v>
      </c>
      <c r="S29" s="204" t="s">
        <v>499</v>
      </c>
      <c r="T29" s="204">
        <v>2</v>
      </c>
      <c r="U29" s="204" t="s">
        <v>499</v>
      </c>
      <c r="V29" s="204">
        <v>5</v>
      </c>
      <c r="W29" s="204">
        <v>1</v>
      </c>
      <c r="X29" s="205">
        <v>289</v>
      </c>
      <c r="Y29" s="206">
        <v>1011</v>
      </c>
      <c r="Z29" s="207" t="s">
        <v>499</v>
      </c>
      <c r="AA29" s="208"/>
      <c r="AB29" s="209"/>
      <c r="AC29" s="209"/>
      <c r="AD29" s="209"/>
      <c r="AF29" s="211"/>
      <c r="AG29" s="211"/>
      <c r="AH29" s="211"/>
      <c r="AI29" s="211"/>
      <c r="AK29" s="212"/>
      <c r="AL29" s="212"/>
      <c r="AM29" s="212"/>
      <c r="AN29" s="212"/>
      <c r="AO29" s="212"/>
      <c r="AP29" s="212"/>
      <c r="AQ29" s="212"/>
      <c r="AR29" s="212"/>
      <c r="AS29" s="212"/>
      <c r="AT29" s="212"/>
      <c r="AU29" s="212"/>
      <c r="AV29" s="212"/>
      <c r="AW29" s="212"/>
      <c r="AX29" s="212"/>
      <c r="AY29" s="212"/>
      <c r="AZ29" s="212"/>
      <c r="BA29" s="212"/>
      <c r="BB29" s="212"/>
      <c r="BC29" s="212"/>
      <c r="BD29" s="212"/>
      <c r="BE29" s="212"/>
      <c r="BF29" s="212"/>
      <c r="CJ29" s="213" t="s">
        <v>583</v>
      </c>
      <c r="CK29" s="213" t="s">
        <v>786</v>
      </c>
    </row>
    <row r="30" spans="1:96" s="210" customFormat="1" ht="15" customHeight="1" x14ac:dyDescent="0.3">
      <c r="A30" s="200"/>
      <c r="B30" s="201" t="s">
        <v>586</v>
      </c>
      <c r="C30" s="202" t="s">
        <v>586</v>
      </c>
      <c r="D30" s="203">
        <v>45460</v>
      </c>
      <c r="E30" s="203">
        <v>45453</v>
      </c>
      <c r="F30" s="203">
        <v>45454</v>
      </c>
      <c r="G30" s="204" t="s">
        <v>527</v>
      </c>
      <c r="H30" s="204" t="s">
        <v>605</v>
      </c>
      <c r="I30" s="204" t="s">
        <v>787</v>
      </c>
      <c r="J30" s="204" t="s">
        <v>499</v>
      </c>
      <c r="K30" s="204">
        <v>5315</v>
      </c>
      <c r="L30" s="204" t="s">
        <v>501</v>
      </c>
      <c r="M30" s="204" t="s">
        <v>29</v>
      </c>
      <c r="N30" s="204" t="s">
        <v>502</v>
      </c>
      <c r="O30" s="204" t="s">
        <v>670</v>
      </c>
      <c r="P30" s="204" t="s">
        <v>503</v>
      </c>
      <c r="Q30" s="204" t="s">
        <v>534</v>
      </c>
      <c r="R30" s="204" t="s">
        <v>620</v>
      </c>
      <c r="S30" s="204" t="s">
        <v>499</v>
      </c>
      <c r="T30" s="204">
        <v>1</v>
      </c>
      <c r="U30" s="204" t="s">
        <v>499</v>
      </c>
      <c r="V30" s="204">
        <v>5</v>
      </c>
      <c r="W30" s="204">
        <v>1</v>
      </c>
      <c r="X30" s="205">
        <v>24</v>
      </c>
      <c r="Y30" s="206" t="s">
        <v>499</v>
      </c>
      <c r="Z30" s="207" t="s">
        <v>499</v>
      </c>
      <c r="AA30" s="208"/>
      <c r="AB30" s="209"/>
      <c r="AC30" s="209"/>
      <c r="AD30" s="209"/>
      <c r="AF30" s="211"/>
      <c r="AG30" s="211"/>
      <c r="AH30" s="211"/>
      <c r="AI30" s="211"/>
      <c r="CJ30" s="214" t="s">
        <v>673</v>
      </c>
      <c r="CK30" s="214" t="s">
        <v>669</v>
      </c>
    </row>
    <row r="31" spans="1:96" s="210" customFormat="1" ht="15" customHeight="1" x14ac:dyDescent="0.3">
      <c r="A31" s="200"/>
      <c r="B31" s="201" t="s">
        <v>586</v>
      </c>
      <c r="C31" s="202" t="s">
        <v>586</v>
      </c>
      <c r="D31" s="203">
        <v>45462</v>
      </c>
      <c r="E31" s="203">
        <v>44777</v>
      </c>
      <c r="F31" s="203">
        <v>44782.541666666664</v>
      </c>
      <c r="G31" s="204" t="s">
        <v>661</v>
      </c>
      <c r="H31" s="204" t="s">
        <v>743</v>
      </c>
      <c r="I31" s="204" t="s">
        <v>788</v>
      </c>
      <c r="J31" s="204" t="s">
        <v>789</v>
      </c>
      <c r="K31" s="204" t="s">
        <v>790</v>
      </c>
      <c r="L31" s="204" t="s">
        <v>501</v>
      </c>
      <c r="M31" s="204" t="s">
        <v>29</v>
      </c>
      <c r="N31" s="204" t="s">
        <v>502</v>
      </c>
      <c r="O31" s="204" t="s">
        <v>670</v>
      </c>
      <c r="P31" s="204" t="s">
        <v>503</v>
      </c>
      <c r="Q31" s="204" t="s">
        <v>504</v>
      </c>
      <c r="R31" s="204" t="s">
        <v>505</v>
      </c>
      <c r="S31" s="204" t="s">
        <v>791</v>
      </c>
      <c r="T31" s="204">
        <v>3</v>
      </c>
      <c r="U31" s="204" t="s">
        <v>499</v>
      </c>
      <c r="V31" s="204">
        <v>1</v>
      </c>
      <c r="W31" s="204" t="s">
        <v>499</v>
      </c>
      <c r="X31" s="205">
        <v>133</v>
      </c>
      <c r="Y31" s="206">
        <v>133</v>
      </c>
      <c r="Z31" s="207" t="s">
        <v>499</v>
      </c>
      <c r="AA31" s="208"/>
      <c r="AB31" s="209"/>
      <c r="AC31" s="209"/>
      <c r="AD31" s="209"/>
      <c r="AF31" s="211"/>
      <c r="AG31" s="211"/>
      <c r="AH31" s="211"/>
      <c r="AI31" s="211"/>
      <c r="CJ31" s="213" t="s">
        <v>792</v>
      </c>
      <c r="CK31" s="213" t="s">
        <v>668</v>
      </c>
    </row>
    <row r="32" spans="1:96" s="210" customFormat="1" ht="15" customHeight="1" x14ac:dyDescent="0.3">
      <c r="A32" s="200"/>
      <c r="B32" s="201" t="s">
        <v>586</v>
      </c>
      <c r="C32" s="202" t="s">
        <v>586</v>
      </c>
      <c r="D32" s="203">
        <v>45462</v>
      </c>
      <c r="E32" s="203">
        <v>45048</v>
      </c>
      <c r="F32" s="203">
        <v>45053.416666666664</v>
      </c>
      <c r="G32" s="204" t="s">
        <v>661</v>
      </c>
      <c r="H32" s="204" t="s">
        <v>743</v>
      </c>
      <c r="I32" s="204" t="s">
        <v>788</v>
      </c>
      <c r="J32" s="204" t="s">
        <v>789</v>
      </c>
      <c r="K32" s="204" t="s">
        <v>790</v>
      </c>
      <c r="L32" s="204" t="s">
        <v>501</v>
      </c>
      <c r="M32" s="204" t="s">
        <v>29</v>
      </c>
      <c r="N32" s="204" t="s">
        <v>502</v>
      </c>
      <c r="O32" s="204" t="s">
        <v>670</v>
      </c>
      <c r="P32" s="204" t="s">
        <v>503</v>
      </c>
      <c r="Q32" s="204" t="s">
        <v>504</v>
      </c>
      <c r="R32" s="204" t="s">
        <v>505</v>
      </c>
      <c r="S32" s="204" t="s">
        <v>791</v>
      </c>
      <c r="T32" s="204">
        <v>3</v>
      </c>
      <c r="U32" s="204" t="s">
        <v>499</v>
      </c>
      <c r="V32" s="204">
        <v>1</v>
      </c>
      <c r="W32" s="204" t="s">
        <v>499</v>
      </c>
      <c r="X32" s="205">
        <v>130</v>
      </c>
      <c r="Y32" s="206">
        <v>133</v>
      </c>
      <c r="Z32" s="207" t="s">
        <v>499</v>
      </c>
      <c r="AA32" s="208"/>
      <c r="AB32" s="209"/>
      <c r="AC32" s="209"/>
      <c r="AD32" s="209"/>
      <c r="AF32" s="211"/>
      <c r="AG32" s="211"/>
      <c r="AH32" s="211"/>
      <c r="AI32" s="211"/>
      <c r="CJ32" s="213" t="s">
        <v>793</v>
      </c>
      <c r="CK32" s="213" t="s">
        <v>679</v>
      </c>
    </row>
    <row r="33" spans="1:89" s="210" customFormat="1" ht="15" customHeight="1" x14ac:dyDescent="0.3">
      <c r="A33" s="200"/>
      <c r="B33" s="201" t="s">
        <v>586</v>
      </c>
      <c r="C33" s="202" t="s">
        <v>586</v>
      </c>
      <c r="D33" s="203">
        <v>45462</v>
      </c>
      <c r="E33" s="203">
        <v>45448</v>
      </c>
      <c r="F33" s="203">
        <v>45460.041666666664</v>
      </c>
      <c r="G33" s="204" t="s">
        <v>547</v>
      </c>
      <c r="H33" s="204" t="s">
        <v>548</v>
      </c>
      <c r="I33" s="204" t="s">
        <v>566</v>
      </c>
      <c r="J33" s="204" t="s">
        <v>699</v>
      </c>
      <c r="K33" s="204" t="s">
        <v>794</v>
      </c>
      <c r="L33" s="204" t="s">
        <v>501</v>
      </c>
      <c r="M33" s="204" t="s">
        <v>29</v>
      </c>
      <c r="N33" s="204" t="s">
        <v>502</v>
      </c>
      <c r="O33" s="204" t="s">
        <v>670</v>
      </c>
      <c r="P33" s="204" t="s">
        <v>503</v>
      </c>
      <c r="Q33" s="204" t="s">
        <v>504</v>
      </c>
      <c r="R33" s="204" t="s">
        <v>535</v>
      </c>
      <c r="S33" s="204" t="s">
        <v>499</v>
      </c>
      <c r="T33" s="204">
        <v>3</v>
      </c>
      <c r="U33" s="204">
        <v>2</v>
      </c>
      <c r="V33" s="204">
        <v>5</v>
      </c>
      <c r="W33" s="204">
        <v>1</v>
      </c>
      <c r="X33" s="205">
        <v>289</v>
      </c>
      <c r="Y33" s="206">
        <v>1500</v>
      </c>
      <c r="Z33" s="207">
        <v>18.600000000000001</v>
      </c>
      <c r="AA33" s="208"/>
      <c r="AB33" s="209"/>
      <c r="AC33" s="209"/>
      <c r="AD33" s="209"/>
      <c r="AF33" s="211"/>
      <c r="AG33" s="211"/>
      <c r="AH33" s="211"/>
      <c r="AI33" s="211"/>
      <c r="CJ33" s="213" t="s">
        <v>795</v>
      </c>
      <c r="CK33" s="213" t="s">
        <v>742</v>
      </c>
    </row>
    <row r="34" spans="1:89" s="210" customFormat="1" ht="15" customHeight="1" x14ac:dyDescent="0.3">
      <c r="A34" s="200"/>
      <c r="B34" s="201" t="s">
        <v>586</v>
      </c>
      <c r="C34" s="202" t="s">
        <v>586</v>
      </c>
      <c r="D34" s="203"/>
      <c r="E34" s="203"/>
      <c r="F34" s="203"/>
      <c r="G34" s="204"/>
      <c r="H34" s="204"/>
      <c r="I34" s="204"/>
      <c r="J34" s="204"/>
      <c r="K34" s="204"/>
      <c r="L34" s="204"/>
      <c r="M34" s="204"/>
      <c r="N34" s="204"/>
      <c r="O34" s="204"/>
      <c r="P34" s="204"/>
      <c r="Q34" s="204"/>
      <c r="R34" s="204"/>
      <c r="S34" s="204"/>
      <c r="T34" s="204"/>
      <c r="U34" s="204"/>
      <c r="V34" s="204"/>
      <c r="W34" s="204"/>
      <c r="X34" s="205"/>
      <c r="Y34" s="206"/>
      <c r="Z34" s="207"/>
      <c r="AA34" s="208"/>
      <c r="AB34" s="209"/>
      <c r="AC34" s="209"/>
      <c r="AD34" s="209"/>
      <c r="AF34" s="211"/>
      <c r="AG34" s="211"/>
      <c r="AH34" s="211"/>
      <c r="AI34" s="211"/>
      <c r="CJ34" s="214" t="s">
        <v>796</v>
      </c>
      <c r="CK34" s="214" t="s">
        <v>661</v>
      </c>
    </row>
    <row r="35" spans="1:89" s="210" customFormat="1" ht="15" customHeight="1" x14ac:dyDescent="0.3">
      <c r="A35" s="200"/>
      <c r="B35" s="201" t="s">
        <v>586</v>
      </c>
      <c r="C35" s="202" t="s">
        <v>586</v>
      </c>
      <c r="D35" s="203">
        <v>45463</v>
      </c>
      <c r="E35" s="203">
        <v>45449</v>
      </c>
      <c r="F35" s="203">
        <v>45461.041666666664</v>
      </c>
      <c r="G35" s="204" t="s">
        <v>547</v>
      </c>
      <c r="H35" s="204" t="s">
        <v>548</v>
      </c>
      <c r="I35" s="204" t="s">
        <v>566</v>
      </c>
      <c r="J35" s="204" t="s">
        <v>699</v>
      </c>
      <c r="K35" s="204" t="s">
        <v>797</v>
      </c>
      <c r="L35" s="204" t="s">
        <v>501</v>
      </c>
      <c r="M35" s="204" t="s">
        <v>29</v>
      </c>
      <c r="N35" s="204" t="s">
        <v>502</v>
      </c>
      <c r="O35" s="204" t="s">
        <v>670</v>
      </c>
      <c r="P35" s="204" t="s">
        <v>503</v>
      </c>
      <c r="Q35" s="204" t="s">
        <v>504</v>
      </c>
      <c r="R35" s="204" t="s">
        <v>535</v>
      </c>
      <c r="S35" s="204" t="s">
        <v>499</v>
      </c>
      <c r="T35" s="204">
        <v>3</v>
      </c>
      <c r="U35" s="204">
        <v>2</v>
      </c>
      <c r="V35" s="204">
        <v>5</v>
      </c>
      <c r="W35" s="204">
        <v>1</v>
      </c>
      <c r="X35" s="205">
        <v>289</v>
      </c>
      <c r="Y35" s="206">
        <v>1500</v>
      </c>
      <c r="Z35" s="207">
        <v>21.7</v>
      </c>
      <c r="AA35" s="208"/>
      <c r="AB35" s="209"/>
      <c r="AC35" s="209"/>
      <c r="AD35" s="209"/>
      <c r="AF35" s="211"/>
      <c r="AG35" s="211"/>
      <c r="AH35" s="211"/>
      <c r="AI35" s="211"/>
      <c r="CJ35" s="213" t="s">
        <v>798</v>
      </c>
      <c r="CK35" s="213" t="s">
        <v>689</v>
      </c>
    </row>
    <row r="36" spans="1:89" s="210" customFormat="1" ht="15" customHeight="1" x14ac:dyDescent="0.3">
      <c r="A36" s="200"/>
      <c r="B36" s="201" t="s">
        <v>586</v>
      </c>
      <c r="C36" s="202" t="s">
        <v>586</v>
      </c>
      <c r="D36" s="203">
        <v>45463</v>
      </c>
      <c r="E36" s="203">
        <v>45454</v>
      </c>
      <c r="F36" s="203">
        <v>45459.625</v>
      </c>
      <c r="G36" s="204" t="s">
        <v>661</v>
      </c>
      <c r="H36" s="204" t="s">
        <v>697</v>
      </c>
      <c r="I36" s="204" t="s">
        <v>799</v>
      </c>
      <c r="J36" s="204" t="s">
        <v>800</v>
      </c>
      <c r="K36" s="204" t="s">
        <v>801</v>
      </c>
      <c r="L36" s="204" t="s">
        <v>531</v>
      </c>
      <c r="M36" s="204" t="s">
        <v>532</v>
      </c>
      <c r="N36" s="204" t="s">
        <v>502</v>
      </c>
      <c r="O36" s="204" t="s">
        <v>670</v>
      </c>
      <c r="P36" s="204" t="s">
        <v>503</v>
      </c>
      <c r="Q36" s="204" t="s">
        <v>684</v>
      </c>
      <c r="R36" s="204" t="s">
        <v>535</v>
      </c>
      <c r="S36" s="204" t="s">
        <v>499</v>
      </c>
      <c r="T36" s="204">
        <v>3</v>
      </c>
      <c r="U36" s="204" t="s">
        <v>499</v>
      </c>
      <c r="V36" s="204">
        <v>5</v>
      </c>
      <c r="W36" s="204">
        <v>1</v>
      </c>
      <c r="X36" s="205">
        <v>134</v>
      </c>
      <c r="Y36" s="206">
        <v>240</v>
      </c>
      <c r="Z36" s="207" t="s">
        <v>499</v>
      </c>
      <c r="AA36" s="208"/>
      <c r="AB36" s="209"/>
      <c r="AC36" s="209"/>
      <c r="AD36" s="209"/>
      <c r="AF36" s="211"/>
      <c r="AG36" s="211"/>
      <c r="AH36" s="211"/>
      <c r="AI36" s="211"/>
      <c r="CJ36" s="213" t="s">
        <v>802</v>
      </c>
      <c r="CK36" s="213" t="s">
        <v>668</v>
      </c>
    </row>
    <row r="37" spans="1:89" s="210" customFormat="1" ht="15" customHeight="1" x14ac:dyDescent="0.3">
      <c r="A37" s="200"/>
      <c r="B37" s="201" t="s">
        <v>586</v>
      </c>
      <c r="C37" s="202" t="s">
        <v>586</v>
      </c>
      <c r="D37" s="203">
        <v>45464</v>
      </c>
      <c r="E37" s="203">
        <v>45454</v>
      </c>
      <c r="F37" s="203">
        <v>45459.333333333336</v>
      </c>
      <c r="G37" s="204" t="s">
        <v>661</v>
      </c>
      <c r="H37" s="204" t="s">
        <v>697</v>
      </c>
      <c r="I37" s="204" t="s">
        <v>712</v>
      </c>
      <c r="J37" s="204" t="s">
        <v>803</v>
      </c>
      <c r="K37" s="204" t="s">
        <v>804</v>
      </c>
      <c r="L37" s="204" t="s">
        <v>531</v>
      </c>
      <c r="M37" s="204" t="s">
        <v>532</v>
      </c>
      <c r="N37" s="204" t="s">
        <v>502</v>
      </c>
      <c r="O37" s="204" t="s">
        <v>670</v>
      </c>
      <c r="P37" s="204" t="s">
        <v>503</v>
      </c>
      <c r="Q37" s="204" t="s">
        <v>684</v>
      </c>
      <c r="R37" s="204" t="s">
        <v>505</v>
      </c>
      <c r="S37" s="204" t="s">
        <v>499</v>
      </c>
      <c r="T37" s="204">
        <v>3</v>
      </c>
      <c r="U37" s="204" t="s">
        <v>499</v>
      </c>
      <c r="V37" s="204">
        <v>1</v>
      </c>
      <c r="W37" s="204">
        <v>1</v>
      </c>
      <c r="X37" s="205">
        <v>134</v>
      </c>
      <c r="Y37" s="206">
        <v>240</v>
      </c>
      <c r="Z37" s="207" t="s">
        <v>499</v>
      </c>
      <c r="AA37" s="208"/>
      <c r="AB37" s="209"/>
      <c r="AC37" s="209"/>
      <c r="AD37" s="209"/>
      <c r="AF37" s="211"/>
      <c r="AG37" s="211"/>
      <c r="AH37" s="211"/>
      <c r="AI37" s="211"/>
      <c r="CJ37" s="213" t="s">
        <v>805</v>
      </c>
      <c r="CK37" s="213" t="s">
        <v>806</v>
      </c>
    </row>
    <row r="38" spans="1:89" s="210" customFormat="1" ht="15" customHeight="1" x14ac:dyDescent="0.3">
      <c r="A38" s="200"/>
      <c r="B38" s="201" t="s">
        <v>586</v>
      </c>
      <c r="C38" s="202" t="s">
        <v>586</v>
      </c>
      <c r="D38" s="203">
        <v>45464</v>
      </c>
      <c r="E38" s="203">
        <v>45449</v>
      </c>
      <c r="F38" s="203">
        <v>45460.875</v>
      </c>
      <c r="G38" s="204" t="s">
        <v>661</v>
      </c>
      <c r="H38" s="204" t="s">
        <v>697</v>
      </c>
      <c r="I38" s="204" t="s">
        <v>712</v>
      </c>
      <c r="J38" s="204" t="s">
        <v>807</v>
      </c>
      <c r="K38" s="204" t="s">
        <v>808</v>
      </c>
      <c r="L38" s="204" t="s">
        <v>531</v>
      </c>
      <c r="M38" s="204" t="s">
        <v>532</v>
      </c>
      <c r="N38" s="204" t="s">
        <v>502</v>
      </c>
      <c r="O38" s="204" t="s">
        <v>670</v>
      </c>
      <c r="P38" s="204" t="s">
        <v>503</v>
      </c>
      <c r="Q38" s="204" t="s">
        <v>753</v>
      </c>
      <c r="R38" s="204" t="s">
        <v>505</v>
      </c>
      <c r="S38" s="204" t="s">
        <v>499</v>
      </c>
      <c r="T38" s="204">
        <v>2</v>
      </c>
      <c r="U38" s="204" t="s">
        <v>499</v>
      </c>
      <c r="V38" s="204">
        <v>1</v>
      </c>
      <c r="W38" s="204">
        <v>1</v>
      </c>
      <c r="X38" s="205">
        <v>285</v>
      </c>
      <c r="Y38" s="206">
        <v>285</v>
      </c>
      <c r="Z38" s="207" t="s">
        <v>499</v>
      </c>
      <c r="AA38" s="208"/>
      <c r="AB38" s="209"/>
      <c r="AC38" s="209"/>
      <c r="AD38" s="209"/>
      <c r="AF38" s="211"/>
      <c r="AG38" s="211"/>
      <c r="AH38" s="211"/>
      <c r="AI38" s="211"/>
      <c r="CJ38" s="213" t="s">
        <v>809</v>
      </c>
      <c r="CK38" s="213" t="s">
        <v>705</v>
      </c>
    </row>
    <row r="39" spans="1:89" s="210" customFormat="1" ht="15" customHeight="1" x14ac:dyDescent="0.3">
      <c r="A39" s="200"/>
      <c r="B39" s="201" t="s">
        <v>586</v>
      </c>
      <c r="C39" s="202" t="s">
        <v>586</v>
      </c>
      <c r="D39" s="203">
        <v>45464</v>
      </c>
      <c r="E39" s="203">
        <v>45449</v>
      </c>
      <c r="F39" s="203">
        <v>45460.875</v>
      </c>
      <c r="G39" s="204" t="s">
        <v>661</v>
      </c>
      <c r="H39" s="204" t="s">
        <v>697</v>
      </c>
      <c r="I39" s="204" t="s">
        <v>712</v>
      </c>
      <c r="J39" s="204" t="s">
        <v>807</v>
      </c>
      <c r="K39" s="204" t="s">
        <v>808</v>
      </c>
      <c r="L39" s="204" t="s">
        <v>531</v>
      </c>
      <c r="M39" s="204" t="s">
        <v>532</v>
      </c>
      <c r="N39" s="204" t="s">
        <v>502</v>
      </c>
      <c r="O39" s="204" t="s">
        <v>670</v>
      </c>
      <c r="P39" s="204" t="s">
        <v>503</v>
      </c>
      <c r="Q39" s="204" t="s">
        <v>753</v>
      </c>
      <c r="R39" s="204" t="s">
        <v>505</v>
      </c>
      <c r="S39" s="204" t="s">
        <v>499</v>
      </c>
      <c r="T39" s="204">
        <v>2</v>
      </c>
      <c r="U39" s="204" t="s">
        <v>499</v>
      </c>
      <c r="V39" s="204">
        <v>1</v>
      </c>
      <c r="W39" s="204">
        <v>1</v>
      </c>
      <c r="X39" s="205">
        <v>285</v>
      </c>
      <c r="Y39" s="206">
        <v>285</v>
      </c>
      <c r="Z39" s="207" t="s">
        <v>499</v>
      </c>
      <c r="AA39" s="208"/>
      <c r="AB39" s="209"/>
      <c r="AC39" s="209"/>
      <c r="AD39" s="209"/>
      <c r="AF39" s="211"/>
      <c r="AG39" s="211"/>
      <c r="AH39" s="211"/>
      <c r="AI39" s="211"/>
      <c r="CJ39" s="213" t="s">
        <v>810</v>
      </c>
      <c r="CK39" s="213" t="s">
        <v>553</v>
      </c>
    </row>
    <row r="40" spans="1:89" s="210" customFormat="1" ht="15" customHeight="1" x14ac:dyDescent="0.3">
      <c r="A40" s="200"/>
      <c r="B40" s="201" t="s">
        <v>586</v>
      </c>
      <c r="C40" s="202" t="s">
        <v>586</v>
      </c>
      <c r="D40" s="203">
        <v>45467</v>
      </c>
      <c r="E40" s="203">
        <v>45460</v>
      </c>
      <c r="F40" s="203" t="s">
        <v>499</v>
      </c>
      <c r="G40" s="204" t="s">
        <v>527</v>
      </c>
      <c r="H40" s="204" t="s">
        <v>528</v>
      </c>
      <c r="I40" s="204" t="s">
        <v>529</v>
      </c>
      <c r="J40" s="204" t="s">
        <v>499</v>
      </c>
      <c r="K40" s="204" t="s">
        <v>811</v>
      </c>
      <c r="L40" s="204" t="s">
        <v>531</v>
      </c>
      <c r="M40" s="204" t="s">
        <v>532</v>
      </c>
      <c r="N40" s="204" t="s">
        <v>502</v>
      </c>
      <c r="O40" s="204" t="s">
        <v>670</v>
      </c>
      <c r="P40" s="204" t="s">
        <v>683</v>
      </c>
      <c r="Q40" s="204" t="s">
        <v>684</v>
      </c>
      <c r="R40" s="204" t="s">
        <v>546</v>
      </c>
      <c r="S40" s="204" t="s">
        <v>769</v>
      </c>
      <c r="T40" s="204" t="s">
        <v>499</v>
      </c>
      <c r="U40" s="204" t="s">
        <v>499</v>
      </c>
      <c r="V40" s="204" t="s">
        <v>499</v>
      </c>
      <c r="W40" s="204" t="s">
        <v>499</v>
      </c>
      <c r="X40" s="205">
        <v>285</v>
      </c>
      <c r="Y40" s="206" t="s">
        <v>499</v>
      </c>
      <c r="Z40" s="207" t="s">
        <v>499</v>
      </c>
      <c r="AA40" s="208"/>
      <c r="AB40" s="209"/>
      <c r="AC40" s="209"/>
      <c r="AD40" s="209"/>
      <c r="AF40" s="211"/>
      <c r="AG40" s="211"/>
      <c r="AH40" s="211"/>
      <c r="AI40" s="211"/>
      <c r="CJ40" s="213" t="s">
        <v>812</v>
      </c>
      <c r="CK40" s="213" t="s">
        <v>553</v>
      </c>
    </row>
    <row r="41" spans="1:89" s="210" customFormat="1" ht="15" customHeight="1" x14ac:dyDescent="0.3">
      <c r="A41" s="200"/>
      <c r="B41" s="201" t="s">
        <v>586</v>
      </c>
      <c r="C41" s="202" t="s">
        <v>586</v>
      </c>
      <c r="D41" s="203">
        <v>45467</v>
      </c>
      <c r="E41" s="203">
        <v>45463</v>
      </c>
      <c r="F41" s="203" t="s">
        <v>499</v>
      </c>
      <c r="G41" s="204" t="s">
        <v>527</v>
      </c>
      <c r="H41" s="204" t="s">
        <v>528</v>
      </c>
      <c r="I41" s="204" t="s">
        <v>529</v>
      </c>
      <c r="J41" s="204" t="s">
        <v>499</v>
      </c>
      <c r="K41" s="204" t="s">
        <v>813</v>
      </c>
      <c r="L41" s="204" t="s">
        <v>531</v>
      </c>
      <c r="M41" s="204" t="s">
        <v>532</v>
      </c>
      <c r="N41" s="204" t="s">
        <v>502</v>
      </c>
      <c r="O41" s="204" t="s">
        <v>670</v>
      </c>
      <c r="P41" s="204" t="s">
        <v>683</v>
      </c>
      <c r="Q41" s="204" t="s">
        <v>684</v>
      </c>
      <c r="R41" s="204" t="s">
        <v>546</v>
      </c>
      <c r="S41" s="204" t="s">
        <v>769</v>
      </c>
      <c r="T41" s="204" t="s">
        <v>499</v>
      </c>
      <c r="U41" s="204" t="s">
        <v>499</v>
      </c>
      <c r="V41" s="204" t="s">
        <v>499</v>
      </c>
      <c r="W41" s="204" t="s">
        <v>499</v>
      </c>
      <c r="X41" s="205">
        <v>285</v>
      </c>
      <c r="Y41" s="206" t="s">
        <v>499</v>
      </c>
      <c r="Z41" s="207" t="s">
        <v>499</v>
      </c>
      <c r="AA41" s="208"/>
      <c r="AB41" s="209"/>
      <c r="AC41" s="209"/>
      <c r="AD41" s="209"/>
      <c r="AF41" s="211"/>
      <c r="AG41" s="211"/>
      <c r="AH41" s="211"/>
      <c r="AI41" s="211"/>
      <c r="CJ41" s="213" t="s">
        <v>814</v>
      </c>
      <c r="CK41" s="213" t="s">
        <v>668</v>
      </c>
    </row>
    <row r="42" spans="1:89" s="210" customFormat="1" ht="15" customHeight="1" x14ac:dyDescent="0.3">
      <c r="A42" s="200"/>
      <c r="B42" s="201" t="s">
        <v>586</v>
      </c>
      <c r="C42" s="202" t="s">
        <v>586</v>
      </c>
      <c r="D42" s="203">
        <v>45468</v>
      </c>
      <c r="E42" s="203">
        <v>45478</v>
      </c>
      <c r="F42" s="203">
        <v>45483.208333333336</v>
      </c>
      <c r="G42" s="204" t="s">
        <v>661</v>
      </c>
      <c r="H42" s="204" t="s">
        <v>728</v>
      </c>
      <c r="I42" s="204" t="s">
        <v>788</v>
      </c>
      <c r="J42" s="204" t="s">
        <v>815</v>
      </c>
      <c r="K42" s="204" t="s">
        <v>816</v>
      </c>
      <c r="L42" s="204" t="s">
        <v>501</v>
      </c>
      <c r="M42" s="204" t="s">
        <v>29</v>
      </c>
      <c r="N42" s="204" t="s">
        <v>502</v>
      </c>
      <c r="O42" s="204" t="s">
        <v>670</v>
      </c>
      <c r="P42" s="204" t="s">
        <v>503</v>
      </c>
      <c r="Q42" s="204" t="s">
        <v>504</v>
      </c>
      <c r="R42" s="204" t="s">
        <v>505</v>
      </c>
      <c r="S42" s="204" t="s">
        <v>499</v>
      </c>
      <c r="T42" s="204">
        <v>3</v>
      </c>
      <c r="U42" s="204" t="s">
        <v>499</v>
      </c>
      <c r="V42" s="204">
        <v>1</v>
      </c>
      <c r="W42" s="204" t="s">
        <v>499</v>
      </c>
      <c r="X42" s="205">
        <v>125</v>
      </c>
      <c r="Y42" s="206">
        <v>125</v>
      </c>
      <c r="Z42" s="207" t="s">
        <v>499</v>
      </c>
      <c r="AA42" s="208"/>
      <c r="AB42" s="209"/>
      <c r="AC42" s="209"/>
      <c r="AD42" s="209"/>
      <c r="AF42" s="211"/>
      <c r="AG42" s="211"/>
      <c r="AH42" s="211"/>
      <c r="AI42" s="211"/>
      <c r="CJ42" s="214" t="s">
        <v>755</v>
      </c>
      <c r="CK42" s="214" t="s">
        <v>661</v>
      </c>
    </row>
    <row r="43" spans="1:89" s="210" customFormat="1" ht="15" customHeight="1" x14ac:dyDescent="0.3">
      <c r="A43" s="200"/>
      <c r="B43" s="201" t="s">
        <v>586</v>
      </c>
      <c r="C43" s="202" t="s">
        <v>586</v>
      </c>
      <c r="D43" s="203">
        <v>45470</v>
      </c>
      <c r="E43" s="203">
        <v>45449</v>
      </c>
      <c r="F43" s="203">
        <v>45463</v>
      </c>
      <c r="G43" s="204" t="s">
        <v>527</v>
      </c>
      <c r="H43" s="204" t="s">
        <v>536</v>
      </c>
      <c r="I43" s="204" t="s">
        <v>544</v>
      </c>
      <c r="J43" s="204" t="s">
        <v>499</v>
      </c>
      <c r="K43" s="204" t="s">
        <v>817</v>
      </c>
      <c r="L43" s="204" t="s">
        <v>501</v>
      </c>
      <c r="M43" s="204" t="s">
        <v>29</v>
      </c>
      <c r="N43" s="204" t="s">
        <v>502</v>
      </c>
      <c r="O43" s="204" t="s">
        <v>670</v>
      </c>
      <c r="P43" s="204" t="s">
        <v>503</v>
      </c>
      <c r="Q43" s="204" t="s">
        <v>684</v>
      </c>
      <c r="R43" s="204" t="s">
        <v>505</v>
      </c>
      <c r="S43" s="204" t="s">
        <v>499</v>
      </c>
      <c r="T43" s="204">
        <v>3</v>
      </c>
      <c r="U43" s="204" t="s">
        <v>499</v>
      </c>
      <c r="V43" s="204">
        <v>5</v>
      </c>
      <c r="W43" s="204" t="s">
        <v>499</v>
      </c>
      <c r="X43" s="205">
        <v>336</v>
      </c>
      <c r="Y43" s="206">
        <v>480</v>
      </c>
      <c r="Z43" s="207">
        <v>16.8</v>
      </c>
      <c r="AA43" s="208"/>
      <c r="AB43" s="209"/>
      <c r="AC43" s="209"/>
      <c r="AD43" s="209"/>
      <c r="AF43" s="211"/>
      <c r="AG43" s="211"/>
      <c r="AH43" s="211"/>
      <c r="AI43" s="211"/>
      <c r="CJ43" s="213" t="s">
        <v>818</v>
      </c>
      <c r="CK43" s="213" t="s">
        <v>668</v>
      </c>
    </row>
    <row r="44" spans="1:89" s="210" customFormat="1" ht="15" customHeight="1" x14ac:dyDescent="0.3">
      <c r="A44" s="200"/>
      <c r="B44" s="201" t="s">
        <v>586</v>
      </c>
      <c r="C44" s="202" t="s">
        <v>586</v>
      </c>
      <c r="D44" s="203">
        <v>45470</v>
      </c>
      <c r="E44" s="203">
        <v>45449</v>
      </c>
      <c r="F44" s="203">
        <v>45460.666666666664</v>
      </c>
      <c r="G44" s="204" t="s">
        <v>527</v>
      </c>
      <c r="H44" s="204" t="s">
        <v>536</v>
      </c>
      <c r="I44" s="204" t="s">
        <v>537</v>
      </c>
      <c r="J44" s="204" t="s">
        <v>499</v>
      </c>
      <c r="K44" s="204" t="s">
        <v>819</v>
      </c>
      <c r="L44" s="204" t="s">
        <v>501</v>
      </c>
      <c r="M44" s="204" t="s">
        <v>29</v>
      </c>
      <c r="N44" s="204" t="s">
        <v>502</v>
      </c>
      <c r="O44" s="204" t="s">
        <v>670</v>
      </c>
      <c r="P44" s="204" t="s">
        <v>503</v>
      </c>
      <c r="Q44" s="204" t="s">
        <v>504</v>
      </c>
      <c r="R44" s="204" t="s">
        <v>505</v>
      </c>
      <c r="S44" s="204" t="s">
        <v>499</v>
      </c>
      <c r="T44" s="204">
        <v>2</v>
      </c>
      <c r="U44" s="204" t="s">
        <v>499</v>
      </c>
      <c r="V44" s="204">
        <v>3</v>
      </c>
      <c r="W44" s="204">
        <v>1</v>
      </c>
      <c r="X44" s="205">
        <v>280</v>
      </c>
      <c r="Y44" s="206">
        <v>280</v>
      </c>
      <c r="Z44" s="207">
        <v>4.21</v>
      </c>
      <c r="AA44" s="208"/>
      <c r="AB44" s="209"/>
      <c r="AC44" s="209"/>
      <c r="AD44" s="209"/>
      <c r="AF44" s="211"/>
      <c r="AG44" s="211"/>
      <c r="AH44" s="211"/>
      <c r="AI44" s="211"/>
      <c r="CJ44" s="213" t="s">
        <v>820</v>
      </c>
      <c r="CK44" s="213" t="s">
        <v>821</v>
      </c>
    </row>
    <row r="45" spans="1:89" s="210" customFormat="1" ht="15" customHeight="1" x14ac:dyDescent="0.3">
      <c r="A45" s="200"/>
      <c r="B45" s="201" t="s">
        <v>586</v>
      </c>
      <c r="C45" s="202" t="s">
        <v>586</v>
      </c>
      <c r="D45" s="203">
        <v>45470</v>
      </c>
      <c r="E45" s="203">
        <v>45449</v>
      </c>
      <c r="F45" s="203">
        <v>45465.75</v>
      </c>
      <c r="G45" s="204" t="s">
        <v>527</v>
      </c>
      <c r="H45" s="204" t="s">
        <v>536</v>
      </c>
      <c r="I45" s="204" t="s">
        <v>822</v>
      </c>
      <c r="J45" s="204" t="s">
        <v>823</v>
      </c>
      <c r="K45" s="204" t="s">
        <v>824</v>
      </c>
      <c r="L45" s="204" t="s">
        <v>501</v>
      </c>
      <c r="M45" s="204" t="s">
        <v>29</v>
      </c>
      <c r="N45" s="204" t="s">
        <v>502</v>
      </c>
      <c r="O45" s="204" t="s">
        <v>670</v>
      </c>
      <c r="P45" s="204" t="s">
        <v>503</v>
      </c>
      <c r="Q45" s="204" t="s">
        <v>504</v>
      </c>
      <c r="R45" s="204" t="s">
        <v>535</v>
      </c>
      <c r="S45" s="204" t="s">
        <v>499</v>
      </c>
      <c r="T45" s="204">
        <v>3</v>
      </c>
      <c r="U45" s="204" t="s">
        <v>499</v>
      </c>
      <c r="V45" s="204">
        <v>3</v>
      </c>
      <c r="W45" s="204">
        <v>1</v>
      </c>
      <c r="X45" s="205">
        <v>402</v>
      </c>
      <c r="Y45" s="206">
        <v>480</v>
      </c>
      <c r="Z45" s="207">
        <v>7.44876</v>
      </c>
      <c r="AA45" s="208"/>
      <c r="AB45" s="209"/>
      <c r="AC45" s="209"/>
      <c r="AD45" s="209"/>
      <c r="AF45" s="211"/>
      <c r="AG45" s="211"/>
      <c r="AH45" s="211"/>
      <c r="AI45" s="211"/>
      <c r="CJ45" s="213" t="s">
        <v>825</v>
      </c>
      <c r="CK45" s="213" t="s">
        <v>527</v>
      </c>
    </row>
    <row r="46" spans="1:89" s="210" customFormat="1" ht="15" customHeight="1" x14ac:dyDescent="0.3">
      <c r="A46" s="200"/>
      <c r="B46" s="201" t="s">
        <v>586</v>
      </c>
      <c r="C46" s="202" t="s">
        <v>586</v>
      </c>
      <c r="D46" s="203">
        <v>45474</v>
      </c>
      <c r="E46" s="203">
        <v>45156</v>
      </c>
      <c r="F46" s="203">
        <v>45161.083333333336</v>
      </c>
      <c r="G46" s="204" t="s">
        <v>661</v>
      </c>
      <c r="H46" s="204" t="s">
        <v>728</v>
      </c>
      <c r="I46" s="204" t="s">
        <v>788</v>
      </c>
      <c r="J46" s="204" t="s">
        <v>815</v>
      </c>
      <c r="K46" s="204" t="s">
        <v>816</v>
      </c>
      <c r="L46" s="204" t="s">
        <v>826</v>
      </c>
      <c r="M46" s="204" t="s">
        <v>827</v>
      </c>
      <c r="N46" s="204" t="s">
        <v>502</v>
      </c>
      <c r="O46" s="204" t="s">
        <v>670</v>
      </c>
      <c r="P46" s="204" t="s">
        <v>503</v>
      </c>
      <c r="Q46" s="204" t="s">
        <v>504</v>
      </c>
      <c r="R46" s="204" t="s">
        <v>505</v>
      </c>
      <c r="S46" s="204" t="s">
        <v>499</v>
      </c>
      <c r="T46" s="204">
        <v>3</v>
      </c>
      <c r="U46" s="204" t="s">
        <v>499</v>
      </c>
      <c r="V46" s="204">
        <v>7</v>
      </c>
      <c r="W46" s="204" t="s">
        <v>499</v>
      </c>
      <c r="X46" s="205">
        <v>122</v>
      </c>
      <c r="Y46" s="206">
        <v>122</v>
      </c>
      <c r="Z46" s="207" t="s">
        <v>499</v>
      </c>
      <c r="AA46" s="208"/>
      <c r="AB46" s="209"/>
      <c r="AC46" s="209"/>
      <c r="AD46" s="209"/>
      <c r="AF46" s="211"/>
      <c r="AG46" s="211"/>
      <c r="AH46" s="211"/>
      <c r="AI46" s="211"/>
      <c r="CJ46" s="213" t="s">
        <v>828</v>
      </c>
      <c r="CK46" s="213" t="s">
        <v>674</v>
      </c>
    </row>
    <row r="47" spans="1:89" s="210" customFormat="1" ht="15" customHeight="1" x14ac:dyDescent="0.3">
      <c r="A47" s="200"/>
      <c r="B47" s="201" t="s">
        <v>586</v>
      </c>
      <c r="C47" s="202" t="s">
        <v>586</v>
      </c>
      <c r="D47" s="203">
        <v>45474</v>
      </c>
      <c r="E47" s="203">
        <v>44737</v>
      </c>
      <c r="F47" s="203">
        <v>44737.625</v>
      </c>
      <c r="G47" s="204" t="s">
        <v>661</v>
      </c>
      <c r="H47" s="204" t="s">
        <v>728</v>
      </c>
      <c r="I47" s="204" t="s">
        <v>788</v>
      </c>
      <c r="J47" s="204" t="s">
        <v>829</v>
      </c>
      <c r="K47" s="204" t="s">
        <v>830</v>
      </c>
      <c r="L47" s="204" t="s">
        <v>826</v>
      </c>
      <c r="M47" s="204" t="s">
        <v>29</v>
      </c>
      <c r="N47" s="204" t="s">
        <v>502</v>
      </c>
      <c r="O47" s="204" t="s">
        <v>670</v>
      </c>
      <c r="P47" s="204" t="s">
        <v>503</v>
      </c>
      <c r="Q47" s="204" t="s">
        <v>504</v>
      </c>
      <c r="R47" s="204" t="s">
        <v>505</v>
      </c>
      <c r="S47" s="204" t="s">
        <v>499</v>
      </c>
      <c r="T47" s="204">
        <v>3</v>
      </c>
      <c r="U47" s="204" t="s">
        <v>499</v>
      </c>
      <c r="V47" s="204">
        <v>7</v>
      </c>
      <c r="W47" s="204" t="s">
        <v>499</v>
      </c>
      <c r="X47" s="205">
        <v>15</v>
      </c>
      <c r="Y47" s="206">
        <v>15</v>
      </c>
      <c r="Z47" s="207" t="s">
        <v>499</v>
      </c>
      <c r="AA47" s="208"/>
      <c r="AB47" s="209"/>
      <c r="AC47" s="209"/>
      <c r="AD47" s="209"/>
      <c r="AF47" s="211"/>
      <c r="AG47" s="211"/>
      <c r="AH47" s="211"/>
      <c r="AI47" s="211"/>
      <c r="CJ47" s="213" t="s">
        <v>831</v>
      </c>
      <c r="CK47" s="213" t="s">
        <v>708</v>
      </c>
    </row>
    <row r="48" spans="1:89" s="210" customFormat="1" ht="15" customHeight="1" x14ac:dyDescent="0.3">
      <c r="A48" s="200"/>
      <c r="B48" s="201" t="s">
        <v>586</v>
      </c>
      <c r="C48" s="202" t="s">
        <v>586</v>
      </c>
      <c r="D48" s="203">
        <v>45475</v>
      </c>
      <c r="E48" s="203">
        <v>45449</v>
      </c>
      <c r="F48" s="203">
        <v>45463.541666666664</v>
      </c>
      <c r="G48" s="204" t="s">
        <v>527</v>
      </c>
      <c r="H48" s="204" t="s">
        <v>536</v>
      </c>
      <c r="I48" s="204" t="s">
        <v>544</v>
      </c>
      <c r="J48" s="204" t="s">
        <v>499</v>
      </c>
      <c r="K48" s="204" t="s">
        <v>832</v>
      </c>
      <c r="L48" s="204" t="s">
        <v>501</v>
      </c>
      <c r="M48" s="204" t="s">
        <v>29</v>
      </c>
      <c r="N48" s="204" t="s">
        <v>502</v>
      </c>
      <c r="O48" s="204" t="s">
        <v>670</v>
      </c>
      <c r="P48" s="204" t="s">
        <v>503</v>
      </c>
      <c r="Q48" s="204" t="s">
        <v>684</v>
      </c>
      <c r="R48" s="204" t="s">
        <v>505</v>
      </c>
      <c r="S48" s="204" t="s">
        <v>499</v>
      </c>
      <c r="T48" s="204">
        <v>3</v>
      </c>
      <c r="U48" s="204" t="s">
        <v>499</v>
      </c>
      <c r="V48" s="204">
        <v>7</v>
      </c>
      <c r="W48" s="204" t="s">
        <v>499</v>
      </c>
      <c r="X48" s="205">
        <v>349</v>
      </c>
      <c r="Y48" s="206">
        <v>349</v>
      </c>
      <c r="Z48" s="207">
        <v>3.3</v>
      </c>
      <c r="AA48" s="208"/>
      <c r="AB48" s="209"/>
      <c r="AC48" s="209"/>
      <c r="AD48" s="209"/>
      <c r="AF48" s="211"/>
      <c r="AG48" s="211"/>
      <c r="AH48" s="211"/>
      <c r="AI48" s="211"/>
      <c r="CJ48" s="213" t="s">
        <v>833</v>
      </c>
      <c r="CK48" s="213" t="s">
        <v>689</v>
      </c>
    </row>
    <row r="49" spans="1:89" s="210" customFormat="1" ht="15" customHeight="1" x14ac:dyDescent="0.3">
      <c r="A49" s="200"/>
      <c r="B49" s="201" t="s">
        <v>586</v>
      </c>
      <c r="C49" s="202" t="s">
        <v>586</v>
      </c>
      <c r="D49" s="203">
        <v>45490</v>
      </c>
      <c r="E49" s="203">
        <v>45449</v>
      </c>
      <c r="F49" s="203">
        <v>45463.125</v>
      </c>
      <c r="G49" s="204" t="s">
        <v>527</v>
      </c>
      <c r="H49" s="204" t="s">
        <v>536</v>
      </c>
      <c r="I49" s="204" t="s">
        <v>834</v>
      </c>
      <c r="J49" s="204" t="s">
        <v>499</v>
      </c>
      <c r="K49" s="204" t="s">
        <v>835</v>
      </c>
      <c r="L49" s="204" t="s">
        <v>501</v>
      </c>
      <c r="M49" s="204" t="s">
        <v>29</v>
      </c>
      <c r="N49" s="204" t="s">
        <v>502</v>
      </c>
      <c r="O49" s="204" t="s">
        <v>670</v>
      </c>
      <c r="P49" s="204" t="s">
        <v>503</v>
      </c>
      <c r="Q49" s="204" t="s">
        <v>534</v>
      </c>
      <c r="R49" s="204" t="s">
        <v>505</v>
      </c>
      <c r="S49" s="204" t="s">
        <v>499</v>
      </c>
      <c r="T49" s="204">
        <v>2</v>
      </c>
      <c r="U49" s="204" t="s">
        <v>499</v>
      </c>
      <c r="V49" s="204">
        <v>7</v>
      </c>
      <c r="W49" s="204" t="s">
        <v>499</v>
      </c>
      <c r="X49" s="205">
        <v>339</v>
      </c>
      <c r="Y49" s="206" t="s">
        <v>499</v>
      </c>
      <c r="Z49" s="207">
        <v>8.1</v>
      </c>
      <c r="AA49" s="208"/>
      <c r="AB49" s="209"/>
      <c r="AC49" s="209"/>
      <c r="AD49" s="209"/>
      <c r="AF49" s="211"/>
      <c r="AG49" s="211"/>
      <c r="AH49" s="211"/>
      <c r="AI49" s="211"/>
      <c r="CJ49" s="213" t="s">
        <v>836</v>
      </c>
      <c r="CK49" s="213" t="s">
        <v>674</v>
      </c>
    </row>
    <row r="50" spans="1:89" s="210" customFormat="1" ht="15" customHeight="1" x14ac:dyDescent="0.3">
      <c r="A50" s="200"/>
      <c r="B50" s="201" t="s">
        <v>586</v>
      </c>
      <c r="C50" s="202" t="s">
        <v>586</v>
      </c>
      <c r="D50" s="203">
        <v>45490</v>
      </c>
      <c r="E50" s="203">
        <v>45449</v>
      </c>
      <c r="F50" s="203">
        <v>45463.25</v>
      </c>
      <c r="G50" s="204" t="s">
        <v>527</v>
      </c>
      <c r="H50" s="204" t="s">
        <v>536</v>
      </c>
      <c r="I50" s="204" t="s">
        <v>544</v>
      </c>
      <c r="J50" s="204" t="s">
        <v>499</v>
      </c>
      <c r="K50" s="204">
        <v>147</v>
      </c>
      <c r="L50" s="204" t="s">
        <v>501</v>
      </c>
      <c r="M50" s="204" t="s">
        <v>29</v>
      </c>
      <c r="N50" s="204" t="s">
        <v>502</v>
      </c>
      <c r="O50" s="204" t="s">
        <v>670</v>
      </c>
      <c r="P50" s="204" t="s">
        <v>503</v>
      </c>
      <c r="Q50" s="204" t="s">
        <v>534</v>
      </c>
      <c r="R50" s="204" t="s">
        <v>505</v>
      </c>
      <c r="S50" s="204" t="s">
        <v>499</v>
      </c>
      <c r="T50" s="204">
        <v>3</v>
      </c>
      <c r="U50" s="204" t="s">
        <v>499</v>
      </c>
      <c r="V50" s="204">
        <v>6</v>
      </c>
      <c r="W50" s="204" t="s">
        <v>499</v>
      </c>
      <c r="X50" s="205">
        <v>342</v>
      </c>
      <c r="Y50" s="206">
        <v>480</v>
      </c>
      <c r="Z50" s="207">
        <v>10</v>
      </c>
      <c r="AA50" s="208"/>
      <c r="AB50" s="209"/>
      <c r="AC50" s="209"/>
      <c r="AD50" s="209"/>
      <c r="AF50" s="211"/>
      <c r="AG50" s="211"/>
      <c r="AH50" s="211"/>
      <c r="AI50" s="211"/>
      <c r="CJ50" s="213" t="s">
        <v>837</v>
      </c>
      <c r="CK50" s="213" t="s">
        <v>668</v>
      </c>
    </row>
    <row r="51" spans="1:89" s="210" customFormat="1" ht="15" customHeight="1" x14ac:dyDescent="0.3">
      <c r="A51" s="200"/>
      <c r="B51" s="201" t="s">
        <v>586</v>
      </c>
      <c r="C51" s="202" t="s">
        <v>586</v>
      </c>
      <c r="D51" s="203">
        <v>45490</v>
      </c>
      <c r="E51" s="203">
        <v>45463</v>
      </c>
      <c r="F51" s="203">
        <v>45475.208333333336</v>
      </c>
      <c r="G51" s="204" t="s">
        <v>527</v>
      </c>
      <c r="H51" s="204" t="s">
        <v>528</v>
      </c>
      <c r="I51" s="204" t="s">
        <v>529</v>
      </c>
      <c r="J51" s="204" t="s">
        <v>499</v>
      </c>
      <c r="K51" s="204" t="s">
        <v>813</v>
      </c>
      <c r="L51" s="204" t="s">
        <v>531</v>
      </c>
      <c r="M51" s="204" t="s">
        <v>532</v>
      </c>
      <c r="N51" s="204" t="s">
        <v>502</v>
      </c>
      <c r="O51" s="204" t="s">
        <v>670</v>
      </c>
      <c r="P51" s="204" t="s">
        <v>503</v>
      </c>
      <c r="Q51" s="204" t="s">
        <v>534</v>
      </c>
      <c r="R51" s="204" t="s">
        <v>535</v>
      </c>
      <c r="S51" s="204" t="s">
        <v>499</v>
      </c>
      <c r="T51" s="204">
        <v>3</v>
      </c>
      <c r="U51" s="204" t="s">
        <v>499</v>
      </c>
      <c r="V51" s="204">
        <v>5</v>
      </c>
      <c r="W51" s="204" t="s">
        <v>499</v>
      </c>
      <c r="X51" s="205">
        <v>293</v>
      </c>
      <c r="Y51" s="206">
        <v>480</v>
      </c>
      <c r="Z51" s="207" t="s">
        <v>499</v>
      </c>
      <c r="AA51" s="208"/>
      <c r="AB51" s="209"/>
      <c r="AC51" s="209"/>
      <c r="AD51" s="209"/>
      <c r="AF51" s="211"/>
      <c r="AG51" s="211"/>
      <c r="AH51" s="211"/>
      <c r="AI51" s="211"/>
      <c r="CJ51" s="213" t="s">
        <v>838</v>
      </c>
      <c r="CK51" s="213" t="s">
        <v>553</v>
      </c>
    </row>
    <row r="52" spans="1:89" s="210" customFormat="1" ht="15" customHeight="1" x14ac:dyDescent="0.3">
      <c r="A52" s="200"/>
      <c r="B52" s="201" t="s">
        <v>586</v>
      </c>
      <c r="C52" s="202" t="s">
        <v>586</v>
      </c>
      <c r="D52" s="203">
        <v>45491</v>
      </c>
      <c r="E52" s="203">
        <v>45449</v>
      </c>
      <c r="F52" s="203">
        <v>45474.5</v>
      </c>
      <c r="G52" s="204" t="s">
        <v>527</v>
      </c>
      <c r="H52" s="204" t="s">
        <v>536</v>
      </c>
      <c r="I52" s="204" t="s">
        <v>544</v>
      </c>
      <c r="J52" s="204" t="s">
        <v>789</v>
      </c>
      <c r="K52" s="204" t="s">
        <v>839</v>
      </c>
      <c r="L52" s="204" t="s">
        <v>501</v>
      </c>
      <c r="M52" s="204" t="s">
        <v>29</v>
      </c>
      <c r="N52" s="204" t="s">
        <v>502</v>
      </c>
      <c r="O52" s="204" t="s">
        <v>670</v>
      </c>
      <c r="P52" s="204" t="s">
        <v>503</v>
      </c>
      <c r="Q52" s="204" t="s">
        <v>534</v>
      </c>
      <c r="R52" s="204" t="s">
        <v>535</v>
      </c>
      <c r="S52" s="204" t="s">
        <v>499</v>
      </c>
      <c r="T52" s="204">
        <v>3</v>
      </c>
      <c r="U52" s="204" t="s">
        <v>499</v>
      </c>
      <c r="V52" s="204">
        <v>1</v>
      </c>
      <c r="W52" s="204">
        <v>1</v>
      </c>
      <c r="X52" s="205">
        <v>612</v>
      </c>
      <c r="Y52" s="206">
        <v>612</v>
      </c>
      <c r="Z52" s="207" t="s">
        <v>499</v>
      </c>
      <c r="AA52" s="208"/>
      <c r="AB52" s="209"/>
      <c r="AC52" s="209"/>
      <c r="AD52" s="209"/>
      <c r="AF52" s="211"/>
      <c r="AG52" s="211"/>
      <c r="AH52" s="211"/>
      <c r="AI52" s="211"/>
      <c r="CJ52" s="213" t="s">
        <v>840</v>
      </c>
      <c r="CK52" s="213" t="s">
        <v>806</v>
      </c>
    </row>
    <row r="53" spans="1:89" s="210" customFormat="1" ht="15" customHeight="1" x14ac:dyDescent="0.3">
      <c r="A53" s="200"/>
      <c r="B53" s="201" t="s">
        <v>586</v>
      </c>
      <c r="C53" s="202" t="s">
        <v>586</v>
      </c>
      <c r="D53" s="203">
        <v>45491</v>
      </c>
      <c r="E53" s="203">
        <v>45449</v>
      </c>
      <c r="F53" s="203">
        <v>45484</v>
      </c>
      <c r="G53" s="204" t="s">
        <v>527</v>
      </c>
      <c r="H53" s="204" t="s">
        <v>536</v>
      </c>
      <c r="I53" s="204" t="s">
        <v>544</v>
      </c>
      <c r="J53" s="204" t="s">
        <v>841</v>
      </c>
      <c r="K53" s="204" t="s">
        <v>842</v>
      </c>
      <c r="L53" s="204" t="s">
        <v>501</v>
      </c>
      <c r="M53" s="204" t="s">
        <v>29</v>
      </c>
      <c r="N53" s="204" t="s">
        <v>502</v>
      </c>
      <c r="O53" s="204" t="s">
        <v>670</v>
      </c>
      <c r="P53" s="204" t="s">
        <v>503</v>
      </c>
      <c r="Q53" s="204" t="s">
        <v>684</v>
      </c>
      <c r="R53" s="204" t="s">
        <v>535</v>
      </c>
      <c r="S53" s="204" t="s">
        <v>499</v>
      </c>
      <c r="T53" s="204">
        <v>2</v>
      </c>
      <c r="U53" s="204" t="s">
        <v>499</v>
      </c>
      <c r="V53" s="204">
        <v>1</v>
      </c>
      <c r="W53" s="204">
        <v>1</v>
      </c>
      <c r="X53" s="205">
        <v>840</v>
      </c>
      <c r="Y53" s="206">
        <v>840</v>
      </c>
      <c r="Z53" s="207" t="s">
        <v>499</v>
      </c>
      <c r="AA53" s="208"/>
      <c r="AB53" s="209"/>
      <c r="AC53" s="209"/>
      <c r="AD53" s="209"/>
      <c r="AF53" s="211"/>
      <c r="AG53" s="211"/>
      <c r="AH53" s="211"/>
      <c r="AI53" s="211"/>
      <c r="CJ53" s="213" t="s">
        <v>843</v>
      </c>
      <c r="CK53" s="214" t="s">
        <v>708</v>
      </c>
    </row>
    <row r="54" spans="1:89" s="210" customFormat="1" ht="15" customHeight="1" x14ac:dyDescent="0.3">
      <c r="A54" s="200"/>
      <c r="B54" s="201" t="s">
        <v>586</v>
      </c>
      <c r="C54" s="202" t="s">
        <v>586</v>
      </c>
      <c r="D54" s="203">
        <v>45492</v>
      </c>
      <c r="E54" s="203">
        <v>45449</v>
      </c>
      <c r="F54" s="203">
        <v>45474.416666666664</v>
      </c>
      <c r="G54" s="204" t="s">
        <v>527</v>
      </c>
      <c r="H54" s="204" t="s">
        <v>536</v>
      </c>
      <c r="I54" s="204" t="s">
        <v>544</v>
      </c>
      <c r="J54" s="204" t="s">
        <v>844</v>
      </c>
      <c r="K54" s="204" t="s">
        <v>845</v>
      </c>
      <c r="L54" s="204" t="s">
        <v>501</v>
      </c>
      <c r="M54" s="204" t="s">
        <v>29</v>
      </c>
      <c r="N54" s="204" t="s">
        <v>502</v>
      </c>
      <c r="O54" s="204" t="s">
        <v>670</v>
      </c>
      <c r="P54" s="204" t="s">
        <v>503</v>
      </c>
      <c r="Q54" s="204" t="s">
        <v>753</v>
      </c>
      <c r="R54" s="204" t="s">
        <v>535</v>
      </c>
      <c r="S54" s="204" t="s">
        <v>499</v>
      </c>
      <c r="T54" s="204">
        <v>3</v>
      </c>
      <c r="U54" s="204" t="s">
        <v>499</v>
      </c>
      <c r="V54" s="204">
        <v>1</v>
      </c>
      <c r="W54" s="204">
        <v>1</v>
      </c>
      <c r="X54" s="205">
        <v>610</v>
      </c>
      <c r="Y54" s="206">
        <v>610</v>
      </c>
      <c r="Z54" s="207" t="s">
        <v>499</v>
      </c>
      <c r="AA54" s="208"/>
      <c r="AB54" s="209"/>
      <c r="AC54" s="209"/>
      <c r="AD54" s="209"/>
      <c r="AF54" s="211"/>
      <c r="AG54" s="211"/>
      <c r="AH54" s="211"/>
      <c r="AI54" s="211"/>
      <c r="CJ54" s="213" t="s">
        <v>605</v>
      </c>
      <c r="CK54" s="213" t="s">
        <v>527</v>
      </c>
    </row>
    <row r="55" spans="1:89" s="210" customFormat="1" ht="15" customHeight="1" x14ac:dyDescent="0.3">
      <c r="A55" s="200"/>
      <c r="B55" s="201" t="s">
        <v>586</v>
      </c>
      <c r="C55" s="202" t="s">
        <v>586</v>
      </c>
      <c r="D55" s="203">
        <v>45495</v>
      </c>
      <c r="E55" s="203">
        <v>45449</v>
      </c>
      <c r="F55" s="203">
        <v>45484</v>
      </c>
      <c r="G55" s="204" t="s">
        <v>527</v>
      </c>
      <c r="H55" s="204" t="s">
        <v>536</v>
      </c>
      <c r="I55" s="204" t="s">
        <v>544</v>
      </c>
      <c r="J55" s="204" t="s">
        <v>846</v>
      </c>
      <c r="K55" s="204" t="s">
        <v>847</v>
      </c>
      <c r="L55" s="204" t="s">
        <v>501</v>
      </c>
      <c r="M55" s="204" t="s">
        <v>29</v>
      </c>
      <c r="N55" s="204" t="s">
        <v>502</v>
      </c>
      <c r="O55" s="204" t="s">
        <v>670</v>
      </c>
      <c r="P55" s="204" t="s">
        <v>503</v>
      </c>
      <c r="Q55" s="204" t="s">
        <v>684</v>
      </c>
      <c r="R55" s="204" t="s">
        <v>535</v>
      </c>
      <c r="S55" s="204" t="s">
        <v>499</v>
      </c>
      <c r="T55" s="204">
        <v>3</v>
      </c>
      <c r="U55" s="204" t="s">
        <v>499</v>
      </c>
      <c r="V55" s="204">
        <v>1</v>
      </c>
      <c r="W55" s="204">
        <v>1</v>
      </c>
      <c r="X55" s="205">
        <v>840</v>
      </c>
      <c r="Y55" s="206">
        <v>610</v>
      </c>
      <c r="Z55" s="207" t="s">
        <v>499</v>
      </c>
      <c r="AA55" s="208"/>
      <c r="AB55" s="209"/>
      <c r="AC55" s="209"/>
      <c r="AD55" s="209"/>
      <c r="AF55" s="211"/>
      <c r="AG55" s="211"/>
      <c r="AH55" s="211"/>
      <c r="AI55" s="211"/>
      <c r="CJ55" s="213" t="s">
        <v>848</v>
      </c>
      <c r="CK55" s="213" t="s">
        <v>689</v>
      </c>
    </row>
    <row r="56" spans="1:89" s="210" customFormat="1" ht="15" customHeight="1" x14ac:dyDescent="0.3">
      <c r="A56" s="200"/>
      <c r="B56" s="201" t="s">
        <v>586</v>
      </c>
      <c r="C56" s="202" t="s">
        <v>586</v>
      </c>
      <c r="D56" s="203">
        <v>45495</v>
      </c>
      <c r="E56" s="203">
        <v>45449</v>
      </c>
      <c r="F56" s="203">
        <v>45474.416666666664</v>
      </c>
      <c r="G56" s="204" t="s">
        <v>527</v>
      </c>
      <c r="H56" s="204" t="s">
        <v>536</v>
      </c>
      <c r="I56" s="204" t="s">
        <v>544</v>
      </c>
      <c r="J56" s="204" t="s">
        <v>849</v>
      </c>
      <c r="K56" s="204" t="s">
        <v>850</v>
      </c>
      <c r="L56" s="204" t="s">
        <v>501</v>
      </c>
      <c r="M56" s="204" t="s">
        <v>29</v>
      </c>
      <c r="N56" s="204" t="s">
        <v>502</v>
      </c>
      <c r="O56" s="204" t="s">
        <v>670</v>
      </c>
      <c r="P56" s="204" t="s">
        <v>503</v>
      </c>
      <c r="Q56" s="204" t="s">
        <v>684</v>
      </c>
      <c r="R56" s="204" t="s">
        <v>505</v>
      </c>
      <c r="S56" s="204" t="s">
        <v>499</v>
      </c>
      <c r="T56" s="204">
        <v>3</v>
      </c>
      <c r="U56" s="204" t="s">
        <v>499</v>
      </c>
      <c r="V56" s="204">
        <v>1</v>
      </c>
      <c r="W56" s="204">
        <v>1</v>
      </c>
      <c r="X56" s="205">
        <v>610</v>
      </c>
      <c r="Y56" s="206">
        <v>610</v>
      </c>
      <c r="Z56" s="207" t="s">
        <v>499</v>
      </c>
      <c r="AA56" s="208"/>
      <c r="AB56" s="209"/>
      <c r="AC56" s="209"/>
      <c r="AD56" s="209"/>
      <c r="AF56" s="211"/>
      <c r="AG56" s="211"/>
      <c r="AH56" s="211"/>
      <c r="AI56" s="211"/>
      <c r="CJ56" s="214" t="s">
        <v>680</v>
      </c>
      <c r="CK56" s="214" t="s">
        <v>661</v>
      </c>
    </row>
    <row r="57" spans="1:89" s="210" customFormat="1" ht="15" customHeight="1" x14ac:dyDescent="0.3">
      <c r="A57" s="200"/>
      <c r="B57" s="201" t="s">
        <v>586</v>
      </c>
      <c r="C57" s="202" t="s">
        <v>586</v>
      </c>
      <c r="D57" s="203">
        <v>45497</v>
      </c>
      <c r="E57" s="203">
        <v>45449</v>
      </c>
      <c r="F57" s="203">
        <v>45453.166666666664</v>
      </c>
      <c r="G57" s="204" t="s">
        <v>527</v>
      </c>
      <c r="H57" s="204" t="s">
        <v>536</v>
      </c>
      <c r="I57" s="204" t="s">
        <v>851</v>
      </c>
      <c r="J57" s="204" t="s">
        <v>499</v>
      </c>
      <c r="K57" s="204" t="s">
        <v>852</v>
      </c>
      <c r="L57" s="204" t="s">
        <v>501</v>
      </c>
      <c r="M57" s="204" t="s">
        <v>29</v>
      </c>
      <c r="N57" s="204" t="s">
        <v>502</v>
      </c>
      <c r="O57" s="204" t="s">
        <v>670</v>
      </c>
      <c r="P57" s="204" t="s">
        <v>503</v>
      </c>
      <c r="Q57" s="204" t="s">
        <v>684</v>
      </c>
      <c r="R57" s="204" t="s">
        <v>535</v>
      </c>
      <c r="S57" s="204" t="s">
        <v>499</v>
      </c>
      <c r="T57" s="204">
        <v>3</v>
      </c>
      <c r="U57" s="204" t="s">
        <v>499</v>
      </c>
      <c r="V57" s="204">
        <v>5</v>
      </c>
      <c r="W57" s="204">
        <v>1</v>
      </c>
      <c r="X57" s="205">
        <v>100</v>
      </c>
      <c r="Y57" s="206">
        <v>240</v>
      </c>
      <c r="Z57" s="207" t="s">
        <v>499</v>
      </c>
      <c r="AA57" s="208"/>
      <c r="AB57" s="209"/>
      <c r="AC57" s="209"/>
      <c r="AD57" s="209"/>
      <c r="AF57" s="211"/>
      <c r="AG57" s="211"/>
      <c r="AH57" s="211"/>
      <c r="AI57" s="211"/>
      <c r="CJ57" s="213" t="s">
        <v>853</v>
      </c>
      <c r="CK57" s="213" t="s">
        <v>689</v>
      </c>
    </row>
    <row r="58" spans="1:89" s="210" customFormat="1" ht="15" customHeight="1" x14ac:dyDescent="0.3">
      <c r="A58" s="200"/>
      <c r="B58" s="201" t="s">
        <v>586</v>
      </c>
      <c r="C58" s="202" t="s">
        <v>586</v>
      </c>
      <c r="D58" s="203">
        <v>45497</v>
      </c>
      <c r="E58" s="203">
        <v>45449</v>
      </c>
      <c r="F58" s="203">
        <v>45474.333333333336</v>
      </c>
      <c r="G58" s="204" t="s">
        <v>527</v>
      </c>
      <c r="H58" s="204" t="s">
        <v>536</v>
      </c>
      <c r="I58" s="204" t="s">
        <v>544</v>
      </c>
      <c r="J58" s="204" t="s">
        <v>854</v>
      </c>
      <c r="K58" s="204" t="s">
        <v>855</v>
      </c>
      <c r="L58" s="204" t="s">
        <v>501</v>
      </c>
      <c r="M58" s="204" t="s">
        <v>29</v>
      </c>
      <c r="N58" s="204" t="s">
        <v>502</v>
      </c>
      <c r="O58" s="204" t="s">
        <v>670</v>
      </c>
      <c r="P58" s="204" t="s">
        <v>503</v>
      </c>
      <c r="Q58" s="204" t="s">
        <v>753</v>
      </c>
      <c r="R58" s="204" t="s">
        <v>535</v>
      </c>
      <c r="S58" s="204" t="s">
        <v>499</v>
      </c>
      <c r="T58" s="204">
        <v>3</v>
      </c>
      <c r="U58" s="204" t="s">
        <v>499</v>
      </c>
      <c r="V58" s="204">
        <v>1</v>
      </c>
      <c r="W58" s="204">
        <v>1</v>
      </c>
      <c r="X58" s="205">
        <v>608</v>
      </c>
      <c r="Y58" s="206">
        <v>608</v>
      </c>
      <c r="Z58" s="207" t="s">
        <v>499</v>
      </c>
      <c r="AA58" s="208"/>
      <c r="AB58" s="209"/>
      <c r="AC58" s="209"/>
      <c r="AD58" s="209"/>
      <c r="AF58" s="211"/>
      <c r="AG58" s="211"/>
      <c r="AH58" s="211"/>
      <c r="AI58" s="211"/>
      <c r="CJ58" s="213" t="s">
        <v>856</v>
      </c>
      <c r="CK58" s="213" t="s">
        <v>689</v>
      </c>
    </row>
    <row r="59" spans="1:89" s="210" customFormat="1" ht="15" customHeight="1" x14ac:dyDescent="0.3">
      <c r="A59" s="200"/>
      <c r="B59" s="201" t="s">
        <v>586</v>
      </c>
      <c r="C59" s="202" t="s">
        <v>586</v>
      </c>
      <c r="D59" s="203">
        <v>45497</v>
      </c>
      <c r="E59" s="203">
        <v>45449</v>
      </c>
      <c r="F59" s="203">
        <v>45474.208333333336</v>
      </c>
      <c r="G59" s="204" t="s">
        <v>527</v>
      </c>
      <c r="H59" s="204" t="s">
        <v>536</v>
      </c>
      <c r="I59" s="204" t="s">
        <v>544</v>
      </c>
      <c r="J59" s="204" t="s">
        <v>499</v>
      </c>
      <c r="K59" s="204">
        <v>10013</v>
      </c>
      <c r="L59" s="204" t="s">
        <v>501</v>
      </c>
      <c r="M59" s="204" t="s">
        <v>29</v>
      </c>
      <c r="N59" s="204" t="s">
        <v>502</v>
      </c>
      <c r="O59" s="204" t="s">
        <v>670</v>
      </c>
      <c r="P59" s="204" t="s">
        <v>503</v>
      </c>
      <c r="Q59" s="204" t="s">
        <v>753</v>
      </c>
      <c r="R59" s="204" t="s">
        <v>505</v>
      </c>
      <c r="S59" s="204" t="s">
        <v>499</v>
      </c>
      <c r="T59" s="204">
        <v>3</v>
      </c>
      <c r="U59" s="204" t="s">
        <v>499</v>
      </c>
      <c r="V59" s="204">
        <v>1</v>
      </c>
      <c r="W59" s="204">
        <v>1</v>
      </c>
      <c r="X59" s="205">
        <v>605</v>
      </c>
      <c r="Y59" s="206">
        <v>605</v>
      </c>
      <c r="Z59" s="207" t="s">
        <v>499</v>
      </c>
      <c r="AA59" s="208"/>
      <c r="AB59" s="209"/>
      <c r="AC59" s="209"/>
      <c r="AD59" s="209"/>
      <c r="AF59" s="211"/>
      <c r="AG59" s="211"/>
      <c r="AH59" s="211"/>
      <c r="AI59" s="211"/>
      <c r="CJ59" s="213" t="s">
        <v>857</v>
      </c>
      <c r="CK59" s="213" t="s">
        <v>668</v>
      </c>
    </row>
    <row r="60" spans="1:89" s="210" customFormat="1" ht="15" customHeight="1" x14ac:dyDescent="0.3">
      <c r="A60" s="200"/>
      <c r="B60" s="201" t="s">
        <v>586</v>
      </c>
      <c r="C60" s="202" t="s">
        <v>586</v>
      </c>
      <c r="D60" s="203">
        <v>45497</v>
      </c>
      <c r="E60" s="203">
        <v>45449</v>
      </c>
      <c r="F60" s="203">
        <v>45474.208333333336</v>
      </c>
      <c r="G60" s="204" t="s">
        <v>527</v>
      </c>
      <c r="H60" s="204" t="s">
        <v>536</v>
      </c>
      <c r="I60" s="204" t="s">
        <v>544</v>
      </c>
      <c r="J60" s="204" t="s">
        <v>858</v>
      </c>
      <c r="K60" s="204" t="s">
        <v>859</v>
      </c>
      <c r="L60" s="204" t="s">
        <v>501</v>
      </c>
      <c r="M60" s="204" t="s">
        <v>29</v>
      </c>
      <c r="N60" s="204" t="s">
        <v>502</v>
      </c>
      <c r="O60" s="204" t="s">
        <v>670</v>
      </c>
      <c r="P60" s="204" t="s">
        <v>503</v>
      </c>
      <c r="Q60" s="204" t="s">
        <v>684</v>
      </c>
      <c r="R60" s="204" t="s">
        <v>505</v>
      </c>
      <c r="S60" s="204" t="s">
        <v>499</v>
      </c>
      <c r="T60" s="204">
        <v>3</v>
      </c>
      <c r="U60" s="204" t="s">
        <v>499</v>
      </c>
      <c r="V60" s="204">
        <v>1</v>
      </c>
      <c r="W60" s="204">
        <v>1</v>
      </c>
      <c r="X60" s="205">
        <v>605</v>
      </c>
      <c r="Y60" s="206">
        <v>605</v>
      </c>
      <c r="Z60" s="207" t="s">
        <v>499</v>
      </c>
      <c r="AA60" s="208"/>
      <c r="AB60" s="209"/>
      <c r="AC60" s="209"/>
      <c r="AD60" s="209"/>
      <c r="AF60" s="211"/>
      <c r="AG60" s="211"/>
      <c r="AH60" s="211"/>
      <c r="AI60" s="211"/>
      <c r="CJ60" s="213" t="s">
        <v>860</v>
      </c>
      <c r="CK60" s="213" t="s">
        <v>689</v>
      </c>
    </row>
    <row r="61" spans="1:89" s="210" customFormat="1" ht="15" customHeight="1" x14ac:dyDescent="0.3">
      <c r="A61" s="200"/>
      <c r="B61" s="201" t="s">
        <v>586</v>
      </c>
      <c r="C61" s="202" t="s">
        <v>586</v>
      </c>
      <c r="D61" s="203">
        <v>45498</v>
      </c>
      <c r="E61" s="203">
        <v>45474</v>
      </c>
      <c r="F61" s="203">
        <v>45477.958333333336</v>
      </c>
      <c r="G61" s="204" t="s">
        <v>527</v>
      </c>
      <c r="H61" s="204" t="s">
        <v>605</v>
      </c>
      <c r="I61" s="204" t="s">
        <v>861</v>
      </c>
      <c r="J61" s="204" t="s">
        <v>862</v>
      </c>
      <c r="K61" s="204" t="s">
        <v>863</v>
      </c>
      <c r="L61" s="204" t="s">
        <v>501</v>
      </c>
      <c r="M61" s="204" t="s">
        <v>29</v>
      </c>
      <c r="N61" s="204" t="s">
        <v>502</v>
      </c>
      <c r="O61" s="204" t="s">
        <v>670</v>
      </c>
      <c r="P61" s="204" t="s">
        <v>503</v>
      </c>
      <c r="Q61" s="204" t="s">
        <v>504</v>
      </c>
      <c r="R61" s="204" t="s">
        <v>505</v>
      </c>
      <c r="S61" s="204" t="s">
        <v>499</v>
      </c>
      <c r="T61" s="204">
        <v>2</v>
      </c>
      <c r="U61" s="204" t="s">
        <v>499</v>
      </c>
      <c r="V61" s="204">
        <v>5</v>
      </c>
      <c r="W61" s="204">
        <v>1</v>
      </c>
      <c r="X61" s="205">
        <v>95</v>
      </c>
      <c r="Y61" s="206">
        <v>240</v>
      </c>
      <c r="Z61" s="207">
        <v>19.7</v>
      </c>
      <c r="AA61" s="208"/>
      <c r="AB61" s="209"/>
      <c r="AC61" s="209"/>
      <c r="AD61" s="209"/>
      <c r="AF61" s="211"/>
      <c r="AG61" s="211"/>
      <c r="AH61" s="211"/>
      <c r="AI61" s="211"/>
      <c r="CJ61" s="213" t="s">
        <v>864</v>
      </c>
      <c r="CK61" s="213" t="s">
        <v>689</v>
      </c>
    </row>
    <row r="62" spans="1:89" s="210" customFormat="1" ht="15" customHeight="1" x14ac:dyDescent="0.3">
      <c r="A62" s="200"/>
      <c r="B62" s="201" t="s">
        <v>586</v>
      </c>
      <c r="C62" s="202" t="s">
        <v>586</v>
      </c>
      <c r="D62" s="203">
        <v>45498</v>
      </c>
      <c r="E62" s="203">
        <v>45475</v>
      </c>
      <c r="F62" s="203">
        <v>45476.5</v>
      </c>
      <c r="G62" s="204" t="s">
        <v>527</v>
      </c>
      <c r="H62" s="204" t="s">
        <v>605</v>
      </c>
      <c r="I62" s="204" t="s">
        <v>861</v>
      </c>
      <c r="J62" s="204" t="s">
        <v>865</v>
      </c>
      <c r="K62" s="204" t="s">
        <v>866</v>
      </c>
      <c r="L62" s="204" t="s">
        <v>501</v>
      </c>
      <c r="M62" s="204" t="s">
        <v>29</v>
      </c>
      <c r="N62" s="204" t="s">
        <v>502</v>
      </c>
      <c r="O62" s="204" t="s">
        <v>670</v>
      </c>
      <c r="P62" s="204" t="s">
        <v>503</v>
      </c>
      <c r="Q62" s="204" t="s">
        <v>504</v>
      </c>
      <c r="R62" s="204" t="s">
        <v>535</v>
      </c>
      <c r="S62" s="204" t="s">
        <v>499</v>
      </c>
      <c r="T62" s="204">
        <v>2</v>
      </c>
      <c r="U62" s="204" t="s">
        <v>499</v>
      </c>
      <c r="V62" s="204">
        <v>5</v>
      </c>
      <c r="W62" s="204" t="s">
        <v>499</v>
      </c>
      <c r="X62" s="205">
        <v>36</v>
      </c>
      <c r="Y62" s="206">
        <v>240</v>
      </c>
      <c r="Z62" s="207">
        <v>9</v>
      </c>
      <c r="AA62" s="208"/>
      <c r="AB62" s="209"/>
      <c r="AC62" s="209"/>
      <c r="AD62" s="209"/>
      <c r="AF62" s="211"/>
      <c r="AG62" s="211"/>
      <c r="AH62" s="211"/>
      <c r="AI62" s="211"/>
      <c r="CJ62" s="214" t="s">
        <v>690</v>
      </c>
      <c r="CK62" s="214" t="s">
        <v>669</v>
      </c>
    </row>
    <row r="63" spans="1:89" s="210" customFormat="1" ht="15" customHeight="1" x14ac:dyDescent="0.3">
      <c r="A63" s="200"/>
      <c r="B63" s="201" t="s">
        <v>586</v>
      </c>
      <c r="C63" s="202" t="s">
        <v>586</v>
      </c>
      <c r="D63" s="203">
        <v>45498</v>
      </c>
      <c r="E63" s="203">
        <v>45475</v>
      </c>
      <c r="F63" s="203">
        <v>45476.333333333336</v>
      </c>
      <c r="G63" s="204" t="s">
        <v>527</v>
      </c>
      <c r="H63" s="204" t="s">
        <v>605</v>
      </c>
      <c r="I63" s="204" t="s">
        <v>867</v>
      </c>
      <c r="J63" s="204" t="s">
        <v>865</v>
      </c>
      <c r="K63" s="204" t="s">
        <v>868</v>
      </c>
      <c r="L63" s="204" t="s">
        <v>501</v>
      </c>
      <c r="M63" s="204" t="s">
        <v>29</v>
      </c>
      <c r="N63" s="204" t="s">
        <v>502</v>
      </c>
      <c r="O63" s="204" t="s">
        <v>670</v>
      </c>
      <c r="P63" s="204" t="s">
        <v>503</v>
      </c>
      <c r="Q63" s="204" t="s">
        <v>504</v>
      </c>
      <c r="R63" s="204" t="s">
        <v>535</v>
      </c>
      <c r="S63" s="204" t="s">
        <v>499</v>
      </c>
      <c r="T63" s="204">
        <v>2</v>
      </c>
      <c r="U63" s="204" t="s">
        <v>499</v>
      </c>
      <c r="V63" s="204">
        <v>5</v>
      </c>
      <c r="W63" s="204">
        <v>1</v>
      </c>
      <c r="X63" s="205">
        <v>32</v>
      </c>
      <c r="Y63" s="206">
        <v>240</v>
      </c>
      <c r="Z63" s="207">
        <v>32</v>
      </c>
      <c r="AA63" s="208"/>
      <c r="AB63" s="209"/>
      <c r="AC63" s="209"/>
      <c r="AD63" s="209"/>
      <c r="AF63" s="211"/>
      <c r="AG63" s="211"/>
      <c r="AH63" s="211"/>
      <c r="AI63" s="211"/>
      <c r="CJ63" s="214" t="s">
        <v>869</v>
      </c>
      <c r="CK63" s="214" t="s">
        <v>679</v>
      </c>
    </row>
    <row r="64" spans="1:89" s="210" customFormat="1" ht="15" customHeight="1" x14ac:dyDescent="0.3">
      <c r="A64" s="200"/>
      <c r="B64" s="201" t="s">
        <v>586</v>
      </c>
      <c r="C64" s="202" t="s">
        <v>586</v>
      </c>
      <c r="D64" s="203">
        <v>45499</v>
      </c>
      <c r="E64" s="203">
        <v>45492</v>
      </c>
      <c r="F64" s="203" t="s">
        <v>499</v>
      </c>
      <c r="G64" s="204" t="s">
        <v>527</v>
      </c>
      <c r="H64" s="204" t="s">
        <v>528</v>
      </c>
      <c r="I64" s="204" t="s">
        <v>529</v>
      </c>
      <c r="J64" s="204" t="s">
        <v>870</v>
      </c>
      <c r="K64" s="204" t="s">
        <v>530</v>
      </c>
      <c r="L64" s="204" t="s">
        <v>531</v>
      </c>
      <c r="M64" s="204" t="s">
        <v>532</v>
      </c>
      <c r="N64" s="204" t="s">
        <v>502</v>
      </c>
      <c r="O64" s="204" t="s">
        <v>670</v>
      </c>
      <c r="P64" s="204" t="s">
        <v>683</v>
      </c>
      <c r="Q64" s="204" t="s">
        <v>684</v>
      </c>
      <c r="R64" s="204" t="s">
        <v>546</v>
      </c>
      <c r="S64" s="204" t="s">
        <v>769</v>
      </c>
      <c r="T64" s="204" t="s">
        <v>499</v>
      </c>
      <c r="U64" s="204" t="s">
        <v>499</v>
      </c>
      <c r="V64" s="204" t="s">
        <v>499</v>
      </c>
      <c r="W64" s="204" t="s">
        <v>499</v>
      </c>
      <c r="X64" s="205" t="s">
        <v>871</v>
      </c>
      <c r="Y64" s="206" t="s">
        <v>499</v>
      </c>
      <c r="Z64" s="207" t="s">
        <v>499</v>
      </c>
      <c r="AA64" s="208"/>
      <c r="AB64" s="209"/>
      <c r="AC64" s="209"/>
      <c r="AD64" s="209"/>
      <c r="AF64" s="211"/>
      <c r="AG64" s="211"/>
      <c r="AH64" s="211"/>
      <c r="AI64" s="211"/>
      <c r="CJ64" s="214" t="s">
        <v>872</v>
      </c>
      <c r="CK64" s="214" t="s">
        <v>689</v>
      </c>
    </row>
    <row r="65" spans="1:89" s="210" customFormat="1" ht="15" customHeight="1" x14ac:dyDescent="0.3">
      <c r="A65" s="200"/>
      <c r="B65" s="201" t="s">
        <v>586</v>
      </c>
      <c r="C65" s="202" t="s">
        <v>586</v>
      </c>
      <c r="D65" s="203">
        <v>45499</v>
      </c>
      <c r="E65" s="203">
        <v>45462</v>
      </c>
      <c r="F65" s="203" t="s">
        <v>499</v>
      </c>
      <c r="G65" s="204" t="s">
        <v>527</v>
      </c>
      <c r="H65" s="204" t="s">
        <v>528</v>
      </c>
      <c r="I65" s="204" t="s">
        <v>529</v>
      </c>
      <c r="J65" s="204" t="s">
        <v>499</v>
      </c>
      <c r="K65" s="204" t="s">
        <v>539</v>
      </c>
      <c r="L65" s="204" t="s">
        <v>531</v>
      </c>
      <c r="M65" s="204" t="s">
        <v>532</v>
      </c>
      <c r="N65" s="204" t="s">
        <v>502</v>
      </c>
      <c r="O65" s="204" t="s">
        <v>670</v>
      </c>
      <c r="P65" s="204" t="s">
        <v>683</v>
      </c>
      <c r="Q65" s="204" t="s">
        <v>504</v>
      </c>
      <c r="R65" s="204" t="s">
        <v>546</v>
      </c>
      <c r="S65" s="204" t="s">
        <v>769</v>
      </c>
      <c r="T65" s="204" t="s">
        <v>499</v>
      </c>
      <c r="U65" s="204" t="s">
        <v>499</v>
      </c>
      <c r="V65" s="204" t="s">
        <v>499</v>
      </c>
      <c r="W65" s="204" t="s">
        <v>499</v>
      </c>
      <c r="X65" s="205" t="s">
        <v>873</v>
      </c>
      <c r="Y65" s="206" t="s">
        <v>499</v>
      </c>
      <c r="Z65" s="207" t="s">
        <v>499</v>
      </c>
      <c r="AA65" s="208"/>
      <c r="AB65" s="209"/>
      <c r="AC65" s="209"/>
      <c r="AD65" s="209"/>
      <c r="AF65" s="211"/>
      <c r="AG65" s="211"/>
      <c r="AH65" s="211"/>
      <c r="AI65" s="211"/>
      <c r="CJ65" s="213" t="s">
        <v>874</v>
      </c>
      <c r="CK65" s="214" t="s">
        <v>674</v>
      </c>
    </row>
    <row r="66" spans="1:89" s="210" customFormat="1" ht="15" customHeight="1" x14ac:dyDescent="0.3">
      <c r="A66" s="200"/>
      <c r="B66" s="201" t="s">
        <v>586</v>
      </c>
      <c r="C66" s="202" t="s">
        <v>586</v>
      </c>
      <c r="D66" s="203">
        <v>45502</v>
      </c>
      <c r="E66" s="203">
        <v>45475</v>
      </c>
      <c r="F66" s="203">
        <v>45477.583333333336</v>
      </c>
      <c r="G66" s="204" t="s">
        <v>527</v>
      </c>
      <c r="H66" s="204" t="s">
        <v>528</v>
      </c>
      <c r="I66" s="204" t="s">
        <v>529</v>
      </c>
      <c r="J66" s="204" t="s">
        <v>499</v>
      </c>
      <c r="K66" s="204" t="s">
        <v>875</v>
      </c>
      <c r="L66" s="204" t="s">
        <v>531</v>
      </c>
      <c r="M66" s="204" t="s">
        <v>532</v>
      </c>
      <c r="N66" s="204" t="s">
        <v>502</v>
      </c>
      <c r="O66" s="204" t="s">
        <v>670</v>
      </c>
      <c r="P66" s="204" t="s">
        <v>503</v>
      </c>
      <c r="Q66" s="204" t="s">
        <v>534</v>
      </c>
      <c r="R66" s="204" t="s">
        <v>535</v>
      </c>
      <c r="S66" s="204" t="s">
        <v>499</v>
      </c>
      <c r="T66" s="204">
        <v>2</v>
      </c>
      <c r="U66" s="204" t="s">
        <v>499</v>
      </c>
      <c r="V66" s="204">
        <v>5</v>
      </c>
      <c r="W66" s="204">
        <v>1</v>
      </c>
      <c r="X66" s="205">
        <v>62</v>
      </c>
      <c r="Y66" s="206">
        <v>480</v>
      </c>
      <c r="Z66" s="207" t="s">
        <v>499</v>
      </c>
      <c r="AA66" s="208"/>
      <c r="AB66" s="209"/>
      <c r="AC66" s="209"/>
      <c r="AD66" s="209"/>
      <c r="AF66" s="211"/>
      <c r="AG66" s="211"/>
      <c r="AH66" s="211"/>
      <c r="AI66" s="211"/>
      <c r="CJ66" s="213" t="s">
        <v>876</v>
      </c>
      <c r="CK66" s="213" t="s">
        <v>527</v>
      </c>
    </row>
    <row r="67" spans="1:89" s="210" customFormat="1" ht="15" customHeight="1" x14ac:dyDescent="0.3">
      <c r="A67" s="200"/>
      <c r="B67" s="201" t="s">
        <v>586</v>
      </c>
      <c r="C67" s="202" t="s">
        <v>586</v>
      </c>
      <c r="D67" s="203">
        <v>45502</v>
      </c>
      <c r="E67" s="203">
        <v>45475</v>
      </c>
      <c r="F67" s="203">
        <v>45477.666666666664</v>
      </c>
      <c r="G67" s="204" t="s">
        <v>527</v>
      </c>
      <c r="H67" s="204" t="s">
        <v>528</v>
      </c>
      <c r="I67" s="204" t="s">
        <v>529</v>
      </c>
      <c r="J67" s="204" t="s">
        <v>499</v>
      </c>
      <c r="K67" s="204">
        <v>183</v>
      </c>
      <c r="L67" s="204" t="s">
        <v>531</v>
      </c>
      <c r="M67" s="204" t="s">
        <v>532</v>
      </c>
      <c r="N67" s="204" t="s">
        <v>502</v>
      </c>
      <c r="O67" s="204" t="s">
        <v>670</v>
      </c>
      <c r="P67" s="204" t="s">
        <v>503</v>
      </c>
      <c r="Q67" s="204" t="s">
        <v>534</v>
      </c>
      <c r="R67" s="204" t="s">
        <v>535</v>
      </c>
      <c r="S67" s="204" t="s">
        <v>499</v>
      </c>
      <c r="T67" s="204">
        <v>2</v>
      </c>
      <c r="U67" s="204" t="s">
        <v>499</v>
      </c>
      <c r="V67" s="204" t="s">
        <v>877</v>
      </c>
      <c r="W67" s="204">
        <v>1</v>
      </c>
      <c r="X67" s="205">
        <v>64</v>
      </c>
      <c r="Y67" s="206">
        <v>480</v>
      </c>
      <c r="Z67" s="207" t="s">
        <v>499</v>
      </c>
      <c r="AA67" s="208"/>
      <c r="AB67" s="209"/>
      <c r="AC67" s="209"/>
      <c r="AD67" s="209"/>
      <c r="AF67" s="211"/>
      <c r="AG67" s="211"/>
      <c r="AH67" s="211"/>
      <c r="AI67" s="211"/>
      <c r="CJ67" s="213" t="s">
        <v>878</v>
      </c>
      <c r="CK67" s="213" t="s">
        <v>679</v>
      </c>
    </row>
    <row r="68" spans="1:89" s="210" customFormat="1" ht="15" customHeight="1" x14ac:dyDescent="0.3">
      <c r="A68" s="200"/>
      <c r="B68" s="201" t="s">
        <v>586</v>
      </c>
      <c r="C68" s="202" t="s">
        <v>586</v>
      </c>
      <c r="D68" s="203">
        <v>45502</v>
      </c>
      <c r="E68" s="203">
        <v>45475</v>
      </c>
      <c r="F68" s="203">
        <v>45477.666666666664</v>
      </c>
      <c r="G68" s="204" t="s">
        <v>527</v>
      </c>
      <c r="H68" s="204" t="s">
        <v>528</v>
      </c>
      <c r="I68" s="204" t="s">
        <v>529</v>
      </c>
      <c r="J68" s="204" t="s">
        <v>879</v>
      </c>
      <c r="K68" s="204" t="s">
        <v>880</v>
      </c>
      <c r="L68" s="204" t="s">
        <v>531</v>
      </c>
      <c r="M68" s="204" t="s">
        <v>532</v>
      </c>
      <c r="N68" s="204" t="s">
        <v>502</v>
      </c>
      <c r="O68" s="204" t="s">
        <v>670</v>
      </c>
      <c r="P68" s="204" t="s">
        <v>503</v>
      </c>
      <c r="Q68" s="204" t="s">
        <v>684</v>
      </c>
      <c r="R68" s="204" t="s">
        <v>535</v>
      </c>
      <c r="S68" s="204" t="s">
        <v>499</v>
      </c>
      <c r="T68" s="204">
        <v>2</v>
      </c>
      <c r="U68" s="204" t="s">
        <v>499</v>
      </c>
      <c r="V68" s="204">
        <v>5</v>
      </c>
      <c r="W68" s="204">
        <v>1</v>
      </c>
      <c r="X68" s="205">
        <v>64</v>
      </c>
      <c r="Y68" s="206">
        <v>480</v>
      </c>
      <c r="Z68" s="207" t="s">
        <v>499</v>
      </c>
      <c r="AA68" s="208"/>
      <c r="AB68" s="209"/>
      <c r="AC68" s="209"/>
      <c r="AD68" s="209"/>
      <c r="AF68" s="211"/>
      <c r="AG68" s="211"/>
      <c r="AH68" s="211"/>
      <c r="AI68" s="211"/>
      <c r="CJ68" s="213" t="s">
        <v>881</v>
      </c>
      <c r="CK68" s="213" t="s">
        <v>882</v>
      </c>
    </row>
    <row r="69" spans="1:89" s="210" customFormat="1" ht="15" customHeight="1" x14ac:dyDescent="0.3">
      <c r="A69" s="200"/>
      <c r="B69" s="201" t="s">
        <v>586</v>
      </c>
      <c r="C69" s="202" t="s">
        <v>586</v>
      </c>
      <c r="D69" s="203">
        <v>45503</v>
      </c>
      <c r="E69" s="203">
        <v>45485</v>
      </c>
      <c r="F69" s="203">
        <v>45501.75</v>
      </c>
      <c r="G69" s="204" t="s">
        <v>527</v>
      </c>
      <c r="H69" s="204" t="s">
        <v>536</v>
      </c>
      <c r="I69" s="204" t="s">
        <v>537</v>
      </c>
      <c r="J69" s="204" t="s">
        <v>883</v>
      </c>
      <c r="K69" s="204" t="s">
        <v>884</v>
      </c>
      <c r="L69" s="204" t="s">
        <v>501</v>
      </c>
      <c r="M69" s="204" t="s">
        <v>29</v>
      </c>
      <c r="N69" s="204" t="s">
        <v>502</v>
      </c>
      <c r="O69" s="204" t="s">
        <v>670</v>
      </c>
      <c r="P69" s="204" t="s">
        <v>683</v>
      </c>
      <c r="Q69" s="204" t="s">
        <v>504</v>
      </c>
      <c r="R69" s="204" t="s">
        <v>546</v>
      </c>
      <c r="S69" s="204" t="s">
        <v>769</v>
      </c>
      <c r="T69" s="204" t="s">
        <v>499</v>
      </c>
      <c r="U69" s="204" t="s">
        <v>499</v>
      </c>
      <c r="V69" s="204" t="s">
        <v>499</v>
      </c>
      <c r="W69" s="204" t="s">
        <v>499</v>
      </c>
      <c r="X69" s="205">
        <v>402</v>
      </c>
      <c r="Y69" s="206" t="s">
        <v>499</v>
      </c>
      <c r="Z69" s="207" t="s">
        <v>499</v>
      </c>
      <c r="AA69" s="208"/>
      <c r="AB69" s="209"/>
      <c r="AC69" s="209"/>
      <c r="AD69" s="209"/>
      <c r="AF69" s="211"/>
      <c r="AG69" s="211"/>
      <c r="AH69" s="211"/>
      <c r="AI69" s="211"/>
      <c r="CJ69" s="213" t="s">
        <v>885</v>
      </c>
      <c r="CK69" s="213" t="s">
        <v>668</v>
      </c>
    </row>
    <row r="70" spans="1:89" s="210" customFormat="1" ht="15" customHeight="1" x14ac:dyDescent="0.3">
      <c r="A70" s="200"/>
      <c r="B70" s="201" t="s">
        <v>586</v>
      </c>
      <c r="C70" s="202" t="s">
        <v>586</v>
      </c>
      <c r="D70" s="203">
        <v>45504</v>
      </c>
      <c r="E70" s="203">
        <v>45497</v>
      </c>
      <c r="F70" s="203">
        <v>45500.416666666664</v>
      </c>
      <c r="G70" s="204" t="s">
        <v>547</v>
      </c>
      <c r="H70" s="204" t="s">
        <v>548</v>
      </c>
      <c r="I70" s="204" t="s">
        <v>886</v>
      </c>
      <c r="J70" s="204" t="s">
        <v>887</v>
      </c>
      <c r="K70" s="204" t="s">
        <v>888</v>
      </c>
      <c r="L70" s="204" t="s">
        <v>826</v>
      </c>
      <c r="M70" s="204" t="s">
        <v>29</v>
      </c>
      <c r="N70" s="204" t="s">
        <v>502</v>
      </c>
      <c r="O70" s="204" t="s">
        <v>670</v>
      </c>
      <c r="P70" s="204" t="s">
        <v>503</v>
      </c>
      <c r="Q70" s="204" t="s">
        <v>504</v>
      </c>
      <c r="R70" s="204" t="s">
        <v>505</v>
      </c>
      <c r="S70" s="204" t="s">
        <v>499</v>
      </c>
      <c r="T70" s="204">
        <v>2</v>
      </c>
      <c r="U70" s="204" t="s">
        <v>499</v>
      </c>
      <c r="V70" s="204">
        <v>1</v>
      </c>
      <c r="W70" s="204" t="s">
        <v>499</v>
      </c>
      <c r="X70" s="205">
        <v>82</v>
      </c>
      <c r="Y70" s="206">
        <v>82</v>
      </c>
      <c r="Z70" s="207" t="s">
        <v>499</v>
      </c>
      <c r="AA70" s="208"/>
      <c r="AB70" s="209"/>
      <c r="AC70" s="209"/>
      <c r="AD70" s="209"/>
      <c r="AF70" s="211"/>
      <c r="AG70" s="211"/>
      <c r="AH70" s="211"/>
      <c r="AI70" s="211"/>
      <c r="CJ70" s="213" t="s">
        <v>889</v>
      </c>
      <c r="CK70" s="213" t="s">
        <v>806</v>
      </c>
    </row>
    <row r="71" spans="1:89" s="210" customFormat="1" ht="15" customHeight="1" x14ac:dyDescent="0.3">
      <c r="A71" s="200"/>
      <c r="B71" s="201" t="s">
        <v>586</v>
      </c>
      <c r="C71" s="202" t="s">
        <v>586</v>
      </c>
      <c r="D71" s="203">
        <v>45504</v>
      </c>
      <c r="E71" s="203">
        <v>45438</v>
      </c>
      <c r="F71" s="203">
        <v>45476.083333333336</v>
      </c>
      <c r="G71" s="204" t="s">
        <v>674</v>
      </c>
      <c r="H71" s="204" t="s">
        <v>582</v>
      </c>
      <c r="I71" s="204" t="s">
        <v>890</v>
      </c>
      <c r="J71" s="204" t="s">
        <v>891</v>
      </c>
      <c r="K71" s="204" t="s">
        <v>892</v>
      </c>
      <c r="L71" s="204" t="s">
        <v>501</v>
      </c>
      <c r="M71" s="204" t="s">
        <v>29</v>
      </c>
      <c r="N71" s="204" t="s">
        <v>502</v>
      </c>
      <c r="O71" s="204" t="s">
        <v>670</v>
      </c>
      <c r="P71" s="204" t="s">
        <v>503</v>
      </c>
      <c r="Q71" s="204" t="s">
        <v>684</v>
      </c>
      <c r="R71" s="204" t="s">
        <v>595</v>
      </c>
      <c r="S71" s="204" t="s">
        <v>499</v>
      </c>
      <c r="T71" s="204">
        <v>1</v>
      </c>
      <c r="U71" s="204" t="s">
        <v>499</v>
      </c>
      <c r="V71" s="204" t="s">
        <v>499</v>
      </c>
      <c r="W71" s="204" t="s">
        <v>499</v>
      </c>
      <c r="X71" s="205">
        <v>914</v>
      </c>
      <c r="Y71" s="206">
        <v>1613</v>
      </c>
      <c r="Z71" s="207" t="s">
        <v>499</v>
      </c>
      <c r="AA71" s="208"/>
      <c r="AB71" s="209"/>
      <c r="AC71" s="209"/>
      <c r="AD71" s="209"/>
      <c r="AF71" s="211"/>
      <c r="AG71" s="211"/>
      <c r="AH71" s="211"/>
      <c r="AI71" s="211"/>
      <c r="CJ71" s="213" t="s">
        <v>893</v>
      </c>
      <c r="CK71" s="213" t="s">
        <v>806</v>
      </c>
    </row>
    <row r="72" spans="1:89" s="210" customFormat="1" ht="15" customHeight="1" x14ac:dyDescent="0.3">
      <c r="A72" s="200"/>
      <c r="B72" s="201" t="s">
        <v>586</v>
      </c>
      <c r="C72" s="202" t="s">
        <v>586</v>
      </c>
      <c r="D72" s="203">
        <v>45517</v>
      </c>
      <c r="E72" s="203">
        <v>45475</v>
      </c>
      <c r="F72" s="203">
        <v>45479.375</v>
      </c>
      <c r="G72" s="204" t="s">
        <v>527</v>
      </c>
      <c r="H72" s="204" t="s">
        <v>825</v>
      </c>
      <c r="I72" s="204" t="s">
        <v>894</v>
      </c>
      <c r="J72" s="204" t="s">
        <v>499</v>
      </c>
      <c r="K72" s="204" t="s">
        <v>895</v>
      </c>
      <c r="L72" s="204" t="s">
        <v>501</v>
      </c>
      <c r="M72" s="204" t="s">
        <v>29</v>
      </c>
      <c r="N72" s="204" t="s">
        <v>502</v>
      </c>
      <c r="O72" s="204" t="s">
        <v>670</v>
      </c>
      <c r="P72" s="204" t="s">
        <v>503</v>
      </c>
      <c r="Q72" s="204" t="s">
        <v>504</v>
      </c>
      <c r="R72" s="204" t="s">
        <v>535</v>
      </c>
      <c r="S72" s="204" t="s">
        <v>499</v>
      </c>
      <c r="T72" s="204">
        <v>3</v>
      </c>
      <c r="U72" s="204" t="s">
        <v>499</v>
      </c>
      <c r="V72" s="204">
        <v>7</v>
      </c>
      <c r="W72" s="204">
        <v>1</v>
      </c>
      <c r="X72" s="205">
        <v>105</v>
      </c>
      <c r="Y72" s="206">
        <v>240</v>
      </c>
      <c r="Z72" s="207">
        <v>12.365092800000005</v>
      </c>
      <c r="AA72" s="208"/>
      <c r="AB72" s="209"/>
      <c r="AC72" s="209"/>
      <c r="AD72" s="209"/>
      <c r="AF72" s="211"/>
      <c r="AG72" s="211"/>
      <c r="AH72" s="211"/>
      <c r="AI72" s="211"/>
      <c r="CJ72" s="213" t="s">
        <v>896</v>
      </c>
      <c r="CK72" s="213" t="s">
        <v>689</v>
      </c>
    </row>
    <row r="73" spans="1:89" s="210" customFormat="1" ht="15" customHeight="1" x14ac:dyDescent="0.3">
      <c r="A73" s="200"/>
      <c r="B73" s="201" t="s">
        <v>586</v>
      </c>
      <c r="C73" s="202" t="s">
        <v>586</v>
      </c>
      <c r="D73" s="203">
        <v>45518</v>
      </c>
      <c r="E73" s="203">
        <v>45474</v>
      </c>
      <c r="F73" s="203">
        <v>45483.583333333336</v>
      </c>
      <c r="G73" s="204" t="s">
        <v>527</v>
      </c>
      <c r="H73" s="204" t="s">
        <v>825</v>
      </c>
      <c r="I73" s="204" t="s">
        <v>897</v>
      </c>
      <c r="J73" s="204" t="s">
        <v>499</v>
      </c>
      <c r="K73" s="204" t="s">
        <v>898</v>
      </c>
      <c r="L73" s="204" t="s">
        <v>501</v>
      </c>
      <c r="M73" s="204" t="s">
        <v>29</v>
      </c>
      <c r="N73" s="204" t="s">
        <v>502</v>
      </c>
      <c r="O73" s="204" t="s">
        <v>670</v>
      </c>
      <c r="P73" s="204" t="s">
        <v>503</v>
      </c>
      <c r="Q73" s="204" t="s">
        <v>504</v>
      </c>
      <c r="R73" s="204" t="s">
        <v>535</v>
      </c>
      <c r="S73" s="204" t="s">
        <v>499</v>
      </c>
      <c r="T73" s="204">
        <v>2</v>
      </c>
      <c r="U73" s="204" t="s">
        <v>499</v>
      </c>
      <c r="V73" s="204">
        <v>5</v>
      </c>
      <c r="W73" s="204">
        <v>1</v>
      </c>
      <c r="X73" s="205">
        <v>230</v>
      </c>
      <c r="Y73" s="206">
        <v>230</v>
      </c>
      <c r="Z73" s="207">
        <v>12.4176</v>
      </c>
      <c r="AA73" s="208"/>
      <c r="AB73" s="209"/>
      <c r="AC73" s="209"/>
      <c r="AD73" s="209"/>
      <c r="AF73" s="211"/>
      <c r="AG73" s="211"/>
      <c r="AH73" s="211"/>
      <c r="AI73" s="211"/>
      <c r="CJ73" s="213" t="s">
        <v>899</v>
      </c>
      <c r="CK73" s="213" t="s">
        <v>689</v>
      </c>
    </row>
    <row r="74" spans="1:89" s="210" customFormat="1" ht="15" customHeight="1" x14ac:dyDescent="0.3">
      <c r="A74" s="200"/>
      <c r="B74" s="201" t="s">
        <v>586</v>
      </c>
      <c r="C74" s="202" t="s">
        <v>586</v>
      </c>
      <c r="D74" s="203">
        <v>45518</v>
      </c>
      <c r="E74" s="203">
        <v>45385</v>
      </c>
      <c r="F74" s="203">
        <v>45411.416666666664</v>
      </c>
      <c r="G74" s="204" t="s">
        <v>527</v>
      </c>
      <c r="H74" s="204" t="s">
        <v>536</v>
      </c>
      <c r="I74" s="204" t="s">
        <v>822</v>
      </c>
      <c r="J74" s="204" t="s">
        <v>900</v>
      </c>
      <c r="K74" s="204" t="s">
        <v>901</v>
      </c>
      <c r="L74" s="204" t="s">
        <v>501</v>
      </c>
      <c r="M74" s="204" t="s">
        <v>29</v>
      </c>
      <c r="N74" s="204" t="s">
        <v>502</v>
      </c>
      <c r="O74" s="204" t="s">
        <v>670</v>
      </c>
      <c r="P74" s="204" t="s">
        <v>503</v>
      </c>
      <c r="Q74" s="204" t="s">
        <v>504</v>
      </c>
      <c r="R74" s="204" t="s">
        <v>505</v>
      </c>
      <c r="S74" s="204" t="s">
        <v>499</v>
      </c>
      <c r="T74" s="204">
        <v>2</v>
      </c>
      <c r="U74" s="204" t="s">
        <v>499</v>
      </c>
      <c r="V74" s="204">
        <v>1</v>
      </c>
      <c r="W74" s="204">
        <v>1</v>
      </c>
      <c r="X74" s="205">
        <v>634</v>
      </c>
      <c r="Y74" s="206">
        <v>634</v>
      </c>
      <c r="Z74" s="207">
        <v>8.68</v>
      </c>
      <c r="AA74" s="208"/>
      <c r="AB74" s="209"/>
      <c r="AC74" s="209"/>
      <c r="AD74" s="209"/>
      <c r="AF74" s="211"/>
      <c r="AG74" s="211"/>
      <c r="AH74" s="211"/>
      <c r="AI74" s="211"/>
      <c r="CJ74" s="213" t="s">
        <v>902</v>
      </c>
      <c r="CK74" s="213" t="s">
        <v>668</v>
      </c>
    </row>
    <row r="75" spans="1:89" s="210" customFormat="1" ht="15" customHeight="1" x14ac:dyDescent="0.3">
      <c r="A75" s="200"/>
      <c r="B75" s="201" t="s">
        <v>586</v>
      </c>
      <c r="C75" s="202" t="s">
        <v>586</v>
      </c>
      <c r="D75" s="203">
        <v>45519</v>
      </c>
      <c r="E75" s="203">
        <v>45460</v>
      </c>
      <c r="F75" s="203">
        <v>45464.333333333336</v>
      </c>
      <c r="G75" s="204" t="s">
        <v>527</v>
      </c>
      <c r="H75" s="204" t="s">
        <v>536</v>
      </c>
      <c r="I75" s="204" t="s">
        <v>822</v>
      </c>
      <c r="J75" s="204" t="s">
        <v>900</v>
      </c>
      <c r="K75" s="204" t="s">
        <v>903</v>
      </c>
      <c r="L75" s="204" t="s">
        <v>501</v>
      </c>
      <c r="M75" s="204" t="s">
        <v>29</v>
      </c>
      <c r="N75" s="204" t="s">
        <v>502</v>
      </c>
      <c r="O75" s="204" t="s">
        <v>670</v>
      </c>
      <c r="P75" s="204" t="s">
        <v>503</v>
      </c>
      <c r="Q75" s="204" t="s">
        <v>504</v>
      </c>
      <c r="R75" s="204" t="s">
        <v>505</v>
      </c>
      <c r="S75" s="204" t="s">
        <v>499</v>
      </c>
      <c r="T75" s="204">
        <v>2</v>
      </c>
      <c r="U75" s="204" t="s">
        <v>499</v>
      </c>
      <c r="V75" s="204">
        <v>1</v>
      </c>
      <c r="W75" s="204">
        <v>1</v>
      </c>
      <c r="X75" s="205">
        <v>104</v>
      </c>
      <c r="Y75" s="206">
        <v>480</v>
      </c>
      <c r="Z75" s="207">
        <v>34.07</v>
      </c>
      <c r="AA75" s="208"/>
      <c r="AB75" s="209"/>
      <c r="AC75" s="209"/>
      <c r="AD75" s="209"/>
      <c r="AF75" s="211"/>
      <c r="AG75" s="211"/>
      <c r="AH75" s="211"/>
      <c r="AI75" s="211"/>
      <c r="CJ75" s="213" t="s">
        <v>904</v>
      </c>
      <c r="CK75" s="213" t="s">
        <v>668</v>
      </c>
    </row>
    <row r="76" spans="1:89" s="210" customFormat="1" ht="15" customHeight="1" x14ac:dyDescent="0.3">
      <c r="A76" s="200"/>
      <c r="B76" s="201" t="s">
        <v>586</v>
      </c>
      <c r="C76" s="202" t="s">
        <v>586</v>
      </c>
      <c r="D76" s="203">
        <v>45519</v>
      </c>
      <c r="E76" s="203">
        <v>45458</v>
      </c>
      <c r="F76" s="203">
        <v>45464.833333333336</v>
      </c>
      <c r="G76" s="204" t="s">
        <v>527</v>
      </c>
      <c r="H76" s="204" t="s">
        <v>536</v>
      </c>
      <c r="I76" s="204" t="s">
        <v>822</v>
      </c>
      <c r="J76" s="204" t="s">
        <v>900</v>
      </c>
      <c r="K76" s="204" t="s">
        <v>905</v>
      </c>
      <c r="L76" s="204" t="s">
        <v>501</v>
      </c>
      <c r="M76" s="204" t="s">
        <v>29</v>
      </c>
      <c r="N76" s="204" t="s">
        <v>502</v>
      </c>
      <c r="O76" s="204" t="s">
        <v>670</v>
      </c>
      <c r="P76" s="204" t="s">
        <v>503</v>
      </c>
      <c r="Q76" s="204" t="s">
        <v>504</v>
      </c>
      <c r="R76" s="204" t="s">
        <v>505</v>
      </c>
      <c r="S76" s="204" t="s">
        <v>499</v>
      </c>
      <c r="T76" s="204">
        <v>2</v>
      </c>
      <c r="U76" s="204" t="s">
        <v>499</v>
      </c>
      <c r="V76" s="204">
        <v>3</v>
      </c>
      <c r="W76" s="204">
        <v>1</v>
      </c>
      <c r="X76" s="205">
        <v>164</v>
      </c>
      <c r="Y76" s="206">
        <v>164</v>
      </c>
      <c r="Z76" s="207">
        <v>7.7</v>
      </c>
      <c r="AA76" s="208"/>
      <c r="AB76" s="209"/>
      <c r="AC76" s="209"/>
      <c r="AD76" s="209"/>
      <c r="AF76" s="211"/>
      <c r="AG76" s="211"/>
      <c r="AH76" s="211"/>
      <c r="AI76" s="211"/>
      <c r="CJ76" s="214" t="s">
        <v>906</v>
      </c>
      <c r="CK76" s="214" t="s">
        <v>661</v>
      </c>
    </row>
    <row r="77" spans="1:89" s="210" customFormat="1" ht="15" customHeight="1" x14ac:dyDescent="0.3">
      <c r="A77" s="200"/>
      <c r="B77" s="201" t="s">
        <v>586</v>
      </c>
      <c r="C77" s="202" t="s">
        <v>586</v>
      </c>
      <c r="D77" s="203">
        <v>45553</v>
      </c>
      <c r="E77" s="203">
        <v>45543</v>
      </c>
      <c r="F77" s="203">
        <v>45605.083333333336</v>
      </c>
      <c r="G77" s="204" t="s">
        <v>527</v>
      </c>
      <c r="H77" s="204" t="s">
        <v>536</v>
      </c>
      <c r="I77" s="204" t="s">
        <v>544</v>
      </c>
      <c r="J77" s="204" t="s">
        <v>907</v>
      </c>
      <c r="K77" s="204" t="s">
        <v>908</v>
      </c>
      <c r="L77" s="204" t="s">
        <v>501</v>
      </c>
      <c r="M77" s="204" t="s">
        <v>29</v>
      </c>
      <c r="N77" s="204" t="s">
        <v>502</v>
      </c>
      <c r="O77" s="204" t="s">
        <v>533</v>
      </c>
      <c r="P77" s="204" t="s">
        <v>503</v>
      </c>
      <c r="Q77" s="204" t="s">
        <v>504</v>
      </c>
      <c r="R77" s="204" t="s">
        <v>505</v>
      </c>
      <c r="S77" s="204" t="s">
        <v>499</v>
      </c>
      <c r="T77" s="204">
        <v>2</v>
      </c>
      <c r="U77" s="204" t="s">
        <v>499</v>
      </c>
      <c r="V77" s="204">
        <v>3</v>
      </c>
      <c r="W77" s="204">
        <v>1</v>
      </c>
      <c r="X77" s="205">
        <v>1490</v>
      </c>
      <c r="Y77" s="206">
        <v>164</v>
      </c>
      <c r="Z77" s="207">
        <v>7.7</v>
      </c>
      <c r="AA77" s="208"/>
      <c r="AB77" s="209"/>
      <c r="AC77" s="209"/>
      <c r="AD77" s="209"/>
      <c r="AF77" s="211"/>
      <c r="AG77" s="211"/>
      <c r="AH77" s="211"/>
      <c r="AI77" s="211"/>
      <c r="CJ77" s="213" t="s">
        <v>909</v>
      </c>
      <c r="CK77" s="213" t="s">
        <v>668</v>
      </c>
    </row>
    <row r="78" spans="1:89" s="210" customFormat="1" ht="15" customHeight="1" x14ac:dyDescent="0.3">
      <c r="A78" s="200"/>
      <c r="B78" s="201" t="s">
        <v>586</v>
      </c>
      <c r="C78" s="202" t="s">
        <v>586</v>
      </c>
      <c r="D78" s="203">
        <v>45555</v>
      </c>
      <c r="E78" s="203">
        <v>45533</v>
      </c>
      <c r="F78" s="203">
        <v>45539.666666666664</v>
      </c>
      <c r="G78" s="204" t="s">
        <v>547</v>
      </c>
      <c r="H78" s="204" t="s">
        <v>548</v>
      </c>
      <c r="I78" s="204" t="s">
        <v>563</v>
      </c>
      <c r="J78" s="204" t="s">
        <v>841</v>
      </c>
      <c r="K78" s="204" t="s">
        <v>634</v>
      </c>
      <c r="L78" s="204" t="s">
        <v>501</v>
      </c>
      <c r="M78" s="204" t="s">
        <v>29</v>
      </c>
      <c r="N78" s="204" t="s">
        <v>502</v>
      </c>
      <c r="O78" s="204" t="s">
        <v>533</v>
      </c>
      <c r="P78" s="204" t="s">
        <v>503</v>
      </c>
      <c r="Q78" s="204" t="s">
        <v>504</v>
      </c>
      <c r="R78" s="204" t="s">
        <v>499</v>
      </c>
      <c r="S78" s="204" t="s">
        <v>499</v>
      </c>
      <c r="T78" s="204">
        <v>2</v>
      </c>
      <c r="U78" s="204" t="s">
        <v>499</v>
      </c>
      <c r="V78" s="204" t="s">
        <v>499</v>
      </c>
      <c r="W78" s="204" t="s">
        <v>499</v>
      </c>
      <c r="X78" s="205">
        <v>160</v>
      </c>
      <c r="Y78" s="206" t="s">
        <v>499</v>
      </c>
      <c r="Z78" s="207">
        <v>72</v>
      </c>
      <c r="AA78" s="208"/>
      <c r="AB78" s="209"/>
      <c r="AC78" s="209"/>
      <c r="AD78" s="209"/>
      <c r="AF78" s="211"/>
      <c r="AG78" s="211"/>
      <c r="AH78" s="211"/>
      <c r="AI78" s="211"/>
      <c r="CJ78" s="213" t="s">
        <v>910</v>
      </c>
      <c r="CK78" s="213" t="s">
        <v>674</v>
      </c>
    </row>
    <row r="79" spans="1:89" s="210" customFormat="1" ht="15" customHeight="1" x14ac:dyDescent="0.3">
      <c r="A79" s="200"/>
      <c r="B79" s="201" t="s">
        <v>586</v>
      </c>
      <c r="C79" s="202" t="s">
        <v>586</v>
      </c>
      <c r="D79" s="203">
        <v>45555</v>
      </c>
      <c r="E79" s="203">
        <v>45533</v>
      </c>
      <c r="F79" s="203">
        <v>45547</v>
      </c>
      <c r="G79" s="204" t="s">
        <v>547</v>
      </c>
      <c r="H79" s="204" t="s">
        <v>548</v>
      </c>
      <c r="I79" s="204" t="s">
        <v>566</v>
      </c>
      <c r="J79" s="204" t="s">
        <v>911</v>
      </c>
      <c r="K79" s="204" t="s">
        <v>912</v>
      </c>
      <c r="L79" s="204" t="s">
        <v>501</v>
      </c>
      <c r="M79" s="204" t="s">
        <v>29</v>
      </c>
      <c r="N79" s="204" t="s">
        <v>502</v>
      </c>
      <c r="O79" s="204" t="s">
        <v>533</v>
      </c>
      <c r="P79" s="204" t="s">
        <v>503</v>
      </c>
      <c r="Q79" s="204" t="s">
        <v>504</v>
      </c>
      <c r="R79" s="204" t="s">
        <v>499</v>
      </c>
      <c r="S79" s="204" t="s">
        <v>499</v>
      </c>
      <c r="T79" s="204">
        <v>2</v>
      </c>
      <c r="U79" s="204" t="s">
        <v>499</v>
      </c>
      <c r="V79" s="204">
        <v>3</v>
      </c>
      <c r="W79" s="204" t="s">
        <v>499</v>
      </c>
      <c r="X79" s="205">
        <v>336</v>
      </c>
      <c r="Y79" s="206" t="s">
        <v>499</v>
      </c>
      <c r="Z79" s="207">
        <v>59</v>
      </c>
      <c r="AA79" s="208"/>
      <c r="AB79" s="209"/>
      <c r="AC79" s="209"/>
      <c r="AD79" s="209"/>
      <c r="AF79" s="211"/>
      <c r="AG79" s="211"/>
      <c r="AH79" s="211"/>
      <c r="AI79" s="211"/>
      <c r="CJ79" s="213" t="s">
        <v>913</v>
      </c>
      <c r="CK79" s="213" t="s">
        <v>786</v>
      </c>
    </row>
    <row r="80" spans="1:89" s="210" customFormat="1" ht="15" customHeight="1" x14ac:dyDescent="0.3">
      <c r="A80" s="200"/>
      <c r="B80" s="201" t="s">
        <v>586</v>
      </c>
      <c r="C80" s="202" t="s">
        <v>586</v>
      </c>
      <c r="D80" s="203">
        <v>45555</v>
      </c>
      <c r="E80" s="203">
        <v>43710</v>
      </c>
      <c r="F80" s="203">
        <v>43719.75</v>
      </c>
      <c r="G80" s="204" t="s">
        <v>547</v>
      </c>
      <c r="H80" s="204" t="s">
        <v>548</v>
      </c>
      <c r="I80" s="204" t="s">
        <v>567</v>
      </c>
      <c r="J80" s="204" t="s">
        <v>499</v>
      </c>
      <c r="K80" s="204">
        <v>8129</v>
      </c>
      <c r="L80" s="204" t="s">
        <v>531</v>
      </c>
      <c r="M80" s="204" t="s">
        <v>532</v>
      </c>
      <c r="N80" s="204" t="s">
        <v>502</v>
      </c>
      <c r="O80" s="204" t="s">
        <v>533</v>
      </c>
      <c r="P80" s="204" t="s">
        <v>503</v>
      </c>
      <c r="Q80" s="204" t="s">
        <v>684</v>
      </c>
      <c r="R80" s="204" t="s">
        <v>499</v>
      </c>
      <c r="S80" s="204" t="s">
        <v>499</v>
      </c>
      <c r="T80" s="204">
        <v>3</v>
      </c>
      <c r="U80" s="204" t="s">
        <v>499</v>
      </c>
      <c r="V80" s="204" t="s">
        <v>499</v>
      </c>
      <c r="W80" s="204" t="s">
        <v>499</v>
      </c>
      <c r="X80" s="205">
        <v>234</v>
      </c>
      <c r="Y80" s="206" t="s">
        <v>499</v>
      </c>
      <c r="Z80" s="207" t="s">
        <v>499</v>
      </c>
      <c r="AA80" s="208"/>
      <c r="AB80" s="209"/>
      <c r="AC80" s="209"/>
      <c r="AD80" s="209"/>
      <c r="AF80" s="211"/>
      <c r="AG80" s="211"/>
      <c r="AH80" s="211"/>
      <c r="AI80" s="211"/>
      <c r="CJ80" s="213" t="s">
        <v>914</v>
      </c>
      <c r="CK80" s="213" t="s">
        <v>668</v>
      </c>
    </row>
    <row r="81" spans="1:89" s="210" customFormat="1" ht="15" customHeight="1" x14ac:dyDescent="0.3">
      <c r="A81" s="200"/>
      <c r="B81" s="201" t="s">
        <v>586</v>
      </c>
      <c r="C81" s="202" t="s">
        <v>586</v>
      </c>
      <c r="D81" s="203">
        <v>45555</v>
      </c>
      <c r="E81" s="203">
        <v>45542.76666666667</v>
      </c>
      <c r="F81" s="203">
        <v>45550.350000000006</v>
      </c>
      <c r="G81" s="204" t="s">
        <v>527</v>
      </c>
      <c r="H81" s="204" t="s">
        <v>536</v>
      </c>
      <c r="I81" s="204" t="s">
        <v>544</v>
      </c>
      <c r="J81" s="204" t="s">
        <v>915</v>
      </c>
      <c r="K81" s="204" t="s">
        <v>916</v>
      </c>
      <c r="L81" s="204" t="s">
        <v>501</v>
      </c>
      <c r="M81" s="204" t="s">
        <v>29</v>
      </c>
      <c r="N81" s="204" t="s">
        <v>502</v>
      </c>
      <c r="O81" s="204" t="s">
        <v>533</v>
      </c>
      <c r="P81" s="204" t="s">
        <v>503</v>
      </c>
      <c r="Q81" s="204" t="s">
        <v>684</v>
      </c>
      <c r="R81" s="204" t="s">
        <v>499</v>
      </c>
      <c r="S81" s="204" t="s">
        <v>499</v>
      </c>
      <c r="T81" s="204">
        <v>3</v>
      </c>
      <c r="U81" s="204" t="s">
        <v>499</v>
      </c>
      <c r="V81" s="204">
        <v>7</v>
      </c>
      <c r="W81" s="204" t="s">
        <v>499</v>
      </c>
      <c r="X81" s="205">
        <v>182</v>
      </c>
      <c r="Y81" s="206" t="s">
        <v>499</v>
      </c>
      <c r="Z81" s="207">
        <v>0.27</v>
      </c>
      <c r="AA81" s="208"/>
      <c r="AB81" s="209"/>
      <c r="AC81" s="209"/>
      <c r="AD81" s="209"/>
      <c r="AF81" s="211"/>
      <c r="AG81" s="211"/>
      <c r="AH81" s="211"/>
      <c r="AI81" s="211"/>
      <c r="CJ81" s="213" t="s">
        <v>917</v>
      </c>
      <c r="CK81" s="213" t="s">
        <v>821</v>
      </c>
    </row>
    <row r="82" spans="1:89" s="210" customFormat="1" ht="15" customHeight="1" x14ac:dyDescent="0.3">
      <c r="A82" s="200"/>
      <c r="B82" s="201" t="s">
        <v>586</v>
      </c>
      <c r="C82" s="202" t="s">
        <v>586</v>
      </c>
      <c r="D82" s="203">
        <v>45566</v>
      </c>
      <c r="E82" s="203">
        <v>45540</v>
      </c>
      <c r="F82" s="203">
        <v>45557.833333333336</v>
      </c>
      <c r="G82" s="204" t="s">
        <v>527</v>
      </c>
      <c r="H82" s="204" t="s">
        <v>536</v>
      </c>
      <c r="I82" s="204" t="s">
        <v>544</v>
      </c>
      <c r="J82" s="204" t="s">
        <v>775</v>
      </c>
      <c r="K82" s="204" t="s">
        <v>918</v>
      </c>
      <c r="L82" s="204" t="s">
        <v>531</v>
      </c>
      <c r="M82" s="204" t="s">
        <v>532</v>
      </c>
      <c r="N82" s="204" t="s">
        <v>502</v>
      </c>
      <c r="O82" s="204" t="s">
        <v>533</v>
      </c>
      <c r="P82" s="204" t="s">
        <v>503</v>
      </c>
      <c r="Q82" s="204" t="s">
        <v>684</v>
      </c>
      <c r="R82" s="204" t="s">
        <v>499</v>
      </c>
      <c r="S82" s="204" t="s">
        <v>499</v>
      </c>
      <c r="T82" s="204">
        <v>3</v>
      </c>
      <c r="U82" s="204" t="s">
        <v>499</v>
      </c>
      <c r="V82" s="204" t="s">
        <v>499</v>
      </c>
      <c r="W82" s="204" t="s">
        <v>499</v>
      </c>
      <c r="X82" s="205">
        <v>428</v>
      </c>
      <c r="Y82" s="206" t="s">
        <v>499</v>
      </c>
      <c r="Z82" s="207" t="s">
        <v>499</v>
      </c>
      <c r="AA82" s="208"/>
      <c r="AB82" s="215"/>
      <c r="AC82" s="215"/>
      <c r="AD82" s="215"/>
      <c r="AE82" s="212"/>
      <c r="AF82" s="211"/>
      <c r="AG82" s="211"/>
      <c r="AH82" s="211"/>
      <c r="AI82" s="211"/>
      <c r="CJ82" s="214" t="s">
        <v>696</v>
      </c>
      <c r="CK82" s="214" t="s">
        <v>669</v>
      </c>
    </row>
    <row r="83" spans="1:89" s="210" customFormat="1" ht="15" customHeight="1" x14ac:dyDescent="0.3">
      <c r="A83" s="200"/>
      <c r="B83" s="201" t="s">
        <v>586</v>
      </c>
      <c r="C83" s="202" t="s">
        <v>586</v>
      </c>
      <c r="D83" s="203">
        <v>45566</v>
      </c>
      <c r="E83" s="203">
        <v>45527</v>
      </c>
      <c r="F83" s="203">
        <v>45546.958333333336</v>
      </c>
      <c r="G83" s="204" t="s">
        <v>547</v>
      </c>
      <c r="H83" s="204" t="s">
        <v>548</v>
      </c>
      <c r="I83" s="204" t="s">
        <v>635</v>
      </c>
      <c r="J83" s="204" t="s">
        <v>919</v>
      </c>
      <c r="K83" s="204" t="s">
        <v>636</v>
      </c>
      <c r="L83" s="204" t="s">
        <v>501</v>
      </c>
      <c r="M83" s="204" t="s">
        <v>29</v>
      </c>
      <c r="N83" s="204" t="s">
        <v>502</v>
      </c>
      <c r="O83" s="204" t="s">
        <v>533</v>
      </c>
      <c r="P83" s="204" t="s">
        <v>503</v>
      </c>
      <c r="Q83" s="204" t="s">
        <v>504</v>
      </c>
      <c r="R83" s="204" t="s">
        <v>499</v>
      </c>
      <c r="S83" s="204" t="s">
        <v>499</v>
      </c>
      <c r="T83" s="204">
        <v>3</v>
      </c>
      <c r="U83" s="204" t="s">
        <v>499</v>
      </c>
      <c r="V83" s="204">
        <v>7</v>
      </c>
      <c r="W83" s="204" t="s">
        <v>499</v>
      </c>
      <c r="X83" s="205">
        <v>479</v>
      </c>
      <c r="Y83" s="206" t="s">
        <v>499</v>
      </c>
      <c r="Z83" s="207">
        <v>18</v>
      </c>
      <c r="AA83" s="208"/>
      <c r="AB83" s="215"/>
      <c r="AC83" s="215"/>
      <c r="AD83" s="215"/>
      <c r="AE83" s="212"/>
      <c r="AF83" s="211"/>
      <c r="AG83" s="211"/>
      <c r="AH83" s="211"/>
      <c r="AI83" s="211"/>
      <c r="CJ83" s="213" t="s">
        <v>920</v>
      </c>
      <c r="CK83" s="213" t="s">
        <v>679</v>
      </c>
    </row>
    <row r="84" spans="1:89" s="210" customFormat="1" ht="15" customHeight="1" x14ac:dyDescent="0.3">
      <c r="A84" s="200"/>
      <c r="B84" s="201" t="s">
        <v>586</v>
      </c>
      <c r="C84" s="202" t="s">
        <v>586</v>
      </c>
      <c r="D84" s="203">
        <v>45566</v>
      </c>
      <c r="E84" s="203">
        <v>45527</v>
      </c>
      <c r="F84" s="203">
        <v>45546.916666666664</v>
      </c>
      <c r="G84" s="204" t="s">
        <v>547</v>
      </c>
      <c r="H84" s="204" t="s">
        <v>548</v>
      </c>
      <c r="I84" s="204" t="s">
        <v>566</v>
      </c>
      <c r="J84" s="204" t="s">
        <v>921</v>
      </c>
      <c r="K84" s="204" t="s">
        <v>637</v>
      </c>
      <c r="L84" s="204" t="s">
        <v>501</v>
      </c>
      <c r="M84" s="204" t="s">
        <v>29</v>
      </c>
      <c r="N84" s="204" t="s">
        <v>502</v>
      </c>
      <c r="O84" s="204" t="s">
        <v>533</v>
      </c>
      <c r="P84" s="204" t="s">
        <v>503</v>
      </c>
      <c r="Q84" s="204" t="s">
        <v>504</v>
      </c>
      <c r="R84" s="204" t="s">
        <v>499</v>
      </c>
      <c r="S84" s="204" t="s">
        <v>499</v>
      </c>
      <c r="T84" s="204">
        <v>3</v>
      </c>
      <c r="U84" s="204" t="s">
        <v>499</v>
      </c>
      <c r="V84" s="204">
        <v>7</v>
      </c>
      <c r="W84" s="204" t="s">
        <v>499</v>
      </c>
      <c r="X84" s="205">
        <v>478</v>
      </c>
      <c r="Y84" s="206" t="s">
        <v>499</v>
      </c>
      <c r="Z84" s="207">
        <v>83</v>
      </c>
      <c r="AA84" s="208"/>
      <c r="AB84" s="216"/>
      <c r="AC84" s="216"/>
      <c r="AD84" s="216"/>
      <c r="AE84" s="212"/>
      <c r="AF84" s="211"/>
      <c r="AG84" s="211"/>
      <c r="AH84" s="211"/>
      <c r="AI84" s="211"/>
      <c r="CJ84" s="213" t="s">
        <v>922</v>
      </c>
      <c r="CK84" s="213" t="s">
        <v>668</v>
      </c>
    </row>
    <row r="85" spans="1:89" s="210" customFormat="1" ht="15" customHeight="1" x14ac:dyDescent="0.3">
      <c r="A85" s="200"/>
      <c r="B85" s="201" t="s">
        <v>586</v>
      </c>
      <c r="C85" s="202" t="s">
        <v>586</v>
      </c>
      <c r="D85" s="203">
        <v>45566</v>
      </c>
      <c r="E85" s="203">
        <v>45527</v>
      </c>
      <c r="F85" s="203">
        <v>45544.375</v>
      </c>
      <c r="G85" s="204" t="s">
        <v>547</v>
      </c>
      <c r="H85" s="204" t="s">
        <v>548</v>
      </c>
      <c r="I85" s="204" t="s">
        <v>573</v>
      </c>
      <c r="J85" s="204" t="s">
        <v>638</v>
      </c>
      <c r="K85" s="204" t="s">
        <v>639</v>
      </c>
      <c r="L85" s="204" t="s">
        <v>501</v>
      </c>
      <c r="M85" s="204" t="s">
        <v>29</v>
      </c>
      <c r="N85" s="204" t="s">
        <v>502</v>
      </c>
      <c r="O85" s="204" t="s">
        <v>533</v>
      </c>
      <c r="P85" s="204" t="s">
        <v>503</v>
      </c>
      <c r="Q85" s="204" t="s">
        <v>684</v>
      </c>
      <c r="R85" s="204" t="s">
        <v>499</v>
      </c>
      <c r="S85" s="204" t="s">
        <v>499</v>
      </c>
      <c r="T85" s="204">
        <v>3</v>
      </c>
      <c r="U85" s="204" t="s">
        <v>499</v>
      </c>
      <c r="V85" s="204">
        <v>7</v>
      </c>
      <c r="W85" s="204" t="s">
        <v>499</v>
      </c>
      <c r="X85" s="205">
        <v>417</v>
      </c>
      <c r="Y85" s="206" t="s">
        <v>499</v>
      </c>
      <c r="Z85" s="207">
        <v>52</v>
      </c>
      <c r="AA85" s="208"/>
      <c r="AB85" s="215"/>
      <c r="AC85" s="215"/>
      <c r="AD85" s="215"/>
      <c r="AE85" s="212"/>
      <c r="AF85" s="211"/>
      <c r="AG85" s="211"/>
      <c r="AH85" s="211"/>
      <c r="AI85" s="211"/>
      <c r="CJ85" s="214" t="s">
        <v>923</v>
      </c>
      <c r="CK85" s="214" t="s">
        <v>782</v>
      </c>
    </row>
    <row r="86" spans="1:89" s="210" customFormat="1" ht="15" customHeight="1" x14ac:dyDescent="0.3">
      <c r="A86" s="200"/>
      <c r="B86" s="201" t="s">
        <v>586</v>
      </c>
      <c r="C86" s="202" t="s">
        <v>586</v>
      </c>
      <c r="D86" s="203">
        <v>45566</v>
      </c>
      <c r="E86" s="203">
        <v>45527</v>
      </c>
      <c r="F86" s="203">
        <v>45544.375</v>
      </c>
      <c r="G86" s="204" t="s">
        <v>547</v>
      </c>
      <c r="H86" s="204" t="s">
        <v>548</v>
      </c>
      <c r="I86" s="204" t="s">
        <v>580</v>
      </c>
      <c r="J86" s="204" t="s">
        <v>841</v>
      </c>
      <c r="K86" s="204" t="s">
        <v>640</v>
      </c>
      <c r="L86" s="204" t="s">
        <v>501</v>
      </c>
      <c r="M86" s="204" t="s">
        <v>29</v>
      </c>
      <c r="N86" s="204" t="s">
        <v>502</v>
      </c>
      <c r="O86" s="204" t="s">
        <v>533</v>
      </c>
      <c r="P86" s="204" t="s">
        <v>503</v>
      </c>
      <c r="Q86" s="204" t="s">
        <v>504</v>
      </c>
      <c r="R86" s="204" t="s">
        <v>499</v>
      </c>
      <c r="S86" s="204" t="s">
        <v>499</v>
      </c>
      <c r="T86" s="204">
        <v>3</v>
      </c>
      <c r="U86" s="204" t="s">
        <v>499</v>
      </c>
      <c r="V86" s="204" t="s">
        <v>499</v>
      </c>
      <c r="W86" s="204" t="s">
        <v>499</v>
      </c>
      <c r="X86" s="205">
        <v>417</v>
      </c>
      <c r="Y86" s="206" t="s">
        <v>499</v>
      </c>
      <c r="Z86" s="207">
        <v>36</v>
      </c>
      <c r="AA86" s="208"/>
      <c r="AB86" s="215"/>
      <c r="AC86" s="215"/>
      <c r="AD86" s="215"/>
      <c r="AE86" s="212"/>
      <c r="AF86" s="211"/>
      <c r="AG86" s="211"/>
      <c r="AH86" s="211"/>
      <c r="AI86" s="211"/>
      <c r="CJ86" s="213" t="s">
        <v>924</v>
      </c>
      <c r="CK86" s="213" t="s">
        <v>689</v>
      </c>
    </row>
    <row r="87" spans="1:89" s="210" customFormat="1" ht="15" customHeight="1" x14ac:dyDescent="0.3">
      <c r="A87" s="200"/>
      <c r="B87" s="201" t="s">
        <v>586</v>
      </c>
      <c r="C87" s="202" t="s">
        <v>586</v>
      </c>
      <c r="D87" s="203">
        <v>45566</v>
      </c>
      <c r="E87" s="203">
        <v>45527</v>
      </c>
      <c r="F87" s="203">
        <v>45544.375</v>
      </c>
      <c r="G87" s="204" t="s">
        <v>547</v>
      </c>
      <c r="H87" s="204" t="s">
        <v>548</v>
      </c>
      <c r="I87" s="204" t="s">
        <v>573</v>
      </c>
      <c r="J87" s="204" t="s">
        <v>919</v>
      </c>
      <c r="K87" s="204" t="s">
        <v>641</v>
      </c>
      <c r="L87" s="204" t="s">
        <v>501</v>
      </c>
      <c r="M87" s="204" t="s">
        <v>29</v>
      </c>
      <c r="N87" s="204" t="s">
        <v>502</v>
      </c>
      <c r="O87" s="204" t="s">
        <v>533</v>
      </c>
      <c r="P87" s="204" t="s">
        <v>503</v>
      </c>
      <c r="Q87" s="204" t="s">
        <v>504</v>
      </c>
      <c r="R87" s="204" t="s">
        <v>499</v>
      </c>
      <c r="S87" s="204" t="s">
        <v>499</v>
      </c>
      <c r="T87" s="204">
        <v>3</v>
      </c>
      <c r="U87" s="204" t="s">
        <v>499</v>
      </c>
      <c r="V87" s="204">
        <v>7</v>
      </c>
      <c r="W87" s="204" t="s">
        <v>499</v>
      </c>
      <c r="X87" s="205">
        <v>417</v>
      </c>
      <c r="Y87" s="206" t="s">
        <v>499</v>
      </c>
      <c r="Z87" s="207">
        <v>62</v>
      </c>
      <c r="AA87" s="208"/>
      <c r="AB87" s="215"/>
      <c r="AC87" s="215"/>
      <c r="AD87" s="215"/>
      <c r="AE87" s="212"/>
      <c r="AF87" s="211"/>
      <c r="AG87" s="211"/>
      <c r="AH87" s="211"/>
      <c r="AI87" s="211"/>
      <c r="CJ87" s="213" t="s">
        <v>925</v>
      </c>
      <c r="CK87" s="213" t="s">
        <v>679</v>
      </c>
    </row>
    <row r="88" spans="1:89" s="210" customFormat="1" ht="15" customHeight="1" x14ac:dyDescent="0.3">
      <c r="A88" s="200"/>
      <c r="B88" s="201" t="s">
        <v>586</v>
      </c>
      <c r="C88" s="202" t="s">
        <v>586</v>
      </c>
      <c r="D88" s="203">
        <v>45566</v>
      </c>
      <c r="E88" s="203">
        <v>45562</v>
      </c>
      <c r="F88" s="203">
        <v>45574.5</v>
      </c>
      <c r="G88" s="204" t="s">
        <v>527</v>
      </c>
      <c r="H88" s="204" t="s">
        <v>536</v>
      </c>
      <c r="I88" s="204" t="s">
        <v>537</v>
      </c>
      <c r="J88" s="204" t="s">
        <v>926</v>
      </c>
      <c r="K88" s="204" t="s">
        <v>927</v>
      </c>
      <c r="L88" s="204" t="s">
        <v>501</v>
      </c>
      <c r="M88" s="204" t="s">
        <v>29</v>
      </c>
      <c r="N88" s="204" t="s">
        <v>502</v>
      </c>
      <c r="O88" s="204" t="s">
        <v>533</v>
      </c>
      <c r="P88" s="204" t="s">
        <v>503</v>
      </c>
      <c r="Q88" s="204" t="s">
        <v>684</v>
      </c>
      <c r="R88" s="204" t="s">
        <v>499</v>
      </c>
      <c r="S88" s="204" t="s">
        <v>499</v>
      </c>
      <c r="T88" s="204">
        <v>3</v>
      </c>
      <c r="U88" s="204" t="s">
        <v>499</v>
      </c>
      <c r="V88" s="204" t="s">
        <v>499</v>
      </c>
      <c r="W88" s="204" t="s">
        <v>499</v>
      </c>
      <c r="X88" s="205">
        <v>300</v>
      </c>
      <c r="Y88" s="206" t="s">
        <v>499</v>
      </c>
      <c r="Z88" s="207">
        <v>0.14000000000000001</v>
      </c>
      <c r="AA88" s="208"/>
      <c r="AB88" s="215"/>
      <c r="AC88" s="215"/>
      <c r="AD88" s="215"/>
      <c r="AE88" s="212"/>
      <c r="AF88" s="211"/>
      <c r="AG88" s="211"/>
      <c r="AH88" s="211"/>
      <c r="AI88" s="211"/>
      <c r="CJ88" s="214" t="s">
        <v>728</v>
      </c>
      <c r="CK88" s="214" t="s">
        <v>661</v>
      </c>
    </row>
    <row r="89" spans="1:89" s="210" customFormat="1" ht="15" customHeight="1" x14ac:dyDescent="0.3">
      <c r="A89" s="200"/>
      <c r="B89" s="201" t="s">
        <v>586</v>
      </c>
      <c r="C89" s="202" t="s">
        <v>586</v>
      </c>
      <c r="D89" s="203">
        <v>45568</v>
      </c>
      <c r="E89" s="203">
        <v>45555</v>
      </c>
      <c r="F89" s="203">
        <v>45561.416666666664</v>
      </c>
      <c r="G89" s="204" t="s">
        <v>527</v>
      </c>
      <c r="H89" s="204" t="s">
        <v>536</v>
      </c>
      <c r="I89" s="204" t="s">
        <v>537</v>
      </c>
      <c r="J89" s="204" t="s">
        <v>775</v>
      </c>
      <c r="K89" s="204" t="s">
        <v>928</v>
      </c>
      <c r="L89" s="204" t="s">
        <v>501</v>
      </c>
      <c r="M89" s="204" t="s">
        <v>29</v>
      </c>
      <c r="N89" s="204" t="s">
        <v>502</v>
      </c>
      <c r="O89" s="204" t="s">
        <v>533</v>
      </c>
      <c r="P89" s="204" t="s">
        <v>503</v>
      </c>
      <c r="Q89" s="204" t="s">
        <v>684</v>
      </c>
      <c r="R89" s="204" t="s">
        <v>499</v>
      </c>
      <c r="S89" s="204" t="s">
        <v>499</v>
      </c>
      <c r="T89" s="204">
        <v>3</v>
      </c>
      <c r="U89" s="204" t="s">
        <v>499</v>
      </c>
      <c r="V89" s="204">
        <v>5</v>
      </c>
      <c r="W89" s="204" t="s">
        <v>499</v>
      </c>
      <c r="X89" s="205">
        <v>154</v>
      </c>
      <c r="Y89" s="206" t="s">
        <v>499</v>
      </c>
      <c r="Z89" s="207">
        <v>9</v>
      </c>
      <c r="AA89" s="208"/>
      <c r="AB89" s="215"/>
      <c r="AC89" s="215"/>
      <c r="AD89" s="215"/>
      <c r="AE89" s="212"/>
      <c r="AF89" s="211"/>
      <c r="AG89" s="211"/>
      <c r="AH89" s="211"/>
      <c r="AI89" s="211"/>
      <c r="CJ89" s="213" t="s">
        <v>691</v>
      </c>
      <c r="CK89" s="213" t="s">
        <v>527</v>
      </c>
    </row>
    <row r="90" spans="1:89" s="210" customFormat="1" ht="15" customHeight="1" x14ac:dyDescent="0.3">
      <c r="A90" s="200"/>
      <c r="B90" s="201" t="s">
        <v>586</v>
      </c>
      <c r="C90" s="202" t="s">
        <v>586</v>
      </c>
      <c r="D90" s="203">
        <v>45569</v>
      </c>
      <c r="E90" s="203">
        <v>45556</v>
      </c>
      <c r="F90" s="203">
        <v>45561.791666666664</v>
      </c>
      <c r="G90" s="204" t="s">
        <v>527</v>
      </c>
      <c r="H90" s="204" t="s">
        <v>536</v>
      </c>
      <c r="I90" s="204" t="s">
        <v>537</v>
      </c>
      <c r="J90" s="204" t="s">
        <v>775</v>
      </c>
      <c r="K90" s="204" t="s">
        <v>929</v>
      </c>
      <c r="L90" s="204" t="s">
        <v>501</v>
      </c>
      <c r="M90" s="204" t="s">
        <v>29</v>
      </c>
      <c r="N90" s="204" t="s">
        <v>502</v>
      </c>
      <c r="O90" s="204" t="s">
        <v>533</v>
      </c>
      <c r="P90" s="204" t="s">
        <v>503</v>
      </c>
      <c r="Q90" s="204" t="s">
        <v>684</v>
      </c>
      <c r="R90" s="204" t="s">
        <v>499</v>
      </c>
      <c r="S90" s="204" t="s">
        <v>499</v>
      </c>
      <c r="T90" s="204">
        <v>3</v>
      </c>
      <c r="U90" s="204" t="s">
        <v>499</v>
      </c>
      <c r="V90" s="204">
        <v>5</v>
      </c>
      <c r="W90" s="204" t="s">
        <v>499</v>
      </c>
      <c r="X90" s="205">
        <v>139</v>
      </c>
      <c r="Y90" s="206" t="s">
        <v>499</v>
      </c>
      <c r="Z90" s="207">
        <v>10.16</v>
      </c>
      <c r="AA90" s="208"/>
      <c r="AB90" s="215"/>
      <c r="AC90" s="215"/>
      <c r="AD90" s="215"/>
      <c r="AE90" s="212"/>
      <c r="AF90" s="211"/>
      <c r="AG90" s="211"/>
      <c r="AH90" s="211"/>
      <c r="AI90" s="211"/>
      <c r="CJ90" s="213" t="s">
        <v>930</v>
      </c>
      <c r="CK90" s="213" t="s">
        <v>668</v>
      </c>
    </row>
    <row r="91" spans="1:89" s="210" customFormat="1" ht="15" customHeight="1" x14ac:dyDescent="0.3">
      <c r="A91" s="200"/>
      <c r="B91" s="201" t="s">
        <v>586</v>
      </c>
      <c r="C91" s="202" t="s">
        <v>586</v>
      </c>
      <c r="D91" s="203">
        <v>45572</v>
      </c>
      <c r="E91" s="203">
        <v>45527</v>
      </c>
      <c r="F91" s="203">
        <v>45544.375</v>
      </c>
      <c r="G91" s="204" t="s">
        <v>547</v>
      </c>
      <c r="H91" s="204" t="s">
        <v>548</v>
      </c>
      <c r="I91" s="204" t="s">
        <v>566</v>
      </c>
      <c r="J91" s="204" t="s">
        <v>931</v>
      </c>
      <c r="K91" s="204" t="s">
        <v>932</v>
      </c>
      <c r="L91" s="204" t="s">
        <v>501</v>
      </c>
      <c r="M91" s="204" t="s">
        <v>29</v>
      </c>
      <c r="N91" s="204" t="s">
        <v>502</v>
      </c>
      <c r="O91" s="204" t="s">
        <v>533</v>
      </c>
      <c r="P91" s="204" t="s">
        <v>503</v>
      </c>
      <c r="Q91" s="204" t="s">
        <v>504</v>
      </c>
      <c r="R91" s="204" t="s">
        <v>499</v>
      </c>
      <c r="S91" s="204" t="s">
        <v>499</v>
      </c>
      <c r="T91" s="204">
        <v>2</v>
      </c>
      <c r="U91" s="204" t="s">
        <v>499</v>
      </c>
      <c r="V91" s="204">
        <v>5</v>
      </c>
      <c r="W91" s="204" t="s">
        <v>499</v>
      </c>
      <c r="X91" s="205">
        <v>417</v>
      </c>
      <c r="Y91" s="206" t="s">
        <v>499</v>
      </c>
      <c r="Z91" s="207">
        <v>59</v>
      </c>
      <c r="AA91" s="208"/>
      <c r="AB91" s="215"/>
      <c r="AC91" s="215"/>
      <c r="AD91" s="215"/>
      <c r="AE91" s="212"/>
      <c r="AF91" s="211"/>
      <c r="AG91" s="211"/>
      <c r="AH91" s="211"/>
      <c r="AI91" s="211"/>
      <c r="CJ91" s="213" t="s">
        <v>548</v>
      </c>
      <c r="CK91" s="213" t="s">
        <v>547</v>
      </c>
    </row>
    <row r="92" spans="1:89" s="210" customFormat="1" ht="15" customHeight="1" x14ac:dyDescent="0.3">
      <c r="A92" s="200"/>
      <c r="B92" s="201" t="s">
        <v>586</v>
      </c>
      <c r="C92" s="202" t="s">
        <v>586</v>
      </c>
      <c r="D92" s="203">
        <v>45572</v>
      </c>
      <c r="E92" s="203">
        <v>45481</v>
      </c>
      <c r="F92" s="203">
        <v>45495.416666666664</v>
      </c>
      <c r="G92" s="204" t="s">
        <v>674</v>
      </c>
      <c r="H92" s="204" t="s">
        <v>582</v>
      </c>
      <c r="I92" s="204" t="s">
        <v>933</v>
      </c>
      <c r="J92" s="204" t="s">
        <v>934</v>
      </c>
      <c r="K92" s="204" t="s">
        <v>935</v>
      </c>
      <c r="L92" s="204" t="s">
        <v>501</v>
      </c>
      <c r="M92" s="204" t="s">
        <v>172</v>
      </c>
      <c r="N92" s="204" t="s">
        <v>502</v>
      </c>
      <c r="O92" s="204" t="s">
        <v>533</v>
      </c>
      <c r="P92" s="204" t="s">
        <v>503</v>
      </c>
      <c r="Q92" s="204" t="s">
        <v>504</v>
      </c>
      <c r="R92" s="204" t="s">
        <v>499</v>
      </c>
      <c r="S92" s="204" t="s">
        <v>499</v>
      </c>
      <c r="T92" s="204">
        <v>3</v>
      </c>
      <c r="U92" s="204" t="s">
        <v>499</v>
      </c>
      <c r="V92" s="204">
        <v>6</v>
      </c>
      <c r="W92" s="204" t="s">
        <v>499</v>
      </c>
      <c r="X92" s="205">
        <v>346</v>
      </c>
      <c r="Y92" s="206" t="s">
        <v>499</v>
      </c>
      <c r="Z92" s="207">
        <v>3.6</v>
      </c>
      <c r="AA92" s="208"/>
      <c r="AB92" s="215"/>
      <c r="AC92" s="215"/>
      <c r="AD92" s="215"/>
      <c r="AE92" s="212"/>
      <c r="AF92" s="211"/>
      <c r="AG92" s="211"/>
      <c r="AH92" s="211"/>
      <c r="AI92" s="211"/>
      <c r="CJ92" s="214" t="s">
        <v>936</v>
      </c>
      <c r="CK92" s="213" t="s">
        <v>705</v>
      </c>
    </row>
    <row r="93" spans="1:89" s="210" customFormat="1" ht="15" customHeight="1" x14ac:dyDescent="0.3">
      <c r="A93" s="200"/>
      <c r="B93" s="201" t="s">
        <v>586</v>
      </c>
      <c r="C93" s="202" t="s">
        <v>586</v>
      </c>
      <c r="D93" s="203">
        <v>45575</v>
      </c>
      <c r="E93" s="203">
        <v>45504</v>
      </c>
      <c r="F93" s="203">
        <v>45510.583333333336</v>
      </c>
      <c r="G93" s="204" t="s">
        <v>527</v>
      </c>
      <c r="H93" s="204" t="s">
        <v>536</v>
      </c>
      <c r="I93" s="204" t="s">
        <v>537</v>
      </c>
      <c r="J93" s="204" t="s">
        <v>937</v>
      </c>
      <c r="K93" s="204" t="s">
        <v>938</v>
      </c>
      <c r="L93" s="204" t="s">
        <v>501</v>
      </c>
      <c r="M93" s="204" t="s">
        <v>29</v>
      </c>
      <c r="N93" s="204" t="s">
        <v>502</v>
      </c>
      <c r="O93" s="204" t="s">
        <v>533</v>
      </c>
      <c r="P93" s="204" t="s">
        <v>503</v>
      </c>
      <c r="Q93" s="204" t="s">
        <v>504</v>
      </c>
      <c r="R93" s="204" t="s">
        <v>499</v>
      </c>
      <c r="S93" s="204" t="s">
        <v>499</v>
      </c>
      <c r="T93" s="204">
        <v>3</v>
      </c>
      <c r="U93" s="204" t="s">
        <v>499</v>
      </c>
      <c r="V93" s="204">
        <v>3</v>
      </c>
      <c r="W93" s="204" t="s">
        <v>499</v>
      </c>
      <c r="X93" s="205">
        <v>158</v>
      </c>
      <c r="Y93" s="206" t="s">
        <v>499</v>
      </c>
      <c r="Z93" s="207">
        <v>1.4</v>
      </c>
      <c r="AA93" s="208"/>
      <c r="AB93" s="215"/>
      <c r="AC93" s="215"/>
      <c r="AD93" s="215"/>
      <c r="AE93" s="212"/>
      <c r="AF93" s="211"/>
      <c r="AG93" s="211"/>
      <c r="AH93" s="211"/>
      <c r="AI93" s="211"/>
      <c r="CJ93" s="213" t="s">
        <v>729</v>
      </c>
      <c r="CK93" s="213" t="s">
        <v>527</v>
      </c>
    </row>
    <row r="94" spans="1:89" s="210" customFormat="1" ht="15" customHeight="1" x14ac:dyDescent="0.3">
      <c r="A94" s="200"/>
      <c r="B94" s="201" t="s">
        <v>586</v>
      </c>
      <c r="C94" s="202" t="s">
        <v>586</v>
      </c>
      <c r="D94" s="203">
        <v>45576</v>
      </c>
      <c r="E94" s="203">
        <v>45516</v>
      </c>
      <c r="F94" s="203">
        <v>45517.625</v>
      </c>
      <c r="G94" s="204" t="s">
        <v>786</v>
      </c>
      <c r="H94" s="204" t="s">
        <v>583</v>
      </c>
      <c r="I94" s="204" t="s">
        <v>939</v>
      </c>
      <c r="J94" s="204" t="s">
        <v>940</v>
      </c>
      <c r="K94" s="204" t="s">
        <v>941</v>
      </c>
      <c r="L94" s="204" t="s">
        <v>501</v>
      </c>
      <c r="M94" s="204" t="s">
        <v>132</v>
      </c>
      <c r="N94" s="204" t="s">
        <v>502</v>
      </c>
      <c r="O94" s="204" t="s">
        <v>533</v>
      </c>
      <c r="P94" s="204" t="s">
        <v>503</v>
      </c>
      <c r="Q94" s="204" t="s">
        <v>684</v>
      </c>
      <c r="R94" s="204" t="s">
        <v>499</v>
      </c>
      <c r="S94" s="204" t="s">
        <v>499</v>
      </c>
      <c r="T94" s="204">
        <v>1</v>
      </c>
      <c r="U94" s="204" t="s">
        <v>499</v>
      </c>
      <c r="V94" s="204" t="s">
        <v>499</v>
      </c>
      <c r="W94" s="204" t="s">
        <v>499</v>
      </c>
      <c r="X94" s="205">
        <v>39</v>
      </c>
      <c r="Y94" s="206" t="s">
        <v>499</v>
      </c>
      <c r="Z94" s="207" t="s">
        <v>499</v>
      </c>
      <c r="AA94" s="208"/>
      <c r="AB94" s="215"/>
      <c r="AC94" s="215"/>
      <c r="AD94" s="215"/>
      <c r="AE94" s="212"/>
      <c r="AF94" s="211"/>
      <c r="AG94" s="211"/>
      <c r="AH94" s="211"/>
      <c r="AI94" s="211"/>
      <c r="CJ94" s="213" t="s">
        <v>942</v>
      </c>
      <c r="CK94" s="213" t="s">
        <v>689</v>
      </c>
    </row>
    <row r="95" spans="1:89" s="210" customFormat="1" ht="15" customHeight="1" x14ac:dyDescent="0.3">
      <c r="A95" s="200"/>
      <c r="B95" s="201" t="s">
        <v>586</v>
      </c>
      <c r="C95" s="202" t="s">
        <v>586</v>
      </c>
      <c r="D95" s="203">
        <v>45576</v>
      </c>
      <c r="E95" s="203">
        <v>45552</v>
      </c>
      <c r="F95" s="203">
        <v>45572.166666666664</v>
      </c>
      <c r="G95" s="204" t="s">
        <v>553</v>
      </c>
      <c r="H95" s="204" t="s">
        <v>557</v>
      </c>
      <c r="I95" s="204" t="s">
        <v>500</v>
      </c>
      <c r="J95" s="204" t="s">
        <v>943</v>
      </c>
      <c r="K95" s="204" t="s">
        <v>944</v>
      </c>
      <c r="L95" s="204" t="s">
        <v>531</v>
      </c>
      <c r="M95" s="204" t="s">
        <v>752</v>
      </c>
      <c r="N95" s="204" t="s">
        <v>502</v>
      </c>
      <c r="O95" s="204" t="s">
        <v>533</v>
      </c>
      <c r="P95" s="204" t="s">
        <v>503</v>
      </c>
      <c r="Q95" s="204" t="s">
        <v>684</v>
      </c>
      <c r="R95" s="204" t="s">
        <v>499</v>
      </c>
      <c r="S95" s="204" t="s">
        <v>499</v>
      </c>
      <c r="T95" s="204">
        <v>3</v>
      </c>
      <c r="U95" s="204" t="s">
        <v>499</v>
      </c>
      <c r="V95" s="204">
        <v>1</v>
      </c>
      <c r="W95" s="204" t="s">
        <v>499</v>
      </c>
      <c r="X95" s="205">
        <v>484</v>
      </c>
      <c r="Y95" s="206" t="s">
        <v>499</v>
      </c>
      <c r="Z95" s="207" t="s">
        <v>499</v>
      </c>
      <c r="AA95" s="208"/>
      <c r="AB95" s="215"/>
      <c r="AC95" s="215"/>
      <c r="AD95" s="215"/>
      <c r="AE95" s="212"/>
      <c r="AF95" s="211"/>
      <c r="AG95" s="211"/>
      <c r="AH95" s="211"/>
      <c r="AI95" s="211"/>
      <c r="CJ95" s="213" t="s">
        <v>945</v>
      </c>
      <c r="CK95" s="214" t="s">
        <v>708</v>
      </c>
    </row>
    <row r="96" spans="1:89" s="210" customFormat="1" ht="15" customHeight="1" x14ac:dyDescent="0.3">
      <c r="A96" s="200"/>
      <c r="B96" s="201" t="s">
        <v>586</v>
      </c>
      <c r="C96" s="202" t="s">
        <v>586</v>
      </c>
      <c r="D96" s="203">
        <v>45579</v>
      </c>
      <c r="E96" s="203">
        <v>45527</v>
      </c>
      <c r="F96" s="203">
        <v>45544.375</v>
      </c>
      <c r="G96" s="204" t="s">
        <v>547</v>
      </c>
      <c r="H96" s="204" t="s">
        <v>548</v>
      </c>
      <c r="I96" s="204" t="s">
        <v>580</v>
      </c>
      <c r="J96" s="204" t="s">
        <v>841</v>
      </c>
      <c r="K96" s="204" t="s">
        <v>946</v>
      </c>
      <c r="L96" s="204" t="s">
        <v>501</v>
      </c>
      <c r="M96" s="204" t="s">
        <v>29</v>
      </c>
      <c r="N96" s="204" t="s">
        <v>502</v>
      </c>
      <c r="O96" s="204" t="s">
        <v>533</v>
      </c>
      <c r="P96" s="204" t="s">
        <v>503</v>
      </c>
      <c r="Q96" s="204" t="s">
        <v>504</v>
      </c>
      <c r="R96" s="204" t="s">
        <v>499</v>
      </c>
      <c r="S96" s="204" t="s">
        <v>499</v>
      </c>
      <c r="T96" s="204">
        <v>3</v>
      </c>
      <c r="U96" s="204" t="s">
        <v>499</v>
      </c>
      <c r="V96" s="204">
        <v>3</v>
      </c>
      <c r="W96" s="204" t="s">
        <v>499</v>
      </c>
      <c r="X96" s="205">
        <v>417</v>
      </c>
      <c r="Y96" s="206" t="s">
        <v>499</v>
      </c>
      <c r="Z96" s="207">
        <v>21</v>
      </c>
      <c r="AA96" s="208"/>
      <c r="AB96" s="215"/>
      <c r="AC96" s="215"/>
      <c r="AD96" s="215"/>
      <c r="AE96" s="212"/>
      <c r="AF96" s="211"/>
      <c r="AG96" s="211"/>
      <c r="AH96" s="211"/>
      <c r="AI96" s="211"/>
      <c r="CJ96" s="213" t="s">
        <v>947</v>
      </c>
      <c r="CK96" s="213" t="s">
        <v>553</v>
      </c>
    </row>
    <row r="97" spans="1:89" s="210" customFormat="1" ht="15" customHeight="1" x14ac:dyDescent="0.3">
      <c r="A97" s="200"/>
      <c r="B97" s="201" t="s">
        <v>586</v>
      </c>
      <c r="C97" s="202" t="s">
        <v>586</v>
      </c>
      <c r="D97" s="203">
        <v>45586</v>
      </c>
      <c r="E97" s="203">
        <v>45584</v>
      </c>
      <c r="F97" s="203" t="s">
        <v>499</v>
      </c>
      <c r="G97" s="204" t="s">
        <v>674</v>
      </c>
      <c r="H97" s="204" t="s">
        <v>582</v>
      </c>
      <c r="I97" s="204" t="s">
        <v>933</v>
      </c>
      <c r="J97" s="204" t="s">
        <v>911</v>
      </c>
      <c r="K97" s="204" t="s">
        <v>587</v>
      </c>
      <c r="L97" s="204" t="s">
        <v>501</v>
      </c>
      <c r="M97" s="204" t="s">
        <v>29</v>
      </c>
      <c r="N97" s="204" t="s">
        <v>948</v>
      </c>
      <c r="O97" s="204" t="s">
        <v>949</v>
      </c>
      <c r="P97" s="204" t="s">
        <v>503</v>
      </c>
      <c r="Q97" s="204" t="s">
        <v>684</v>
      </c>
      <c r="R97" s="204" t="s">
        <v>595</v>
      </c>
      <c r="S97" s="204" t="s">
        <v>950</v>
      </c>
      <c r="T97" s="204">
        <v>1</v>
      </c>
      <c r="U97" s="204" t="s">
        <v>499</v>
      </c>
      <c r="V97" s="204" t="s">
        <v>499</v>
      </c>
      <c r="W97" s="204" t="s">
        <v>499</v>
      </c>
      <c r="X97" s="205">
        <v>0</v>
      </c>
      <c r="Y97" s="206" t="s">
        <v>499</v>
      </c>
      <c r="Z97" s="207" t="s">
        <v>499</v>
      </c>
      <c r="AA97" s="208"/>
      <c r="AB97" s="215"/>
      <c r="AC97" s="215"/>
      <c r="AD97" s="215"/>
      <c r="AE97" s="212"/>
      <c r="AF97" s="211"/>
      <c r="AG97" s="211"/>
      <c r="AH97" s="211"/>
      <c r="AI97" s="211"/>
      <c r="CJ97" s="213" t="s">
        <v>536</v>
      </c>
      <c r="CK97" s="213" t="s">
        <v>527</v>
      </c>
    </row>
    <row r="98" spans="1:89" s="210" customFormat="1" ht="15" customHeight="1" x14ac:dyDescent="0.3">
      <c r="A98" s="200"/>
      <c r="B98" s="201" t="s">
        <v>586</v>
      </c>
      <c r="C98" s="202" t="s">
        <v>586</v>
      </c>
      <c r="D98" s="203">
        <v>45586</v>
      </c>
      <c r="E98" s="203">
        <v>45584</v>
      </c>
      <c r="F98" s="203" t="s">
        <v>499</v>
      </c>
      <c r="G98" s="204" t="s">
        <v>674</v>
      </c>
      <c r="H98" s="204" t="s">
        <v>582</v>
      </c>
      <c r="I98" s="204" t="s">
        <v>951</v>
      </c>
      <c r="J98" s="204" t="s">
        <v>952</v>
      </c>
      <c r="K98" s="204" t="s">
        <v>588</v>
      </c>
      <c r="L98" s="204" t="s">
        <v>501</v>
      </c>
      <c r="M98" s="204" t="s">
        <v>29</v>
      </c>
      <c r="N98" s="204" t="s">
        <v>948</v>
      </c>
      <c r="O98" s="204" t="s">
        <v>949</v>
      </c>
      <c r="P98" s="204" t="s">
        <v>503</v>
      </c>
      <c r="Q98" s="204" t="s">
        <v>684</v>
      </c>
      <c r="R98" s="204" t="s">
        <v>595</v>
      </c>
      <c r="S98" s="204" t="s">
        <v>950</v>
      </c>
      <c r="T98" s="204">
        <v>1</v>
      </c>
      <c r="U98" s="204" t="s">
        <v>499</v>
      </c>
      <c r="V98" s="204" t="s">
        <v>499</v>
      </c>
      <c r="W98" s="204" t="s">
        <v>499</v>
      </c>
      <c r="X98" s="205">
        <v>0</v>
      </c>
      <c r="Y98" s="206" t="s">
        <v>499</v>
      </c>
      <c r="Z98" s="207" t="s">
        <v>499</v>
      </c>
      <c r="AA98" s="208"/>
      <c r="AB98" s="215"/>
      <c r="AC98" s="215"/>
      <c r="AD98" s="215"/>
      <c r="AE98" s="212"/>
      <c r="AF98" s="211"/>
      <c r="AG98" s="211"/>
      <c r="AH98" s="211"/>
      <c r="AI98" s="211"/>
      <c r="CJ98" s="213" t="s">
        <v>953</v>
      </c>
      <c r="CK98" s="213" t="s">
        <v>674</v>
      </c>
    </row>
    <row r="99" spans="1:89" s="210" customFormat="1" ht="15" customHeight="1" x14ac:dyDescent="0.3">
      <c r="A99" s="200"/>
      <c r="B99" s="201" t="s">
        <v>586</v>
      </c>
      <c r="C99" s="202" t="s">
        <v>586</v>
      </c>
      <c r="D99" s="203">
        <v>45587</v>
      </c>
      <c r="E99" s="203">
        <v>45551</v>
      </c>
      <c r="F99" s="203">
        <v>45585.375</v>
      </c>
      <c r="G99" s="204" t="s">
        <v>674</v>
      </c>
      <c r="H99" s="204" t="s">
        <v>582</v>
      </c>
      <c r="I99" s="204" t="s">
        <v>954</v>
      </c>
      <c r="J99" s="204" t="s">
        <v>955</v>
      </c>
      <c r="K99" s="204" t="s">
        <v>956</v>
      </c>
      <c r="L99" s="204" t="s">
        <v>501</v>
      </c>
      <c r="M99" s="204" t="s">
        <v>172</v>
      </c>
      <c r="N99" s="204" t="s">
        <v>502</v>
      </c>
      <c r="O99" s="204" t="s">
        <v>533</v>
      </c>
      <c r="P99" s="204" t="s">
        <v>503</v>
      </c>
      <c r="Q99" s="204" t="s">
        <v>684</v>
      </c>
      <c r="R99" s="204" t="s">
        <v>499</v>
      </c>
      <c r="S99" s="204" t="s">
        <v>499</v>
      </c>
      <c r="T99" s="204">
        <v>3</v>
      </c>
      <c r="U99" s="204" t="s">
        <v>499</v>
      </c>
      <c r="V99" s="204">
        <v>7</v>
      </c>
      <c r="W99" s="204" t="s">
        <v>499</v>
      </c>
      <c r="X99" s="205">
        <v>825</v>
      </c>
      <c r="Y99" s="206" t="s">
        <v>499</v>
      </c>
      <c r="Z99" s="207">
        <v>10</v>
      </c>
      <c r="AA99" s="208"/>
      <c r="AB99" s="215"/>
      <c r="AC99" s="215"/>
      <c r="AD99" s="215"/>
      <c r="AE99" s="212"/>
      <c r="AF99" s="211"/>
      <c r="AG99" s="211"/>
      <c r="AH99" s="211"/>
      <c r="AI99" s="211"/>
      <c r="CJ99" s="213" t="s">
        <v>957</v>
      </c>
      <c r="CK99" s="213" t="s">
        <v>668</v>
      </c>
    </row>
    <row r="100" spans="1:89" s="210" customFormat="1" ht="15" customHeight="1" x14ac:dyDescent="0.3">
      <c r="A100" s="200"/>
      <c r="B100" s="201" t="s">
        <v>586</v>
      </c>
      <c r="C100" s="202" t="s">
        <v>586</v>
      </c>
      <c r="D100" s="203">
        <v>45587</v>
      </c>
      <c r="E100" s="203">
        <v>45579</v>
      </c>
      <c r="F100" s="203" t="s">
        <v>499</v>
      </c>
      <c r="G100" s="204" t="s">
        <v>674</v>
      </c>
      <c r="H100" s="204" t="s">
        <v>582</v>
      </c>
      <c r="I100" s="204" t="s">
        <v>764</v>
      </c>
      <c r="J100" s="204" t="s">
        <v>958</v>
      </c>
      <c r="K100" s="204" t="s">
        <v>959</v>
      </c>
      <c r="L100" s="204" t="s">
        <v>501</v>
      </c>
      <c r="M100" s="204" t="s">
        <v>29</v>
      </c>
      <c r="N100" s="204" t="s">
        <v>502</v>
      </c>
      <c r="O100" s="204" t="s">
        <v>960</v>
      </c>
      <c r="P100" s="204" t="s">
        <v>503</v>
      </c>
      <c r="Q100" s="204" t="s">
        <v>684</v>
      </c>
      <c r="R100" s="204" t="s">
        <v>595</v>
      </c>
      <c r="S100" s="204" t="s">
        <v>950</v>
      </c>
      <c r="T100" s="204">
        <v>1</v>
      </c>
      <c r="U100" s="204" t="s">
        <v>499</v>
      </c>
      <c r="V100" s="204" t="s">
        <v>499</v>
      </c>
      <c r="W100" s="204" t="s">
        <v>499</v>
      </c>
      <c r="X100" s="205">
        <v>0</v>
      </c>
      <c r="Y100" s="206" t="s">
        <v>499</v>
      </c>
      <c r="Z100" s="207" t="s">
        <v>499</v>
      </c>
      <c r="AA100" s="208"/>
      <c r="AB100" s="215"/>
      <c r="AC100" s="215"/>
      <c r="AD100" s="215"/>
      <c r="AE100" s="212"/>
      <c r="AF100" s="211"/>
      <c r="AG100" s="211"/>
      <c r="AH100" s="211"/>
      <c r="AI100" s="211"/>
      <c r="CJ100" s="213" t="s">
        <v>760</v>
      </c>
      <c r="CK100" s="213" t="s">
        <v>661</v>
      </c>
    </row>
    <row r="101" spans="1:89" s="210" customFormat="1" ht="15" customHeight="1" x14ac:dyDescent="0.3">
      <c r="A101" s="200"/>
      <c r="B101" s="201" t="s">
        <v>586</v>
      </c>
      <c r="C101" s="202" t="s">
        <v>586</v>
      </c>
      <c r="D101" s="203">
        <v>45587</v>
      </c>
      <c r="E101" s="203">
        <v>45579</v>
      </c>
      <c r="F101" s="203" t="s">
        <v>499</v>
      </c>
      <c r="G101" s="204" t="s">
        <v>674</v>
      </c>
      <c r="H101" s="204" t="s">
        <v>582</v>
      </c>
      <c r="I101" s="204" t="s">
        <v>764</v>
      </c>
      <c r="J101" s="204" t="s">
        <v>958</v>
      </c>
      <c r="K101" s="204" t="s">
        <v>961</v>
      </c>
      <c r="L101" s="204" t="s">
        <v>501</v>
      </c>
      <c r="M101" s="204" t="s">
        <v>29</v>
      </c>
      <c r="N101" s="204" t="s">
        <v>502</v>
      </c>
      <c r="O101" s="204" t="s">
        <v>960</v>
      </c>
      <c r="P101" s="204" t="s">
        <v>503</v>
      </c>
      <c r="Q101" s="204" t="s">
        <v>684</v>
      </c>
      <c r="R101" s="204" t="s">
        <v>595</v>
      </c>
      <c r="S101" s="204" t="s">
        <v>950</v>
      </c>
      <c r="T101" s="204">
        <v>1</v>
      </c>
      <c r="U101" s="204" t="s">
        <v>499</v>
      </c>
      <c r="V101" s="204" t="s">
        <v>499</v>
      </c>
      <c r="W101" s="204" t="s">
        <v>499</v>
      </c>
      <c r="X101" s="205">
        <v>0</v>
      </c>
      <c r="Y101" s="206" t="s">
        <v>499</v>
      </c>
      <c r="Z101" s="207" t="s">
        <v>499</v>
      </c>
      <c r="AA101" s="208"/>
      <c r="AB101" s="215"/>
      <c r="AC101" s="215"/>
      <c r="AD101" s="215"/>
      <c r="AE101" s="212"/>
      <c r="AF101" s="211"/>
      <c r="AG101" s="211"/>
      <c r="AH101" s="211"/>
      <c r="AI101" s="211"/>
      <c r="CJ101" s="214" t="s">
        <v>962</v>
      </c>
      <c r="CK101" s="214" t="s">
        <v>661</v>
      </c>
    </row>
    <row r="102" spans="1:89" s="210" customFormat="1" ht="15" customHeight="1" x14ac:dyDescent="0.3">
      <c r="A102" s="200"/>
      <c r="B102" s="201" t="s">
        <v>586</v>
      </c>
      <c r="C102" s="202" t="s">
        <v>586</v>
      </c>
      <c r="D102" s="203">
        <v>45587</v>
      </c>
      <c r="E102" s="203">
        <v>45553</v>
      </c>
      <c r="F102" s="203" t="s">
        <v>499</v>
      </c>
      <c r="G102" s="204" t="s">
        <v>674</v>
      </c>
      <c r="H102" s="204" t="s">
        <v>582</v>
      </c>
      <c r="I102" s="204" t="s">
        <v>951</v>
      </c>
      <c r="J102" s="204" t="s">
        <v>963</v>
      </c>
      <c r="K102" s="204" t="s">
        <v>589</v>
      </c>
      <c r="L102" s="204" t="s">
        <v>501</v>
      </c>
      <c r="M102" s="204" t="s">
        <v>29</v>
      </c>
      <c r="N102" s="204" t="s">
        <v>502</v>
      </c>
      <c r="O102" s="204" t="s">
        <v>964</v>
      </c>
      <c r="P102" s="204" t="s">
        <v>503</v>
      </c>
      <c r="Q102" s="204" t="s">
        <v>684</v>
      </c>
      <c r="R102" s="204" t="s">
        <v>595</v>
      </c>
      <c r="S102" s="204" t="s">
        <v>950</v>
      </c>
      <c r="T102" s="204">
        <v>1</v>
      </c>
      <c r="U102" s="204" t="s">
        <v>499</v>
      </c>
      <c r="V102" s="204" t="s">
        <v>499</v>
      </c>
      <c r="W102" s="204" t="s">
        <v>499</v>
      </c>
      <c r="X102" s="205">
        <v>0</v>
      </c>
      <c r="Y102" s="206" t="s">
        <v>499</v>
      </c>
      <c r="Z102" s="207" t="s">
        <v>499</v>
      </c>
      <c r="AA102" s="208"/>
      <c r="AB102" s="215"/>
      <c r="AC102" s="215"/>
      <c r="AD102" s="215"/>
      <c r="AE102" s="212"/>
      <c r="AF102" s="211"/>
      <c r="AG102" s="211"/>
      <c r="AH102" s="211"/>
      <c r="AI102" s="211"/>
      <c r="CJ102" s="213" t="s">
        <v>965</v>
      </c>
      <c r="CK102" s="213" t="s">
        <v>689</v>
      </c>
    </row>
    <row r="103" spans="1:89" s="210" customFormat="1" ht="15" customHeight="1" x14ac:dyDescent="0.3">
      <c r="A103" s="200"/>
      <c r="B103" s="201" t="s">
        <v>586</v>
      </c>
      <c r="C103" s="202" t="s">
        <v>586</v>
      </c>
      <c r="D103" s="203">
        <v>45588</v>
      </c>
      <c r="E103" s="203">
        <v>45583</v>
      </c>
      <c r="F103" s="203" t="s">
        <v>499</v>
      </c>
      <c r="G103" s="204" t="s">
        <v>674</v>
      </c>
      <c r="H103" s="204" t="s">
        <v>582</v>
      </c>
      <c r="I103" s="204" t="s">
        <v>933</v>
      </c>
      <c r="J103" s="204" t="s">
        <v>911</v>
      </c>
      <c r="K103" s="204" t="s">
        <v>587</v>
      </c>
      <c r="L103" s="204" t="s">
        <v>501</v>
      </c>
      <c r="M103" s="204" t="s">
        <v>29</v>
      </c>
      <c r="N103" s="204" t="s">
        <v>502</v>
      </c>
      <c r="O103" s="204" t="s">
        <v>533</v>
      </c>
      <c r="P103" s="204" t="s">
        <v>503</v>
      </c>
      <c r="Q103" s="204" t="s">
        <v>684</v>
      </c>
      <c r="R103" s="204" t="s">
        <v>595</v>
      </c>
      <c r="S103" s="204" t="s">
        <v>950</v>
      </c>
      <c r="T103" s="204">
        <v>1</v>
      </c>
      <c r="U103" s="204" t="s">
        <v>499</v>
      </c>
      <c r="V103" s="204" t="s">
        <v>499</v>
      </c>
      <c r="W103" s="204" t="s">
        <v>499</v>
      </c>
      <c r="X103" s="205">
        <v>0</v>
      </c>
      <c r="Y103" s="206" t="s">
        <v>499</v>
      </c>
      <c r="Z103" s="207" t="s">
        <v>499</v>
      </c>
      <c r="AA103" s="208"/>
      <c r="AB103" s="215"/>
      <c r="AC103" s="215"/>
      <c r="AD103" s="215"/>
      <c r="AE103" s="212"/>
      <c r="AF103" s="211"/>
      <c r="AG103" s="211"/>
      <c r="AH103" s="211"/>
      <c r="AI103" s="211"/>
      <c r="CJ103" s="213" t="s">
        <v>966</v>
      </c>
      <c r="CK103" s="213" t="s">
        <v>821</v>
      </c>
    </row>
    <row r="104" spans="1:89" s="210" customFormat="1" ht="15" customHeight="1" x14ac:dyDescent="0.3">
      <c r="A104" s="200"/>
      <c r="B104" s="201" t="s">
        <v>586</v>
      </c>
      <c r="C104" s="202" t="s">
        <v>586</v>
      </c>
      <c r="D104" s="203">
        <v>45589</v>
      </c>
      <c r="E104" s="203">
        <v>45583</v>
      </c>
      <c r="F104" s="203" t="s">
        <v>499</v>
      </c>
      <c r="G104" s="204" t="s">
        <v>674</v>
      </c>
      <c r="H104" s="204" t="s">
        <v>582</v>
      </c>
      <c r="I104" s="204" t="s">
        <v>967</v>
      </c>
      <c r="J104" s="204" t="s">
        <v>968</v>
      </c>
      <c r="K104" s="204" t="s">
        <v>969</v>
      </c>
      <c r="L104" s="204" t="s">
        <v>501</v>
      </c>
      <c r="M104" s="204" t="s">
        <v>29</v>
      </c>
      <c r="N104" s="204" t="s">
        <v>502</v>
      </c>
      <c r="O104" s="204" t="s">
        <v>949</v>
      </c>
      <c r="P104" s="204" t="s">
        <v>503</v>
      </c>
      <c r="Q104" s="204" t="s">
        <v>684</v>
      </c>
      <c r="R104" s="204" t="s">
        <v>595</v>
      </c>
      <c r="S104" s="204" t="s">
        <v>950</v>
      </c>
      <c r="T104" s="204">
        <v>1</v>
      </c>
      <c r="U104" s="204" t="s">
        <v>499</v>
      </c>
      <c r="V104" s="204" t="s">
        <v>499</v>
      </c>
      <c r="W104" s="204" t="s">
        <v>499</v>
      </c>
      <c r="X104" s="205">
        <v>0</v>
      </c>
      <c r="Y104" s="206" t="s">
        <v>499</v>
      </c>
      <c r="Z104" s="207" t="s">
        <v>499</v>
      </c>
      <c r="AA104" s="208"/>
      <c r="AB104" s="215"/>
      <c r="AC104" s="215"/>
      <c r="AD104" s="215"/>
      <c r="AE104" s="212"/>
      <c r="AF104" s="211"/>
      <c r="AG104" s="211"/>
      <c r="AH104" s="211"/>
      <c r="AI104" s="211"/>
      <c r="CJ104" s="213" t="s">
        <v>554</v>
      </c>
      <c r="CK104" s="213" t="s">
        <v>786</v>
      </c>
    </row>
    <row r="105" spans="1:89" s="210" customFormat="1" ht="15" customHeight="1" x14ac:dyDescent="0.3">
      <c r="A105" s="200"/>
      <c r="B105" s="201" t="s">
        <v>586</v>
      </c>
      <c r="C105" s="202" t="s">
        <v>586</v>
      </c>
      <c r="D105" s="203">
        <v>45589</v>
      </c>
      <c r="E105" s="203">
        <v>45585</v>
      </c>
      <c r="F105" s="203" t="s">
        <v>499</v>
      </c>
      <c r="G105" s="204" t="s">
        <v>674</v>
      </c>
      <c r="H105" s="204" t="s">
        <v>582</v>
      </c>
      <c r="I105" s="204" t="s">
        <v>951</v>
      </c>
      <c r="J105" s="204" t="s">
        <v>970</v>
      </c>
      <c r="K105" s="204" t="s">
        <v>971</v>
      </c>
      <c r="L105" s="204" t="s">
        <v>501</v>
      </c>
      <c r="M105" s="204" t="s">
        <v>29</v>
      </c>
      <c r="N105" s="204" t="s">
        <v>502</v>
      </c>
      <c r="O105" s="204" t="s">
        <v>949</v>
      </c>
      <c r="P105" s="204" t="s">
        <v>503</v>
      </c>
      <c r="Q105" s="204" t="s">
        <v>684</v>
      </c>
      <c r="R105" s="204" t="s">
        <v>595</v>
      </c>
      <c r="S105" s="204" t="s">
        <v>950</v>
      </c>
      <c r="T105" s="204">
        <v>1</v>
      </c>
      <c r="U105" s="204" t="s">
        <v>499</v>
      </c>
      <c r="V105" s="204" t="s">
        <v>499</v>
      </c>
      <c r="W105" s="204" t="s">
        <v>499</v>
      </c>
      <c r="X105" s="205">
        <v>0</v>
      </c>
      <c r="Y105" s="206" t="s">
        <v>499</v>
      </c>
      <c r="Z105" s="207" t="s">
        <v>499</v>
      </c>
      <c r="AA105" s="208"/>
      <c r="AB105" s="215"/>
      <c r="AC105" s="215"/>
      <c r="AD105" s="215"/>
      <c r="AE105" s="212"/>
      <c r="AF105" s="211"/>
      <c r="AG105" s="211"/>
      <c r="AH105" s="211"/>
      <c r="AI105" s="211"/>
      <c r="CJ105" s="213" t="s">
        <v>734</v>
      </c>
      <c r="CK105" s="213" t="s">
        <v>661</v>
      </c>
    </row>
    <row r="106" spans="1:89" s="210" customFormat="1" ht="15" customHeight="1" x14ac:dyDescent="0.3">
      <c r="A106" s="200"/>
      <c r="B106" s="201" t="s">
        <v>586</v>
      </c>
      <c r="C106" s="202" t="s">
        <v>586</v>
      </c>
      <c r="D106" s="203">
        <v>45589</v>
      </c>
      <c r="E106" s="203">
        <v>45552</v>
      </c>
      <c r="F106" s="203" t="s">
        <v>499</v>
      </c>
      <c r="G106" s="204" t="s">
        <v>674</v>
      </c>
      <c r="H106" s="204" t="s">
        <v>582</v>
      </c>
      <c r="I106" s="204" t="s">
        <v>783</v>
      </c>
      <c r="J106" s="204" t="s">
        <v>972</v>
      </c>
      <c r="K106" s="204" t="s">
        <v>973</v>
      </c>
      <c r="L106" s="204" t="s">
        <v>501</v>
      </c>
      <c r="M106" s="204" t="s">
        <v>172</v>
      </c>
      <c r="N106" s="204" t="s">
        <v>502</v>
      </c>
      <c r="O106" s="204" t="s">
        <v>949</v>
      </c>
      <c r="P106" s="204" t="s">
        <v>503</v>
      </c>
      <c r="Q106" s="204" t="s">
        <v>684</v>
      </c>
      <c r="R106" s="204" t="s">
        <v>595</v>
      </c>
      <c r="S106" s="204" t="s">
        <v>950</v>
      </c>
      <c r="T106" s="204">
        <v>1</v>
      </c>
      <c r="U106" s="204" t="s">
        <v>499</v>
      </c>
      <c r="V106" s="204" t="s">
        <v>499</v>
      </c>
      <c r="W106" s="204" t="s">
        <v>499</v>
      </c>
      <c r="X106" s="205">
        <v>0</v>
      </c>
      <c r="Y106" s="206" t="s">
        <v>499</v>
      </c>
      <c r="Z106" s="207" t="s">
        <v>499</v>
      </c>
      <c r="AA106" s="208"/>
      <c r="AB106" s="215"/>
      <c r="AC106" s="215"/>
      <c r="AD106" s="215"/>
      <c r="AE106" s="212"/>
      <c r="AF106" s="211"/>
      <c r="AG106" s="211"/>
      <c r="AH106" s="211"/>
      <c r="AI106" s="211"/>
      <c r="CJ106" s="213" t="s">
        <v>974</v>
      </c>
      <c r="CK106" s="213" t="s">
        <v>668</v>
      </c>
    </row>
    <row r="107" spans="1:89" s="210" customFormat="1" ht="15" customHeight="1" x14ac:dyDescent="0.3">
      <c r="A107" s="200"/>
      <c r="B107" s="201" t="s">
        <v>586</v>
      </c>
      <c r="C107" s="202" t="s">
        <v>586</v>
      </c>
      <c r="D107" s="203">
        <v>45604</v>
      </c>
      <c r="E107" s="203">
        <v>45585</v>
      </c>
      <c r="F107" s="203">
        <v>45603</v>
      </c>
      <c r="G107" s="204" t="s">
        <v>674</v>
      </c>
      <c r="H107" s="204" t="s">
        <v>582</v>
      </c>
      <c r="I107" s="204" t="s">
        <v>975</v>
      </c>
      <c r="J107" s="204" t="s">
        <v>976</v>
      </c>
      <c r="K107" s="204" t="s">
        <v>977</v>
      </c>
      <c r="L107" s="204" t="s">
        <v>501</v>
      </c>
      <c r="M107" s="204" t="s">
        <v>29</v>
      </c>
      <c r="N107" s="204" t="s">
        <v>502</v>
      </c>
      <c r="O107" s="204" t="s">
        <v>533</v>
      </c>
      <c r="P107" s="204" t="s">
        <v>503</v>
      </c>
      <c r="Q107" s="204" t="s">
        <v>684</v>
      </c>
      <c r="R107" s="204" t="s">
        <v>595</v>
      </c>
      <c r="S107" s="204" t="s">
        <v>499</v>
      </c>
      <c r="T107" s="204">
        <v>1</v>
      </c>
      <c r="U107" s="204" t="s">
        <v>499</v>
      </c>
      <c r="V107" s="204" t="s">
        <v>499</v>
      </c>
      <c r="W107" s="204" t="s">
        <v>499</v>
      </c>
      <c r="X107" s="205">
        <v>432</v>
      </c>
      <c r="Y107" s="206" t="s">
        <v>499</v>
      </c>
      <c r="Z107" s="207" t="s">
        <v>499</v>
      </c>
      <c r="AA107" s="208"/>
      <c r="AB107" s="215"/>
      <c r="AC107" s="215"/>
      <c r="AD107" s="215"/>
      <c r="AE107" s="212"/>
      <c r="AF107" s="211"/>
      <c r="AG107" s="211"/>
      <c r="AH107" s="211"/>
      <c r="AI107" s="211"/>
      <c r="CJ107" s="213" t="s">
        <v>978</v>
      </c>
      <c r="CK107" s="213" t="s">
        <v>668</v>
      </c>
    </row>
    <row r="108" spans="1:89" s="210" customFormat="1" ht="15" customHeight="1" x14ac:dyDescent="0.3">
      <c r="A108" s="200"/>
      <c r="B108" s="201" t="s">
        <v>586</v>
      </c>
      <c r="C108" s="202" t="s">
        <v>586</v>
      </c>
      <c r="D108" s="203">
        <v>45604</v>
      </c>
      <c r="E108" s="203">
        <v>45558</v>
      </c>
      <c r="F108" s="203">
        <v>45558.833333333336</v>
      </c>
      <c r="G108" s="204" t="s">
        <v>553</v>
      </c>
      <c r="H108" s="204" t="s">
        <v>557</v>
      </c>
      <c r="I108" s="204" t="s">
        <v>500</v>
      </c>
      <c r="J108" s="204" t="s">
        <v>789</v>
      </c>
      <c r="K108" s="204" t="s">
        <v>979</v>
      </c>
      <c r="L108" s="204" t="s">
        <v>501</v>
      </c>
      <c r="M108" s="204" t="s">
        <v>29</v>
      </c>
      <c r="N108" s="204" t="s">
        <v>502</v>
      </c>
      <c r="O108" s="204" t="s">
        <v>533</v>
      </c>
      <c r="P108" s="204" t="s">
        <v>503</v>
      </c>
      <c r="Q108" s="204" t="s">
        <v>504</v>
      </c>
      <c r="R108" s="204" t="s">
        <v>499</v>
      </c>
      <c r="S108" s="204" t="s">
        <v>499</v>
      </c>
      <c r="T108" s="204">
        <v>3</v>
      </c>
      <c r="U108" s="204" t="s">
        <v>499</v>
      </c>
      <c r="V108" s="204">
        <v>1</v>
      </c>
      <c r="W108" s="204" t="s">
        <v>499</v>
      </c>
      <c r="X108" s="205">
        <v>20</v>
      </c>
      <c r="Y108" s="206" t="s">
        <v>499</v>
      </c>
      <c r="Z108" s="207">
        <v>414</v>
      </c>
      <c r="AA108" s="208"/>
      <c r="AB108" s="215"/>
      <c r="AC108" s="215"/>
      <c r="AD108" s="215"/>
      <c r="AE108" s="212"/>
      <c r="AF108" s="211"/>
      <c r="AG108" s="211"/>
      <c r="AH108" s="211"/>
      <c r="AI108" s="211"/>
      <c r="CJ108" s="213" t="s">
        <v>582</v>
      </c>
      <c r="CK108" s="213" t="s">
        <v>674</v>
      </c>
    </row>
    <row r="109" spans="1:89" s="210" customFormat="1" ht="15" customHeight="1" x14ac:dyDescent="0.3">
      <c r="A109" s="200"/>
      <c r="B109" s="201" t="s">
        <v>586</v>
      </c>
      <c r="C109" s="202" t="s">
        <v>586</v>
      </c>
      <c r="D109" s="203">
        <v>45604</v>
      </c>
      <c r="E109" s="203">
        <v>45552</v>
      </c>
      <c r="F109" s="203">
        <v>45559.041666666664</v>
      </c>
      <c r="G109" s="204" t="s">
        <v>553</v>
      </c>
      <c r="H109" s="204" t="s">
        <v>557</v>
      </c>
      <c r="I109" s="204" t="s">
        <v>500</v>
      </c>
      <c r="J109" s="204" t="s">
        <v>943</v>
      </c>
      <c r="K109" s="204" t="s">
        <v>980</v>
      </c>
      <c r="L109" s="204" t="s">
        <v>501</v>
      </c>
      <c r="M109" s="204" t="s">
        <v>29</v>
      </c>
      <c r="N109" s="204" t="s">
        <v>502</v>
      </c>
      <c r="O109" s="204" t="s">
        <v>533</v>
      </c>
      <c r="P109" s="204" t="s">
        <v>503</v>
      </c>
      <c r="Q109" s="204" t="s">
        <v>504</v>
      </c>
      <c r="R109" s="204" t="s">
        <v>499</v>
      </c>
      <c r="S109" s="204" t="s">
        <v>499</v>
      </c>
      <c r="T109" s="204">
        <v>3</v>
      </c>
      <c r="U109" s="204" t="s">
        <v>499</v>
      </c>
      <c r="V109" s="204">
        <v>1</v>
      </c>
      <c r="W109" s="204" t="s">
        <v>499</v>
      </c>
      <c r="X109" s="205">
        <v>169</v>
      </c>
      <c r="Y109" s="206" t="s">
        <v>499</v>
      </c>
      <c r="Z109" s="207">
        <v>298</v>
      </c>
      <c r="AA109" s="208"/>
      <c r="AB109" s="215"/>
      <c r="AC109" s="215"/>
      <c r="AD109" s="215"/>
      <c r="AE109" s="212"/>
      <c r="AF109" s="211"/>
      <c r="AG109" s="211"/>
      <c r="AH109" s="211"/>
      <c r="AI109" s="211"/>
      <c r="CJ109" s="213" t="s">
        <v>981</v>
      </c>
      <c r="CK109" s="213" t="s">
        <v>782</v>
      </c>
    </row>
    <row r="110" spans="1:89" s="210" customFormat="1" ht="15" customHeight="1" x14ac:dyDescent="0.3">
      <c r="A110" s="200"/>
      <c r="B110" s="201" t="s">
        <v>586</v>
      </c>
      <c r="C110" s="202" t="s">
        <v>586</v>
      </c>
      <c r="D110" s="203">
        <v>45604</v>
      </c>
      <c r="E110" s="203" t="s">
        <v>982</v>
      </c>
      <c r="F110" s="203" t="s">
        <v>499</v>
      </c>
      <c r="G110" s="204" t="s">
        <v>553</v>
      </c>
      <c r="H110" s="204" t="s">
        <v>557</v>
      </c>
      <c r="I110" s="204" t="s">
        <v>500</v>
      </c>
      <c r="J110" s="204" t="s">
        <v>789</v>
      </c>
      <c r="K110" s="204" t="s">
        <v>983</v>
      </c>
      <c r="L110" s="204" t="s">
        <v>501</v>
      </c>
      <c r="M110" s="204" t="s">
        <v>29</v>
      </c>
      <c r="N110" s="204" t="s">
        <v>502</v>
      </c>
      <c r="O110" s="204" t="s">
        <v>533</v>
      </c>
      <c r="P110" s="204" t="s">
        <v>503</v>
      </c>
      <c r="Q110" s="204" t="s">
        <v>504</v>
      </c>
      <c r="R110" s="204" t="s">
        <v>499</v>
      </c>
      <c r="S110" s="204" t="s">
        <v>499</v>
      </c>
      <c r="T110" s="204">
        <v>3</v>
      </c>
      <c r="U110" s="204" t="s">
        <v>499</v>
      </c>
      <c r="V110" s="204">
        <v>1</v>
      </c>
      <c r="W110" s="204" t="s">
        <v>499</v>
      </c>
      <c r="X110" s="205">
        <v>136</v>
      </c>
      <c r="Y110" s="206" t="s">
        <v>499</v>
      </c>
      <c r="Z110" s="207">
        <v>153</v>
      </c>
      <c r="AA110" s="208"/>
      <c r="AB110" s="215"/>
      <c r="AC110" s="215"/>
      <c r="AD110" s="215"/>
      <c r="AE110" s="212"/>
      <c r="AF110" s="211"/>
      <c r="AG110" s="211"/>
      <c r="AH110" s="211"/>
      <c r="AI110" s="211"/>
      <c r="CJ110" s="213" t="s">
        <v>984</v>
      </c>
      <c r="CK110" s="213" t="s">
        <v>689</v>
      </c>
    </row>
    <row r="111" spans="1:89" s="210" customFormat="1" ht="15" customHeight="1" x14ac:dyDescent="0.3">
      <c r="A111" s="200"/>
      <c r="B111" s="201" t="s">
        <v>586</v>
      </c>
      <c r="C111" s="202" t="s">
        <v>586</v>
      </c>
      <c r="D111" s="203">
        <v>45604</v>
      </c>
      <c r="E111" s="203">
        <v>45552</v>
      </c>
      <c r="F111" s="203">
        <v>45560.5</v>
      </c>
      <c r="G111" s="204" t="s">
        <v>553</v>
      </c>
      <c r="H111" s="204" t="s">
        <v>557</v>
      </c>
      <c r="I111" s="204" t="s">
        <v>500</v>
      </c>
      <c r="J111" s="204" t="s">
        <v>943</v>
      </c>
      <c r="K111" s="204" t="s">
        <v>985</v>
      </c>
      <c r="L111" s="204" t="s">
        <v>501</v>
      </c>
      <c r="M111" s="204" t="s">
        <v>29</v>
      </c>
      <c r="N111" s="204" t="s">
        <v>502</v>
      </c>
      <c r="O111" s="204" t="s">
        <v>533</v>
      </c>
      <c r="P111" s="204" t="s">
        <v>503</v>
      </c>
      <c r="Q111" s="204" t="s">
        <v>684</v>
      </c>
      <c r="R111" s="204" t="s">
        <v>499</v>
      </c>
      <c r="S111" s="204" t="s">
        <v>499</v>
      </c>
      <c r="T111" s="204">
        <v>3</v>
      </c>
      <c r="U111" s="204" t="s">
        <v>499</v>
      </c>
      <c r="V111" s="204">
        <v>1</v>
      </c>
      <c r="W111" s="204" t="s">
        <v>499</v>
      </c>
      <c r="X111" s="205">
        <v>204</v>
      </c>
      <c r="Y111" s="206" t="s">
        <v>499</v>
      </c>
      <c r="Z111" s="207">
        <v>230</v>
      </c>
      <c r="AA111" s="208"/>
      <c r="AB111" s="215"/>
      <c r="AC111" s="215"/>
      <c r="AD111" s="215"/>
      <c r="AE111" s="212"/>
      <c r="AF111" s="211"/>
      <c r="AG111" s="211"/>
      <c r="AH111" s="211"/>
      <c r="AI111" s="211"/>
      <c r="CJ111" s="214" t="s">
        <v>986</v>
      </c>
      <c r="CK111" s="214" t="s">
        <v>661</v>
      </c>
    </row>
    <row r="112" spans="1:89" s="210" customFormat="1" ht="15" customHeight="1" x14ac:dyDescent="0.3">
      <c r="A112" s="200"/>
      <c r="B112" s="201" t="s">
        <v>586</v>
      </c>
      <c r="C112" s="202" t="s">
        <v>586</v>
      </c>
      <c r="D112" s="203">
        <v>45604</v>
      </c>
      <c r="E112" s="203">
        <v>45550</v>
      </c>
      <c r="F112" s="203">
        <v>45556.291666666664</v>
      </c>
      <c r="G112" s="204" t="s">
        <v>553</v>
      </c>
      <c r="H112" s="204" t="s">
        <v>557</v>
      </c>
      <c r="I112" s="204" t="s">
        <v>500</v>
      </c>
      <c r="J112" s="204" t="s">
        <v>943</v>
      </c>
      <c r="K112" s="204" t="s">
        <v>987</v>
      </c>
      <c r="L112" s="204" t="s">
        <v>501</v>
      </c>
      <c r="M112" s="204" t="s">
        <v>29</v>
      </c>
      <c r="N112" s="204" t="s">
        <v>502</v>
      </c>
      <c r="O112" s="204" t="s">
        <v>533</v>
      </c>
      <c r="P112" s="204" t="s">
        <v>503</v>
      </c>
      <c r="Q112" s="204" t="s">
        <v>504</v>
      </c>
      <c r="R112" s="204" t="s">
        <v>499</v>
      </c>
      <c r="S112" s="204" t="s">
        <v>499</v>
      </c>
      <c r="T112" s="204">
        <v>3</v>
      </c>
      <c r="U112" s="204" t="s">
        <v>499</v>
      </c>
      <c r="V112" s="204">
        <v>1</v>
      </c>
      <c r="W112" s="204" t="s">
        <v>499</v>
      </c>
      <c r="X112" s="205">
        <v>151</v>
      </c>
      <c r="Y112" s="206" t="s">
        <v>499</v>
      </c>
      <c r="Z112" s="207">
        <v>178</v>
      </c>
      <c r="AA112" s="208"/>
      <c r="AB112" s="215"/>
      <c r="AC112" s="215"/>
      <c r="AD112" s="215"/>
      <c r="AE112" s="212"/>
      <c r="AF112" s="211"/>
      <c r="AG112" s="211"/>
      <c r="AH112" s="211"/>
      <c r="AI112" s="211"/>
      <c r="CJ112" s="213" t="s">
        <v>988</v>
      </c>
      <c r="CK112" s="213" t="s">
        <v>668</v>
      </c>
    </row>
    <row r="113" spans="1:89" s="210" customFormat="1" ht="15" customHeight="1" x14ac:dyDescent="0.3">
      <c r="A113" s="200"/>
      <c r="B113" s="201" t="s">
        <v>586</v>
      </c>
      <c r="C113" s="202" t="s">
        <v>586</v>
      </c>
      <c r="D113" s="203">
        <v>45604</v>
      </c>
      <c r="E113" s="203" t="s">
        <v>989</v>
      </c>
      <c r="F113" s="203" t="s">
        <v>499</v>
      </c>
      <c r="G113" s="204" t="s">
        <v>786</v>
      </c>
      <c r="H113" s="204" t="s">
        <v>554</v>
      </c>
      <c r="I113" s="204" t="s">
        <v>990</v>
      </c>
      <c r="J113" s="204" t="s">
        <v>991</v>
      </c>
      <c r="K113" s="204" t="s">
        <v>992</v>
      </c>
      <c r="L113" s="204" t="s">
        <v>501</v>
      </c>
      <c r="M113" s="204" t="s">
        <v>29</v>
      </c>
      <c r="N113" s="204" t="s">
        <v>502</v>
      </c>
      <c r="O113" s="204" t="s">
        <v>533</v>
      </c>
      <c r="P113" s="204" t="s">
        <v>503</v>
      </c>
      <c r="Q113" s="204" t="s">
        <v>504</v>
      </c>
      <c r="R113" s="204" t="s">
        <v>499</v>
      </c>
      <c r="S113" s="204" t="s">
        <v>499</v>
      </c>
      <c r="T113" s="204">
        <v>3</v>
      </c>
      <c r="U113" s="204" t="s">
        <v>499</v>
      </c>
      <c r="V113" s="204">
        <v>5</v>
      </c>
      <c r="W113" s="204" t="s">
        <v>499</v>
      </c>
      <c r="X113" s="205">
        <v>27</v>
      </c>
      <c r="Y113" s="206" t="s">
        <v>499</v>
      </c>
      <c r="Z113" s="207">
        <v>94</v>
      </c>
      <c r="AA113" s="208"/>
      <c r="AB113" s="215"/>
      <c r="AC113" s="215"/>
      <c r="AD113" s="215"/>
      <c r="AE113" s="212"/>
      <c r="AF113" s="211"/>
      <c r="AG113" s="211"/>
      <c r="AH113" s="211"/>
      <c r="AI113" s="211"/>
      <c r="CJ113" s="214" t="s">
        <v>993</v>
      </c>
      <c r="CK113" s="214" t="s">
        <v>661</v>
      </c>
    </row>
    <row r="114" spans="1:89" s="210" customFormat="1" ht="15" customHeight="1" x14ac:dyDescent="0.3">
      <c r="A114" s="200"/>
      <c r="B114" s="201" t="s">
        <v>586</v>
      </c>
      <c r="C114" s="202" t="s">
        <v>586</v>
      </c>
      <c r="D114" s="203">
        <v>45604</v>
      </c>
      <c r="E114" s="203" t="s">
        <v>989</v>
      </c>
      <c r="F114" s="203" t="s">
        <v>499</v>
      </c>
      <c r="G114" s="204" t="s">
        <v>786</v>
      </c>
      <c r="H114" s="204" t="s">
        <v>554</v>
      </c>
      <c r="I114" s="204" t="s">
        <v>990</v>
      </c>
      <c r="J114" s="204" t="s">
        <v>991</v>
      </c>
      <c r="K114" s="204" t="s">
        <v>994</v>
      </c>
      <c r="L114" s="204" t="s">
        <v>501</v>
      </c>
      <c r="M114" s="204" t="s">
        <v>29</v>
      </c>
      <c r="N114" s="204" t="s">
        <v>502</v>
      </c>
      <c r="O114" s="204" t="s">
        <v>533</v>
      </c>
      <c r="P114" s="204" t="s">
        <v>503</v>
      </c>
      <c r="Q114" s="204" t="s">
        <v>504</v>
      </c>
      <c r="R114" s="204" t="s">
        <v>499</v>
      </c>
      <c r="S114" s="204" t="s">
        <v>499</v>
      </c>
      <c r="T114" s="204">
        <v>3</v>
      </c>
      <c r="U114" s="204" t="s">
        <v>499</v>
      </c>
      <c r="V114" s="204">
        <v>5</v>
      </c>
      <c r="W114" s="204" t="s">
        <v>499</v>
      </c>
      <c r="X114" s="205">
        <v>25</v>
      </c>
      <c r="Y114" s="206" t="s">
        <v>499</v>
      </c>
      <c r="Z114" s="207">
        <v>96</v>
      </c>
      <c r="AA114" s="208"/>
      <c r="AB114" s="215"/>
      <c r="AC114" s="215"/>
      <c r="AD114" s="215"/>
      <c r="AE114" s="212"/>
      <c r="AF114" s="211"/>
      <c r="AG114" s="211"/>
      <c r="AH114" s="211"/>
      <c r="AI114" s="211"/>
      <c r="CJ114" s="214" t="s">
        <v>719</v>
      </c>
      <c r="CK114" s="214" t="s">
        <v>669</v>
      </c>
    </row>
    <row r="115" spans="1:89" s="210" customFormat="1" ht="15" customHeight="1" x14ac:dyDescent="0.3">
      <c r="A115" s="200"/>
      <c r="B115" s="201" t="s">
        <v>586</v>
      </c>
      <c r="C115" s="202" t="s">
        <v>586</v>
      </c>
      <c r="D115" s="203">
        <v>45604</v>
      </c>
      <c r="E115" s="203">
        <v>45580</v>
      </c>
      <c r="F115" s="203">
        <v>45581</v>
      </c>
      <c r="G115" s="204" t="s">
        <v>786</v>
      </c>
      <c r="H115" s="204" t="s">
        <v>554</v>
      </c>
      <c r="I115" s="204" t="s">
        <v>990</v>
      </c>
      <c r="J115" s="204" t="s">
        <v>887</v>
      </c>
      <c r="K115" s="204" t="s">
        <v>995</v>
      </c>
      <c r="L115" s="204" t="s">
        <v>501</v>
      </c>
      <c r="M115" s="204" t="s">
        <v>29</v>
      </c>
      <c r="N115" s="204" t="s">
        <v>502</v>
      </c>
      <c r="O115" s="204" t="s">
        <v>533</v>
      </c>
      <c r="P115" s="204" t="s">
        <v>503</v>
      </c>
      <c r="Q115" s="204" t="s">
        <v>504</v>
      </c>
      <c r="R115" s="204" t="s">
        <v>499</v>
      </c>
      <c r="S115" s="204" t="s">
        <v>499</v>
      </c>
      <c r="T115" s="204">
        <v>3</v>
      </c>
      <c r="U115" s="204" t="s">
        <v>499</v>
      </c>
      <c r="V115" s="204">
        <v>5</v>
      </c>
      <c r="W115" s="204" t="s">
        <v>499</v>
      </c>
      <c r="X115" s="205">
        <v>24</v>
      </c>
      <c r="Y115" s="206" t="s">
        <v>499</v>
      </c>
      <c r="Z115" s="207">
        <v>187</v>
      </c>
      <c r="AA115" s="208"/>
      <c r="AB115" s="215"/>
      <c r="AC115" s="215"/>
      <c r="AD115" s="215"/>
      <c r="AE115" s="212"/>
      <c r="AF115" s="211"/>
      <c r="AG115" s="211"/>
      <c r="AH115" s="211"/>
      <c r="AI115" s="211"/>
      <c r="CJ115" s="213" t="s">
        <v>996</v>
      </c>
      <c r="CK115" s="213" t="s">
        <v>527</v>
      </c>
    </row>
    <row r="116" spans="1:89" s="210" customFormat="1" ht="15" customHeight="1" x14ac:dyDescent="0.3">
      <c r="A116" s="200"/>
      <c r="B116" s="201" t="s">
        <v>586</v>
      </c>
      <c r="C116" s="202" t="s">
        <v>586</v>
      </c>
      <c r="D116" s="203">
        <v>45604</v>
      </c>
      <c r="E116" s="203">
        <v>45580</v>
      </c>
      <c r="F116" s="203">
        <v>45581.041666666664</v>
      </c>
      <c r="G116" s="204" t="s">
        <v>786</v>
      </c>
      <c r="H116" s="204" t="s">
        <v>554</v>
      </c>
      <c r="I116" s="204" t="s">
        <v>990</v>
      </c>
      <c r="J116" s="204" t="s">
        <v>887</v>
      </c>
      <c r="K116" s="204" t="s">
        <v>997</v>
      </c>
      <c r="L116" s="204" t="s">
        <v>501</v>
      </c>
      <c r="M116" s="204" t="s">
        <v>29</v>
      </c>
      <c r="N116" s="204" t="s">
        <v>502</v>
      </c>
      <c r="O116" s="204" t="s">
        <v>533</v>
      </c>
      <c r="P116" s="204" t="s">
        <v>503</v>
      </c>
      <c r="Q116" s="204" t="s">
        <v>504</v>
      </c>
      <c r="R116" s="204" t="s">
        <v>499</v>
      </c>
      <c r="S116" s="204" t="s">
        <v>499</v>
      </c>
      <c r="T116" s="204">
        <v>3</v>
      </c>
      <c r="U116" s="204" t="s">
        <v>499</v>
      </c>
      <c r="V116" s="204">
        <v>5</v>
      </c>
      <c r="W116" s="204" t="s">
        <v>499</v>
      </c>
      <c r="X116" s="205">
        <v>25</v>
      </c>
      <c r="Y116" s="206" t="s">
        <v>499</v>
      </c>
      <c r="Z116" s="207">
        <v>23</v>
      </c>
      <c r="AA116" s="208"/>
      <c r="AB116" s="215"/>
      <c r="AC116" s="215"/>
      <c r="AD116" s="215"/>
      <c r="AE116" s="212"/>
      <c r="AF116" s="211"/>
      <c r="AG116" s="211"/>
      <c r="AH116" s="211"/>
      <c r="AI116" s="211"/>
      <c r="CJ116" s="213" t="s">
        <v>998</v>
      </c>
      <c r="CK116" s="213" t="s">
        <v>806</v>
      </c>
    </row>
    <row r="117" spans="1:89" s="210" customFormat="1" ht="15" customHeight="1" x14ac:dyDescent="0.3">
      <c r="A117" s="200"/>
      <c r="B117" s="201" t="s">
        <v>586</v>
      </c>
      <c r="C117" s="202" t="s">
        <v>586</v>
      </c>
      <c r="D117" s="203">
        <v>45604</v>
      </c>
      <c r="E117" s="203" t="s">
        <v>989</v>
      </c>
      <c r="F117" s="203" t="s">
        <v>499</v>
      </c>
      <c r="G117" s="204" t="s">
        <v>786</v>
      </c>
      <c r="H117" s="204" t="s">
        <v>554</v>
      </c>
      <c r="I117" s="204" t="s">
        <v>990</v>
      </c>
      <c r="J117" s="204" t="s">
        <v>991</v>
      </c>
      <c r="K117" s="204" t="s">
        <v>999</v>
      </c>
      <c r="L117" s="204" t="s">
        <v>501</v>
      </c>
      <c r="M117" s="204" t="s">
        <v>29</v>
      </c>
      <c r="N117" s="204" t="s">
        <v>502</v>
      </c>
      <c r="O117" s="204" t="s">
        <v>533</v>
      </c>
      <c r="P117" s="204" t="s">
        <v>503</v>
      </c>
      <c r="Q117" s="204" t="s">
        <v>504</v>
      </c>
      <c r="R117" s="204" t="s">
        <v>499</v>
      </c>
      <c r="S117" s="204" t="s">
        <v>499</v>
      </c>
      <c r="T117" s="204">
        <v>3</v>
      </c>
      <c r="U117" s="204" t="s">
        <v>499</v>
      </c>
      <c r="V117" s="204">
        <v>5</v>
      </c>
      <c r="W117" s="204" t="s">
        <v>499</v>
      </c>
      <c r="X117" s="205">
        <v>25</v>
      </c>
      <c r="Y117" s="206" t="s">
        <v>499</v>
      </c>
      <c r="Z117" s="207">
        <v>26</v>
      </c>
      <c r="AA117" s="208"/>
      <c r="AB117" s="215"/>
      <c r="AC117" s="215"/>
      <c r="AD117" s="215"/>
      <c r="AE117" s="212"/>
      <c r="AF117" s="211"/>
      <c r="AG117" s="211"/>
      <c r="AH117" s="211"/>
      <c r="AI117" s="211"/>
      <c r="CJ117" s="213" t="s">
        <v>1000</v>
      </c>
      <c r="CK117" s="214" t="s">
        <v>708</v>
      </c>
    </row>
    <row r="118" spans="1:89" s="210" customFormat="1" ht="15" customHeight="1" x14ac:dyDescent="0.3">
      <c r="A118" s="200"/>
      <c r="B118" s="201" t="s">
        <v>586</v>
      </c>
      <c r="C118" s="202" t="s">
        <v>586</v>
      </c>
      <c r="D118" s="203">
        <v>45604</v>
      </c>
      <c r="E118" s="203">
        <v>45580</v>
      </c>
      <c r="F118" s="203">
        <v>45581.041666666664</v>
      </c>
      <c r="G118" s="204" t="s">
        <v>786</v>
      </c>
      <c r="H118" s="204" t="s">
        <v>554</v>
      </c>
      <c r="I118" s="204" t="s">
        <v>990</v>
      </c>
      <c r="J118" s="204" t="s">
        <v>991</v>
      </c>
      <c r="K118" s="204" t="s">
        <v>1001</v>
      </c>
      <c r="L118" s="204" t="s">
        <v>501</v>
      </c>
      <c r="M118" s="204" t="s">
        <v>29</v>
      </c>
      <c r="N118" s="204" t="s">
        <v>502</v>
      </c>
      <c r="O118" s="204" t="s">
        <v>533</v>
      </c>
      <c r="P118" s="204" t="s">
        <v>503</v>
      </c>
      <c r="Q118" s="204" t="s">
        <v>504</v>
      </c>
      <c r="R118" s="204" t="s">
        <v>499</v>
      </c>
      <c r="S118" s="204" t="s">
        <v>499</v>
      </c>
      <c r="T118" s="204">
        <v>3</v>
      </c>
      <c r="U118" s="204" t="s">
        <v>499</v>
      </c>
      <c r="V118" s="204">
        <v>5</v>
      </c>
      <c r="W118" s="204" t="s">
        <v>499</v>
      </c>
      <c r="X118" s="205">
        <v>25</v>
      </c>
      <c r="Y118" s="206" t="s">
        <v>499</v>
      </c>
      <c r="Z118" s="207">
        <v>27</v>
      </c>
      <c r="AA118" s="208"/>
      <c r="AB118" s="215"/>
      <c r="AC118" s="215"/>
      <c r="AD118" s="215"/>
      <c r="AE118" s="212"/>
      <c r="AF118" s="211"/>
      <c r="AG118" s="211"/>
      <c r="AH118" s="211"/>
      <c r="AI118" s="211"/>
      <c r="CJ118" s="213" t="s">
        <v>1002</v>
      </c>
      <c r="CK118" s="213" t="s">
        <v>674</v>
      </c>
    </row>
    <row r="119" spans="1:89" s="210" customFormat="1" ht="15" customHeight="1" x14ac:dyDescent="0.3">
      <c r="A119" s="200"/>
      <c r="B119" s="201" t="s">
        <v>586</v>
      </c>
      <c r="C119" s="202" t="s">
        <v>586</v>
      </c>
      <c r="D119" s="203">
        <v>45604</v>
      </c>
      <c r="E119" s="203">
        <v>45580</v>
      </c>
      <c r="F119" s="203">
        <v>45581</v>
      </c>
      <c r="G119" s="204" t="s">
        <v>786</v>
      </c>
      <c r="H119" s="204" t="s">
        <v>554</v>
      </c>
      <c r="I119" s="204" t="s">
        <v>990</v>
      </c>
      <c r="J119" s="204" t="s">
        <v>991</v>
      </c>
      <c r="K119" s="204" t="s">
        <v>1003</v>
      </c>
      <c r="L119" s="204" t="s">
        <v>501</v>
      </c>
      <c r="M119" s="204" t="s">
        <v>29</v>
      </c>
      <c r="N119" s="204" t="s">
        <v>502</v>
      </c>
      <c r="O119" s="204" t="s">
        <v>533</v>
      </c>
      <c r="P119" s="204" t="s">
        <v>503</v>
      </c>
      <c r="Q119" s="204" t="s">
        <v>504</v>
      </c>
      <c r="R119" s="204" t="s">
        <v>499</v>
      </c>
      <c r="S119" s="204" t="s">
        <v>499</v>
      </c>
      <c r="T119" s="204">
        <v>3</v>
      </c>
      <c r="U119" s="204" t="s">
        <v>499</v>
      </c>
      <c r="V119" s="204">
        <v>5</v>
      </c>
      <c r="W119" s="204" t="s">
        <v>499</v>
      </c>
      <c r="X119" s="205">
        <v>24</v>
      </c>
      <c r="Y119" s="206" t="s">
        <v>499</v>
      </c>
      <c r="Z119" s="207">
        <v>84</v>
      </c>
      <c r="AA119" s="208"/>
      <c r="AB119" s="215"/>
      <c r="AC119" s="215"/>
      <c r="AD119" s="215"/>
      <c r="AE119" s="212"/>
      <c r="AF119" s="211"/>
      <c r="AG119" s="211"/>
      <c r="AH119" s="211"/>
      <c r="AI119" s="211"/>
      <c r="CJ119" s="213" t="s">
        <v>1004</v>
      </c>
      <c r="CK119" s="213" t="s">
        <v>759</v>
      </c>
    </row>
    <row r="120" spans="1:89" s="210" customFormat="1" ht="15" customHeight="1" x14ac:dyDescent="0.3">
      <c r="A120" s="200"/>
      <c r="B120" s="201" t="s">
        <v>586</v>
      </c>
      <c r="C120" s="202" t="s">
        <v>586</v>
      </c>
      <c r="D120" s="203">
        <v>45604</v>
      </c>
      <c r="E120" s="203">
        <v>45580</v>
      </c>
      <c r="F120" s="203">
        <v>45581.041666666664</v>
      </c>
      <c r="G120" s="204" t="s">
        <v>786</v>
      </c>
      <c r="H120" s="204" t="s">
        <v>554</v>
      </c>
      <c r="I120" s="204" t="s">
        <v>990</v>
      </c>
      <c r="J120" s="204" t="s">
        <v>991</v>
      </c>
      <c r="K120" s="204" t="s">
        <v>1005</v>
      </c>
      <c r="L120" s="204" t="s">
        <v>501</v>
      </c>
      <c r="M120" s="204" t="s">
        <v>29</v>
      </c>
      <c r="N120" s="204" t="s">
        <v>502</v>
      </c>
      <c r="O120" s="204" t="s">
        <v>533</v>
      </c>
      <c r="P120" s="204" t="s">
        <v>503</v>
      </c>
      <c r="Q120" s="204" t="s">
        <v>504</v>
      </c>
      <c r="R120" s="204" t="s">
        <v>499</v>
      </c>
      <c r="S120" s="204" t="s">
        <v>499</v>
      </c>
      <c r="T120" s="204">
        <v>3</v>
      </c>
      <c r="U120" s="204" t="s">
        <v>499</v>
      </c>
      <c r="V120" s="204">
        <v>5</v>
      </c>
      <c r="W120" s="204" t="s">
        <v>499</v>
      </c>
      <c r="X120" s="205">
        <v>25</v>
      </c>
      <c r="Y120" s="206" t="s">
        <v>499</v>
      </c>
      <c r="Z120" s="207">
        <v>40</v>
      </c>
      <c r="AA120" s="208"/>
      <c r="AB120" s="215"/>
      <c r="AC120" s="215"/>
      <c r="AD120" s="215"/>
      <c r="AE120" s="212"/>
      <c r="AF120" s="211"/>
      <c r="AG120" s="211"/>
      <c r="AH120" s="211"/>
      <c r="AI120" s="211"/>
      <c r="CJ120" s="213" t="s">
        <v>1006</v>
      </c>
      <c r="CK120" s="213" t="s">
        <v>668</v>
      </c>
    </row>
    <row r="121" spans="1:89" s="210" customFormat="1" ht="15" customHeight="1" x14ac:dyDescent="0.3">
      <c r="A121" s="200"/>
      <c r="B121" s="201" t="s">
        <v>586</v>
      </c>
      <c r="C121" s="202" t="s">
        <v>586</v>
      </c>
      <c r="D121" s="203">
        <v>45604</v>
      </c>
      <c r="E121" s="203">
        <v>45580</v>
      </c>
      <c r="F121" s="203">
        <v>45581.083333333336</v>
      </c>
      <c r="G121" s="204" t="s">
        <v>786</v>
      </c>
      <c r="H121" s="204" t="s">
        <v>554</v>
      </c>
      <c r="I121" s="204" t="s">
        <v>990</v>
      </c>
      <c r="J121" s="204" t="s">
        <v>919</v>
      </c>
      <c r="K121" s="204" t="s">
        <v>1007</v>
      </c>
      <c r="L121" s="204" t="s">
        <v>501</v>
      </c>
      <c r="M121" s="204" t="s">
        <v>29</v>
      </c>
      <c r="N121" s="204" t="s">
        <v>502</v>
      </c>
      <c r="O121" s="204" t="s">
        <v>533</v>
      </c>
      <c r="P121" s="204" t="s">
        <v>503</v>
      </c>
      <c r="Q121" s="204" t="s">
        <v>504</v>
      </c>
      <c r="R121" s="204" t="s">
        <v>499</v>
      </c>
      <c r="S121" s="204" t="s">
        <v>499</v>
      </c>
      <c r="T121" s="204">
        <v>3</v>
      </c>
      <c r="U121" s="204" t="s">
        <v>499</v>
      </c>
      <c r="V121" s="204">
        <v>5</v>
      </c>
      <c r="W121" s="204" t="s">
        <v>499</v>
      </c>
      <c r="X121" s="205">
        <v>26</v>
      </c>
      <c r="Y121" s="206" t="s">
        <v>499</v>
      </c>
      <c r="Z121" s="207">
        <v>19</v>
      </c>
      <c r="AA121" s="208"/>
      <c r="AB121" s="215"/>
      <c r="AC121" s="215"/>
      <c r="AD121" s="215"/>
      <c r="AE121" s="212"/>
      <c r="AF121" s="211"/>
      <c r="AG121" s="211"/>
      <c r="AH121" s="211"/>
      <c r="AI121" s="211"/>
      <c r="CJ121" s="213" t="s">
        <v>1008</v>
      </c>
      <c r="CK121" s="213" t="s">
        <v>689</v>
      </c>
    </row>
    <row r="122" spans="1:89" s="210" customFormat="1" ht="15" customHeight="1" x14ac:dyDescent="0.3">
      <c r="A122" s="200"/>
      <c r="B122" s="201" t="s">
        <v>586</v>
      </c>
      <c r="C122" s="202" t="s">
        <v>586</v>
      </c>
      <c r="D122" s="203">
        <v>45604</v>
      </c>
      <c r="E122" s="203">
        <v>45580</v>
      </c>
      <c r="F122" s="203">
        <v>45581.041666666664</v>
      </c>
      <c r="G122" s="204" t="s">
        <v>786</v>
      </c>
      <c r="H122" s="204" t="s">
        <v>554</v>
      </c>
      <c r="I122" s="204" t="s">
        <v>990</v>
      </c>
      <c r="J122" s="204" t="s">
        <v>991</v>
      </c>
      <c r="K122" s="204" t="s">
        <v>1009</v>
      </c>
      <c r="L122" s="204" t="s">
        <v>501</v>
      </c>
      <c r="M122" s="204" t="s">
        <v>29</v>
      </c>
      <c r="N122" s="204" t="s">
        <v>502</v>
      </c>
      <c r="O122" s="204" t="s">
        <v>533</v>
      </c>
      <c r="P122" s="204" t="s">
        <v>503</v>
      </c>
      <c r="Q122" s="204" t="s">
        <v>504</v>
      </c>
      <c r="R122" s="204" t="s">
        <v>499</v>
      </c>
      <c r="S122" s="204" t="s">
        <v>499</v>
      </c>
      <c r="T122" s="204">
        <v>3</v>
      </c>
      <c r="U122" s="204" t="s">
        <v>499</v>
      </c>
      <c r="V122" s="204">
        <v>5</v>
      </c>
      <c r="W122" s="204" t="s">
        <v>499</v>
      </c>
      <c r="X122" s="205">
        <v>25</v>
      </c>
      <c r="Y122" s="206" t="s">
        <v>499</v>
      </c>
      <c r="Z122" s="207">
        <v>52</v>
      </c>
      <c r="AA122" s="208"/>
      <c r="AB122" s="215"/>
      <c r="AC122" s="215"/>
      <c r="AD122" s="215"/>
      <c r="AE122" s="212"/>
      <c r="AF122" s="211"/>
      <c r="AG122" s="211"/>
      <c r="AH122" s="211"/>
      <c r="AI122" s="211"/>
      <c r="CJ122" s="213" t="s">
        <v>1010</v>
      </c>
      <c r="CK122" s="213" t="s">
        <v>674</v>
      </c>
    </row>
    <row r="123" spans="1:89" s="210" customFormat="1" ht="15" customHeight="1" x14ac:dyDescent="0.3">
      <c r="A123" s="200"/>
      <c r="B123" s="201" t="s">
        <v>586</v>
      </c>
      <c r="C123" s="202" t="s">
        <v>586</v>
      </c>
      <c r="D123" s="203">
        <v>45604</v>
      </c>
      <c r="E123" s="203">
        <v>45580</v>
      </c>
      <c r="F123" s="203">
        <v>45581</v>
      </c>
      <c r="G123" s="204" t="s">
        <v>786</v>
      </c>
      <c r="H123" s="204" t="s">
        <v>554</v>
      </c>
      <c r="I123" s="204" t="s">
        <v>990</v>
      </c>
      <c r="J123" s="204" t="s">
        <v>887</v>
      </c>
      <c r="K123" s="204" t="s">
        <v>1011</v>
      </c>
      <c r="L123" s="204" t="s">
        <v>501</v>
      </c>
      <c r="M123" s="204" t="s">
        <v>29</v>
      </c>
      <c r="N123" s="204" t="s">
        <v>502</v>
      </c>
      <c r="O123" s="204" t="s">
        <v>533</v>
      </c>
      <c r="P123" s="204" t="s">
        <v>503</v>
      </c>
      <c r="Q123" s="204" t="s">
        <v>504</v>
      </c>
      <c r="R123" s="204" t="s">
        <v>499</v>
      </c>
      <c r="S123" s="204" t="s">
        <v>499</v>
      </c>
      <c r="T123" s="204">
        <v>3</v>
      </c>
      <c r="U123" s="204" t="s">
        <v>499</v>
      </c>
      <c r="V123" s="204">
        <v>5</v>
      </c>
      <c r="W123" s="204" t="s">
        <v>499</v>
      </c>
      <c r="X123" s="205">
        <v>24</v>
      </c>
      <c r="Y123" s="206" t="s">
        <v>499</v>
      </c>
      <c r="Z123" s="207">
        <v>130</v>
      </c>
      <c r="AA123" s="208"/>
      <c r="AB123" s="215"/>
      <c r="AC123" s="215"/>
      <c r="AD123" s="215"/>
      <c r="AE123" s="212"/>
      <c r="AF123" s="211"/>
      <c r="AG123" s="211"/>
      <c r="AH123" s="211"/>
      <c r="AI123" s="211"/>
      <c r="CJ123" s="213" t="s">
        <v>1012</v>
      </c>
      <c r="CK123" s="213" t="s">
        <v>708</v>
      </c>
    </row>
    <row r="124" spans="1:89" s="210" customFormat="1" ht="15" customHeight="1" x14ac:dyDescent="0.3">
      <c r="A124" s="200"/>
      <c r="B124" s="201" t="s">
        <v>586</v>
      </c>
      <c r="C124" s="202" t="s">
        <v>586</v>
      </c>
      <c r="D124" s="203">
        <v>45608</v>
      </c>
      <c r="E124" s="203">
        <v>45592</v>
      </c>
      <c r="F124" s="203">
        <v>45603.666666666664</v>
      </c>
      <c r="G124" s="204" t="s">
        <v>527</v>
      </c>
      <c r="H124" s="204" t="s">
        <v>536</v>
      </c>
      <c r="I124" s="204" t="s">
        <v>724</v>
      </c>
      <c r="J124" s="204" t="s">
        <v>919</v>
      </c>
      <c r="K124" s="204" t="s">
        <v>1013</v>
      </c>
      <c r="L124" s="204" t="s">
        <v>501</v>
      </c>
      <c r="M124" s="204" t="s">
        <v>29</v>
      </c>
      <c r="N124" s="204" t="s">
        <v>502</v>
      </c>
      <c r="O124" s="204" t="s">
        <v>533</v>
      </c>
      <c r="P124" s="204" t="s">
        <v>503</v>
      </c>
      <c r="Q124" s="204" t="s">
        <v>504</v>
      </c>
      <c r="R124" s="204" t="s">
        <v>499</v>
      </c>
      <c r="S124" s="204" t="s">
        <v>499</v>
      </c>
      <c r="T124" s="204">
        <v>3</v>
      </c>
      <c r="U124" s="204" t="s">
        <v>499</v>
      </c>
      <c r="V124" s="204">
        <v>3</v>
      </c>
      <c r="W124" s="204" t="s">
        <v>499</v>
      </c>
      <c r="X124" s="205">
        <v>280</v>
      </c>
      <c r="Y124" s="206" t="s">
        <v>499</v>
      </c>
      <c r="Z124" s="207">
        <v>139.1</v>
      </c>
      <c r="AA124" s="208"/>
      <c r="AB124" s="215"/>
      <c r="AC124" s="215"/>
      <c r="AD124" s="215"/>
      <c r="AE124" s="212"/>
      <c r="AF124" s="211"/>
      <c r="AG124" s="211"/>
      <c r="AH124" s="211"/>
      <c r="AI124" s="211"/>
      <c r="CJ124" s="213" t="s">
        <v>1014</v>
      </c>
      <c r="CK124" s="213" t="s">
        <v>759</v>
      </c>
    </row>
    <row r="125" spans="1:89" s="210" customFormat="1" ht="15" customHeight="1" x14ac:dyDescent="0.3">
      <c r="A125" s="200"/>
      <c r="B125" s="201" t="s">
        <v>586</v>
      </c>
      <c r="C125" s="202" t="s">
        <v>586</v>
      </c>
      <c r="D125" s="203">
        <v>45608</v>
      </c>
      <c r="E125" s="203">
        <v>45581</v>
      </c>
      <c r="F125" s="203">
        <v>45598.916666666664</v>
      </c>
      <c r="G125" s="204" t="s">
        <v>527</v>
      </c>
      <c r="H125" s="204" t="s">
        <v>536</v>
      </c>
      <c r="I125" s="204" t="s">
        <v>724</v>
      </c>
      <c r="J125" s="204" t="s">
        <v>1015</v>
      </c>
      <c r="K125" s="204" t="s">
        <v>1016</v>
      </c>
      <c r="L125" s="204" t="s">
        <v>501</v>
      </c>
      <c r="M125" s="204" t="s">
        <v>29</v>
      </c>
      <c r="N125" s="204" t="s">
        <v>502</v>
      </c>
      <c r="O125" s="204" t="s">
        <v>533</v>
      </c>
      <c r="P125" s="204" t="s">
        <v>503</v>
      </c>
      <c r="Q125" s="204" t="s">
        <v>504</v>
      </c>
      <c r="R125" s="204" t="s">
        <v>499</v>
      </c>
      <c r="S125" s="204" t="s">
        <v>499</v>
      </c>
      <c r="T125" s="204">
        <v>2</v>
      </c>
      <c r="U125" s="204" t="s">
        <v>499</v>
      </c>
      <c r="V125" s="204">
        <v>5</v>
      </c>
      <c r="W125" s="204" t="s">
        <v>499</v>
      </c>
      <c r="X125" s="205">
        <v>430</v>
      </c>
      <c r="Y125" s="206" t="s">
        <v>499</v>
      </c>
      <c r="Z125" s="207">
        <v>37.5</v>
      </c>
      <c r="AA125" s="208"/>
      <c r="AB125" s="215"/>
      <c r="AC125" s="215"/>
      <c r="AD125" s="215"/>
      <c r="AE125" s="212"/>
      <c r="AF125" s="211"/>
      <c r="AG125" s="211"/>
      <c r="AH125" s="211"/>
      <c r="AI125" s="211"/>
      <c r="CJ125" s="213" t="s">
        <v>1017</v>
      </c>
      <c r="CK125" s="213" t="s">
        <v>674</v>
      </c>
    </row>
    <row r="126" spans="1:89" s="210" customFormat="1" ht="15" customHeight="1" x14ac:dyDescent="0.3">
      <c r="A126" s="200"/>
      <c r="B126" s="201" t="s">
        <v>586</v>
      </c>
      <c r="C126" s="202" t="s">
        <v>586</v>
      </c>
      <c r="D126" s="203">
        <v>45611</v>
      </c>
      <c r="E126" s="203">
        <v>45579</v>
      </c>
      <c r="F126" s="203">
        <v>45579.875</v>
      </c>
      <c r="G126" s="204" t="s">
        <v>553</v>
      </c>
      <c r="H126" s="204" t="s">
        <v>557</v>
      </c>
      <c r="I126" s="204" t="s">
        <v>500</v>
      </c>
      <c r="J126" s="204" t="s">
        <v>919</v>
      </c>
      <c r="K126" s="204" t="s">
        <v>1018</v>
      </c>
      <c r="L126" s="204" t="s">
        <v>501</v>
      </c>
      <c r="M126" s="204" t="s">
        <v>29</v>
      </c>
      <c r="N126" s="204" t="s">
        <v>502</v>
      </c>
      <c r="O126" s="204" t="s">
        <v>533</v>
      </c>
      <c r="P126" s="204" t="s">
        <v>503</v>
      </c>
      <c r="Q126" s="204" t="s">
        <v>504</v>
      </c>
      <c r="R126" s="204" t="s">
        <v>499</v>
      </c>
      <c r="S126" s="204" t="s">
        <v>499</v>
      </c>
      <c r="T126" s="204">
        <v>2</v>
      </c>
      <c r="U126" s="204" t="s">
        <v>499</v>
      </c>
      <c r="V126" s="204">
        <v>1</v>
      </c>
      <c r="W126" s="204" t="s">
        <v>499</v>
      </c>
      <c r="X126" s="205">
        <v>21</v>
      </c>
      <c r="Y126" s="206" t="s">
        <v>499</v>
      </c>
      <c r="Z126" s="207">
        <v>518</v>
      </c>
      <c r="AA126" s="208"/>
      <c r="AB126" s="215"/>
      <c r="AC126" s="215"/>
      <c r="AD126" s="215"/>
      <c r="AE126" s="212"/>
      <c r="AF126" s="211"/>
      <c r="AG126" s="211"/>
      <c r="AH126" s="211"/>
      <c r="AI126" s="211"/>
      <c r="CJ126" s="214" t="s">
        <v>1019</v>
      </c>
      <c r="CK126" s="214" t="s">
        <v>661</v>
      </c>
    </row>
    <row r="127" spans="1:89" s="210" customFormat="1" ht="15" customHeight="1" x14ac:dyDescent="0.3">
      <c r="A127" s="200"/>
      <c r="B127" s="201" t="s">
        <v>586</v>
      </c>
      <c r="C127" s="202" t="s">
        <v>586</v>
      </c>
      <c r="D127" s="203">
        <v>45611</v>
      </c>
      <c r="E127" s="203">
        <v>45556</v>
      </c>
      <c r="F127" s="203">
        <v>45556.791666666664</v>
      </c>
      <c r="G127" s="204" t="s">
        <v>553</v>
      </c>
      <c r="H127" s="204" t="s">
        <v>557</v>
      </c>
      <c r="I127" s="204" t="s">
        <v>500</v>
      </c>
      <c r="J127" s="204" t="s">
        <v>919</v>
      </c>
      <c r="K127" s="204" t="s">
        <v>1020</v>
      </c>
      <c r="L127" s="204" t="s">
        <v>501</v>
      </c>
      <c r="M127" s="204" t="s">
        <v>29</v>
      </c>
      <c r="N127" s="204" t="s">
        <v>502</v>
      </c>
      <c r="O127" s="204" t="s">
        <v>533</v>
      </c>
      <c r="P127" s="204" t="s">
        <v>503</v>
      </c>
      <c r="Q127" s="204" t="s">
        <v>504</v>
      </c>
      <c r="R127" s="204" t="s">
        <v>499</v>
      </c>
      <c r="S127" s="204" t="s">
        <v>499</v>
      </c>
      <c r="T127" s="204">
        <v>2</v>
      </c>
      <c r="U127" s="204" t="s">
        <v>499</v>
      </c>
      <c r="V127" s="204">
        <v>1</v>
      </c>
      <c r="W127" s="204" t="s">
        <v>499</v>
      </c>
      <c r="X127" s="205">
        <v>19</v>
      </c>
      <c r="Y127" s="206" t="s">
        <v>499</v>
      </c>
      <c r="Z127" s="207">
        <v>358</v>
      </c>
      <c r="AA127" s="208"/>
      <c r="AB127" s="215"/>
      <c r="AC127" s="215"/>
      <c r="AD127" s="215"/>
      <c r="AE127" s="212"/>
      <c r="AF127" s="211"/>
      <c r="AG127" s="211"/>
      <c r="AH127" s="211"/>
      <c r="AI127" s="211"/>
      <c r="CJ127" s="213" t="s">
        <v>1021</v>
      </c>
      <c r="CK127" s="213" t="s">
        <v>689</v>
      </c>
    </row>
    <row r="128" spans="1:89" s="210" customFormat="1" ht="15" customHeight="1" x14ac:dyDescent="0.3">
      <c r="A128" s="200"/>
      <c r="B128" s="201" t="s">
        <v>586</v>
      </c>
      <c r="C128" s="202" t="s">
        <v>586</v>
      </c>
      <c r="D128" s="203">
        <v>45611</v>
      </c>
      <c r="E128" s="203">
        <v>45579</v>
      </c>
      <c r="F128" s="203">
        <v>45581.25</v>
      </c>
      <c r="G128" s="204" t="s">
        <v>553</v>
      </c>
      <c r="H128" s="204" t="s">
        <v>557</v>
      </c>
      <c r="I128" s="204" t="s">
        <v>500</v>
      </c>
      <c r="J128" s="204" t="s">
        <v>919</v>
      </c>
      <c r="K128" s="204" t="s">
        <v>1022</v>
      </c>
      <c r="L128" s="204" t="s">
        <v>501</v>
      </c>
      <c r="M128" s="204" t="s">
        <v>29</v>
      </c>
      <c r="N128" s="204" t="s">
        <v>502</v>
      </c>
      <c r="O128" s="204" t="s">
        <v>533</v>
      </c>
      <c r="P128" s="204" t="s">
        <v>503</v>
      </c>
      <c r="Q128" s="204" t="s">
        <v>504</v>
      </c>
      <c r="R128" s="204" t="s">
        <v>499</v>
      </c>
      <c r="S128" s="204" t="s">
        <v>499</v>
      </c>
      <c r="T128" s="204">
        <v>2</v>
      </c>
      <c r="U128" s="204" t="s">
        <v>499</v>
      </c>
      <c r="V128" s="204">
        <v>1</v>
      </c>
      <c r="W128" s="204" t="s">
        <v>499</v>
      </c>
      <c r="X128" s="205">
        <v>54</v>
      </c>
      <c r="Y128" s="206" t="s">
        <v>499</v>
      </c>
      <c r="Z128" s="207">
        <v>413</v>
      </c>
      <c r="AA128" s="208"/>
      <c r="AB128" s="215"/>
      <c r="AC128" s="215"/>
      <c r="AD128" s="215"/>
      <c r="AE128" s="212"/>
      <c r="AF128" s="211"/>
      <c r="AG128" s="211"/>
      <c r="AH128" s="211"/>
      <c r="AI128" s="211"/>
      <c r="CJ128" s="213" t="s">
        <v>1023</v>
      </c>
      <c r="CK128" s="213" t="s">
        <v>668</v>
      </c>
    </row>
    <row r="129" spans="1:89" s="210" customFormat="1" ht="15" customHeight="1" x14ac:dyDescent="0.3">
      <c r="A129" s="200"/>
      <c r="B129" s="201" t="s">
        <v>586</v>
      </c>
      <c r="C129" s="202" t="s">
        <v>586</v>
      </c>
      <c r="D129" s="203">
        <v>45611</v>
      </c>
      <c r="E129" s="203">
        <v>45572</v>
      </c>
      <c r="F129" s="203">
        <v>45574.166666666664</v>
      </c>
      <c r="G129" s="204" t="s">
        <v>553</v>
      </c>
      <c r="H129" s="204" t="s">
        <v>557</v>
      </c>
      <c r="I129" s="204" t="s">
        <v>500</v>
      </c>
      <c r="J129" s="204" t="s">
        <v>919</v>
      </c>
      <c r="K129" s="204" t="s">
        <v>1024</v>
      </c>
      <c r="L129" s="204" t="s">
        <v>501</v>
      </c>
      <c r="M129" s="204" t="s">
        <v>29</v>
      </c>
      <c r="N129" s="204" t="s">
        <v>502</v>
      </c>
      <c r="O129" s="204" t="s">
        <v>533</v>
      </c>
      <c r="P129" s="204" t="s">
        <v>503</v>
      </c>
      <c r="Q129" s="204" t="s">
        <v>504</v>
      </c>
      <c r="R129" s="204" t="s">
        <v>499</v>
      </c>
      <c r="S129" s="204" t="s">
        <v>499</v>
      </c>
      <c r="T129" s="204">
        <v>2</v>
      </c>
      <c r="U129" s="204" t="s">
        <v>499</v>
      </c>
      <c r="V129" s="204">
        <v>1</v>
      </c>
      <c r="W129" s="204" t="s">
        <v>499</v>
      </c>
      <c r="X129" s="205">
        <v>52</v>
      </c>
      <c r="Y129" s="206" t="s">
        <v>499</v>
      </c>
      <c r="Z129" s="207">
        <v>495</v>
      </c>
      <c r="AA129" s="208"/>
      <c r="AB129" s="216"/>
      <c r="AC129" s="216"/>
      <c r="AD129" s="216"/>
      <c r="AE129" s="212"/>
      <c r="AF129" s="211"/>
      <c r="AG129" s="211"/>
      <c r="AH129" s="211"/>
      <c r="AI129" s="211"/>
      <c r="CJ129" s="213" t="s">
        <v>1025</v>
      </c>
      <c r="CK129" s="213" t="s">
        <v>668</v>
      </c>
    </row>
    <row r="130" spans="1:89" s="210" customFormat="1" ht="15" customHeight="1" x14ac:dyDescent="0.3">
      <c r="A130" s="200"/>
      <c r="B130" s="201" t="s">
        <v>586</v>
      </c>
      <c r="C130" s="202" t="s">
        <v>586</v>
      </c>
      <c r="D130" s="203">
        <v>45611</v>
      </c>
      <c r="E130" s="203">
        <v>45582</v>
      </c>
      <c r="F130" s="203">
        <v>45587.166666666664</v>
      </c>
      <c r="G130" s="204" t="s">
        <v>553</v>
      </c>
      <c r="H130" s="204" t="s">
        <v>557</v>
      </c>
      <c r="I130" s="204" t="s">
        <v>500</v>
      </c>
      <c r="J130" s="204" t="s">
        <v>991</v>
      </c>
      <c r="K130" s="204" t="s">
        <v>1026</v>
      </c>
      <c r="L130" s="204" t="s">
        <v>501</v>
      </c>
      <c r="M130" s="204" t="s">
        <v>29</v>
      </c>
      <c r="N130" s="204" t="s">
        <v>502</v>
      </c>
      <c r="O130" s="204" t="s">
        <v>533</v>
      </c>
      <c r="P130" s="204" t="s">
        <v>503</v>
      </c>
      <c r="Q130" s="204" t="s">
        <v>504</v>
      </c>
      <c r="R130" s="204" t="s">
        <v>499</v>
      </c>
      <c r="S130" s="204" t="s">
        <v>499</v>
      </c>
      <c r="T130" s="204">
        <v>2</v>
      </c>
      <c r="U130" s="204" t="s">
        <v>499</v>
      </c>
      <c r="V130" s="204">
        <v>1</v>
      </c>
      <c r="W130" s="204" t="s">
        <v>499</v>
      </c>
      <c r="X130" s="205">
        <v>124</v>
      </c>
      <c r="Y130" s="206" t="s">
        <v>499</v>
      </c>
      <c r="Z130" s="207">
        <v>263</v>
      </c>
      <c r="AA130" s="208"/>
      <c r="AB130" s="216"/>
      <c r="AC130" s="216"/>
      <c r="AD130" s="216"/>
      <c r="AE130" s="212"/>
      <c r="AF130" s="211"/>
      <c r="AG130" s="211"/>
      <c r="AH130" s="211"/>
      <c r="AI130" s="211"/>
      <c r="CJ130" s="213" t="s">
        <v>1027</v>
      </c>
      <c r="CK130" s="213" t="s">
        <v>668</v>
      </c>
    </row>
    <row r="131" spans="1:89" s="210" customFormat="1" ht="15" customHeight="1" x14ac:dyDescent="0.3">
      <c r="A131" s="200"/>
      <c r="B131" s="201" t="s">
        <v>586</v>
      </c>
      <c r="C131" s="202" t="s">
        <v>586</v>
      </c>
      <c r="D131" s="203">
        <v>45618</v>
      </c>
      <c r="E131" s="203">
        <v>45579</v>
      </c>
      <c r="F131" s="203">
        <v>45579.875</v>
      </c>
      <c r="G131" s="204" t="s">
        <v>553</v>
      </c>
      <c r="H131" s="204" t="s">
        <v>557</v>
      </c>
      <c r="I131" s="204" t="s">
        <v>500</v>
      </c>
      <c r="J131" s="204" t="s">
        <v>919</v>
      </c>
      <c r="K131" s="204" t="s">
        <v>1018</v>
      </c>
      <c r="L131" s="204" t="s">
        <v>501</v>
      </c>
      <c r="M131" s="204" t="s">
        <v>29</v>
      </c>
      <c r="N131" s="204" t="s">
        <v>502</v>
      </c>
      <c r="O131" s="204" t="s">
        <v>533</v>
      </c>
      <c r="P131" s="204" t="s">
        <v>503</v>
      </c>
      <c r="Q131" s="204" t="s">
        <v>504</v>
      </c>
      <c r="R131" s="204" t="s">
        <v>499</v>
      </c>
      <c r="S131" s="204" t="s">
        <v>499</v>
      </c>
      <c r="T131" s="204">
        <v>3</v>
      </c>
      <c r="U131" s="204" t="s">
        <v>499</v>
      </c>
      <c r="V131" s="204">
        <v>5</v>
      </c>
      <c r="W131" s="204" t="s">
        <v>499</v>
      </c>
      <c r="X131" s="205">
        <v>21</v>
      </c>
      <c r="Y131" s="206" t="s">
        <v>499</v>
      </c>
      <c r="Z131" s="207">
        <v>518</v>
      </c>
      <c r="AA131" s="208"/>
      <c r="AB131" s="216"/>
      <c r="AC131" s="216"/>
      <c r="AD131" s="216"/>
      <c r="AE131" s="212"/>
      <c r="AF131" s="211"/>
      <c r="AG131" s="211"/>
      <c r="AH131" s="211"/>
      <c r="AI131" s="211"/>
      <c r="CJ131" s="213" t="s">
        <v>1028</v>
      </c>
      <c r="CK131" s="213" t="s">
        <v>668</v>
      </c>
    </row>
    <row r="132" spans="1:89" s="210" customFormat="1" ht="15" customHeight="1" x14ac:dyDescent="0.3">
      <c r="A132" s="200"/>
      <c r="B132" s="201" t="s">
        <v>586</v>
      </c>
      <c r="C132" s="202" t="s">
        <v>586</v>
      </c>
      <c r="D132" s="203">
        <v>45618</v>
      </c>
      <c r="E132" s="203">
        <v>45556</v>
      </c>
      <c r="F132" s="203">
        <v>45556.791666666664</v>
      </c>
      <c r="G132" s="204" t="s">
        <v>553</v>
      </c>
      <c r="H132" s="204" t="s">
        <v>557</v>
      </c>
      <c r="I132" s="204" t="s">
        <v>500</v>
      </c>
      <c r="J132" s="204" t="s">
        <v>919</v>
      </c>
      <c r="K132" s="204" t="s">
        <v>1020</v>
      </c>
      <c r="L132" s="204" t="s">
        <v>501</v>
      </c>
      <c r="M132" s="204" t="s">
        <v>29</v>
      </c>
      <c r="N132" s="204" t="s">
        <v>502</v>
      </c>
      <c r="O132" s="204" t="s">
        <v>533</v>
      </c>
      <c r="P132" s="204" t="s">
        <v>503</v>
      </c>
      <c r="Q132" s="204" t="s">
        <v>504</v>
      </c>
      <c r="R132" s="204" t="s">
        <v>499</v>
      </c>
      <c r="S132" s="204" t="s">
        <v>499</v>
      </c>
      <c r="T132" s="204">
        <v>3</v>
      </c>
      <c r="U132" s="204" t="s">
        <v>499</v>
      </c>
      <c r="V132" s="204">
        <v>1</v>
      </c>
      <c r="W132" s="204" t="s">
        <v>499</v>
      </c>
      <c r="X132" s="205">
        <v>19</v>
      </c>
      <c r="Y132" s="206" t="s">
        <v>499</v>
      </c>
      <c r="Z132" s="207">
        <v>358</v>
      </c>
      <c r="AA132" s="208"/>
      <c r="AB132" s="216"/>
      <c r="AC132" s="216"/>
      <c r="AD132" s="216"/>
      <c r="AE132" s="212"/>
      <c r="AF132" s="211"/>
      <c r="AG132" s="211"/>
      <c r="AH132" s="211"/>
      <c r="AI132" s="211"/>
      <c r="CJ132" s="214" t="s">
        <v>745</v>
      </c>
      <c r="CK132" s="214" t="s">
        <v>661</v>
      </c>
    </row>
    <row r="133" spans="1:89" s="210" customFormat="1" ht="15" customHeight="1" x14ac:dyDescent="0.3">
      <c r="A133" s="200"/>
      <c r="B133" s="201" t="s">
        <v>586</v>
      </c>
      <c r="C133" s="202" t="s">
        <v>586</v>
      </c>
      <c r="D133" s="203">
        <v>45618</v>
      </c>
      <c r="E133" s="203">
        <v>45579</v>
      </c>
      <c r="F133" s="203">
        <v>45581.25</v>
      </c>
      <c r="G133" s="204" t="s">
        <v>553</v>
      </c>
      <c r="H133" s="204" t="s">
        <v>557</v>
      </c>
      <c r="I133" s="204" t="s">
        <v>500</v>
      </c>
      <c r="J133" s="204" t="s">
        <v>919</v>
      </c>
      <c r="K133" s="204" t="s">
        <v>1022</v>
      </c>
      <c r="L133" s="204" t="s">
        <v>501</v>
      </c>
      <c r="M133" s="204" t="s">
        <v>29</v>
      </c>
      <c r="N133" s="204" t="s">
        <v>502</v>
      </c>
      <c r="O133" s="204" t="s">
        <v>533</v>
      </c>
      <c r="P133" s="204" t="s">
        <v>503</v>
      </c>
      <c r="Q133" s="204" t="s">
        <v>504</v>
      </c>
      <c r="R133" s="204" t="s">
        <v>499</v>
      </c>
      <c r="S133" s="204" t="s">
        <v>499</v>
      </c>
      <c r="T133" s="204">
        <v>3</v>
      </c>
      <c r="U133" s="204" t="s">
        <v>499</v>
      </c>
      <c r="V133" s="204">
        <v>1</v>
      </c>
      <c r="W133" s="204" t="s">
        <v>499</v>
      </c>
      <c r="X133" s="205">
        <v>54</v>
      </c>
      <c r="Y133" s="206" t="s">
        <v>499</v>
      </c>
      <c r="Z133" s="207">
        <v>413</v>
      </c>
      <c r="AA133" s="208"/>
      <c r="AB133" s="216"/>
      <c r="AC133" s="216"/>
      <c r="AD133" s="216"/>
      <c r="AE133" s="212"/>
      <c r="AF133" s="211"/>
      <c r="AG133" s="211"/>
      <c r="AH133" s="211"/>
      <c r="AI133" s="211"/>
      <c r="CJ133" s="214" t="s">
        <v>1029</v>
      </c>
      <c r="CK133" s="214" t="s">
        <v>661</v>
      </c>
    </row>
    <row r="134" spans="1:89" s="210" customFormat="1" ht="15" customHeight="1" x14ac:dyDescent="0.3">
      <c r="A134" s="200"/>
      <c r="B134" s="201" t="s">
        <v>586</v>
      </c>
      <c r="C134" s="202" t="s">
        <v>586</v>
      </c>
      <c r="D134" s="203">
        <v>45618</v>
      </c>
      <c r="E134" s="203">
        <v>45572</v>
      </c>
      <c r="F134" s="203">
        <v>45574.166666666664</v>
      </c>
      <c r="G134" s="204" t="s">
        <v>553</v>
      </c>
      <c r="H134" s="204" t="s">
        <v>557</v>
      </c>
      <c r="I134" s="204" t="s">
        <v>500</v>
      </c>
      <c r="J134" s="204" t="s">
        <v>919</v>
      </c>
      <c r="K134" s="204" t="s">
        <v>1024</v>
      </c>
      <c r="L134" s="204" t="s">
        <v>501</v>
      </c>
      <c r="M134" s="204" t="s">
        <v>29</v>
      </c>
      <c r="N134" s="204" t="s">
        <v>502</v>
      </c>
      <c r="O134" s="204" t="s">
        <v>533</v>
      </c>
      <c r="P134" s="204" t="s">
        <v>503</v>
      </c>
      <c r="Q134" s="204" t="s">
        <v>504</v>
      </c>
      <c r="R134" s="204" t="s">
        <v>499</v>
      </c>
      <c r="S134" s="204" t="s">
        <v>499</v>
      </c>
      <c r="T134" s="204">
        <v>3</v>
      </c>
      <c r="U134" s="204" t="s">
        <v>499</v>
      </c>
      <c r="V134" s="204">
        <v>1</v>
      </c>
      <c r="W134" s="204" t="s">
        <v>499</v>
      </c>
      <c r="X134" s="205">
        <v>52</v>
      </c>
      <c r="Y134" s="206" t="s">
        <v>499</v>
      </c>
      <c r="Z134" s="207">
        <v>495</v>
      </c>
      <c r="AA134" s="208"/>
      <c r="AB134" s="216"/>
      <c r="AC134" s="216"/>
      <c r="AD134" s="216"/>
      <c r="AE134" s="212"/>
      <c r="AF134" s="211"/>
      <c r="AG134" s="211"/>
      <c r="AH134" s="211"/>
      <c r="AI134" s="211"/>
      <c r="CJ134" s="213" t="s">
        <v>1030</v>
      </c>
      <c r="CK134" s="213" t="s">
        <v>821</v>
      </c>
    </row>
    <row r="135" spans="1:89" s="210" customFormat="1" ht="15" customHeight="1" x14ac:dyDescent="0.3">
      <c r="A135" s="200"/>
      <c r="B135" s="201" t="s">
        <v>586</v>
      </c>
      <c r="C135" s="202" t="s">
        <v>586</v>
      </c>
      <c r="D135" s="203">
        <v>45618</v>
      </c>
      <c r="E135" s="203">
        <v>45582</v>
      </c>
      <c r="F135" s="203">
        <v>45587.166666666664</v>
      </c>
      <c r="G135" s="204" t="s">
        <v>553</v>
      </c>
      <c r="H135" s="204" t="s">
        <v>557</v>
      </c>
      <c r="I135" s="204" t="s">
        <v>500</v>
      </c>
      <c r="J135" s="204" t="s">
        <v>991</v>
      </c>
      <c r="K135" s="204" t="s">
        <v>1026</v>
      </c>
      <c r="L135" s="204" t="s">
        <v>501</v>
      </c>
      <c r="M135" s="204" t="s">
        <v>29</v>
      </c>
      <c r="N135" s="204" t="s">
        <v>502</v>
      </c>
      <c r="O135" s="204" t="s">
        <v>533</v>
      </c>
      <c r="P135" s="204" t="s">
        <v>503</v>
      </c>
      <c r="Q135" s="204" t="s">
        <v>504</v>
      </c>
      <c r="R135" s="204" t="s">
        <v>499</v>
      </c>
      <c r="S135" s="204" t="s">
        <v>499</v>
      </c>
      <c r="T135" s="204">
        <v>3</v>
      </c>
      <c r="U135" s="204" t="s">
        <v>499</v>
      </c>
      <c r="V135" s="204">
        <v>1</v>
      </c>
      <c r="W135" s="204" t="s">
        <v>499</v>
      </c>
      <c r="X135" s="205">
        <v>124</v>
      </c>
      <c r="Y135" s="206" t="s">
        <v>499</v>
      </c>
      <c r="Z135" s="207">
        <v>263</v>
      </c>
      <c r="AA135" s="208"/>
      <c r="AB135" s="216"/>
      <c r="AC135" s="216"/>
      <c r="AD135" s="216"/>
      <c r="AE135" s="212"/>
      <c r="AF135" s="211"/>
      <c r="AG135" s="211"/>
      <c r="AH135" s="211"/>
      <c r="AI135" s="211"/>
      <c r="CJ135" s="214" t="s">
        <v>1031</v>
      </c>
      <c r="CK135" s="214" t="s">
        <v>661</v>
      </c>
    </row>
    <row r="136" spans="1:89" s="210" customFormat="1" ht="15" customHeight="1" x14ac:dyDescent="0.3">
      <c r="A136" s="200"/>
      <c r="B136" s="201" t="s">
        <v>586</v>
      </c>
      <c r="C136" s="202" t="s">
        <v>586</v>
      </c>
      <c r="D136" s="203">
        <v>45618</v>
      </c>
      <c r="E136" s="203">
        <v>45550</v>
      </c>
      <c r="F136" s="203">
        <v>45556.666666666664</v>
      </c>
      <c r="G136" s="204" t="s">
        <v>553</v>
      </c>
      <c r="H136" s="204" t="s">
        <v>557</v>
      </c>
      <c r="I136" s="204" t="s">
        <v>500</v>
      </c>
      <c r="J136" s="204" t="s">
        <v>991</v>
      </c>
      <c r="K136" s="204" t="s">
        <v>1032</v>
      </c>
      <c r="L136" s="204" t="s">
        <v>501</v>
      </c>
      <c r="M136" s="204" t="s">
        <v>29</v>
      </c>
      <c r="N136" s="204" t="s">
        <v>502</v>
      </c>
      <c r="O136" s="204" t="s">
        <v>533</v>
      </c>
      <c r="P136" s="204" t="s">
        <v>503</v>
      </c>
      <c r="Q136" s="204" t="s">
        <v>504</v>
      </c>
      <c r="R136" s="204" t="s">
        <v>499</v>
      </c>
      <c r="S136" s="204" t="s">
        <v>499</v>
      </c>
      <c r="T136" s="204">
        <v>3</v>
      </c>
      <c r="U136" s="204" t="s">
        <v>499</v>
      </c>
      <c r="V136" s="204">
        <v>5</v>
      </c>
      <c r="W136" s="204" t="s">
        <v>499</v>
      </c>
      <c r="X136" s="205">
        <v>160</v>
      </c>
      <c r="Y136" s="206" t="s">
        <v>499</v>
      </c>
      <c r="Z136" s="207">
        <v>361</v>
      </c>
      <c r="AA136" s="208"/>
      <c r="AB136" s="216"/>
      <c r="AC136" s="216"/>
      <c r="AD136" s="216"/>
      <c r="AE136" s="212"/>
      <c r="AF136" s="211"/>
      <c r="AG136" s="211"/>
      <c r="AH136" s="211"/>
      <c r="AI136" s="211"/>
      <c r="CJ136" s="214" t="s">
        <v>774</v>
      </c>
      <c r="CK136" s="214" t="s">
        <v>661</v>
      </c>
    </row>
    <row r="137" spans="1:89" s="210" customFormat="1" ht="15" customHeight="1" x14ac:dyDescent="0.3">
      <c r="A137" s="200"/>
      <c r="B137" s="201" t="s">
        <v>586</v>
      </c>
      <c r="C137" s="202" t="s">
        <v>586</v>
      </c>
      <c r="D137" s="203">
        <v>45618</v>
      </c>
      <c r="E137" s="203">
        <v>45552</v>
      </c>
      <c r="F137" s="203">
        <v>45555.333333333336</v>
      </c>
      <c r="G137" s="204" t="s">
        <v>553</v>
      </c>
      <c r="H137" s="204" t="s">
        <v>557</v>
      </c>
      <c r="I137" s="204" t="s">
        <v>500</v>
      </c>
      <c r="J137" s="204" t="s">
        <v>841</v>
      </c>
      <c r="K137" s="204" t="s">
        <v>1033</v>
      </c>
      <c r="L137" s="204" t="s">
        <v>501</v>
      </c>
      <c r="M137" s="204" t="s">
        <v>29</v>
      </c>
      <c r="N137" s="204" t="s">
        <v>502</v>
      </c>
      <c r="O137" s="204" t="s">
        <v>533</v>
      </c>
      <c r="P137" s="204" t="s">
        <v>503</v>
      </c>
      <c r="Q137" s="204" t="s">
        <v>504</v>
      </c>
      <c r="R137" s="204" t="s">
        <v>499</v>
      </c>
      <c r="S137" s="204" t="s">
        <v>499</v>
      </c>
      <c r="T137" s="204">
        <v>3</v>
      </c>
      <c r="U137" s="204" t="s">
        <v>499</v>
      </c>
      <c r="V137" s="204">
        <v>1</v>
      </c>
      <c r="W137" s="204" t="s">
        <v>499</v>
      </c>
      <c r="X137" s="205">
        <v>80</v>
      </c>
      <c r="Y137" s="206" t="s">
        <v>499</v>
      </c>
      <c r="Z137" s="207">
        <v>285</v>
      </c>
      <c r="AA137" s="208"/>
      <c r="AB137" s="215"/>
      <c r="AC137" s="215"/>
      <c r="AD137" s="215"/>
      <c r="AE137" s="212"/>
      <c r="AF137" s="211"/>
      <c r="AG137" s="211"/>
      <c r="AH137" s="211"/>
      <c r="AI137" s="211"/>
      <c r="CJ137" s="213" t="s">
        <v>1034</v>
      </c>
      <c r="CK137" s="213" t="s">
        <v>679</v>
      </c>
    </row>
    <row r="138" spans="1:89" s="210" customFormat="1" ht="15" customHeight="1" x14ac:dyDescent="0.3">
      <c r="A138" s="200"/>
      <c r="B138" s="201" t="s">
        <v>586</v>
      </c>
      <c r="C138" s="202" t="s">
        <v>586</v>
      </c>
      <c r="D138" s="203">
        <v>45618</v>
      </c>
      <c r="E138" s="203">
        <v>45552</v>
      </c>
      <c r="F138" s="203">
        <v>45557.333333333336</v>
      </c>
      <c r="G138" s="204" t="s">
        <v>553</v>
      </c>
      <c r="H138" s="204" t="s">
        <v>557</v>
      </c>
      <c r="I138" s="204" t="s">
        <v>500</v>
      </c>
      <c r="J138" s="204" t="s">
        <v>943</v>
      </c>
      <c r="K138" s="204" t="s">
        <v>1035</v>
      </c>
      <c r="L138" s="204" t="s">
        <v>501</v>
      </c>
      <c r="M138" s="204" t="s">
        <v>29</v>
      </c>
      <c r="N138" s="204" t="s">
        <v>502</v>
      </c>
      <c r="O138" s="204" t="s">
        <v>533</v>
      </c>
      <c r="P138" s="204" t="s">
        <v>503</v>
      </c>
      <c r="Q138" s="204" t="s">
        <v>504</v>
      </c>
      <c r="R138" s="204" t="s">
        <v>499</v>
      </c>
      <c r="S138" s="204" t="s">
        <v>499</v>
      </c>
      <c r="T138" s="204">
        <v>3</v>
      </c>
      <c r="U138" s="204" t="s">
        <v>499</v>
      </c>
      <c r="V138" s="204">
        <v>5</v>
      </c>
      <c r="W138" s="204" t="s">
        <v>499</v>
      </c>
      <c r="X138" s="205">
        <v>128</v>
      </c>
      <c r="Y138" s="206" t="s">
        <v>499</v>
      </c>
      <c r="Z138" s="207">
        <v>276</v>
      </c>
      <c r="AA138" s="208"/>
      <c r="AB138" s="216"/>
      <c r="AC138" s="216"/>
      <c r="AD138" s="216"/>
      <c r="AE138" s="212"/>
      <c r="AF138" s="211"/>
      <c r="AG138" s="211"/>
      <c r="AH138" s="211"/>
      <c r="AI138" s="211"/>
      <c r="CJ138" s="213" t="s">
        <v>1036</v>
      </c>
      <c r="CK138" s="213" t="s">
        <v>689</v>
      </c>
    </row>
    <row r="139" spans="1:89" s="210" customFormat="1" ht="15" customHeight="1" x14ac:dyDescent="0.3">
      <c r="A139" s="200"/>
      <c r="B139" s="201" t="s">
        <v>586</v>
      </c>
      <c r="C139" s="202" t="s">
        <v>586</v>
      </c>
      <c r="D139" s="203">
        <v>45618</v>
      </c>
      <c r="E139" s="203">
        <v>45552</v>
      </c>
      <c r="F139" s="203">
        <v>45557.583333333336</v>
      </c>
      <c r="G139" s="204" t="s">
        <v>553</v>
      </c>
      <c r="H139" s="204" t="s">
        <v>557</v>
      </c>
      <c r="I139" s="204" t="s">
        <v>500</v>
      </c>
      <c r="J139" s="204" t="s">
        <v>789</v>
      </c>
      <c r="K139" s="204" t="s">
        <v>1037</v>
      </c>
      <c r="L139" s="204" t="s">
        <v>501</v>
      </c>
      <c r="M139" s="204" t="s">
        <v>29</v>
      </c>
      <c r="N139" s="204" t="s">
        <v>502</v>
      </c>
      <c r="O139" s="204" t="s">
        <v>533</v>
      </c>
      <c r="P139" s="204" t="s">
        <v>503</v>
      </c>
      <c r="Q139" s="204" t="s">
        <v>504</v>
      </c>
      <c r="R139" s="204" t="s">
        <v>499</v>
      </c>
      <c r="S139" s="204" t="s">
        <v>499</v>
      </c>
      <c r="T139" s="204">
        <v>3</v>
      </c>
      <c r="U139" s="204" t="s">
        <v>499</v>
      </c>
      <c r="V139" s="204">
        <v>1</v>
      </c>
      <c r="W139" s="204" t="s">
        <v>499</v>
      </c>
      <c r="X139" s="205">
        <v>134</v>
      </c>
      <c r="Y139" s="206" t="s">
        <v>499</v>
      </c>
      <c r="Z139" s="207">
        <v>320</v>
      </c>
      <c r="AA139" s="208"/>
      <c r="AB139" s="215"/>
      <c r="AC139" s="215"/>
      <c r="AD139" s="215"/>
      <c r="AE139" s="212"/>
      <c r="AF139" s="211"/>
      <c r="AG139" s="211"/>
      <c r="AH139" s="211"/>
      <c r="AI139" s="211"/>
      <c r="CJ139" s="213" t="s">
        <v>1038</v>
      </c>
      <c r="CK139" s="213" t="s">
        <v>527</v>
      </c>
    </row>
    <row r="140" spans="1:89" s="210" customFormat="1" ht="15" customHeight="1" x14ac:dyDescent="0.3">
      <c r="A140" s="200"/>
      <c r="B140" s="201" t="s">
        <v>586</v>
      </c>
      <c r="C140" s="202" t="s">
        <v>586</v>
      </c>
      <c r="D140" s="203">
        <v>45618</v>
      </c>
      <c r="E140" s="203">
        <v>45552</v>
      </c>
      <c r="F140" s="203">
        <v>45560.083333333336</v>
      </c>
      <c r="G140" s="204" t="s">
        <v>553</v>
      </c>
      <c r="H140" s="204" t="s">
        <v>557</v>
      </c>
      <c r="I140" s="204" t="s">
        <v>500</v>
      </c>
      <c r="J140" s="204" t="s">
        <v>1039</v>
      </c>
      <c r="K140" s="204" t="s">
        <v>1040</v>
      </c>
      <c r="L140" s="204" t="s">
        <v>501</v>
      </c>
      <c r="M140" s="204" t="s">
        <v>29</v>
      </c>
      <c r="N140" s="204" t="s">
        <v>502</v>
      </c>
      <c r="O140" s="204" t="s">
        <v>533</v>
      </c>
      <c r="P140" s="204" t="s">
        <v>503</v>
      </c>
      <c r="Q140" s="204" t="s">
        <v>504</v>
      </c>
      <c r="R140" s="204" t="s">
        <v>499</v>
      </c>
      <c r="S140" s="204" t="s">
        <v>499</v>
      </c>
      <c r="T140" s="204">
        <v>3</v>
      </c>
      <c r="U140" s="204" t="s">
        <v>499</v>
      </c>
      <c r="V140" s="204">
        <v>1</v>
      </c>
      <c r="W140" s="204" t="s">
        <v>499</v>
      </c>
      <c r="X140" s="205">
        <v>194</v>
      </c>
      <c r="Y140" s="206" t="s">
        <v>499</v>
      </c>
      <c r="Z140" s="207">
        <v>98</v>
      </c>
      <c r="AA140" s="208"/>
      <c r="AB140" s="216"/>
      <c r="AC140" s="216"/>
      <c r="AD140" s="216"/>
      <c r="AE140" s="212"/>
      <c r="AF140" s="211"/>
      <c r="AG140" s="211"/>
      <c r="AH140" s="211"/>
      <c r="AI140" s="211"/>
      <c r="CJ140" s="213" t="s">
        <v>1041</v>
      </c>
      <c r="CK140" s="213" t="s">
        <v>806</v>
      </c>
    </row>
    <row r="141" spans="1:89" s="210" customFormat="1" ht="15" customHeight="1" x14ac:dyDescent="0.3">
      <c r="A141" s="200"/>
      <c r="B141" s="201" t="s">
        <v>586</v>
      </c>
      <c r="C141" s="202" t="s">
        <v>586</v>
      </c>
      <c r="D141" s="203">
        <v>45618</v>
      </c>
      <c r="E141" s="203">
        <v>45553</v>
      </c>
      <c r="F141" s="203">
        <v>45555.208333333336</v>
      </c>
      <c r="G141" s="204" t="s">
        <v>553</v>
      </c>
      <c r="H141" s="204" t="s">
        <v>557</v>
      </c>
      <c r="I141" s="204" t="s">
        <v>500</v>
      </c>
      <c r="J141" s="204" t="s">
        <v>841</v>
      </c>
      <c r="K141" s="204" t="s">
        <v>1042</v>
      </c>
      <c r="L141" s="204" t="s">
        <v>501</v>
      </c>
      <c r="M141" s="204" t="s">
        <v>29</v>
      </c>
      <c r="N141" s="204" t="s">
        <v>502</v>
      </c>
      <c r="O141" s="204" t="s">
        <v>533</v>
      </c>
      <c r="P141" s="204" t="s">
        <v>503</v>
      </c>
      <c r="Q141" s="204" t="s">
        <v>504</v>
      </c>
      <c r="R141" s="204" t="s">
        <v>499</v>
      </c>
      <c r="S141" s="204" t="s">
        <v>499</v>
      </c>
      <c r="T141" s="204">
        <v>3</v>
      </c>
      <c r="U141" s="204" t="s">
        <v>499</v>
      </c>
      <c r="V141" s="204">
        <v>5</v>
      </c>
      <c r="W141" s="204" t="s">
        <v>499</v>
      </c>
      <c r="X141" s="205">
        <v>53</v>
      </c>
      <c r="Y141" s="206" t="s">
        <v>499</v>
      </c>
      <c r="Z141" s="207">
        <v>253</v>
      </c>
      <c r="AA141" s="208"/>
      <c r="AB141" s="215"/>
      <c r="AC141" s="215"/>
      <c r="AD141" s="215"/>
      <c r="AE141" s="212"/>
      <c r="AF141" s="211"/>
      <c r="AG141" s="211"/>
      <c r="AH141" s="211"/>
      <c r="AI141" s="211"/>
      <c r="CJ141" s="213" t="s">
        <v>1043</v>
      </c>
      <c r="CK141" s="213" t="s">
        <v>679</v>
      </c>
    </row>
    <row r="142" spans="1:89" s="210" customFormat="1" ht="15" customHeight="1" x14ac:dyDescent="0.3">
      <c r="A142" s="200"/>
      <c r="B142" s="201" t="s">
        <v>586</v>
      </c>
      <c r="C142" s="202" t="s">
        <v>586</v>
      </c>
      <c r="D142" s="203">
        <v>45618</v>
      </c>
      <c r="E142" s="203">
        <v>45552</v>
      </c>
      <c r="F142" s="203">
        <v>45557.333333333336</v>
      </c>
      <c r="G142" s="204" t="s">
        <v>553</v>
      </c>
      <c r="H142" s="204" t="s">
        <v>557</v>
      </c>
      <c r="I142" s="204" t="s">
        <v>500</v>
      </c>
      <c r="J142" s="204" t="s">
        <v>841</v>
      </c>
      <c r="K142" s="204" t="s">
        <v>1044</v>
      </c>
      <c r="L142" s="204" t="s">
        <v>501</v>
      </c>
      <c r="M142" s="204" t="s">
        <v>29</v>
      </c>
      <c r="N142" s="204" t="s">
        <v>502</v>
      </c>
      <c r="O142" s="204" t="s">
        <v>533</v>
      </c>
      <c r="P142" s="204" t="s">
        <v>503</v>
      </c>
      <c r="Q142" s="204" t="s">
        <v>504</v>
      </c>
      <c r="R142" s="204" t="s">
        <v>499</v>
      </c>
      <c r="S142" s="204" t="s">
        <v>499</v>
      </c>
      <c r="T142" s="204">
        <v>3</v>
      </c>
      <c r="U142" s="204" t="s">
        <v>499</v>
      </c>
      <c r="V142" s="204">
        <v>1</v>
      </c>
      <c r="W142" s="204" t="s">
        <v>499</v>
      </c>
      <c r="X142" s="205">
        <v>128</v>
      </c>
      <c r="Y142" s="206" t="s">
        <v>499</v>
      </c>
      <c r="Z142" s="207">
        <v>227</v>
      </c>
      <c r="AA142" s="208"/>
      <c r="AB142" s="216"/>
      <c r="AC142" s="216"/>
      <c r="AD142" s="216"/>
      <c r="AE142" s="212"/>
      <c r="AF142" s="211"/>
      <c r="AG142" s="211"/>
      <c r="AH142" s="211"/>
      <c r="AI142" s="211"/>
      <c r="CJ142" s="213" t="s">
        <v>1045</v>
      </c>
      <c r="CK142" s="214" t="s">
        <v>674</v>
      </c>
    </row>
    <row r="143" spans="1:89" s="210" customFormat="1" ht="15" customHeight="1" x14ac:dyDescent="0.3">
      <c r="A143" s="200"/>
      <c r="B143" s="201" t="s">
        <v>586</v>
      </c>
      <c r="C143" s="202" t="s">
        <v>586</v>
      </c>
      <c r="D143" s="203">
        <v>45618</v>
      </c>
      <c r="E143" s="203">
        <v>45552</v>
      </c>
      <c r="F143" s="203">
        <v>45560.083333333336</v>
      </c>
      <c r="G143" s="204" t="s">
        <v>553</v>
      </c>
      <c r="H143" s="204" t="s">
        <v>557</v>
      </c>
      <c r="I143" s="204" t="s">
        <v>500</v>
      </c>
      <c r="J143" s="204" t="s">
        <v>1039</v>
      </c>
      <c r="K143" s="204" t="s">
        <v>1046</v>
      </c>
      <c r="L143" s="204" t="s">
        <v>501</v>
      </c>
      <c r="M143" s="204" t="s">
        <v>29</v>
      </c>
      <c r="N143" s="204" t="s">
        <v>502</v>
      </c>
      <c r="O143" s="204" t="s">
        <v>670</v>
      </c>
      <c r="P143" s="204" t="s">
        <v>503</v>
      </c>
      <c r="Q143" s="204" t="s">
        <v>504</v>
      </c>
      <c r="R143" s="204" t="s">
        <v>499</v>
      </c>
      <c r="S143" s="204" t="s">
        <v>499</v>
      </c>
      <c r="T143" s="204">
        <v>2</v>
      </c>
      <c r="U143" s="204" t="s">
        <v>499</v>
      </c>
      <c r="V143" s="204">
        <v>1</v>
      </c>
      <c r="W143" s="204" t="s">
        <v>499</v>
      </c>
      <c r="X143" s="205">
        <v>194</v>
      </c>
      <c r="Y143" s="206" t="s">
        <v>499</v>
      </c>
      <c r="Z143" s="207">
        <v>66</v>
      </c>
      <c r="AA143" s="208"/>
      <c r="AB143" s="215"/>
      <c r="AC143" s="215"/>
      <c r="AD143" s="215"/>
      <c r="AE143" s="212"/>
      <c r="AF143" s="211"/>
      <c r="AG143" s="211"/>
      <c r="AH143" s="211"/>
      <c r="AI143" s="211"/>
      <c r="CJ143" s="214" t="s">
        <v>706</v>
      </c>
      <c r="CK143" s="214" t="s">
        <v>661</v>
      </c>
    </row>
    <row r="144" spans="1:89" s="210" customFormat="1" ht="15" customHeight="1" x14ac:dyDescent="0.3">
      <c r="A144" s="200"/>
      <c r="B144" s="201" t="s">
        <v>586</v>
      </c>
      <c r="C144" s="202" t="s">
        <v>586</v>
      </c>
      <c r="D144" s="203">
        <v>45618</v>
      </c>
      <c r="E144" s="203">
        <v>45571</v>
      </c>
      <c r="F144" s="203">
        <v>45574.375</v>
      </c>
      <c r="G144" s="204" t="s">
        <v>553</v>
      </c>
      <c r="H144" s="204" t="s">
        <v>557</v>
      </c>
      <c r="I144" s="204" t="s">
        <v>500</v>
      </c>
      <c r="J144" s="204" t="s">
        <v>841</v>
      </c>
      <c r="K144" s="204" t="s">
        <v>1047</v>
      </c>
      <c r="L144" s="204" t="s">
        <v>501</v>
      </c>
      <c r="M144" s="204" t="s">
        <v>29</v>
      </c>
      <c r="N144" s="204" t="s">
        <v>502</v>
      </c>
      <c r="O144" s="204" t="s">
        <v>670</v>
      </c>
      <c r="P144" s="204" t="s">
        <v>503</v>
      </c>
      <c r="Q144" s="204" t="s">
        <v>504</v>
      </c>
      <c r="R144" s="204" t="s">
        <v>499</v>
      </c>
      <c r="S144" s="204" t="s">
        <v>499</v>
      </c>
      <c r="T144" s="204">
        <v>3</v>
      </c>
      <c r="U144" s="204" t="s">
        <v>499</v>
      </c>
      <c r="V144" s="204">
        <v>5</v>
      </c>
      <c r="W144" s="204" t="s">
        <v>499</v>
      </c>
      <c r="X144" s="205">
        <v>81</v>
      </c>
      <c r="Y144" s="206" t="s">
        <v>499</v>
      </c>
      <c r="Z144" s="207">
        <v>405</v>
      </c>
      <c r="AA144" s="208"/>
      <c r="AB144" s="216"/>
      <c r="AC144" s="216"/>
      <c r="AD144" s="216"/>
      <c r="AE144" s="212"/>
      <c r="AF144" s="211"/>
      <c r="AG144" s="211"/>
      <c r="AH144" s="211"/>
      <c r="AI144" s="211"/>
      <c r="CJ144" s="213" t="s">
        <v>1048</v>
      </c>
      <c r="CK144" s="213" t="s">
        <v>674</v>
      </c>
    </row>
    <row r="145" spans="1:89" s="210" customFormat="1" ht="15" customHeight="1" x14ac:dyDescent="0.3">
      <c r="A145" s="200"/>
      <c r="B145" s="201" t="s">
        <v>586</v>
      </c>
      <c r="C145" s="202" t="s">
        <v>586</v>
      </c>
      <c r="D145" s="203">
        <v>45618</v>
      </c>
      <c r="E145" s="203">
        <v>45550</v>
      </c>
      <c r="F145" s="203">
        <v>45554.875</v>
      </c>
      <c r="G145" s="204" t="s">
        <v>553</v>
      </c>
      <c r="H145" s="204" t="s">
        <v>557</v>
      </c>
      <c r="I145" s="204" t="s">
        <v>500</v>
      </c>
      <c r="J145" s="204" t="s">
        <v>841</v>
      </c>
      <c r="K145" s="204" t="s">
        <v>1049</v>
      </c>
      <c r="L145" s="204" t="s">
        <v>501</v>
      </c>
      <c r="M145" s="204" t="s">
        <v>29</v>
      </c>
      <c r="N145" s="204" t="s">
        <v>502</v>
      </c>
      <c r="O145" s="204" t="s">
        <v>670</v>
      </c>
      <c r="P145" s="204" t="s">
        <v>503</v>
      </c>
      <c r="Q145" s="204" t="s">
        <v>504</v>
      </c>
      <c r="R145" s="204" t="s">
        <v>499</v>
      </c>
      <c r="S145" s="204" t="s">
        <v>499</v>
      </c>
      <c r="T145" s="204">
        <v>3</v>
      </c>
      <c r="U145" s="204" t="s">
        <v>499</v>
      </c>
      <c r="V145" s="204">
        <v>5</v>
      </c>
      <c r="W145" s="204" t="s">
        <v>499</v>
      </c>
      <c r="X145" s="205">
        <v>117</v>
      </c>
      <c r="Y145" s="206" t="s">
        <v>499</v>
      </c>
      <c r="Z145" s="207">
        <v>420</v>
      </c>
      <c r="AA145" s="208"/>
      <c r="AB145" s="215"/>
      <c r="AC145" s="215"/>
      <c r="AD145" s="215"/>
      <c r="AE145" s="212"/>
      <c r="AF145" s="211"/>
      <c r="AG145" s="211"/>
      <c r="AH145" s="211"/>
      <c r="AI145" s="211"/>
      <c r="CJ145" s="214" t="s">
        <v>709</v>
      </c>
      <c r="CK145" s="214" t="s">
        <v>661</v>
      </c>
    </row>
    <row r="146" spans="1:89" s="210" customFormat="1" ht="15" customHeight="1" x14ac:dyDescent="0.3">
      <c r="A146" s="200"/>
      <c r="B146" s="201" t="s">
        <v>586</v>
      </c>
      <c r="C146" s="202" t="s">
        <v>586</v>
      </c>
      <c r="D146" s="203">
        <v>45618</v>
      </c>
      <c r="E146" s="203">
        <v>45579</v>
      </c>
      <c r="F146" s="203">
        <v>45588.791666666664</v>
      </c>
      <c r="G146" s="204" t="s">
        <v>553</v>
      </c>
      <c r="H146" s="204" t="s">
        <v>557</v>
      </c>
      <c r="I146" s="204" t="s">
        <v>500</v>
      </c>
      <c r="J146" s="204" t="s">
        <v>937</v>
      </c>
      <c r="K146" s="204" t="s">
        <v>1050</v>
      </c>
      <c r="L146" s="204" t="s">
        <v>501</v>
      </c>
      <c r="M146" s="204" t="s">
        <v>29</v>
      </c>
      <c r="N146" s="204" t="s">
        <v>502</v>
      </c>
      <c r="O146" s="204" t="s">
        <v>670</v>
      </c>
      <c r="P146" s="204" t="s">
        <v>503</v>
      </c>
      <c r="Q146" s="204" t="s">
        <v>504</v>
      </c>
      <c r="R146" s="204" t="s">
        <v>499</v>
      </c>
      <c r="S146" s="204" t="s">
        <v>499</v>
      </c>
      <c r="T146" s="204">
        <v>3</v>
      </c>
      <c r="U146" s="204" t="s">
        <v>499</v>
      </c>
      <c r="V146" s="204">
        <v>5</v>
      </c>
      <c r="W146" s="204" t="s">
        <v>499</v>
      </c>
      <c r="X146" s="205">
        <v>235</v>
      </c>
      <c r="Y146" s="206" t="s">
        <v>499</v>
      </c>
      <c r="Z146" s="207">
        <v>276</v>
      </c>
      <c r="AA146" s="208"/>
      <c r="AB146" s="216"/>
      <c r="AC146" s="216"/>
      <c r="AD146" s="216"/>
      <c r="AE146" s="212"/>
      <c r="AF146" s="211"/>
      <c r="AG146" s="211"/>
      <c r="AH146" s="211"/>
      <c r="AI146" s="211"/>
      <c r="CJ146" s="214" t="s">
        <v>1051</v>
      </c>
      <c r="CK146" s="214" t="s">
        <v>661</v>
      </c>
    </row>
    <row r="147" spans="1:89" s="210" customFormat="1" ht="15" customHeight="1" x14ac:dyDescent="0.3">
      <c r="A147" s="200"/>
      <c r="B147" s="201" t="s">
        <v>586</v>
      </c>
      <c r="C147" s="202" t="s">
        <v>586</v>
      </c>
      <c r="D147" s="203">
        <v>45623</v>
      </c>
      <c r="E147" s="203">
        <v>45613</v>
      </c>
      <c r="F147" s="203">
        <v>45621.583333333336</v>
      </c>
      <c r="G147" s="204" t="s">
        <v>674</v>
      </c>
      <c r="H147" s="204" t="s">
        <v>582</v>
      </c>
      <c r="I147" s="204" t="s">
        <v>890</v>
      </c>
      <c r="J147" s="204" t="s">
        <v>1052</v>
      </c>
      <c r="K147" s="204" t="s">
        <v>1053</v>
      </c>
      <c r="L147" s="204" t="s">
        <v>501</v>
      </c>
      <c r="M147" s="204" t="s">
        <v>29</v>
      </c>
      <c r="N147" s="204" t="s">
        <v>502</v>
      </c>
      <c r="O147" s="204" t="s">
        <v>533</v>
      </c>
      <c r="P147" s="204" t="s">
        <v>503</v>
      </c>
      <c r="Q147" s="204" t="s">
        <v>504</v>
      </c>
      <c r="R147" s="204" t="s">
        <v>499</v>
      </c>
      <c r="S147" s="204" t="s">
        <v>499</v>
      </c>
      <c r="T147" s="204">
        <v>2</v>
      </c>
      <c r="U147" s="204" t="s">
        <v>499</v>
      </c>
      <c r="V147" s="204">
        <v>5</v>
      </c>
      <c r="W147" s="204" t="s">
        <v>499</v>
      </c>
      <c r="X147" s="205">
        <v>206</v>
      </c>
      <c r="Y147" s="206" t="s">
        <v>499</v>
      </c>
      <c r="Z147" s="207">
        <v>33</v>
      </c>
      <c r="AA147" s="208"/>
      <c r="AB147" s="215"/>
      <c r="AC147" s="215"/>
      <c r="AD147" s="215"/>
      <c r="AE147" s="212"/>
      <c r="AF147" s="211"/>
      <c r="AG147" s="211"/>
      <c r="AH147" s="211"/>
      <c r="AI147" s="211"/>
      <c r="CJ147" s="214" t="s">
        <v>702</v>
      </c>
      <c r="CK147" s="214" t="s">
        <v>669</v>
      </c>
    </row>
    <row r="148" spans="1:89" s="210" customFormat="1" ht="15" customHeight="1" x14ac:dyDescent="0.3">
      <c r="A148" s="200"/>
      <c r="B148" s="201" t="s">
        <v>586</v>
      </c>
      <c r="C148" s="202" t="s">
        <v>586</v>
      </c>
      <c r="D148" s="203">
        <v>45624</v>
      </c>
      <c r="E148" s="203">
        <v>45623</v>
      </c>
      <c r="F148" s="203">
        <v>45623.833333333336</v>
      </c>
      <c r="G148" s="204" t="s">
        <v>674</v>
      </c>
      <c r="H148" s="204" t="s">
        <v>582</v>
      </c>
      <c r="I148" s="204" t="s">
        <v>1054</v>
      </c>
      <c r="J148" s="204" t="s">
        <v>1055</v>
      </c>
      <c r="K148" s="204" t="s">
        <v>1056</v>
      </c>
      <c r="L148" s="204" t="s">
        <v>501</v>
      </c>
      <c r="M148" s="204" t="s">
        <v>29</v>
      </c>
      <c r="N148" s="204" t="s">
        <v>502</v>
      </c>
      <c r="O148" s="204" t="s">
        <v>533</v>
      </c>
      <c r="P148" s="204" t="s">
        <v>503</v>
      </c>
      <c r="Q148" s="204" t="s">
        <v>504</v>
      </c>
      <c r="R148" s="204" t="s">
        <v>499</v>
      </c>
      <c r="S148" s="204" t="s">
        <v>499</v>
      </c>
      <c r="T148" s="204">
        <v>2</v>
      </c>
      <c r="U148" s="204" t="s">
        <v>499</v>
      </c>
      <c r="V148" s="204">
        <v>5</v>
      </c>
      <c r="W148" s="204" t="s">
        <v>499</v>
      </c>
      <c r="X148" s="205">
        <v>20</v>
      </c>
      <c r="Y148" s="206" t="s">
        <v>499</v>
      </c>
      <c r="Z148" s="207">
        <v>202.67</v>
      </c>
      <c r="AA148" s="208"/>
      <c r="AB148" s="215"/>
      <c r="AC148" s="215"/>
      <c r="AD148" s="215"/>
      <c r="AE148" s="212"/>
      <c r="AF148" s="211"/>
      <c r="AG148" s="211"/>
      <c r="AH148" s="211"/>
      <c r="AI148" s="211"/>
      <c r="CJ148" s="214" t="s">
        <v>778</v>
      </c>
      <c r="CK148" s="214" t="s">
        <v>669</v>
      </c>
    </row>
    <row r="149" spans="1:89" s="210" customFormat="1" ht="15" customHeight="1" x14ac:dyDescent="0.3">
      <c r="A149" s="200"/>
      <c r="B149" s="201" t="s">
        <v>586</v>
      </c>
      <c r="C149" s="202" t="s">
        <v>586</v>
      </c>
      <c r="D149" s="203">
        <v>45624</v>
      </c>
      <c r="E149" s="203">
        <v>45585</v>
      </c>
      <c r="F149" s="203">
        <v>45595.416666666664</v>
      </c>
      <c r="G149" s="204" t="s">
        <v>669</v>
      </c>
      <c r="H149" s="204" t="s">
        <v>602</v>
      </c>
      <c r="I149" s="204" t="s">
        <v>1057</v>
      </c>
      <c r="J149" s="204" t="s">
        <v>1058</v>
      </c>
      <c r="K149" s="204" t="s">
        <v>1059</v>
      </c>
      <c r="L149" s="204" t="s">
        <v>501</v>
      </c>
      <c r="M149" s="204" t="s">
        <v>561</v>
      </c>
      <c r="N149" s="204" t="s">
        <v>502</v>
      </c>
      <c r="O149" s="204" t="s">
        <v>533</v>
      </c>
      <c r="P149" s="204" t="s">
        <v>503</v>
      </c>
      <c r="Q149" s="204" t="s">
        <v>684</v>
      </c>
      <c r="R149" s="204" t="s">
        <v>499</v>
      </c>
      <c r="S149" s="204" t="s">
        <v>499</v>
      </c>
      <c r="T149" s="204">
        <v>3</v>
      </c>
      <c r="U149" s="204" t="s">
        <v>499</v>
      </c>
      <c r="V149" s="204" t="s">
        <v>499</v>
      </c>
      <c r="W149" s="204" t="s">
        <v>499</v>
      </c>
      <c r="X149" s="205">
        <v>250</v>
      </c>
      <c r="Y149" s="206" t="s">
        <v>499</v>
      </c>
      <c r="Z149" s="207" t="s">
        <v>499</v>
      </c>
      <c r="AA149" s="208"/>
      <c r="AB149" s="215"/>
      <c r="AC149" s="215"/>
      <c r="AD149" s="215"/>
      <c r="AE149" s="212"/>
      <c r="AF149" s="211"/>
      <c r="AG149" s="211"/>
      <c r="AH149" s="211"/>
      <c r="AI149" s="211"/>
      <c r="CJ149" s="213" t="s">
        <v>1060</v>
      </c>
      <c r="CK149" s="213" t="s">
        <v>821</v>
      </c>
    </row>
    <row r="150" spans="1:89" s="210" customFormat="1" ht="15" customHeight="1" x14ac:dyDescent="0.3">
      <c r="A150" s="200"/>
      <c r="B150" s="201" t="s">
        <v>586</v>
      </c>
      <c r="C150" s="202" t="s">
        <v>586</v>
      </c>
      <c r="D150" s="203">
        <v>45628</v>
      </c>
      <c r="E150" s="203">
        <v>45614</v>
      </c>
      <c r="F150" s="203">
        <v>45624.791666666664</v>
      </c>
      <c r="G150" s="204" t="s">
        <v>527</v>
      </c>
      <c r="H150" s="204" t="s">
        <v>528</v>
      </c>
      <c r="I150" s="204" t="s">
        <v>529</v>
      </c>
      <c r="J150" s="204" t="s">
        <v>775</v>
      </c>
      <c r="K150" s="204" t="s">
        <v>1061</v>
      </c>
      <c r="L150" s="204" t="s">
        <v>531</v>
      </c>
      <c r="M150" s="204" t="s">
        <v>532</v>
      </c>
      <c r="N150" s="204" t="s">
        <v>502</v>
      </c>
      <c r="O150" s="204" t="s">
        <v>533</v>
      </c>
      <c r="P150" s="204" t="s">
        <v>503</v>
      </c>
      <c r="Q150" s="204" t="s">
        <v>684</v>
      </c>
      <c r="R150" s="204" t="s">
        <v>499</v>
      </c>
      <c r="S150" s="204" t="s">
        <v>499</v>
      </c>
      <c r="T150" s="204">
        <v>3</v>
      </c>
      <c r="U150" s="204" t="s">
        <v>499</v>
      </c>
      <c r="V150" s="204">
        <v>5</v>
      </c>
      <c r="W150" s="204" t="s">
        <v>499</v>
      </c>
      <c r="X150" s="205">
        <v>259</v>
      </c>
      <c r="Y150" s="206" t="s">
        <v>499</v>
      </c>
      <c r="Z150" s="207" t="s">
        <v>499</v>
      </c>
      <c r="AA150" s="208"/>
      <c r="AB150" s="216"/>
      <c r="AC150" s="216"/>
      <c r="AD150" s="216"/>
      <c r="AE150" s="212"/>
      <c r="AF150" s="211"/>
      <c r="AG150" s="211"/>
      <c r="AH150" s="211"/>
      <c r="AI150" s="211"/>
      <c r="CJ150" s="213" t="s">
        <v>1062</v>
      </c>
      <c r="CK150" s="213" t="s">
        <v>668</v>
      </c>
    </row>
    <row r="151" spans="1:89" s="210" customFormat="1" ht="15" customHeight="1" x14ac:dyDescent="0.3">
      <c r="A151" s="200"/>
      <c r="B151" s="201" t="s">
        <v>586</v>
      </c>
      <c r="C151" s="202" t="s">
        <v>586</v>
      </c>
      <c r="D151" s="203">
        <v>45630</v>
      </c>
      <c r="E151" s="203">
        <v>45599</v>
      </c>
      <c r="F151" s="203">
        <v>45628.916666666664</v>
      </c>
      <c r="G151" s="204" t="s">
        <v>674</v>
      </c>
      <c r="H151" s="204" t="s">
        <v>582</v>
      </c>
      <c r="I151" s="204" t="s">
        <v>1063</v>
      </c>
      <c r="J151" s="204" t="s">
        <v>1064</v>
      </c>
      <c r="K151" s="204" t="s">
        <v>1065</v>
      </c>
      <c r="L151" s="204" t="s">
        <v>501</v>
      </c>
      <c r="M151" s="204" t="s">
        <v>29</v>
      </c>
      <c r="N151" s="204" t="s">
        <v>502</v>
      </c>
      <c r="O151" s="204" t="s">
        <v>533</v>
      </c>
      <c r="P151" s="204" t="s">
        <v>503</v>
      </c>
      <c r="Q151" s="204" t="s">
        <v>684</v>
      </c>
      <c r="R151" s="204" t="s">
        <v>499</v>
      </c>
      <c r="S151" s="204" t="s">
        <v>499</v>
      </c>
      <c r="T151" s="204">
        <v>3</v>
      </c>
      <c r="U151" s="204" t="s">
        <v>499</v>
      </c>
      <c r="V151" s="204">
        <v>3</v>
      </c>
      <c r="W151" s="204" t="s">
        <v>499</v>
      </c>
      <c r="X151" s="205">
        <v>718</v>
      </c>
      <c r="Y151" s="206" t="s">
        <v>499</v>
      </c>
      <c r="Z151" s="207">
        <v>2.15</v>
      </c>
      <c r="AA151" s="208"/>
      <c r="AB151" s="215"/>
      <c r="AC151" s="215"/>
      <c r="AD151" s="215"/>
      <c r="AE151" s="212"/>
      <c r="AF151" s="211"/>
      <c r="AG151" s="211"/>
      <c r="AH151" s="211"/>
      <c r="AI151" s="211"/>
      <c r="CJ151" s="213" t="s">
        <v>1066</v>
      </c>
      <c r="CK151" s="213" t="s">
        <v>553</v>
      </c>
    </row>
    <row r="152" spans="1:89" s="210" customFormat="1" ht="15" customHeight="1" x14ac:dyDescent="0.3">
      <c r="A152" s="200"/>
      <c r="B152" s="201" t="s">
        <v>586</v>
      </c>
      <c r="C152" s="202" t="s">
        <v>586</v>
      </c>
      <c r="D152" s="203">
        <v>45631</v>
      </c>
      <c r="E152" s="203">
        <v>45614</v>
      </c>
      <c r="F152" s="203">
        <v>45624.875</v>
      </c>
      <c r="G152" s="204" t="s">
        <v>674</v>
      </c>
      <c r="H152" s="204" t="s">
        <v>582</v>
      </c>
      <c r="I152" s="204" t="s">
        <v>975</v>
      </c>
      <c r="J152" s="204" t="s">
        <v>1067</v>
      </c>
      <c r="K152" s="204" t="s">
        <v>1068</v>
      </c>
      <c r="L152" s="204" t="s">
        <v>501</v>
      </c>
      <c r="M152" s="204" t="s">
        <v>29</v>
      </c>
      <c r="N152" s="204" t="s">
        <v>502</v>
      </c>
      <c r="O152" s="204" t="s">
        <v>533</v>
      </c>
      <c r="P152" s="204" t="s">
        <v>503</v>
      </c>
      <c r="Q152" s="204" t="s">
        <v>504</v>
      </c>
      <c r="R152" s="204" t="s">
        <v>499</v>
      </c>
      <c r="S152" s="204" t="s">
        <v>499</v>
      </c>
      <c r="T152" s="204">
        <v>3</v>
      </c>
      <c r="U152" s="204" t="s">
        <v>499</v>
      </c>
      <c r="V152" s="204">
        <v>5</v>
      </c>
      <c r="W152" s="204" t="s">
        <v>499</v>
      </c>
      <c r="X152" s="205">
        <v>261</v>
      </c>
      <c r="Y152" s="206" t="s">
        <v>499</v>
      </c>
      <c r="Z152" s="207">
        <v>20.8</v>
      </c>
      <c r="AA152" s="208"/>
      <c r="AB152" s="216"/>
      <c r="AC152" s="216"/>
      <c r="AD152" s="216"/>
      <c r="AE152" s="212"/>
      <c r="AF152" s="211"/>
      <c r="AG152" s="211"/>
      <c r="AH152" s="211"/>
      <c r="AI152" s="211"/>
      <c r="CJ152" s="213" t="s">
        <v>1069</v>
      </c>
      <c r="CK152" s="213" t="s">
        <v>689</v>
      </c>
    </row>
    <row r="153" spans="1:89" s="210" customFormat="1" ht="15" customHeight="1" x14ac:dyDescent="0.3">
      <c r="A153" s="200"/>
      <c r="B153" s="201" t="s">
        <v>586</v>
      </c>
      <c r="C153" s="202" t="s">
        <v>586</v>
      </c>
      <c r="D153" s="203">
        <v>45632</v>
      </c>
      <c r="E153" s="203">
        <v>45622</v>
      </c>
      <c r="F153" s="203">
        <v>45630.875</v>
      </c>
      <c r="G153" s="204" t="s">
        <v>674</v>
      </c>
      <c r="H153" s="204" t="s">
        <v>1070</v>
      </c>
      <c r="I153" s="204" t="s">
        <v>1071</v>
      </c>
      <c r="J153" s="204" t="s">
        <v>1072</v>
      </c>
      <c r="K153" s="204" t="s">
        <v>1073</v>
      </c>
      <c r="L153" s="204" t="s">
        <v>501</v>
      </c>
      <c r="M153" s="204" t="s">
        <v>29</v>
      </c>
      <c r="N153" s="204" t="s">
        <v>502</v>
      </c>
      <c r="O153" s="204" t="s">
        <v>533</v>
      </c>
      <c r="P153" s="204" t="s">
        <v>503</v>
      </c>
      <c r="Q153" s="204" t="s">
        <v>504</v>
      </c>
      <c r="R153" s="204" t="s">
        <v>499</v>
      </c>
      <c r="S153" s="204" t="s">
        <v>499</v>
      </c>
      <c r="T153" s="204">
        <v>3</v>
      </c>
      <c r="U153" s="204" t="s">
        <v>499</v>
      </c>
      <c r="V153" s="204" t="s">
        <v>499</v>
      </c>
      <c r="W153" s="204" t="s">
        <v>499</v>
      </c>
      <c r="X153" s="205">
        <v>213</v>
      </c>
      <c r="Y153" s="206" t="s">
        <v>499</v>
      </c>
      <c r="Z153" s="207">
        <v>11.23</v>
      </c>
      <c r="AA153" s="208"/>
      <c r="AB153" s="215"/>
      <c r="AC153" s="215"/>
      <c r="AD153" s="215"/>
      <c r="AE153" s="212"/>
      <c r="AF153" s="211"/>
      <c r="AG153" s="211"/>
      <c r="AH153" s="211"/>
      <c r="AI153" s="211"/>
      <c r="CJ153" s="214" t="s">
        <v>1074</v>
      </c>
      <c r="CK153" s="214" t="s">
        <v>782</v>
      </c>
    </row>
    <row r="154" spans="1:89" s="210" customFormat="1" ht="15" customHeight="1" x14ac:dyDescent="0.3">
      <c r="A154" s="200"/>
      <c r="B154" s="201" t="s">
        <v>586</v>
      </c>
      <c r="C154" s="202" t="s">
        <v>586</v>
      </c>
      <c r="D154" s="203">
        <v>45632</v>
      </c>
      <c r="E154" s="203">
        <v>45618</v>
      </c>
      <c r="F154" s="203">
        <v>45630.125</v>
      </c>
      <c r="G154" s="204" t="s">
        <v>527</v>
      </c>
      <c r="H154" s="204" t="s">
        <v>605</v>
      </c>
      <c r="I154" s="204" t="s">
        <v>861</v>
      </c>
      <c r="J154" s="204" t="s">
        <v>775</v>
      </c>
      <c r="K154" s="204" t="s">
        <v>1075</v>
      </c>
      <c r="L154" s="204" t="s">
        <v>501</v>
      </c>
      <c r="M154" s="204" t="s">
        <v>29</v>
      </c>
      <c r="N154" s="204" t="s">
        <v>502</v>
      </c>
      <c r="O154" s="204" t="s">
        <v>533</v>
      </c>
      <c r="P154" s="204" t="s">
        <v>503</v>
      </c>
      <c r="Q154" s="204" t="s">
        <v>504</v>
      </c>
      <c r="R154" s="204" t="s">
        <v>499</v>
      </c>
      <c r="S154" s="204" t="s">
        <v>499</v>
      </c>
      <c r="T154" s="204">
        <v>3</v>
      </c>
      <c r="U154" s="204" t="s">
        <v>499</v>
      </c>
      <c r="V154" s="204">
        <v>3</v>
      </c>
      <c r="W154" s="204" t="s">
        <v>499</v>
      </c>
      <c r="X154" s="205">
        <v>291</v>
      </c>
      <c r="Y154" s="206" t="s">
        <v>499</v>
      </c>
      <c r="Z154" s="207">
        <v>9.3000000000000007</v>
      </c>
      <c r="AA154" s="208"/>
      <c r="AB154" s="216"/>
      <c r="AC154" s="216"/>
      <c r="AD154" s="216"/>
      <c r="AE154" s="212"/>
      <c r="AF154" s="211"/>
      <c r="AG154" s="211"/>
      <c r="AH154" s="211"/>
      <c r="AI154" s="211"/>
      <c r="CJ154" s="213" t="s">
        <v>1076</v>
      </c>
      <c r="CK154" s="213" t="s">
        <v>708</v>
      </c>
    </row>
    <row r="155" spans="1:89" s="210" customFormat="1" ht="15" customHeight="1" x14ac:dyDescent="0.3">
      <c r="A155" s="200"/>
      <c r="B155" s="201" t="s">
        <v>586</v>
      </c>
      <c r="C155" s="202" t="s">
        <v>586</v>
      </c>
      <c r="D155" s="203">
        <v>45635</v>
      </c>
      <c r="E155" s="203">
        <v>45605</v>
      </c>
      <c r="F155" s="203">
        <v>45634.708333333336</v>
      </c>
      <c r="G155" s="204" t="s">
        <v>674</v>
      </c>
      <c r="H155" s="204" t="s">
        <v>582</v>
      </c>
      <c r="I155" s="204" t="s">
        <v>951</v>
      </c>
      <c r="J155" s="204" t="s">
        <v>1077</v>
      </c>
      <c r="K155" s="204" t="s">
        <v>1078</v>
      </c>
      <c r="L155" s="204" t="s">
        <v>501</v>
      </c>
      <c r="M155" s="204" t="s">
        <v>29</v>
      </c>
      <c r="N155" s="204" t="s">
        <v>502</v>
      </c>
      <c r="O155" s="204" t="s">
        <v>533</v>
      </c>
      <c r="P155" s="204" t="s">
        <v>503</v>
      </c>
      <c r="Q155" s="204" t="s">
        <v>504</v>
      </c>
      <c r="R155" s="204" t="s">
        <v>499</v>
      </c>
      <c r="S155" s="204" t="s">
        <v>499</v>
      </c>
      <c r="T155" s="204">
        <v>3</v>
      </c>
      <c r="U155" s="204" t="s">
        <v>499</v>
      </c>
      <c r="V155" s="204">
        <v>5</v>
      </c>
      <c r="W155" s="204" t="s">
        <v>499</v>
      </c>
      <c r="X155" s="205">
        <v>713</v>
      </c>
      <c r="Y155" s="206" t="s">
        <v>499</v>
      </c>
      <c r="Z155" s="207">
        <v>3</v>
      </c>
      <c r="AA155" s="208"/>
      <c r="AB155" s="216"/>
      <c r="AC155" s="216"/>
      <c r="AD155" s="216"/>
      <c r="AE155" s="212"/>
      <c r="AF155" s="211"/>
      <c r="AG155" s="211"/>
      <c r="AH155" s="211"/>
      <c r="AI155" s="211"/>
      <c r="CJ155" s="213" t="s">
        <v>1079</v>
      </c>
      <c r="CK155" s="213" t="s">
        <v>668</v>
      </c>
    </row>
    <row r="156" spans="1:89" s="210" customFormat="1" ht="15" customHeight="1" x14ac:dyDescent="0.3">
      <c r="A156" s="200"/>
      <c r="B156" s="201" t="s">
        <v>586</v>
      </c>
      <c r="C156" s="202" t="s">
        <v>586</v>
      </c>
      <c r="D156" s="203">
        <v>45636</v>
      </c>
      <c r="E156" s="203">
        <v>45606</v>
      </c>
      <c r="F156" s="203">
        <v>45634.708333333336</v>
      </c>
      <c r="G156" s="204" t="s">
        <v>674</v>
      </c>
      <c r="H156" s="204" t="s">
        <v>582</v>
      </c>
      <c r="I156" s="204" t="s">
        <v>1080</v>
      </c>
      <c r="J156" s="204" t="s">
        <v>1081</v>
      </c>
      <c r="K156" s="204" t="s">
        <v>1082</v>
      </c>
      <c r="L156" s="204" t="s">
        <v>501</v>
      </c>
      <c r="M156" s="204" t="s">
        <v>29</v>
      </c>
      <c r="N156" s="204" t="s">
        <v>502</v>
      </c>
      <c r="O156" s="204" t="s">
        <v>533</v>
      </c>
      <c r="P156" s="204" t="s">
        <v>503</v>
      </c>
      <c r="Q156" s="204" t="s">
        <v>504</v>
      </c>
      <c r="R156" s="204" t="s">
        <v>499</v>
      </c>
      <c r="S156" s="204" t="s">
        <v>499</v>
      </c>
      <c r="T156" s="204">
        <v>3</v>
      </c>
      <c r="U156" s="204" t="s">
        <v>499</v>
      </c>
      <c r="V156" s="204">
        <v>1</v>
      </c>
      <c r="W156" s="204" t="s">
        <v>499</v>
      </c>
      <c r="X156" s="205">
        <v>689</v>
      </c>
      <c r="Y156" s="206" t="s">
        <v>499</v>
      </c>
      <c r="Z156" s="207">
        <v>3.3</v>
      </c>
      <c r="AA156" s="208"/>
      <c r="AB156" s="216"/>
      <c r="AC156" s="216"/>
      <c r="AD156" s="216"/>
      <c r="AE156" s="212"/>
      <c r="AF156" s="211"/>
      <c r="AG156" s="211"/>
      <c r="AH156" s="211"/>
      <c r="AI156" s="211"/>
      <c r="CJ156" s="214" t="s">
        <v>738</v>
      </c>
      <c r="CK156" s="214" t="s">
        <v>669</v>
      </c>
    </row>
    <row r="157" spans="1:89" s="210" customFormat="1" ht="15" customHeight="1" x14ac:dyDescent="0.3">
      <c r="A157" s="200"/>
      <c r="B157" s="201" t="s">
        <v>586</v>
      </c>
      <c r="C157" s="202" t="s">
        <v>586</v>
      </c>
      <c r="D157" s="203">
        <v>45637</v>
      </c>
      <c r="E157" s="203">
        <v>45624</v>
      </c>
      <c r="F157" s="203">
        <v>45625.083333333336</v>
      </c>
      <c r="G157" s="204" t="s">
        <v>674</v>
      </c>
      <c r="H157" s="204" t="s">
        <v>582</v>
      </c>
      <c r="I157" s="204" t="s">
        <v>1083</v>
      </c>
      <c r="J157" s="204" t="s">
        <v>499</v>
      </c>
      <c r="K157" s="204" t="s">
        <v>1084</v>
      </c>
      <c r="L157" s="204" t="s">
        <v>501</v>
      </c>
      <c r="M157" s="204" t="s">
        <v>29</v>
      </c>
      <c r="N157" s="204" t="s">
        <v>502</v>
      </c>
      <c r="O157" s="204" t="s">
        <v>533</v>
      </c>
      <c r="P157" s="204" t="s">
        <v>503</v>
      </c>
      <c r="Q157" s="204" t="s">
        <v>684</v>
      </c>
      <c r="R157" s="204" t="s">
        <v>595</v>
      </c>
      <c r="S157" s="204" t="s">
        <v>950</v>
      </c>
      <c r="T157" s="204">
        <v>2</v>
      </c>
      <c r="U157" s="204" t="s">
        <v>499</v>
      </c>
      <c r="V157" s="204">
        <v>1</v>
      </c>
      <c r="W157" s="204" t="s">
        <v>499</v>
      </c>
      <c r="X157" s="205">
        <v>26</v>
      </c>
      <c r="Y157" s="206" t="s">
        <v>499</v>
      </c>
      <c r="Z157" s="207" t="s">
        <v>499</v>
      </c>
      <c r="AA157" s="208"/>
      <c r="AB157" s="216"/>
      <c r="AC157" s="216"/>
      <c r="AD157" s="216"/>
      <c r="AE157" s="212"/>
      <c r="AF157" s="211"/>
      <c r="AG157" s="211"/>
      <c r="AH157" s="211"/>
      <c r="AI157" s="211"/>
      <c r="CJ157" s="213" t="s">
        <v>1085</v>
      </c>
      <c r="CK157" s="213" t="s">
        <v>553</v>
      </c>
    </row>
    <row r="158" spans="1:89" s="210" customFormat="1" ht="15" customHeight="1" x14ac:dyDescent="0.3">
      <c r="A158" s="200"/>
      <c r="B158" s="201" t="s">
        <v>586</v>
      </c>
      <c r="C158" s="202" t="s">
        <v>586</v>
      </c>
      <c r="D158" s="203">
        <v>45637</v>
      </c>
      <c r="E158" s="203">
        <v>45631</v>
      </c>
      <c r="F158" s="203">
        <v>45632</v>
      </c>
      <c r="G158" s="204" t="s">
        <v>674</v>
      </c>
      <c r="H158" s="204" t="s">
        <v>582</v>
      </c>
      <c r="I158" s="204" t="s">
        <v>890</v>
      </c>
      <c r="J158" s="204" t="s">
        <v>1086</v>
      </c>
      <c r="K158" s="204" t="s">
        <v>1087</v>
      </c>
      <c r="L158" s="204" t="s">
        <v>501</v>
      </c>
      <c r="M158" s="204" t="s">
        <v>29</v>
      </c>
      <c r="N158" s="204" t="s">
        <v>502</v>
      </c>
      <c r="O158" s="204" t="s">
        <v>533</v>
      </c>
      <c r="P158" s="204" t="s">
        <v>503</v>
      </c>
      <c r="Q158" s="204" t="s">
        <v>684</v>
      </c>
      <c r="R158" s="204" t="s">
        <v>595</v>
      </c>
      <c r="S158" s="204" t="s">
        <v>950</v>
      </c>
      <c r="T158" s="204">
        <v>2</v>
      </c>
      <c r="U158" s="204" t="s">
        <v>499</v>
      </c>
      <c r="V158" s="204">
        <v>1</v>
      </c>
      <c r="W158" s="204" t="s">
        <v>499</v>
      </c>
      <c r="X158" s="205">
        <v>24</v>
      </c>
      <c r="Y158" s="206" t="s">
        <v>499</v>
      </c>
      <c r="Z158" s="207" t="s">
        <v>499</v>
      </c>
      <c r="AA158" s="208"/>
      <c r="AB158" s="216"/>
      <c r="AC158" s="216"/>
      <c r="AD158" s="216"/>
      <c r="AE158" s="212"/>
      <c r="AF158" s="211"/>
      <c r="AG158" s="211"/>
      <c r="AH158" s="211"/>
      <c r="AI158" s="211"/>
      <c r="CJ158" s="213" t="s">
        <v>1088</v>
      </c>
      <c r="CK158" s="213" t="s">
        <v>679</v>
      </c>
    </row>
    <row r="159" spans="1:89" s="210" customFormat="1" ht="15" customHeight="1" x14ac:dyDescent="0.3">
      <c r="A159" s="200"/>
      <c r="B159" s="201" t="s">
        <v>586</v>
      </c>
      <c r="C159" s="202" t="s">
        <v>586</v>
      </c>
      <c r="D159" s="203">
        <v>45637</v>
      </c>
      <c r="E159" s="203">
        <v>45629</v>
      </c>
      <c r="F159" s="203">
        <v>45630</v>
      </c>
      <c r="G159" s="204" t="s">
        <v>674</v>
      </c>
      <c r="H159" s="204" t="s">
        <v>582</v>
      </c>
      <c r="I159" s="204" t="s">
        <v>1089</v>
      </c>
      <c r="J159" s="204" t="s">
        <v>1090</v>
      </c>
      <c r="K159" s="204" t="s">
        <v>1091</v>
      </c>
      <c r="L159" s="204" t="s">
        <v>501</v>
      </c>
      <c r="M159" s="204" t="s">
        <v>29</v>
      </c>
      <c r="N159" s="204" t="s">
        <v>502</v>
      </c>
      <c r="O159" s="204" t="s">
        <v>533</v>
      </c>
      <c r="P159" s="204" t="s">
        <v>503</v>
      </c>
      <c r="Q159" s="204" t="s">
        <v>684</v>
      </c>
      <c r="R159" s="204" t="s">
        <v>595</v>
      </c>
      <c r="S159" s="204" t="s">
        <v>950</v>
      </c>
      <c r="T159" s="204">
        <v>2</v>
      </c>
      <c r="U159" s="204" t="s">
        <v>499</v>
      </c>
      <c r="V159" s="204">
        <v>1</v>
      </c>
      <c r="W159" s="204" t="s">
        <v>499</v>
      </c>
      <c r="X159" s="205">
        <v>24</v>
      </c>
      <c r="Y159" s="206" t="s">
        <v>499</v>
      </c>
      <c r="Z159" s="207" t="s">
        <v>499</v>
      </c>
      <c r="AA159" s="208"/>
      <c r="AB159" s="216"/>
      <c r="AC159" s="216"/>
      <c r="AD159" s="216"/>
      <c r="AE159" s="212"/>
      <c r="AF159" s="211"/>
      <c r="AG159" s="211"/>
      <c r="AH159" s="211"/>
      <c r="AI159" s="211"/>
      <c r="CJ159" s="213" t="s">
        <v>1092</v>
      </c>
      <c r="CK159" s="213" t="s">
        <v>553</v>
      </c>
    </row>
    <row r="160" spans="1:89" s="210" customFormat="1" ht="15" customHeight="1" x14ac:dyDescent="0.3">
      <c r="A160" s="200"/>
      <c r="B160" s="201" t="s">
        <v>586</v>
      </c>
      <c r="C160" s="202" t="s">
        <v>586</v>
      </c>
      <c r="D160" s="203">
        <v>45637</v>
      </c>
      <c r="E160" s="203">
        <v>45630</v>
      </c>
      <c r="F160" s="203">
        <v>45631.125</v>
      </c>
      <c r="G160" s="204" t="s">
        <v>674</v>
      </c>
      <c r="H160" s="204" t="s">
        <v>582</v>
      </c>
      <c r="I160" s="204" t="s">
        <v>890</v>
      </c>
      <c r="J160" s="204" t="s">
        <v>1090</v>
      </c>
      <c r="K160" s="204" t="s">
        <v>1093</v>
      </c>
      <c r="L160" s="204" t="s">
        <v>501</v>
      </c>
      <c r="M160" s="204" t="s">
        <v>29</v>
      </c>
      <c r="N160" s="204" t="s">
        <v>502</v>
      </c>
      <c r="O160" s="204" t="s">
        <v>533</v>
      </c>
      <c r="P160" s="204" t="s">
        <v>503</v>
      </c>
      <c r="Q160" s="204" t="s">
        <v>684</v>
      </c>
      <c r="R160" s="204" t="s">
        <v>595</v>
      </c>
      <c r="S160" s="204" t="s">
        <v>950</v>
      </c>
      <c r="T160" s="204">
        <v>2</v>
      </c>
      <c r="U160" s="204" t="s">
        <v>499</v>
      </c>
      <c r="V160" s="204">
        <v>1</v>
      </c>
      <c r="W160" s="204" t="s">
        <v>499</v>
      </c>
      <c r="X160" s="205">
        <v>27</v>
      </c>
      <c r="Y160" s="206" t="s">
        <v>499</v>
      </c>
      <c r="Z160" s="207" t="s">
        <v>499</v>
      </c>
      <c r="AA160" s="208"/>
      <c r="AB160" s="216"/>
      <c r="AC160" s="216"/>
      <c r="AD160" s="216"/>
      <c r="AE160" s="212"/>
      <c r="AF160" s="211"/>
      <c r="AG160" s="211"/>
      <c r="AH160" s="211"/>
      <c r="AI160" s="211"/>
      <c r="CJ160" s="213" t="s">
        <v>1094</v>
      </c>
      <c r="CK160" s="213" t="s">
        <v>553</v>
      </c>
    </row>
    <row r="161" spans="1:89" s="210" customFormat="1" ht="15" customHeight="1" x14ac:dyDescent="0.3">
      <c r="A161" s="200"/>
      <c r="B161" s="201" t="s">
        <v>586</v>
      </c>
      <c r="C161" s="202" t="s">
        <v>586</v>
      </c>
      <c r="D161" s="203">
        <v>45637</v>
      </c>
      <c r="E161" s="203">
        <v>45633</v>
      </c>
      <c r="F161" s="203">
        <v>45634.125</v>
      </c>
      <c r="G161" s="204" t="s">
        <v>674</v>
      </c>
      <c r="H161" s="204" t="s">
        <v>582</v>
      </c>
      <c r="I161" s="204" t="s">
        <v>764</v>
      </c>
      <c r="J161" s="204" t="s">
        <v>1095</v>
      </c>
      <c r="K161" s="204" t="s">
        <v>1096</v>
      </c>
      <c r="L161" s="204" t="s">
        <v>501</v>
      </c>
      <c r="M161" s="204" t="s">
        <v>29</v>
      </c>
      <c r="N161" s="204" t="s">
        <v>502</v>
      </c>
      <c r="O161" s="204" t="s">
        <v>533</v>
      </c>
      <c r="P161" s="204" t="s">
        <v>503</v>
      </c>
      <c r="Q161" s="204" t="s">
        <v>684</v>
      </c>
      <c r="R161" s="204" t="s">
        <v>595</v>
      </c>
      <c r="S161" s="204" t="s">
        <v>950</v>
      </c>
      <c r="T161" s="204">
        <v>2</v>
      </c>
      <c r="U161" s="204" t="s">
        <v>499</v>
      </c>
      <c r="V161" s="204">
        <v>1</v>
      </c>
      <c r="W161" s="204" t="s">
        <v>499</v>
      </c>
      <c r="X161" s="205">
        <v>27</v>
      </c>
      <c r="Y161" s="206" t="s">
        <v>499</v>
      </c>
      <c r="Z161" s="207" t="s">
        <v>499</v>
      </c>
      <c r="AA161" s="208"/>
      <c r="AB161" s="216"/>
      <c r="AC161" s="216"/>
      <c r="AD161" s="216"/>
      <c r="AE161" s="212"/>
      <c r="AF161" s="211"/>
      <c r="AG161" s="211"/>
      <c r="AH161" s="211"/>
      <c r="AI161" s="211"/>
      <c r="CJ161" s="213" t="s">
        <v>1097</v>
      </c>
      <c r="CK161" s="213" t="s">
        <v>553</v>
      </c>
    </row>
    <row r="162" spans="1:89" s="210" customFormat="1" ht="15" customHeight="1" x14ac:dyDescent="0.3">
      <c r="A162" s="200"/>
      <c r="B162" s="201" t="s">
        <v>586</v>
      </c>
      <c r="C162" s="202" t="s">
        <v>586</v>
      </c>
      <c r="D162" s="203">
        <v>45637</v>
      </c>
      <c r="E162" s="203">
        <v>45630</v>
      </c>
      <c r="F162" s="203">
        <v>45630.791666666664</v>
      </c>
      <c r="G162" s="204" t="s">
        <v>674</v>
      </c>
      <c r="H162" s="204" t="s">
        <v>582</v>
      </c>
      <c r="I162" s="204" t="s">
        <v>1098</v>
      </c>
      <c r="J162" s="204" t="s">
        <v>1099</v>
      </c>
      <c r="K162" s="204" t="s">
        <v>1100</v>
      </c>
      <c r="L162" s="204" t="s">
        <v>501</v>
      </c>
      <c r="M162" s="204" t="s">
        <v>29</v>
      </c>
      <c r="N162" s="204" t="s">
        <v>502</v>
      </c>
      <c r="O162" s="204" t="s">
        <v>533</v>
      </c>
      <c r="P162" s="204" t="s">
        <v>503</v>
      </c>
      <c r="Q162" s="204" t="s">
        <v>684</v>
      </c>
      <c r="R162" s="204" t="s">
        <v>595</v>
      </c>
      <c r="S162" s="204" t="s">
        <v>950</v>
      </c>
      <c r="T162" s="204">
        <v>2</v>
      </c>
      <c r="U162" s="204" t="s">
        <v>499</v>
      </c>
      <c r="V162" s="204">
        <v>1</v>
      </c>
      <c r="W162" s="204" t="s">
        <v>499</v>
      </c>
      <c r="X162" s="205">
        <v>19</v>
      </c>
      <c r="Y162" s="206" t="s">
        <v>499</v>
      </c>
      <c r="Z162" s="207" t="s">
        <v>499</v>
      </c>
      <c r="AA162" s="208"/>
      <c r="AB162" s="216"/>
      <c r="AC162" s="216"/>
      <c r="AD162" s="216"/>
      <c r="AE162" s="212"/>
      <c r="AF162" s="211"/>
      <c r="AG162" s="211"/>
      <c r="AH162" s="211"/>
      <c r="AI162" s="211"/>
      <c r="CJ162" s="214" t="s">
        <v>743</v>
      </c>
      <c r="CK162" s="214" t="s">
        <v>661</v>
      </c>
    </row>
    <row r="163" spans="1:89" s="210" customFormat="1" ht="15" customHeight="1" x14ac:dyDescent="0.3">
      <c r="A163" s="200"/>
      <c r="B163" s="201" t="s">
        <v>586</v>
      </c>
      <c r="C163" s="202" t="s">
        <v>586</v>
      </c>
      <c r="D163" s="203">
        <v>45637</v>
      </c>
      <c r="E163" s="203">
        <v>45634</v>
      </c>
      <c r="F163" s="203">
        <v>45635.416666666664</v>
      </c>
      <c r="G163" s="204" t="s">
        <v>674</v>
      </c>
      <c r="H163" s="204" t="s">
        <v>582</v>
      </c>
      <c r="I163" s="204" t="s">
        <v>975</v>
      </c>
      <c r="J163" s="204" t="s">
        <v>1101</v>
      </c>
      <c r="K163" s="204" t="s">
        <v>1102</v>
      </c>
      <c r="L163" s="204" t="s">
        <v>501</v>
      </c>
      <c r="M163" s="204" t="s">
        <v>29</v>
      </c>
      <c r="N163" s="204" t="s">
        <v>502</v>
      </c>
      <c r="O163" s="204" t="s">
        <v>533</v>
      </c>
      <c r="P163" s="204" t="s">
        <v>503</v>
      </c>
      <c r="Q163" s="204" t="s">
        <v>684</v>
      </c>
      <c r="R163" s="204" t="s">
        <v>595</v>
      </c>
      <c r="S163" s="204" t="s">
        <v>950</v>
      </c>
      <c r="T163" s="204">
        <v>2</v>
      </c>
      <c r="U163" s="204" t="s">
        <v>499</v>
      </c>
      <c r="V163" s="204">
        <v>1</v>
      </c>
      <c r="W163" s="204" t="s">
        <v>499</v>
      </c>
      <c r="X163" s="205">
        <v>34</v>
      </c>
      <c r="Y163" s="206" t="s">
        <v>499</v>
      </c>
      <c r="Z163" s="207" t="s">
        <v>499</v>
      </c>
      <c r="AA163" s="208"/>
      <c r="AB163" s="216"/>
      <c r="AC163" s="216"/>
      <c r="AD163" s="216"/>
      <c r="AE163" s="212"/>
      <c r="AF163" s="211"/>
      <c r="AG163" s="211"/>
      <c r="AH163" s="211"/>
      <c r="AI163" s="211"/>
      <c r="CJ163" s="213" t="s">
        <v>687</v>
      </c>
      <c r="CK163" s="213" t="s">
        <v>661</v>
      </c>
    </row>
    <row r="164" spans="1:89" s="210" customFormat="1" ht="15" customHeight="1" x14ac:dyDescent="0.3">
      <c r="A164" s="200"/>
      <c r="B164" s="201" t="s">
        <v>586</v>
      </c>
      <c r="C164" s="202" t="s">
        <v>586</v>
      </c>
      <c r="D164" s="203">
        <v>45637</v>
      </c>
      <c r="E164" s="203">
        <v>45634</v>
      </c>
      <c r="F164" s="203">
        <v>45635.208333333336</v>
      </c>
      <c r="G164" s="204" t="s">
        <v>674</v>
      </c>
      <c r="H164" s="204" t="s">
        <v>582</v>
      </c>
      <c r="I164" s="204" t="s">
        <v>975</v>
      </c>
      <c r="J164" s="204" t="s">
        <v>1103</v>
      </c>
      <c r="K164" s="204" t="s">
        <v>1104</v>
      </c>
      <c r="L164" s="204" t="s">
        <v>501</v>
      </c>
      <c r="M164" s="204" t="s">
        <v>29</v>
      </c>
      <c r="N164" s="204" t="s">
        <v>502</v>
      </c>
      <c r="O164" s="204" t="s">
        <v>533</v>
      </c>
      <c r="P164" s="204" t="s">
        <v>503</v>
      </c>
      <c r="Q164" s="204" t="s">
        <v>684</v>
      </c>
      <c r="R164" s="204" t="s">
        <v>595</v>
      </c>
      <c r="S164" s="204" t="s">
        <v>950</v>
      </c>
      <c r="T164" s="204">
        <v>2</v>
      </c>
      <c r="U164" s="204" t="s">
        <v>499</v>
      </c>
      <c r="V164" s="204">
        <v>1</v>
      </c>
      <c r="W164" s="204" t="s">
        <v>499</v>
      </c>
      <c r="X164" s="205">
        <v>29</v>
      </c>
      <c r="Y164" s="206" t="s">
        <v>499</v>
      </c>
      <c r="Z164" s="207" t="s">
        <v>499</v>
      </c>
      <c r="AA164" s="208"/>
      <c r="AB164" s="216"/>
      <c r="AC164" s="216"/>
      <c r="AD164" s="216"/>
      <c r="AE164" s="212"/>
      <c r="AF164" s="211"/>
      <c r="AG164" s="211"/>
      <c r="AH164" s="211"/>
      <c r="AI164" s="211"/>
      <c r="CJ164" s="213" t="s">
        <v>528</v>
      </c>
      <c r="CK164" s="213" t="s">
        <v>527</v>
      </c>
    </row>
    <row r="165" spans="1:89" s="210" customFormat="1" ht="15" customHeight="1" x14ac:dyDescent="0.3">
      <c r="A165" s="200"/>
      <c r="B165" s="201" t="s">
        <v>586</v>
      </c>
      <c r="C165" s="202" t="s">
        <v>586</v>
      </c>
      <c r="D165" s="203">
        <v>45637</v>
      </c>
      <c r="E165" s="203">
        <v>45553</v>
      </c>
      <c r="F165" s="203">
        <v>45603.583333333336</v>
      </c>
      <c r="G165" s="204" t="s">
        <v>674</v>
      </c>
      <c r="H165" s="204" t="s">
        <v>582</v>
      </c>
      <c r="I165" s="204" t="s">
        <v>951</v>
      </c>
      <c r="J165" s="204" t="s">
        <v>1105</v>
      </c>
      <c r="K165" s="204" t="s">
        <v>1106</v>
      </c>
      <c r="L165" s="204" t="s">
        <v>501</v>
      </c>
      <c r="M165" s="204" t="s">
        <v>29</v>
      </c>
      <c r="N165" s="204" t="s">
        <v>502</v>
      </c>
      <c r="O165" s="204" t="s">
        <v>533</v>
      </c>
      <c r="P165" s="204" t="s">
        <v>503</v>
      </c>
      <c r="Q165" s="204" t="s">
        <v>504</v>
      </c>
      <c r="R165" s="204" t="s">
        <v>499</v>
      </c>
      <c r="S165" s="204" t="s">
        <v>499</v>
      </c>
      <c r="T165" s="204">
        <v>2</v>
      </c>
      <c r="U165" s="204" t="s">
        <v>499</v>
      </c>
      <c r="V165" s="204">
        <v>5</v>
      </c>
      <c r="W165" s="204" t="s">
        <v>499</v>
      </c>
      <c r="X165" s="205">
        <v>1214</v>
      </c>
      <c r="Y165" s="206" t="s">
        <v>499</v>
      </c>
      <c r="Z165" s="207">
        <v>10.5</v>
      </c>
      <c r="AA165" s="208"/>
      <c r="AB165" s="216"/>
      <c r="AC165" s="216"/>
      <c r="AD165" s="216"/>
      <c r="AE165" s="212"/>
      <c r="AF165" s="211"/>
      <c r="AG165" s="211"/>
      <c r="AH165" s="211"/>
      <c r="AI165" s="211"/>
      <c r="CJ165" s="213" t="s">
        <v>1107</v>
      </c>
      <c r="CK165" s="213" t="s">
        <v>527</v>
      </c>
    </row>
    <row r="166" spans="1:89" s="210" customFormat="1" ht="15" customHeight="1" x14ac:dyDescent="0.3">
      <c r="A166" s="200"/>
      <c r="B166" s="201" t="s">
        <v>586</v>
      </c>
      <c r="C166" s="202" t="s">
        <v>586</v>
      </c>
      <c r="D166" s="203">
        <v>45638</v>
      </c>
      <c r="E166" s="203" t="s">
        <v>1108</v>
      </c>
      <c r="F166" s="203">
        <v>45634</v>
      </c>
      <c r="G166" s="204" t="s">
        <v>674</v>
      </c>
      <c r="H166" s="204" t="s">
        <v>582</v>
      </c>
      <c r="I166" s="204" t="s">
        <v>783</v>
      </c>
      <c r="J166" s="204" t="s">
        <v>1109</v>
      </c>
      <c r="K166" s="204" t="s">
        <v>1110</v>
      </c>
      <c r="L166" s="204" t="s">
        <v>501</v>
      </c>
      <c r="M166" s="204" t="s">
        <v>29</v>
      </c>
      <c r="N166" s="204" t="s">
        <v>502</v>
      </c>
      <c r="O166" s="204" t="s">
        <v>533</v>
      </c>
      <c r="P166" s="204" t="s">
        <v>503</v>
      </c>
      <c r="Q166" s="204" t="s">
        <v>504</v>
      </c>
      <c r="R166" s="204" t="s">
        <v>499</v>
      </c>
      <c r="S166" s="204" t="s">
        <v>499</v>
      </c>
      <c r="T166" s="204">
        <v>2</v>
      </c>
      <c r="U166" s="204" t="s">
        <v>499</v>
      </c>
      <c r="V166" s="204">
        <v>5</v>
      </c>
      <c r="W166" s="204" t="s">
        <v>499</v>
      </c>
      <c r="X166" s="205">
        <v>746</v>
      </c>
      <c r="Y166" s="206" t="s">
        <v>499</v>
      </c>
      <c r="Z166" s="207">
        <v>1.8</v>
      </c>
      <c r="AA166" s="208"/>
      <c r="AB166" s="216"/>
      <c r="AC166" s="216"/>
      <c r="AD166" s="216"/>
      <c r="AE166" s="212"/>
      <c r="AF166" s="211"/>
      <c r="AG166" s="211"/>
      <c r="AH166" s="211"/>
      <c r="AI166" s="211"/>
      <c r="CJ166" s="214" t="s">
        <v>763</v>
      </c>
      <c r="CK166" s="214" t="s">
        <v>661</v>
      </c>
    </row>
    <row r="167" spans="1:89" s="210" customFormat="1" ht="15" customHeight="1" x14ac:dyDescent="0.3">
      <c r="A167" s="200"/>
      <c r="B167" s="201" t="s">
        <v>586</v>
      </c>
      <c r="C167" s="202" t="s">
        <v>586</v>
      </c>
      <c r="D167" s="203">
        <v>45639</v>
      </c>
      <c r="E167" s="203">
        <v>45637</v>
      </c>
      <c r="F167" s="203">
        <v>45637.75</v>
      </c>
      <c r="G167" s="204" t="s">
        <v>674</v>
      </c>
      <c r="H167" s="204" t="s">
        <v>582</v>
      </c>
      <c r="I167" s="204" t="s">
        <v>975</v>
      </c>
      <c r="J167" s="204" t="s">
        <v>1111</v>
      </c>
      <c r="K167" s="204" t="s">
        <v>1112</v>
      </c>
      <c r="L167" s="204" t="s">
        <v>501</v>
      </c>
      <c r="M167" s="204" t="s">
        <v>29</v>
      </c>
      <c r="N167" s="204" t="s">
        <v>502</v>
      </c>
      <c r="O167" s="204" t="s">
        <v>533</v>
      </c>
      <c r="P167" s="204" t="s">
        <v>503</v>
      </c>
      <c r="Q167" s="204" t="s">
        <v>684</v>
      </c>
      <c r="R167" s="204" t="s">
        <v>595</v>
      </c>
      <c r="S167" s="204" t="s">
        <v>950</v>
      </c>
      <c r="T167" s="204">
        <v>2</v>
      </c>
      <c r="U167" s="204" t="s">
        <v>499</v>
      </c>
      <c r="V167" s="204">
        <v>5</v>
      </c>
      <c r="W167" s="204" t="s">
        <v>499</v>
      </c>
      <c r="X167" s="205">
        <v>18</v>
      </c>
      <c r="Y167" s="206" t="s">
        <v>499</v>
      </c>
      <c r="Z167" s="207" t="s">
        <v>499</v>
      </c>
      <c r="AA167" s="208"/>
      <c r="AB167" s="216"/>
      <c r="AC167" s="216"/>
      <c r="AD167" s="216"/>
      <c r="AE167" s="212"/>
      <c r="AF167" s="211"/>
      <c r="AG167" s="211"/>
      <c r="AH167" s="211"/>
      <c r="AI167" s="211"/>
      <c r="CJ167" s="213" t="s">
        <v>557</v>
      </c>
      <c r="CK167" s="213" t="s">
        <v>553</v>
      </c>
    </row>
    <row r="168" spans="1:89" s="210" customFormat="1" ht="15" customHeight="1" x14ac:dyDescent="0.3">
      <c r="A168" s="200"/>
      <c r="B168" s="201" t="s">
        <v>586</v>
      </c>
      <c r="C168" s="202" t="s">
        <v>586</v>
      </c>
      <c r="D168" s="203">
        <v>45639</v>
      </c>
      <c r="E168" s="203">
        <v>45637</v>
      </c>
      <c r="F168" s="203">
        <v>45638.125</v>
      </c>
      <c r="G168" s="204" t="s">
        <v>674</v>
      </c>
      <c r="H168" s="204" t="s">
        <v>582</v>
      </c>
      <c r="I168" s="204" t="s">
        <v>890</v>
      </c>
      <c r="J168" s="204" t="s">
        <v>1090</v>
      </c>
      <c r="K168" s="204" t="s">
        <v>1113</v>
      </c>
      <c r="L168" s="204" t="s">
        <v>501</v>
      </c>
      <c r="M168" s="204" t="s">
        <v>29</v>
      </c>
      <c r="N168" s="204" t="s">
        <v>502</v>
      </c>
      <c r="O168" s="204" t="s">
        <v>533</v>
      </c>
      <c r="P168" s="204" t="s">
        <v>503</v>
      </c>
      <c r="Q168" s="204" t="s">
        <v>684</v>
      </c>
      <c r="R168" s="204" t="s">
        <v>595</v>
      </c>
      <c r="S168" s="204" t="s">
        <v>950</v>
      </c>
      <c r="T168" s="204">
        <v>2</v>
      </c>
      <c r="U168" s="204" t="s">
        <v>499</v>
      </c>
      <c r="V168" s="204">
        <v>5</v>
      </c>
      <c r="W168" s="204" t="s">
        <v>499</v>
      </c>
      <c r="X168" s="205">
        <v>27</v>
      </c>
      <c r="Y168" s="206" t="s">
        <v>499</v>
      </c>
      <c r="Z168" s="207" t="s">
        <v>499</v>
      </c>
      <c r="AA168" s="208"/>
      <c r="AB168" s="216"/>
      <c r="AC168" s="216"/>
      <c r="AD168" s="216"/>
      <c r="AE168" s="212"/>
      <c r="AF168" s="211"/>
      <c r="AG168" s="211"/>
      <c r="AH168" s="211"/>
      <c r="AI168" s="211"/>
      <c r="CJ168" s="213" t="s">
        <v>1114</v>
      </c>
      <c r="CK168" s="213" t="s">
        <v>668</v>
      </c>
    </row>
    <row r="169" spans="1:89" s="210" customFormat="1" ht="15" customHeight="1" x14ac:dyDescent="0.3">
      <c r="A169" s="200"/>
      <c r="B169" s="201" t="s">
        <v>586</v>
      </c>
      <c r="C169" s="202" t="s">
        <v>586</v>
      </c>
      <c r="D169" s="203">
        <v>45642</v>
      </c>
      <c r="E169" s="203">
        <v>45638</v>
      </c>
      <c r="F169" s="203">
        <v>45638.75</v>
      </c>
      <c r="G169" s="204" t="s">
        <v>674</v>
      </c>
      <c r="H169" s="204" t="s">
        <v>582</v>
      </c>
      <c r="I169" s="204" t="s">
        <v>975</v>
      </c>
      <c r="J169" s="204" t="s">
        <v>1101</v>
      </c>
      <c r="K169" s="204" t="s">
        <v>1115</v>
      </c>
      <c r="L169" s="204" t="s">
        <v>501</v>
      </c>
      <c r="M169" s="204" t="s">
        <v>29</v>
      </c>
      <c r="N169" s="204" t="s">
        <v>502</v>
      </c>
      <c r="O169" s="204" t="s">
        <v>533</v>
      </c>
      <c r="P169" s="204" t="s">
        <v>503</v>
      </c>
      <c r="Q169" s="204" t="s">
        <v>684</v>
      </c>
      <c r="R169" s="204" t="s">
        <v>595</v>
      </c>
      <c r="S169" s="204" t="s">
        <v>950</v>
      </c>
      <c r="T169" s="204">
        <v>2</v>
      </c>
      <c r="U169" s="204" t="s">
        <v>499</v>
      </c>
      <c r="V169" s="204">
        <v>5</v>
      </c>
      <c r="W169" s="204" t="s">
        <v>499</v>
      </c>
      <c r="X169" s="205">
        <v>18</v>
      </c>
      <c r="Y169" s="206" t="s">
        <v>499</v>
      </c>
      <c r="Z169" s="207" t="s">
        <v>499</v>
      </c>
      <c r="AA169" s="208"/>
      <c r="AB169" s="216"/>
      <c r="AC169" s="216"/>
      <c r="AD169" s="216"/>
      <c r="AE169" s="212"/>
      <c r="AF169" s="211"/>
      <c r="AG169" s="211"/>
      <c r="AH169" s="211"/>
      <c r="AI169" s="211"/>
      <c r="CJ169" s="213" t="s">
        <v>1116</v>
      </c>
      <c r="CK169" s="213" t="s">
        <v>689</v>
      </c>
    </row>
    <row r="170" spans="1:89" s="210" customFormat="1" ht="15" customHeight="1" x14ac:dyDescent="0.3">
      <c r="A170" s="200"/>
      <c r="B170" s="201" t="s">
        <v>586</v>
      </c>
      <c r="C170" s="202" t="s">
        <v>586</v>
      </c>
      <c r="D170" s="203">
        <v>45645</v>
      </c>
      <c r="E170" s="203">
        <v>45635</v>
      </c>
      <c r="F170" s="203">
        <v>45636.5</v>
      </c>
      <c r="G170" s="204" t="s">
        <v>553</v>
      </c>
      <c r="H170" s="204" t="s">
        <v>557</v>
      </c>
      <c r="I170" s="204" t="s">
        <v>500</v>
      </c>
      <c r="J170" s="204" t="s">
        <v>991</v>
      </c>
      <c r="K170" s="204" t="s">
        <v>1032</v>
      </c>
      <c r="L170" s="204" t="s">
        <v>501</v>
      </c>
      <c r="M170" s="204" t="s">
        <v>29</v>
      </c>
      <c r="N170" s="204" t="s">
        <v>502</v>
      </c>
      <c r="O170" s="204" t="s">
        <v>533</v>
      </c>
      <c r="P170" s="204" t="s">
        <v>503</v>
      </c>
      <c r="Q170" s="204" t="s">
        <v>504</v>
      </c>
      <c r="R170" s="204" t="s">
        <v>499</v>
      </c>
      <c r="S170" s="204" t="s">
        <v>499</v>
      </c>
      <c r="T170" s="204">
        <v>3</v>
      </c>
      <c r="U170" s="204" t="s">
        <v>499</v>
      </c>
      <c r="V170" s="204">
        <v>5</v>
      </c>
      <c r="W170" s="204" t="s">
        <v>499</v>
      </c>
      <c r="X170" s="205">
        <v>36</v>
      </c>
      <c r="Y170" s="206" t="s">
        <v>499</v>
      </c>
      <c r="Z170" s="207">
        <v>351</v>
      </c>
      <c r="AA170" s="208"/>
      <c r="AB170" s="216"/>
      <c r="AC170" s="216"/>
      <c r="AD170" s="216"/>
      <c r="AE170" s="212"/>
      <c r="AF170" s="211"/>
      <c r="AG170" s="211"/>
      <c r="AH170" s="211"/>
      <c r="AI170" s="211"/>
      <c r="CJ170" s="213" t="s">
        <v>612</v>
      </c>
      <c r="CK170" s="213" t="s">
        <v>679</v>
      </c>
    </row>
    <row r="171" spans="1:89" s="210" customFormat="1" ht="15" customHeight="1" x14ac:dyDescent="0.3">
      <c r="A171" s="200"/>
      <c r="B171" s="201" t="s">
        <v>586</v>
      </c>
      <c r="C171" s="202" t="s">
        <v>586</v>
      </c>
      <c r="D171" s="203">
        <v>45645</v>
      </c>
      <c r="E171" s="203">
        <v>45602</v>
      </c>
      <c r="F171" s="203">
        <v>45612.25</v>
      </c>
      <c r="G171" s="204" t="s">
        <v>553</v>
      </c>
      <c r="H171" s="204" t="s">
        <v>557</v>
      </c>
      <c r="I171" s="204" t="s">
        <v>500</v>
      </c>
      <c r="J171" s="204" t="s">
        <v>937</v>
      </c>
      <c r="K171" s="204" t="s">
        <v>1050</v>
      </c>
      <c r="L171" s="204" t="s">
        <v>501</v>
      </c>
      <c r="M171" s="204" t="s">
        <v>29</v>
      </c>
      <c r="N171" s="204" t="s">
        <v>502</v>
      </c>
      <c r="O171" s="204" t="s">
        <v>533</v>
      </c>
      <c r="P171" s="204" t="s">
        <v>503</v>
      </c>
      <c r="Q171" s="204" t="s">
        <v>504</v>
      </c>
      <c r="R171" s="204" t="s">
        <v>499</v>
      </c>
      <c r="S171" s="204" t="s">
        <v>499</v>
      </c>
      <c r="T171" s="204">
        <v>3</v>
      </c>
      <c r="U171" s="204" t="s">
        <v>499</v>
      </c>
      <c r="V171" s="204">
        <v>5</v>
      </c>
      <c r="W171" s="204" t="s">
        <v>499</v>
      </c>
      <c r="X171" s="205">
        <v>246</v>
      </c>
      <c r="Y171" s="206" t="s">
        <v>499</v>
      </c>
      <c r="Z171" s="207">
        <v>284</v>
      </c>
      <c r="AA171" s="208"/>
      <c r="AB171" s="216"/>
      <c r="AC171" s="216"/>
      <c r="AD171" s="216"/>
      <c r="AE171" s="212"/>
      <c r="AF171" s="211"/>
      <c r="AG171" s="211"/>
      <c r="AH171" s="211"/>
      <c r="AI171" s="211"/>
      <c r="CJ171" s="213" t="s">
        <v>1117</v>
      </c>
      <c r="CK171" s="213" t="s">
        <v>821</v>
      </c>
    </row>
    <row r="172" spans="1:89" s="210" customFormat="1" ht="15" customHeight="1" x14ac:dyDescent="0.3">
      <c r="A172" s="200"/>
      <c r="B172" s="201" t="s">
        <v>586</v>
      </c>
      <c r="C172" s="202" t="s">
        <v>586</v>
      </c>
      <c r="D172" s="203">
        <v>45645</v>
      </c>
      <c r="E172" s="203">
        <v>45614</v>
      </c>
      <c r="F172" s="203">
        <v>45618.291666666664</v>
      </c>
      <c r="G172" s="204" t="s">
        <v>553</v>
      </c>
      <c r="H172" s="204" t="s">
        <v>557</v>
      </c>
      <c r="I172" s="204" t="s">
        <v>500</v>
      </c>
      <c r="J172" s="204" t="s">
        <v>937</v>
      </c>
      <c r="K172" s="204" t="s">
        <v>1118</v>
      </c>
      <c r="L172" s="204" t="s">
        <v>501</v>
      </c>
      <c r="M172" s="204" t="s">
        <v>29</v>
      </c>
      <c r="N172" s="204" t="s">
        <v>502</v>
      </c>
      <c r="O172" s="204" t="s">
        <v>533</v>
      </c>
      <c r="P172" s="204" t="s">
        <v>503</v>
      </c>
      <c r="Q172" s="204" t="s">
        <v>504</v>
      </c>
      <c r="R172" s="204" t="s">
        <v>499</v>
      </c>
      <c r="S172" s="204" t="s">
        <v>499</v>
      </c>
      <c r="T172" s="204">
        <v>3</v>
      </c>
      <c r="U172" s="204" t="s">
        <v>499</v>
      </c>
      <c r="V172" s="204">
        <v>5</v>
      </c>
      <c r="W172" s="204" t="s">
        <v>499</v>
      </c>
      <c r="X172" s="205">
        <v>103</v>
      </c>
      <c r="Y172" s="206" t="s">
        <v>499</v>
      </c>
      <c r="Z172" s="207">
        <v>288</v>
      </c>
      <c r="AA172" s="208"/>
      <c r="AB172" s="216"/>
      <c r="AC172" s="216"/>
      <c r="AD172" s="216"/>
      <c r="AE172" s="212"/>
      <c r="AF172" s="211"/>
      <c r="AG172" s="211"/>
      <c r="AH172" s="211"/>
      <c r="AI172" s="211"/>
      <c r="CJ172" s="213" t="s">
        <v>1119</v>
      </c>
      <c r="CK172" s="213" t="s">
        <v>668</v>
      </c>
    </row>
    <row r="173" spans="1:89" s="210" customFormat="1" ht="15" customHeight="1" x14ac:dyDescent="0.3">
      <c r="A173" s="200"/>
      <c r="B173" s="201" t="s">
        <v>586</v>
      </c>
      <c r="C173" s="202" t="s">
        <v>586</v>
      </c>
      <c r="D173" s="203">
        <v>45645</v>
      </c>
      <c r="E173" s="203">
        <v>45637</v>
      </c>
      <c r="F173" s="203">
        <v>45637.75</v>
      </c>
      <c r="G173" s="204" t="s">
        <v>553</v>
      </c>
      <c r="H173" s="204" t="s">
        <v>557</v>
      </c>
      <c r="I173" s="204" t="s">
        <v>500</v>
      </c>
      <c r="J173" s="204" t="s">
        <v>919</v>
      </c>
      <c r="K173" s="204" t="s">
        <v>1020</v>
      </c>
      <c r="L173" s="204" t="s">
        <v>501</v>
      </c>
      <c r="M173" s="204" t="s">
        <v>29</v>
      </c>
      <c r="N173" s="204" t="s">
        <v>502</v>
      </c>
      <c r="O173" s="204" t="s">
        <v>533</v>
      </c>
      <c r="P173" s="204" t="s">
        <v>503</v>
      </c>
      <c r="Q173" s="204" t="s">
        <v>504</v>
      </c>
      <c r="R173" s="204" t="s">
        <v>499</v>
      </c>
      <c r="S173" s="204" t="s">
        <v>499</v>
      </c>
      <c r="T173" s="204">
        <v>3</v>
      </c>
      <c r="U173" s="204" t="s">
        <v>499</v>
      </c>
      <c r="V173" s="204">
        <v>5</v>
      </c>
      <c r="W173" s="204" t="s">
        <v>499</v>
      </c>
      <c r="X173" s="205">
        <v>18</v>
      </c>
      <c r="Y173" s="206" t="s">
        <v>499</v>
      </c>
      <c r="Z173" s="207">
        <v>343</v>
      </c>
      <c r="AA173" s="208"/>
      <c r="AB173" s="216"/>
      <c r="AC173" s="216"/>
      <c r="AD173" s="216"/>
      <c r="AE173" s="212"/>
      <c r="AF173" s="211"/>
      <c r="AG173" s="211"/>
      <c r="AH173" s="211"/>
      <c r="AI173" s="211"/>
      <c r="CJ173" s="213" t="s">
        <v>1120</v>
      </c>
      <c r="CK173" s="213" t="s">
        <v>674</v>
      </c>
    </row>
    <row r="174" spans="1:89" s="210" customFormat="1" ht="15" customHeight="1" x14ac:dyDescent="0.3">
      <c r="A174" s="200"/>
      <c r="B174" s="201" t="s">
        <v>586</v>
      </c>
      <c r="C174" s="202" t="s">
        <v>586</v>
      </c>
      <c r="D174" s="203">
        <v>45645</v>
      </c>
      <c r="E174" s="203">
        <v>45637</v>
      </c>
      <c r="F174" s="203">
        <v>45637.75</v>
      </c>
      <c r="G174" s="204" t="s">
        <v>553</v>
      </c>
      <c r="H174" s="204" t="s">
        <v>557</v>
      </c>
      <c r="I174" s="204" t="s">
        <v>500</v>
      </c>
      <c r="J174" s="204" t="s">
        <v>919</v>
      </c>
      <c r="K174" s="204" t="s">
        <v>1022</v>
      </c>
      <c r="L174" s="204" t="s">
        <v>501</v>
      </c>
      <c r="M174" s="204" t="s">
        <v>29</v>
      </c>
      <c r="N174" s="204" t="s">
        <v>502</v>
      </c>
      <c r="O174" s="204" t="s">
        <v>533</v>
      </c>
      <c r="P174" s="204" t="s">
        <v>503</v>
      </c>
      <c r="Q174" s="204" t="s">
        <v>504</v>
      </c>
      <c r="R174" s="204" t="s">
        <v>499</v>
      </c>
      <c r="S174" s="204" t="s">
        <v>499</v>
      </c>
      <c r="T174" s="204">
        <v>3</v>
      </c>
      <c r="U174" s="204" t="s">
        <v>499</v>
      </c>
      <c r="V174" s="204">
        <v>5</v>
      </c>
      <c r="W174" s="204" t="s">
        <v>499</v>
      </c>
      <c r="X174" s="205">
        <v>18</v>
      </c>
      <c r="Y174" s="206" t="s">
        <v>499</v>
      </c>
      <c r="Z174" s="207">
        <v>274</v>
      </c>
      <c r="AA174" s="208"/>
      <c r="AB174" s="216"/>
      <c r="AC174" s="216"/>
      <c r="AD174" s="216"/>
      <c r="AE174" s="212"/>
      <c r="AF174" s="211"/>
      <c r="AG174" s="211"/>
      <c r="AH174" s="211"/>
      <c r="AI174" s="211"/>
      <c r="CJ174" s="213" t="s">
        <v>1121</v>
      </c>
      <c r="CK174" s="213" t="s">
        <v>547</v>
      </c>
    </row>
    <row r="175" spans="1:89" s="210" customFormat="1" ht="15" customHeight="1" x14ac:dyDescent="0.3">
      <c r="A175" s="200"/>
      <c r="B175" s="201" t="s">
        <v>586</v>
      </c>
      <c r="C175" s="202" t="s">
        <v>586</v>
      </c>
      <c r="D175" s="203">
        <v>45645</v>
      </c>
      <c r="E175" s="203">
        <v>45637</v>
      </c>
      <c r="F175" s="203">
        <v>45637.75</v>
      </c>
      <c r="G175" s="204" t="s">
        <v>553</v>
      </c>
      <c r="H175" s="204" t="s">
        <v>557</v>
      </c>
      <c r="I175" s="204" t="s">
        <v>500</v>
      </c>
      <c r="J175" s="204" t="s">
        <v>919</v>
      </c>
      <c r="K175" s="204" t="s">
        <v>1024</v>
      </c>
      <c r="L175" s="204" t="s">
        <v>501</v>
      </c>
      <c r="M175" s="204" t="s">
        <v>29</v>
      </c>
      <c r="N175" s="204" t="s">
        <v>502</v>
      </c>
      <c r="O175" s="204" t="s">
        <v>533</v>
      </c>
      <c r="P175" s="204" t="s">
        <v>503</v>
      </c>
      <c r="Q175" s="204" t="s">
        <v>504</v>
      </c>
      <c r="R175" s="204" t="s">
        <v>499</v>
      </c>
      <c r="S175" s="204" t="s">
        <v>499</v>
      </c>
      <c r="T175" s="204">
        <v>3</v>
      </c>
      <c r="U175" s="204" t="s">
        <v>499</v>
      </c>
      <c r="V175" s="204">
        <v>5</v>
      </c>
      <c r="W175" s="204" t="s">
        <v>499</v>
      </c>
      <c r="X175" s="205">
        <v>18</v>
      </c>
      <c r="Y175" s="206" t="s">
        <v>499</v>
      </c>
      <c r="Z175" s="207">
        <v>473</v>
      </c>
      <c r="AA175" s="208"/>
      <c r="AB175" s="216"/>
      <c r="AC175" s="216"/>
      <c r="AD175" s="216"/>
      <c r="AE175" s="212"/>
      <c r="AF175" s="211"/>
      <c r="AG175" s="211"/>
      <c r="AH175" s="211"/>
      <c r="AI175" s="211"/>
      <c r="CJ175" s="213" t="s">
        <v>1122</v>
      </c>
      <c r="CK175" s="213" t="s">
        <v>674</v>
      </c>
    </row>
    <row r="176" spans="1:89" s="210" customFormat="1" ht="15" customHeight="1" x14ac:dyDescent="0.3">
      <c r="A176" s="200"/>
      <c r="B176" s="201" t="s">
        <v>586</v>
      </c>
      <c r="C176" s="202" t="s">
        <v>586</v>
      </c>
      <c r="D176" s="203">
        <v>45645</v>
      </c>
      <c r="E176" s="203">
        <v>45637</v>
      </c>
      <c r="F176" s="203">
        <v>45637.25</v>
      </c>
      <c r="G176" s="204" t="s">
        <v>553</v>
      </c>
      <c r="H176" s="204" t="s">
        <v>557</v>
      </c>
      <c r="I176" s="204" t="s">
        <v>500</v>
      </c>
      <c r="J176" s="204" t="s">
        <v>841</v>
      </c>
      <c r="K176" s="204" t="s">
        <v>1033</v>
      </c>
      <c r="L176" s="204" t="s">
        <v>501</v>
      </c>
      <c r="M176" s="204" t="s">
        <v>29</v>
      </c>
      <c r="N176" s="204" t="s">
        <v>502</v>
      </c>
      <c r="O176" s="204" t="s">
        <v>533</v>
      </c>
      <c r="P176" s="204" t="s">
        <v>503</v>
      </c>
      <c r="Q176" s="204" t="s">
        <v>504</v>
      </c>
      <c r="R176" s="204" t="s">
        <v>499</v>
      </c>
      <c r="S176" s="204" t="s">
        <v>499</v>
      </c>
      <c r="T176" s="204">
        <v>3</v>
      </c>
      <c r="U176" s="204" t="s">
        <v>499</v>
      </c>
      <c r="V176" s="204">
        <v>5</v>
      </c>
      <c r="W176" s="204" t="s">
        <v>499</v>
      </c>
      <c r="X176" s="205">
        <v>6</v>
      </c>
      <c r="Y176" s="206" t="s">
        <v>499</v>
      </c>
      <c r="Z176" s="207">
        <v>185.6</v>
      </c>
      <c r="AA176" s="208"/>
      <c r="AB176" s="216"/>
      <c r="AC176" s="216"/>
      <c r="AD176" s="216"/>
      <c r="AE176" s="212"/>
      <c r="AF176" s="211"/>
      <c r="AG176" s="211"/>
      <c r="AH176" s="211"/>
      <c r="AI176" s="211"/>
      <c r="CJ176" s="214" t="s">
        <v>1123</v>
      </c>
      <c r="CK176" s="214" t="s">
        <v>661</v>
      </c>
    </row>
    <row r="177" spans="1:89" s="210" customFormat="1" ht="15" customHeight="1" x14ac:dyDescent="0.3">
      <c r="A177" s="200"/>
      <c r="B177" s="201" t="s">
        <v>586</v>
      </c>
      <c r="C177" s="202" t="s">
        <v>586</v>
      </c>
      <c r="D177" s="203">
        <v>45645</v>
      </c>
      <c r="E177" s="203">
        <v>45637</v>
      </c>
      <c r="F177" s="203">
        <v>45637.25</v>
      </c>
      <c r="G177" s="204" t="s">
        <v>553</v>
      </c>
      <c r="H177" s="204" t="s">
        <v>557</v>
      </c>
      <c r="I177" s="204" t="s">
        <v>500</v>
      </c>
      <c r="J177" s="204" t="s">
        <v>943</v>
      </c>
      <c r="K177" s="204" t="s">
        <v>1035</v>
      </c>
      <c r="L177" s="204" t="s">
        <v>501</v>
      </c>
      <c r="M177" s="204" t="s">
        <v>29</v>
      </c>
      <c r="N177" s="204" t="s">
        <v>502</v>
      </c>
      <c r="O177" s="204" t="s">
        <v>533</v>
      </c>
      <c r="P177" s="204" t="s">
        <v>503</v>
      </c>
      <c r="Q177" s="204" t="s">
        <v>504</v>
      </c>
      <c r="R177" s="204" t="s">
        <v>499</v>
      </c>
      <c r="S177" s="204" t="s">
        <v>499</v>
      </c>
      <c r="T177" s="204">
        <v>3</v>
      </c>
      <c r="U177" s="204" t="s">
        <v>499</v>
      </c>
      <c r="V177" s="204">
        <v>5</v>
      </c>
      <c r="W177" s="204" t="s">
        <v>499</v>
      </c>
      <c r="X177" s="205">
        <v>6</v>
      </c>
      <c r="Y177" s="206" t="s">
        <v>499</v>
      </c>
      <c r="Z177" s="207">
        <v>258</v>
      </c>
      <c r="AA177" s="208"/>
      <c r="AB177" s="216"/>
      <c r="AC177" s="216"/>
      <c r="AD177" s="216"/>
      <c r="AE177" s="212"/>
      <c r="AF177" s="211"/>
      <c r="AG177" s="211"/>
      <c r="AH177" s="211"/>
      <c r="AI177" s="211"/>
      <c r="CJ177" s="213" t="s">
        <v>1124</v>
      </c>
      <c r="CK177" s="213" t="s">
        <v>668</v>
      </c>
    </row>
    <row r="178" spans="1:89" s="210" customFormat="1" ht="15" customHeight="1" x14ac:dyDescent="0.3">
      <c r="A178" s="200"/>
      <c r="B178" s="201" t="s">
        <v>586</v>
      </c>
      <c r="C178" s="202" t="s">
        <v>586</v>
      </c>
      <c r="D178" s="203">
        <v>45645</v>
      </c>
      <c r="E178" s="203">
        <v>45615</v>
      </c>
      <c r="F178" s="203">
        <v>45616.333333333336</v>
      </c>
      <c r="G178" s="204" t="s">
        <v>553</v>
      </c>
      <c r="H178" s="204" t="s">
        <v>557</v>
      </c>
      <c r="I178" s="204" t="s">
        <v>500</v>
      </c>
      <c r="J178" s="204" t="s">
        <v>937</v>
      </c>
      <c r="K178" s="204" t="s">
        <v>1125</v>
      </c>
      <c r="L178" s="204" t="s">
        <v>501</v>
      </c>
      <c r="M178" s="204" t="s">
        <v>29</v>
      </c>
      <c r="N178" s="204" t="s">
        <v>502</v>
      </c>
      <c r="O178" s="204" t="s">
        <v>533</v>
      </c>
      <c r="P178" s="204" t="s">
        <v>503</v>
      </c>
      <c r="Q178" s="204" t="s">
        <v>504</v>
      </c>
      <c r="R178" s="204" t="s">
        <v>499</v>
      </c>
      <c r="S178" s="204" t="s">
        <v>499</v>
      </c>
      <c r="T178" s="204">
        <v>3</v>
      </c>
      <c r="U178" s="204" t="s">
        <v>499</v>
      </c>
      <c r="V178" s="204">
        <v>5</v>
      </c>
      <c r="W178" s="204" t="s">
        <v>499</v>
      </c>
      <c r="X178" s="205">
        <v>32</v>
      </c>
      <c r="Y178" s="206" t="s">
        <v>499</v>
      </c>
      <c r="Z178" s="207">
        <v>284</v>
      </c>
      <c r="AA178" s="208"/>
      <c r="AB178" s="216"/>
      <c r="AC178" s="216"/>
      <c r="AD178" s="216"/>
      <c r="AE178" s="212"/>
      <c r="AF178" s="211"/>
      <c r="AG178" s="211"/>
      <c r="AH178" s="211"/>
      <c r="AI178" s="211"/>
      <c r="CJ178" s="213" t="s">
        <v>1126</v>
      </c>
      <c r="CK178" s="213" t="s">
        <v>668</v>
      </c>
    </row>
    <row r="179" spans="1:89" s="210" customFormat="1" ht="15" customHeight="1" x14ac:dyDescent="0.3">
      <c r="A179" s="200"/>
      <c r="B179" s="201" t="s">
        <v>586</v>
      </c>
      <c r="C179" s="202" t="s">
        <v>586</v>
      </c>
      <c r="D179" s="203">
        <v>45645</v>
      </c>
      <c r="E179" s="203">
        <v>45637</v>
      </c>
      <c r="F179" s="203">
        <v>45637.25</v>
      </c>
      <c r="G179" s="204" t="s">
        <v>553</v>
      </c>
      <c r="H179" s="204" t="s">
        <v>557</v>
      </c>
      <c r="I179" s="204" t="s">
        <v>500</v>
      </c>
      <c r="J179" s="204" t="s">
        <v>937</v>
      </c>
      <c r="K179" s="204" t="s">
        <v>1127</v>
      </c>
      <c r="L179" s="204" t="s">
        <v>501</v>
      </c>
      <c r="M179" s="204" t="s">
        <v>29</v>
      </c>
      <c r="N179" s="204" t="s">
        <v>502</v>
      </c>
      <c r="O179" s="204" t="s">
        <v>533</v>
      </c>
      <c r="P179" s="204" t="s">
        <v>503</v>
      </c>
      <c r="Q179" s="204" t="s">
        <v>504</v>
      </c>
      <c r="R179" s="204" t="s">
        <v>499</v>
      </c>
      <c r="S179" s="204" t="s">
        <v>499</v>
      </c>
      <c r="T179" s="204">
        <v>3</v>
      </c>
      <c r="U179" s="204" t="s">
        <v>499</v>
      </c>
      <c r="V179" s="204">
        <v>5</v>
      </c>
      <c r="W179" s="204" t="s">
        <v>499</v>
      </c>
      <c r="X179" s="205">
        <v>6</v>
      </c>
      <c r="Y179" s="206" t="s">
        <v>499</v>
      </c>
      <c r="Z179" s="207">
        <v>358</v>
      </c>
      <c r="AA179" s="208"/>
      <c r="AB179" s="216"/>
      <c r="AC179" s="216"/>
      <c r="AD179" s="216"/>
      <c r="AE179" s="212"/>
      <c r="AF179" s="211"/>
      <c r="AG179" s="211"/>
      <c r="AH179" s="211"/>
      <c r="AI179" s="211"/>
      <c r="CJ179" s="214" t="s">
        <v>1128</v>
      </c>
      <c r="CK179" s="214" t="s">
        <v>669</v>
      </c>
    </row>
    <row r="180" spans="1:89" s="210" customFormat="1" ht="15" customHeight="1" x14ac:dyDescent="0.3">
      <c r="A180" s="200"/>
      <c r="B180" s="201" t="s">
        <v>586</v>
      </c>
      <c r="C180" s="202" t="s">
        <v>586</v>
      </c>
      <c r="D180" s="203">
        <v>45645</v>
      </c>
      <c r="E180" s="203">
        <v>45637</v>
      </c>
      <c r="F180" s="203">
        <v>45637.708333333336</v>
      </c>
      <c r="G180" s="204" t="s">
        <v>553</v>
      </c>
      <c r="H180" s="204" t="s">
        <v>557</v>
      </c>
      <c r="I180" s="204" t="s">
        <v>500</v>
      </c>
      <c r="J180" s="204" t="s">
        <v>937</v>
      </c>
      <c r="K180" s="204" t="s">
        <v>1129</v>
      </c>
      <c r="L180" s="204" t="s">
        <v>501</v>
      </c>
      <c r="M180" s="204" t="s">
        <v>29</v>
      </c>
      <c r="N180" s="204" t="s">
        <v>502</v>
      </c>
      <c r="O180" s="204" t="s">
        <v>533</v>
      </c>
      <c r="P180" s="204" t="s">
        <v>503</v>
      </c>
      <c r="Q180" s="204" t="s">
        <v>504</v>
      </c>
      <c r="R180" s="204" t="s">
        <v>499</v>
      </c>
      <c r="S180" s="204" t="s">
        <v>499</v>
      </c>
      <c r="T180" s="204">
        <v>3</v>
      </c>
      <c r="U180" s="204" t="s">
        <v>499</v>
      </c>
      <c r="V180" s="204">
        <v>5</v>
      </c>
      <c r="W180" s="204" t="s">
        <v>499</v>
      </c>
      <c r="X180" s="205">
        <v>17</v>
      </c>
      <c r="Y180" s="206" t="s">
        <v>499</v>
      </c>
      <c r="Z180" s="207">
        <v>367</v>
      </c>
      <c r="AA180" s="208"/>
      <c r="AB180" s="216"/>
      <c r="AC180" s="216"/>
      <c r="AD180" s="216"/>
      <c r="AE180" s="212"/>
      <c r="AF180" s="211"/>
      <c r="AG180" s="211"/>
      <c r="AH180" s="211"/>
      <c r="AI180" s="211"/>
      <c r="CJ180" s="213" t="s">
        <v>1130</v>
      </c>
      <c r="CK180" s="213" t="s">
        <v>679</v>
      </c>
    </row>
    <row r="181" spans="1:89" s="210" customFormat="1" ht="15" customHeight="1" x14ac:dyDescent="0.3">
      <c r="A181" s="200"/>
      <c r="B181" s="201" t="s">
        <v>586</v>
      </c>
      <c r="C181" s="202" t="s">
        <v>586</v>
      </c>
      <c r="D181" s="203">
        <v>45645</v>
      </c>
      <c r="E181" s="203">
        <v>45637</v>
      </c>
      <c r="F181" s="203">
        <v>45637.791666666664</v>
      </c>
      <c r="G181" s="204" t="s">
        <v>553</v>
      </c>
      <c r="H181" s="204" t="s">
        <v>557</v>
      </c>
      <c r="I181" s="204" t="s">
        <v>500</v>
      </c>
      <c r="J181" s="204" t="s">
        <v>937</v>
      </c>
      <c r="K181" s="204" t="s">
        <v>1131</v>
      </c>
      <c r="L181" s="204" t="s">
        <v>501</v>
      </c>
      <c r="M181" s="204" t="s">
        <v>29</v>
      </c>
      <c r="N181" s="204" t="s">
        <v>502</v>
      </c>
      <c r="O181" s="204" t="s">
        <v>533</v>
      </c>
      <c r="P181" s="204" t="s">
        <v>503</v>
      </c>
      <c r="Q181" s="204" t="s">
        <v>504</v>
      </c>
      <c r="R181" s="204" t="s">
        <v>499</v>
      </c>
      <c r="S181" s="204" t="s">
        <v>499</v>
      </c>
      <c r="T181" s="204">
        <v>3</v>
      </c>
      <c r="U181" s="204" t="s">
        <v>499</v>
      </c>
      <c r="V181" s="204">
        <v>5</v>
      </c>
      <c r="W181" s="204" t="s">
        <v>499</v>
      </c>
      <c r="X181" s="205">
        <v>19</v>
      </c>
      <c r="Y181" s="206" t="s">
        <v>499</v>
      </c>
      <c r="Z181" s="207">
        <v>269</v>
      </c>
      <c r="AA181" s="208"/>
      <c r="AB181" s="216"/>
      <c r="AC181" s="216"/>
      <c r="AD181" s="216"/>
      <c r="AE181" s="212"/>
      <c r="AF181" s="211"/>
      <c r="AG181" s="211"/>
      <c r="AH181" s="211"/>
      <c r="AI181" s="211"/>
      <c r="CJ181" s="214" t="s">
        <v>1132</v>
      </c>
      <c r="CK181" s="214" t="s">
        <v>661</v>
      </c>
    </row>
    <row r="182" spans="1:89" s="210" customFormat="1" ht="15" customHeight="1" x14ac:dyDescent="0.3">
      <c r="A182" s="200"/>
      <c r="B182" s="201" t="s">
        <v>586</v>
      </c>
      <c r="C182" s="202" t="s">
        <v>586</v>
      </c>
      <c r="D182" s="203">
        <v>45651</v>
      </c>
      <c r="E182" s="203">
        <v>45638</v>
      </c>
      <c r="F182" s="203">
        <v>45650.25</v>
      </c>
      <c r="G182" s="204" t="s">
        <v>527</v>
      </c>
      <c r="H182" s="204" t="s">
        <v>536</v>
      </c>
      <c r="I182" s="204" t="s">
        <v>724</v>
      </c>
      <c r="J182" s="204" t="s">
        <v>1133</v>
      </c>
      <c r="K182" s="204" t="s">
        <v>1134</v>
      </c>
      <c r="L182" s="204" t="s">
        <v>501</v>
      </c>
      <c r="M182" s="204" t="s">
        <v>29</v>
      </c>
      <c r="N182" s="204" t="s">
        <v>502</v>
      </c>
      <c r="O182" s="204" t="s">
        <v>533</v>
      </c>
      <c r="P182" s="204" t="s">
        <v>503</v>
      </c>
      <c r="Q182" s="204" t="s">
        <v>684</v>
      </c>
      <c r="R182" s="204" t="s">
        <v>499</v>
      </c>
      <c r="S182" s="204" t="s">
        <v>499</v>
      </c>
      <c r="T182" s="204">
        <v>3</v>
      </c>
      <c r="U182" s="204" t="s">
        <v>499</v>
      </c>
      <c r="V182" s="204" t="s">
        <v>499</v>
      </c>
      <c r="W182" s="204" t="s">
        <v>499</v>
      </c>
      <c r="X182" s="205">
        <v>294</v>
      </c>
      <c r="Y182" s="206" t="s">
        <v>499</v>
      </c>
      <c r="Z182" s="207">
        <v>1.04</v>
      </c>
      <c r="AA182" s="208"/>
      <c r="AB182" s="216"/>
      <c r="AC182" s="216"/>
      <c r="AD182" s="216"/>
      <c r="AE182" s="212"/>
      <c r="AF182" s="211"/>
      <c r="AG182" s="211"/>
      <c r="AH182" s="211"/>
      <c r="AI182" s="211"/>
      <c r="CJ182" s="213" t="s">
        <v>1135</v>
      </c>
      <c r="CK182" s="213" t="s">
        <v>689</v>
      </c>
    </row>
    <row r="183" spans="1:89" s="210" customFormat="1" ht="15" customHeight="1" x14ac:dyDescent="0.3">
      <c r="A183" s="200"/>
      <c r="B183" s="201" t="s">
        <v>586</v>
      </c>
      <c r="C183" s="202" t="s">
        <v>586</v>
      </c>
      <c r="D183" s="203">
        <v>45653</v>
      </c>
      <c r="E183" s="203">
        <v>45618</v>
      </c>
      <c r="F183" s="203">
        <v>45650.041666666664</v>
      </c>
      <c r="G183" s="204" t="s">
        <v>674</v>
      </c>
      <c r="H183" s="204" t="s">
        <v>582</v>
      </c>
      <c r="I183" s="204" t="s">
        <v>951</v>
      </c>
      <c r="J183" s="204" t="s">
        <v>1136</v>
      </c>
      <c r="K183" s="204" t="s">
        <v>1137</v>
      </c>
      <c r="L183" s="204" t="s">
        <v>501</v>
      </c>
      <c r="M183" s="204" t="s">
        <v>29</v>
      </c>
      <c r="N183" s="204" t="s">
        <v>502</v>
      </c>
      <c r="O183" s="204" t="s">
        <v>533</v>
      </c>
      <c r="P183" s="204" t="s">
        <v>503</v>
      </c>
      <c r="Q183" s="204" t="s">
        <v>684</v>
      </c>
      <c r="R183" s="204" t="s">
        <v>499</v>
      </c>
      <c r="S183" s="204" t="s">
        <v>499</v>
      </c>
      <c r="T183" s="204">
        <v>2</v>
      </c>
      <c r="U183" s="204" t="s">
        <v>499</v>
      </c>
      <c r="V183" s="204">
        <v>3</v>
      </c>
      <c r="W183" s="204" t="s">
        <v>499</v>
      </c>
      <c r="X183" s="205">
        <v>769</v>
      </c>
      <c r="Y183" s="206" t="s">
        <v>499</v>
      </c>
      <c r="Z183" s="207">
        <v>1.8</v>
      </c>
      <c r="AA183" s="208"/>
      <c r="AB183" s="216"/>
      <c r="AC183" s="216"/>
      <c r="AD183" s="216"/>
      <c r="AE183" s="212"/>
      <c r="AF183" s="211"/>
      <c r="AG183" s="211"/>
      <c r="AH183" s="211"/>
      <c r="AI183" s="211"/>
      <c r="CJ183" s="213" t="s">
        <v>1138</v>
      </c>
      <c r="CK183" s="213" t="s">
        <v>668</v>
      </c>
    </row>
    <row r="184" spans="1:89" s="210" customFormat="1" ht="15" customHeight="1" x14ac:dyDescent="0.3">
      <c r="A184" s="200"/>
      <c r="B184" s="201" t="s">
        <v>586</v>
      </c>
      <c r="C184" s="202" t="s">
        <v>586</v>
      </c>
      <c r="D184" s="203">
        <v>45653</v>
      </c>
      <c r="E184" s="203">
        <v>45642</v>
      </c>
      <c r="F184" s="203">
        <v>45646</v>
      </c>
      <c r="G184" s="204" t="s">
        <v>674</v>
      </c>
      <c r="H184" s="204" t="s">
        <v>1070</v>
      </c>
      <c r="I184" s="204" t="s">
        <v>1071</v>
      </c>
      <c r="J184" s="204" t="s">
        <v>1039</v>
      </c>
      <c r="K184" s="204" t="s">
        <v>1139</v>
      </c>
      <c r="L184" s="204" t="s">
        <v>501</v>
      </c>
      <c r="M184" s="204" t="s">
        <v>29</v>
      </c>
      <c r="N184" s="204" t="s">
        <v>502</v>
      </c>
      <c r="O184" s="204" t="s">
        <v>533</v>
      </c>
      <c r="P184" s="204" t="s">
        <v>503</v>
      </c>
      <c r="Q184" s="204" t="s">
        <v>504</v>
      </c>
      <c r="R184" s="204" t="s">
        <v>499</v>
      </c>
      <c r="S184" s="204" t="s">
        <v>499</v>
      </c>
      <c r="T184" s="204">
        <v>2</v>
      </c>
      <c r="U184" s="204" t="s">
        <v>499</v>
      </c>
      <c r="V184" s="204">
        <v>5</v>
      </c>
      <c r="W184" s="204" t="s">
        <v>499</v>
      </c>
      <c r="X184" s="205">
        <v>96</v>
      </c>
      <c r="Y184" s="206" t="s">
        <v>499</v>
      </c>
      <c r="Z184" s="207">
        <v>59</v>
      </c>
      <c r="AA184" s="208"/>
      <c r="AB184" s="216"/>
      <c r="AC184" s="216"/>
      <c r="AD184" s="216"/>
      <c r="AE184" s="212"/>
      <c r="AF184" s="211"/>
      <c r="AG184" s="211"/>
      <c r="AH184" s="211"/>
      <c r="AI184" s="211"/>
      <c r="CJ184" s="213" t="s">
        <v>1140</v>
      </c>
      <c r="CK184" s="213" t="s">
        <v>882</v>
      </c>
    </row>
    <row r="185" spans="1:89" s="210" customFormat="1" ht="15" customHeight="1" x14ac:dyDescent="0.3">
      <c r="A185" s="200"/>
      <c r="B185" s="201" t="s">
        <v>586</v>
      </c>
      <c r="C185" s="202" t="s">
        <v>586</v>
      </c>
      <c r="D185" s="203">
        <v>45653</v>
      </c>
      <c r="E185" s="203">
        <v>45619</v>
      </c>
      <c r="F185" s="203">
        <v>45651.083333333336</v>
      </c>
      <c r="G185" s="204" t="s">
        <v>674</v>
      </c>
      <c r="H185" s="204" t="s">
        <v>582</v>
      </c>
      <c r="I185" s="204" t="s">
        <v>975</v>
      </c>
      <c r="J185" s="204" t="s">
        <v>1141</v>
      </c>
      <c r="K185" s="204" t="s">
        <v>1142</v>
      </c>
      <c r="L185" s="204" t="s">
        <v>501</v>
      </c>
      <c r="M185" s="204" t="s">
        <v>29</v>
      </c>
      <c r="N185" s="204" t="s">
        <v>502</v>
      </c>
      <c r="O185" s="204" t="s">
        <v>533</v>
      </c>
      <c r="P185" s="204" t="s">
        <v>503</v>
      </c>
      <c r="Q185" s="204" t="s">
        <v>504</v>
      </c>
      <c r="R185" s="204" t="s">
        <v>499</v>
      </c>
      <c r="S185" s="204" t="s">
        <v>499</v>
      </c>
      <c r="T185" s="204">
        <v>2</v>
      </c>
      <c r="U185" s="204" t="s">
        <v>499</v>
      </c>
      <c r="V185" s="204">
        <v>5</v>
      </c>
      <c r="W185" s="204" t="s">
        <v>499</v>
      </c>
      <c r="X185" s="205">
        <v>770</v>
      </c>
      <c r="Y185" s="206" t="s">
        <v>499</v>
      </c>
      <c r="Z185" s="207">
        <v>1.4</v>
      </c>
      <c r="AA185" s="208"/>
      <c r="AB185" s="216"/>
      <c r="AC185" s="216"/>
      <c r="AD185" s="216"/>
      <c r="AE185" s="212"/>
      <c r="AF185" s="211"/>
      <c r="AG185" s="211"/>
      <c r="AH185" s="211"/>
      <c r="AI185" s="211"/>
      <c r="CJ185" s="213" t="s">
        <v>1143</v>
      </c>
      <c r="CK185" s="213" t="s">
        <v>527</v>
      </c>
    </row>
    <row r="186" spans="1:89" s="210" customFormat="1" ht="15" customHeight="1" x14ac:dyDescent="0.3">
      <c r="A186" s="200"/>
      <c r="B186" s="201" t="s">
        <v>586</v>
      </c>
      <c r="C186" s="202" t="s">
        <v>586</v>
      </c>
      <c r="D186" s="203">
        <v>45653</v>
      </c>
      <c r="E186" s="203">
        <v>45620</v>
      </c>
      <c r="F186" s="203">
        <v>45651.291666666664</v>
      </c>
      <c r="G186" s="204" t="s">
        <v>674</v>
      </c>
      <c r="H186" s="204" t="s">
        <v>582</v>
      </c>
      <c r="I186" s="204" t="s">
        <v>975</v>
      </c>
      <c r="J186" s="204" t="s">
        <v>1144</v>
      </c>
      <c r="K186" s="204" t="s">
        <v>1145</v>
      </c>
      <c r="L186" s="204" t="s">
        <v>501</v>
      </c>
      <c r="M186" s="204" t="s">
        <v>29</v>
      </c>
      <c r="N186" s="204" t="s">
        <v>502</v>
      </c>
      <c r="O186" s="204" t="s">
        <v>533</v>
      </c>
      <c r="P186" s="204" t="s">
        <v>503</v>
      </c>
      <c r="Q186" s="204" t="s">
        <v>504</v>
      </c>
      <c r="R186" s="204" t="s">
        <v>499</v>
      </c>
      <c r="S186" s="204" t="s">
        <v>499</v>
      </c>
      <c r="T186" s="204">
        <v>2</v>
      </c>
      <c r="U186" s="204" t="s">
        <v>499</v>
      </c>
      <c r="V186" s="204">
        <v>5</v>
      </c>
      <c r="W186" s="204" t="s">
        <v>499</v>
      </c>
      <c r="X186" s="205">
        <v>751</v>
      </c>
      <c r="Y186" s="206" t="s">
        <v>499</v>
      </c>
      <c r="Z186" s="207">
        <v>2.2000000000000002</v>
      </c>
      <c r="AA186" s="208"/>
      <c r="AB186" s="216"/>
      <c r="AC186" s="216"/>
      <c r="AD186" s="216"/>
      <c r="AE186" s="212"/>
      <c r="AF186" s="211"/>
      <c r="AG186" s="211"/>
      <c r="AH186" s="211"/>
      <c r="AI186" s="211"/>
      <c r="CJ186" s="213" t="s">
        <v>1146</v>
      </c>
      <c r="CK186" s="213" t="s">
        <v>553</v>
      </c>
    </row>
    <row r="187" spans="1:89" s="210" customFormat="1" ht="15" customHeight="1" x14ac:dyDescent="0.3">
      <c r="A187" s="200"/>
      <c r="B187" s="201" t="s">
        <v>586</v>
      </c>
      <c r="C187" s="202" t="s">
        <v>586</v>
      </c>
      <c r="D187" s="203">
        <v>45673</v>
      </c>
      <c r="E187" s="203">
        <v>45652</v>
      </c>
      <c r="F187" s="203">
        <v>45653.083333333336</v>
      </c>
      <c r="G187" s="204" t="s">
        <v>527</v>
      </c>
      <c r="H187" s="204" t="s">
        <v>605</v>
      </c>
      <c r="I187" s="204" t="s">
        <v>618</v>
      </c>
      <c r="J187" s="204" t="s">
        <v>775</v>
      </c>
      <c r="K187" s="204" t="s">
        <v>1147</v>
      </c>
      <c r="L187" s="204" t="s">
        <v>501</v>
      </c>
      <c r="M187" s="204" t="s">
        <v>29</v>
      </c>
      <c r="N187" s="204" t="s">
        <v>502</v>
      </c>
      <c r="O187" s="204" t="s">
        <v>533</v>
      </c>
      <c r="P187" s="204" t="s">
        <v>503</v>
      </c>
      <c r="Q187" s="204" t="s">
        <v>684</v>
      </c>
      <c r="R187" s="204" t="s">
        <v>499</v>
      </c>
      <c r="S187" s="204" t="s">
        <v>499</v>
      </c>
      <c r="T187" s="204">
        <v>1</v>
      </c>
      <c r="U187" s="204" t="s">
        <v>499</v>
      </c>
      <c r="V187" s="204">
        <v>1</v>
      </c>
      <c r="W187" s="204" t="s">
        <v>499</v>
      </c>
      <c r="X187" s="205">
        <v>26</v>
      </c>
      <c r="Y187" s="206" t="s">
        <v>499</v>
      </c>
      <c r="Z187" s="207">
        <v>1</v>
      </c>
      <c r="AA187" s="208"/>
      <c r="AB187" s="216"/>
      <c r="AC187" s="216"/>
      <c r="AD187" s="216"/>
      <c r="AE187" s="212"/>
      <c r="AF187" s="211"/>
      <c r="AG187" s="211"/>
      <c r="AH187" s="211"/>
      <c r="AI187" s="211"/>
      <c r="CJ187" s="214" t="s">
        <v>662</v>
      </c>
      <c r="CK187" s="214" t="s">
        <v>661</v>
      </c>
    </row>
    <row r="188" spans="1:89" s="210" customFormat="1" ht="15" customHeight="1" x14ac:dyDescent="0.3">
      <c r="A188" s="200"/>
      <c r="B188" s="201" t="s">
        <v>586</v>
      </c>
      <c r="C188" s="202" t="s">
        <v>586</v>
      </c>
      <c r="D188" s="203">
        <v>45680</v>
      </c>
      <c r="E188" s="203">
        <v>45648</v>
      </c>
      <c r="F188" s="203">
        <v>45650.208333333336</v>
      </c>
      <c r="G188" s="204" t="s">
        <v>553</v>
      </c>
      <c r="H188" s="204" t="s">
        <v>812</v>
      </c>
      <c r="I188" s="204" t="s">
        <v>1148</v>
      </c>
      <c r="J188" s="204" t="s">
        <v>1149</v>
      </c>
      <c r="K188" s="204" t="s">
        <v>1150</v>
      </c>
      <c r="L188" s="204" t="s">
        <v>501</v>
      </c>
      <c r="M188" s="204" t="s">
        <v>29</v>
      </c>
      <c r="N188" s="204" t="s">
        <v>502</v>
      </c>
      <c r="O188" s="204" t="s">
        <v>533</v>
      </c>
      <c r="P188" s="204" t="s">
        <v>503</v>
      </c>
      <c r="Q188" s="204" t="s">
        <v>504</v>
      </c>
      <c r="R188" s="204" t="s">
        <v>499</v>
      </c>
      <c r="S188" s="204" t="s">
        <v>499</v>
      </c>
      <c r="T188" s="204">
        <v>3</v>
      </c>
      <c r="U188" s="204" t="s">
        <v>499</v>
      </c>
      <c r="V188" s="204">
        <v>3</v>
      </c>
      <c r="W188" s="204" t="s">
        <v>499</v>
      </c>
      <c r="X188" s="205">
        <v>53</v>
      </c>
      <c r="Y188" s="206" t="s">
        <v>499</v>
      </c>
      <c r="Z188" s="207">
        <v>91.3</v>
      </c>
      <c r="AA188" s="208"/>
      <c r="AB188" s="216"/>
      <c r="AC188" s="216"/>
      <c r="AD188" s="216"/>
      <c r="AE188" s="212"/>
      <c r="AF188" s="211"/>
      <c r="AG188" s="211"/>
      <c r="AH188" s="211"/>
      <c r="AI188" s="211"/>
      <c r="CJ188" s="213" t="s">
        <v>1151</v>
      </c>
      <c r="CK188" s="213" t="s">
        <v>759</v>
      </c>
    </row>
    <row r="189" spans="1:89" s="210" customFormat="1" ht="15" customHeight="1" x14ac:dyDescent="0.3">
      <c r="A189" s="200"/>
      <c r="B189" s="201" t="s">
        <v>586</v>
      </c>
      <c r="C189" s="202" t="s">
        <v>586</v>
      </c>
      <c r="D189" s="203">
        <v>45680</v>
      </c>
      <c r="E189" s="203">
        <v>45647</v>
      </c>
      <c r="F189" s="203">
        <v>45652.416666666664</v>
      </c>
      <c r="G189" s="204" t="s">
        <v>553</v>
      </c>
      <c r="H189" s="204" t="s">
        <v>557</v>
      </c>
      <c r="I189" s="204" t="s">
        <v>500</v>
      </c>
      <c r="J189" s="204" t="s">
        <v>919</v>
      </c>
      <c r="K189" s="204" t="s">
        <v>1152</v>
      </c>
      <c r="L189" s="204" t="s">
        <v>501</v>
      </c>
      <c r="M189" s="204" t="s">
        <v>29</v>
      </c>
      <c r="N189" s="204" t="s">
        <v>502</v>
      </c>
      <c r="O189" s="204" t="s">
        <v>533</v>
      </c>
      <c r="P189" s="204" t="s">
        <v>503</v>
      </c>
      <c r="Q189" s="204" t="s">
        <v>504</v>
      </c>
      <c r="R189" s="204" t="s">
        <v>499</v>
      </c>
      <c r="S189" s="204" t="s">
        <v>499</v>
      </c>
      <c r="T189" s="204">
        <v>3</v>
      </c>
      <c r="U189" s="204" t="s">
        <v>499</v>
      </c>
      <c r="V189" s="204">
        <v>1</v>
      </c>
      <c r="W189" s="204" t="s">
        <v>499</v>
      </c>
      <c r="X189" s="205">
        <v>130</v>
      </c>
      <c r="Y189" s="206" t="s">
        <v>499</v>
      </c>
      <c r="Z189" s="207">
        <v>268.39999999999998</v>
      </c>
      <c r="AA189" s="208"/>
      <c r="AB189" s="216"/>
      <c r="AC189" s="216"/>
      <c r="AD189" s="216"/>
      <c r="AE189" s="212"/>
      <c r="AF189" s="211"/>
      <c r="AG189" s="211"/>
      <c r="AH189" s="211"/>
      <c r="AI189" s="211"/>
      <c r="CJ189" s="217"/>
      <c r="CK189" s="217"/>
    </row>
    <row r="190" spans="1:89" s="210" customFormat="1" ht="15" customHeight="1" x14ac:dyDescent="0.3">
      <c r="A190" s="200"/>
      <c r="B190" s="201" t="s">
        <v>586</v>
      </c>
      <c r="C190" s="202" t="s">
        <v>586</v>
      </c>
      <c r="D190" s="203">
        <v>45680</v>
      </c>
      <c r="E190" s="203">
        <v>45647</v>
      </c>
      <c r="F190" s="203">
        <v>45650.541666666664</v>
      </c>
      <c r="G190" s="204" t="s">
        <v>553</v>
      </c>
      <c r="H190" s="204" t="s">
        <v>557</v>
      </c>
      <c r="I190" s="204" t="s">
        <v>500</v>
      </c>
      <c r="J190" s="204" t="s">
        <v>919</v>
      </c>
      <c r="K190" s="204" t="s">
        <v>1153</v>
      </c>
      <c r="L190" s="204" t="s">
        <v>501</v>
      </c>
      <c r="M190" s="204" t="s">
        <v>29</v>
      </c>
      <c r="N190" s="204" t="s">
        <v>502</v>
      </c>
      <c r="O190" s="204" t="s">
        <v>533</v>
      </c>
      <c r="P190" s="204" t="s">
        <v>503</v>
      </c>
      <c r="Q190" s="204" t="s">
        <v>504</v>
      </c>
      <c r="R190" s="204" t="s">
        <v>499</v>
      </c>
      <c r="S190" s="204" t="s">
        <v>499</v>
      </c>
      <c r="T190" s="204">
        <v>3</v>
      </c>
      <c r="U190" s="204" t="s">
        <v>499</v>
      </c>
      <c r="V190" s="204">
        <v>1</v>
      </c>
      <c r="W190" s="204" t="s">
        <v>499</v>
      </c>
      <c r="X190" s="205">
        <v>85</v>
      </c>
      <c r="Y190" s="206" t="s">
        <v>499</v>
      </c>
      <c r="Z190" s="207">
        <v>162.19999999999999</v>
      </c>
      <c r="AA190" s="208"/>
      <c r="AB190" s="216"/>
      <c r="AC190" s="216"/>
      <c r="AD190" s="216"/>
      <c r="AE190" s="212"/>
      <c r="AF190" s="211"/>
      <c r="AG190" s="211"/>
      <c r="AH190" s="211"/>
      <c r="AI190" s="211"/>
      <c r="CJ190" s="217"/>
      <c r="CK190" s="217"/>
    </row>
    <row r="191" spans="1:89" s="210" customFormat="1" ht="15" customHeight="1" x14ac:dyDescent="0.3">
      <c r="A191" s="200"/>
      <c r="B191" s="201" t="s">
        <v>586</v>
      </c>
      <c r="C191" s="202" t="s">
        <v>586</v>
      </c>
      <c r="D191" s="203">
        <v>45680</v>
      </c>
      <c r="E191" s="203">
        <v>45647</v>
      </c>
      <c r="F191" s="203">
        <v>45650.541666666664</v>
      </c>
      <c r="G191" s="204" t="s">
        <v>553</v>
      </c>
      <c r="H191" s="204" t="s">
        <v>557</v>
      </c>
      <c r="I191" s="204" t="s">
        <v>500</v>
      </c>
      <c r="J191" s="204" t="s">
        <v>919</v>
      </c>
      <c r="K191" s="204" t="s">
        <v>1154</v>
      </c>
      <c r="L191" s="204" t="s">
        <v>501</v>
      </c>
      <c r="M191" s="204" t="s">
        <v>29</v>
      </c>
      <c r="N191" s="204" t="s">
        <v>502</v>
      </c>
      <c r="O191" s="204" t="s">
        <v>533</v>
      </c>
      <c r="P191" s="204" t="s">
        <v>503</v>
      </c>
      <c r="Q191" s="204" t="s">
        <v>504</v>
      </c>
      <c r="R191" s="204" t="s">
        <v>499</v>
      </c>
      <c r="S191" s="204" t="s">
        <v>499</v>
      </c>
      <c r="T191" s="204">
        <v>3</v>
      </c>
      <c r="U191" s="204" t="s">
        <v>499</v>
      </c>
      <c r="V191" s="204">
        <v>1</v>
      </c>
      <c r="W191" s="204" t="s">
        <v>499</v>
      </c>
      <c r="X191" s="205">
        <v>85</v>
      </c>
      <c r="Y191" s="206" t="s">
        <v>499</v>
      </c>
      <c r="Z191" s="207">
        <v>133.69999999999999</v>
      </c>
      <c r="AA191" s="208"/>
      <c r="AB191" s="216"/>
      <c r="AC191" s="216"/>
      <c r="AD191" s="216"/>
      <c r="AE191" s="212"/>
      <c r="AF191" s="211"/>
      <c r="AG191" s="211"/>
      <c r="AH191" s="211"/>
      <c r="AI191" s="211"/>
      <c r="CJ191" s="217"/>
      <c r="CK191" s="217"/>
    </row>
    <row r="192" spans="1:89" s="210" customFormat="1" ht="15" customHeight="1" x14ac:dyDescent="0.3">
      <c r="A192" s="200"/>
      <c r="B192" s="201" t="s">
        <v>586</v>
      </c>
      <c r="C192" s="202" t="s">
        <v>586</v>
      </c>
      <c r="D192" s="203">
        <v>45680</v>
      </c>
      <c r="E192" s="203">
        <v>45647</v>
      </c>
      <c r="F192" s="203">
        <v>45649.416666666664</v>
      </c>
      <c r="G192" s="204" t="s">
        <v>553</v>
      </c>
      <c r="H192" s="204" t="s">
        <v>557</v>
      </c>
      <c r="I192" s="204" t="s">
        <v>500</v>
      </c>
      <c r="J192" s="204" t="s">
        <v>919</v>
      </c>
      <c r="K192" s="204" t="s">
        <v>1022</v>
      </c>
      <c r="L192" s="204" t="s">
        <v>501</v>
      </c>
      <c r="M192" s="204" t="s">
        <v>29</v>
      </c>
      <c r="N192" s="204" t="s">
        <v>502</v>
      </c>
      <c r="O192" s="204" t="s">
        <v>533</v>
      </c>
      <c r="P192" s="204" t="s">
        <v>503</v>
      </c>
      <c r="Q192" s="204" t="s">
        <v>504</v>
      </c>
      <c r="R192" s="204" t="s">
        <v>499</v>
      </c>
      <c r="S192" s="204" t="s">
        <v>499</v>
      </c>
      <c r="T192" s="204">
        <v>3</v>
      </c>
      <c r="U192" s="204" t="s">
        <v>499</v>
      </c>
      <c r="V192" s="204">
        <v>1</v>
      </c>
      <c r="W192" s="204" t="s">
        <v>499</v>
      </c>
      <c r="X192" s="205">
        <v>58</v>
      </c>
      <c r="Y192" s="206" t="s">
        <v>499</v>
      </c>
      <c r="Z192" s="207">
        <v>241.7</v>
      </c>
      <c r="AA192" s="208"/>
      <c r="AB192" s="216"/>
      <c r="AC192" s="216"/>
      <c r="AD192" s="216"/>
      <c r="AE192" s="212"/>
      <c r="AF192" s="211"/>
      <c r="AG192" s="211"/>
      <c r="AH192" s="211"/>
      <c r="AI192" s="211"/>
      <c r="CJ192" s="217"/>
      <c r="CK192" s="217"/>
    </row>
    <row r="193" spans="1:89" s="210" customFormat="1" ht="15" customHeight="1" x14ac:dyDescent="0.3">
      <c r="A193" s="200"/>
      <c r="B193" s="201" t="s">
        <v>586</v>
      </c>
      <c r="C193" s="202" t="s">
        <v>586</v>
      </c>
      <c r="D193" s="203">
        <v>45680</v>
      </c>
      <c r="E193" s="203">
        <v>45647</v>
      </c>
      <c r="F193" s="203">
        <v>45650.541666666664</v>
      </c>
      <c r="G193" s="204" t="s">
        <v>553</v>
      </c>
      <c r="H193" s="204" t="s">
        <v>557</v>
      </c>
      <c r="I193" s="204" t="s">
        <v>500</v>
      </c>
      <c r="J193" s="204" t="s">
        <v>919</v>
      </c>
      <c r="K193" s="204" t="s">
        <v>1155</v>
      </c>
      <c r="L193" s="204" t="s">
        <v>501</v>
      </c>
      <c r="M193" s="204" t="s">
        <v>29</v>
      </c>
      <c r="N193" s="204" t="s">
        <v>502</v>
      </c>
      <c r="O193" s="204" t="s">
        <v>533</v>
      </c>
      <c r="P193" s="204" t="s">
        <v>503</v>
      </c>
      <c r="Q193" s="204" t="s">
        <v>504</v>
      </c>
      <c r="R193" s="204" t="s">
        <v>499</v>
      </c>
      <c r="S193" s="204" t="s">
        <v>499</v>
      </c>
      <c r="T193" s="204">
        <v>2</v>
      </c>
      <c r="U193" s="204" t="s">
        <v>499</v>
      </c>
      <c r="V193" s="204">
        <v>1</v>
      </c>
      <c r="W193" s="204" t="s">
        <v>499</v>
      </c>
      <c r="X193" s="205">
        <v>85</v>
      </c>
      <c r="Y193" s="206" t="s">
        <v>499</v>
      </c>
      <c r="Z193" s="207">
        <v>178.8</v>
      </c>
      <c r="AA193" s="208"/>
      <c r="AB193" s="216"/>
      <c r="AC193" s="216"/>
      <c r="AD193" s="216"/>
      <c r="AE193" s="212"/>
      <c r="AF193" s="211"/>
      <c r="AG193" s="211"/>
      <c r="AH193" s="211"/>
      <c r="AI193" s="211"/>
      <c r="CJ193" s="217"/>
      <c r="CK193" s="217"/>
    </row>
    <row r="194" spans="1:89" s="210" customFormat="1" ht="15" customHeight="1" x14ac:dyDescent="0.3">
      <c r="A194" s="200"/>
      <c r="B194" s="201" t="s">
        <v>586</v>
      </c>
      <c r="C194" s="202" t="s">
        <v>586</v>
      </c>
      <c r="D194" s="203">
        <v>45686</v>
      </c>
      <c r="E194" s="203">
        <v>45684</v>
      </c>
      <c r="F194" s="203">
        <v>45684.916666666664</v>
      </c>
      <c r="G194" s="204" t="s">
        <v>674</v>
      </c>
      <c r="H194" s="204" t="s">
        <v>582</v>
      </c>
      <c r="I194" s="204" t="s">
        <v>783</v>
      </c>
      <c r="J194" s="204" t="s">
        <v>970</v>
      </c>
      <c r="K194" s="204" t="s">
        <v>1156</v>
      </c>
      <c r="L194" s="204" t="s">
        <v>501</v>
      </c>
      <c r="M194" s="204" t="s">
        <v>29</v>
      </c>
      <c r="N194" s="204" t="s">
        <v>502</v>
      </c>
      <c r="O194" s="204" t="s">
        <v>533</v>
      </c>
      <c r="P194" s="204" t="s">
        <v>503</v>
      </c>
      <c r="Q194" s="204" t="s">
        <v>684</v>
      </c>
      <c r="R194" s="204" t="s">
        <v>499</v>
      </c>
      <c r="S194" s="204" t="s">
        <v>499</v>
      </c>
      <c r="T194" s="204">
        <v>2</v>
      </c>
      <c r="U194" s="204" t="s">
        <v>499</v>
      </c>
      <c r="V194" s="204">
        <v>5</v>
      </c>
      <c r="W194" s="204" t="s">
        <v>499</v>
      </c>
      <c r="X194" s="205">
        <v>22</v>
      </c>
      <c r="Y194" s="206" t="s">
        <v>499</v>
      </c>
      <c r="Z194" s="207" t="s">
        <v>499</v>
      </c>
      <c r="AA194" s="208"/>
      <c r="AB194" s="216"/>
      <c r="AC194" s="216"/>
      <c r="AD194" s="216"/>
      <c r="AE194" s="212"/>
      <c r="AF194" s="211"/>
      <c r="AG194" s="211"/>
      <c r="AH194" s="211"/>
      <c r="AI194" s="211"/>
      <c r="CJ194" s="217"/>
      <c r="CK194" s="217"/>
    </row>
    <row r="195" spans="1:89" s="217" customFormat="1" x14ac:dyDescent="0.35">
      <c r="B195" s="218"/>
      <c r="C195" s="218"/>
      <c r="D195" s="218" t="s">
        <v>642</v>
      </c>
      <c r="E195" s="218" t="s">
        <v>643</v>
      </c>
      <c r="F195" s="218" t="s">
        <v>644</v>
      </c>
      <c r="G195" s="218" t="s">
        <v>645</v>
      </c>
      <c r="H195" s="218" t="s">
        <v>646</v>
      </c>
      <c r="I195" s="218" t="s">
        <v>500</v>
      </c>
      <c r="J195" s="218" t="s">
        <v>647</v>
      </c>
      <c r="K195" s="218" t="s">
        <v>648</v>
      </c>
      <c r="L195" s="218" t="s">
        <v>501</v>
      </c>
      <c r="M195" s="218" t="s">
        <v>29</v>
      </c>
      <c r="N195" s="218" t="s">
        <v>502</v>
      </c>
      <c r="O195" s="218" t="s">
        <v>649</v>
      </c>
      <c r="P195" s="218" t="s">
        <v>503</v>
      </c>
      <c r="Q195" s="218" t="s">
        <v>504</v>
      </c>
      <c r="R195" s="218" t="s">
        <v>505</v>
      </c>
      <c r="S195" s="218"/>
      <c r="T195" s="218">
        <v>3</v>
      </c>
      <c r="U195" s="218"/>
      <c r="V195" s="218">
        <v>7</v>
      </c>
      <c r="W195" s="218"/>
      <c r="X195" s="218">
        <v>235</v>
      </c>
      <c r="Y195" s="218"/>
      <c r="Z195" s="218">
        <v>468.7</v>
      </c>
    </row>
    <row r="196" spans="1:89" s="217" customFormat="1" x14ac:dyDescent="0.35">
      <c r="B196" s="218"/>
      <c r="C196" s="218"/>
      <c r="D196" s="218" t="s">
        <v>642</v>
      </c>
      <c r="E196" s="218" t="s">
        <v>643</v>
      </c>
      <c r="F196" s="218"/>
      <c r="G196" s="218" t="s">
        <v>645</v>
      </c>
      <c r="H196" s="218" t="s">
        <v>646</v>
      </c>
      <c r="I196" s="218" t="s">
        <v>500</v>
      </c>
      <c r="J196" s="218" t="s">
        <v>647</v>
      </c>
      <c r="K196" s="218" t="s">
        <v>648</v>
      </c>
      <c r="L196" s="218" t="s">
        <v>501</v>
      </c>
      <c r="M196" s="218" t="s">
        <v>546</v>
      </c>
      <c r="N196" s="218" t="s">
        <v>502</v>
      </c>
      <c r="O196" s="218" t="s">
        <v>649</v>
      </c>
      <c r="P196" s="218" t="s">
        <v>503</v>
      </c>
      <c r="Q196" s="218" t="s">
        <v>504</v>
      </c>
      <c r="R196" s="218" t="s">
        <v>505</v>
      </c>
      <c r="S196" s="218"/>
      <c r="T196" s="218"/>
      <c r="U196" s="218"/>
      <c r="V196" s="218"/>
      <c r="W196" s="218"/>
      <c r="X196" s="218"/>
      <c r="Y196" s="218"/>
      <c r="Z196" s="218"/>
    </row>
    <row r="197" spans="1:89" s="217" customFormat="1" x14ac:dyDescent="0.35">
      <c r="B197" s="218"/>
      <c r="C197" s="218"/>
      <c r="D197" s="218" t="s">
        <v>650</v>
      </c>
      <c r="E197" s="218" t="s">
        <v>651</v>
      </c>
      <c r="F197" s="218" t="s">
        <v>644</v>
      </c>
      <c r="G197" s="218" t="s">
        <v>645</v>
      </c>
      <c r="H197" s="218" t="s">
        <v>646</v>
      </c>
      <c r="I197" s="218" t="s">
        <v>500</v>
      </c>
      <c r="J197" s="218" t="s">
        <v>647</v>
      </c>
      <c r="K197" s="218" t="s">
        <v>652</v>
      </c>
      <c r="L197" s="218" t="s">
        <v>501</v>
      </c>
      <c r="M197" s="218" t="s">
        <v>29</v>
      </c>
      <c r="N197" s="218" t="s">
        <v>502</v>
      </c>
      <c r="O197" s="218" t="s">
        <v>649</v>
      </c>
      <c r="P197" s="218" t="s">
        <v>503</v>
      </c>
      <c r="Q197" s="218" t="s">
        <v>504</v>
      </c>
      <c r="R197" s="218" t="s">
        <v>505</v>
      </c>
      <c r="S197" s="218"/>
      <c r="T197" s="218">
        <v>3</v>
      </c>
      <c r="U197" s="218"/>
      <c r="V197" s="218">
        <v>5</v>
      </c>
      <c r="W197" s="218"/>
      <c r="X197" s="218">
        <v>57</v>
      </c>
      <c r="Y197" s="218"/>
      <c r="Z197" s="218">
        <v>366</v>
      </c>
    </row>
    <row r="198" spans="1:89" s="217" customFormat="1" x14ac:dyDescent="0.35">
      <c r="B198" s="218"/>
      <c r="C198" s="218"/>
      <c r="D198" s="218" t="s">
        <v>650</v>
      </c>
      <c r="E198" s="218" t="s">
        <v>651</v>
      </c>
      <c r="F198" s="218" t="s">
        <v>644</v>
      </c>
      <c r="G198" s="218" t="s">
        <v>645</v>
      </c>
      <c r="H198" s="218" t="s">
        <v>646</v>
      </c>
      <c r="I198" s="218" t="s">
        <v>500</v>
      </c>
      <c r="J198" s="218" t="s">
        <v>647</v>
      </c>
      <c r="K198" s="218" t="s">
        <v>653</v>
      </c>
      <c r="L198" s="218" t="s">
        <v>501</v>
      </c>
      <c r="M198" s="218" t="s">
        <v>29</v>
      </c>
      <c r="N198" s="218" t="s">
        <v>502</v>
      </c>
      <c r="O198" s="218" t="s">
        <v>649</v>
      </c>
      <c r="P198" s="218" t="s">
        <v>503</v>
      </c>
      <c r="Q198" s="218" t="s">
        <v>504</v>
      </c>
      <c r="R198" s="218" t="s">
        <v>505</v>
      </c>
      <c r="S198" s="218"/>
      <c r="T198" s="218">
        <v>3</v>
      </c>
      <c r="U198" s="218"/>
      <c r="V198" s="218">
        <v>1</v>
      </c>
      <c r="W198" s="218"/>
      <c r="X198" s="218">
        <v>85</v>
      </c>
      <c r="Y198" s="218"/>
      <c r="Z198" s="218">
        <v>235</v>
      </c>
    </row>
    <row r="199" spans="1:89" s="217" customFormat="1" x14ac:dyDescent="0.35">
      <c r="B199" s="218"/>
      <c r="C199" s="218"/>
      <c r="D199" s="218" t="s">
        <v>650</v>
      </c>
      <c r="E199" s="218" t="s">
        <v>651</v>
      </c>
      <c r="F199" s="218" t="s">
        <v>644</v>
      </c>
      <c r="G199" s="218" t="s">
        <v>645</v>
      </c>
      <c r="H199" s="218" t="s">
        <v>646</v>
      </c>
      <c r="I199" s="218" t="s">
        <v>500</v>
      </c>
      <c r="J199" s="218" t="s">
        <v>647</v>
      </c>
      <c r="K199" s="218" t="s">
        <v>648</v>
      </c>
      <c r="L199" s="218" t="s">
        <v>501</v>
      </c>
      <c r="M199" s="218" t="s">
        <v>29</v>
      </c>
      <c r="N199" s="218" t="s">
        <v>502</v>
      </c>
      <c r="O199" s="218" t="s">
        <v>649</v>
      </c>
      <c r="P199" s="218" t="s">
        <v>503</v>
      </c>
      <c r="Q199" s="218" t="s">
        <v>504</v>
      </c>
      <c r="R199" s="218" t="s">
        <v>505</v>
      </c>
      <c r="S199" s="218"/>
      <c r="T199" s="218">
        <v>3</v>
      </c>
      <c r="U199" s="218"/>
      <c r="V199" s="218">
        <v>5</v>
      </c>
      <c r="W199" s="218"/>
      <c r="X199" s="218">
        <v>85</v>
      </c>
      <c r="Y199" s="218"/>
      <c r="Z199" s="218">
        <v>435</v>
      </c>
    </row>
    <row r="200" spans="1:89" s="217" customFormat="1" x14ac:dyDescent="0.35">
      <c r="B200" s="218"/>
      <c r="C200" s="218"/>
      <c r="D200" s="218" t="s">
        <v>650</v>
      </c>
      <c r="E200" s="218" t="s">
        <v>654</v>
      </c>
      <c r="F200" s="218" t="s">
        <v>644</v>
      </c>
      <c r="G200" s="218" t="s">
        <v>645</v>
      </c>
      <c r="H200" s="218" t="s">
        <v>646</v>
      </c>
      <c r="I200" s="218" t="s">
        <v>500</v>
      </c>
      <c r="J200" s="218" t="s">
        <v>647</v>
      </c>
      <c r="K200" s="218" t="s">
        <v>655</v>
      </c>
      <c r="L200" s="218" t="s">
        <v>501</v>
      </c>
      <c r="M200" s="218" t="s">
        <v>29</v>
      </c>
      <c r="N200" s="218" t="s">
        <v>502</v>
      </c>
      <c r="O200" s="218" t="s">
        <v>649</v>
      </c>
      <c r="P200" s="218" t="s">
        <v>503</v>
      </c>
      <c r="Q200" s="218" t="s">
        <v>504</v>
      </c>
      <c r="R200" s="218" t="s">
        <v>505</v>
      </c>
      <c r="S200" s="218"/>
      <c r="T200" s="218">
        <v>2</v>
      </c>
      <c r="U200" s="218"/>
      <c r="V200" s="218">
        <v>1</v>
      </c>
      <c r="W200" s="218"/>
      <c r="X200" s="218">
        <v>240</v>
      </c>
      <c r="Y200" s="218"/>
      <c r="Z200" s="218">
        <v>205</v>
      </c>
    </row>
    <row r="201" spans="1:89" s="217" customFormat="1" x14ac:dyDescent="0.35">
      <c r="B201" s="218"/>
      <c r="C201" s="218"/>
      <c r="D201" s="218" t="s">
        <v>650</v>
      </c>
      <c r="E201" s="218" t="s">
        <v>656</v>
      </c>
      <c r="F201" s="218" t="s">
        <v>644</v>
      </c>
      <c r="G201" s="218" t="s">
        <v>645</v>
      </c>
      <c r="H201" s="218" t="s">
        <v>646</v>
      </c>
      <c r="I201" s="218" t="s">
        <v>500</v>
      </c>
      <c r="J201" s="218" t="s">
        <v>647</v>
      </c>
      <c r="K201" s="218" t="s">
        <v>657</v>
      </c>
      <c r="L201" s="218" t="s">
        <v>501</v>
      </c>
      <c r="M201" s="218" t="s">
        <v>29</v>
      </c>
      <c r="N201" s="218" t="s">
        <v>502</v>
      </c>
      <c r="O201" s="218" t="s">
        <v>649</v>
      </c>
      <c r="P201" s="218" t="s">
        <v>503</v>
      </c>
      <c r="Q201" s="218" t="s">
        <v>504</v>
      </c>
      <c r="R201" s="218" t="s">
        <v>505</v>
      </c>
      <c r="S201" s="218"/>
      <c r="T201" s="218">
        <v>2</v>
      </c>
      <c r="U201" s="218"/>
      <c r="V201" s="218">
        <v>1</v>
      </c>
      <c r="W201" s="218"/>
      <c r="X201" s="218">
        <v>17</v>
      </c>
      <c r="Y201" s="218"/>
      <c r="Z201" s="218">
        <v>407</v>
      </c>
    </row>
    <row r="202" spans="1:89" s="217" customFormat="1" x14ac:dyDescent="0.35">
      <c r="B202" s="218"/>
      <c r="C202" s="218"/>
      <c r="D202" s="218" t="s">
        <v>658</v>
      </c>
      <c r="E202" s="218" t="s">
        <v>656</v>
      </c>
      <c r="F202" s="218" t="s">
        <v>644</v>
      </c>
      <c r="G202" s="218" t="s">
        <v>645</v>
      </c>
      <c r="H202" s="218" t="s">
        <v>646</v>
      </c>
      <c r="I202" s="218" t="s">
        <v>500</v>
      </c>
      <c r="J202" s="218" t="s">
        <v>647</v>
      </c>
      <c r="K202" s="218" t="s">
        <v>659</v>
      </c>
      <c r="L202" s="218" t="s">
        <v>501</v>
      </c>
      <c r="M202" s="218" t="s">
        <v>29</v>
      </c>
      <c r="N202" s="218" t="s">
        <v>502</v>
      </c>
      <c r="O202" s="218" t="s">
        <v>649</v>
      </c>
      <c r="P202" s="218" t="s">
        <v>503</v>
      </c>
      <c r="Q202" s="218" t="s">
        <v>504</v>
      </c>
      <c r="R202" s="218" t="s">
        <v>505</v>
      </c>
      <c r="S202" s="218"/>
      <c r="T202" s="218">
        <v>2</v>
      </c>
      <c r="U202" s="218"/>
      <c r="V202" s="218">
        <v>1</v>
      </c>
      <c r="W202" s="218"/>
      <c r="X202" s="218">
        <v>9</v>
      </c>
      <c r="Y202" s="218"/>
      <c r="Z202" s="218">
        <v>239</v>
      </c>
    </row>
    <row r="203" spans="1:89" s="226" customFormat="1" x14ac:dyDescent="0.35">
      <c r="D203" s="226" t="s">
        <v>1159</v>
      </c>
      <c r="E203" s="226" t="s">
        <v>1160</v>
      </c>
      <c r="F203" s="226" t="s">
        <v>1161</v>
      </c>
      <c r="G203" s="226" t="s">
        <v>645</v>
      </c>
      <c r="H203" s="226" t="s">
        <v>646</v>
      </c>
      <c r="I203" s="226" t="s">
        <v>500</v>
      </c>
      <c r="J203" s="226" t="s">
        <v>647</v>
      </c>
      <c r="K203" s="226" t="s">
        <v>1162</v>
      </c>
      <c r="L203" s="226" t="s">
        <v>501</v>
      </c>
      <c r="M203" s="226" t="s">
        <v>29</v>
      </c>
      <c r="N203" s="226" t="s">
        <v>502</v>
      </c>
      <c r="O203" s="226" t="s">
        <v>649</v>
      </c>
      <c r="P203" s="226" t="s">
        <v>503</v>
      </c>
      <c r="Q203" s="226" t="s">
        <v>504</v>
      </c>
      <c r="R203" s="226" t="s">
        <v>505</v>
      </c>
      <c r="T203" s="226">
        <v>3</v>
      </c>
      <c r="V203" s="226">
        <v>1</v>
      </c>
      <c r="X203" s="226">
        <v>103</v>
      </c>
      <c r="Z203" s="226">
        <v>125.1</v>
      </c>
    </row>
    <row r="204" spans="1:89" s="226" customFormat="1" x14ac:dyDescent="0.35">
      <c r="D204" s="226" t="s">
        <v>1163</v>
      </c>
      <c r="E204" s="226" t="s">
        <v>1164</v>
      </c>
      <c r="F204" s="226" t="s">
        <v>1165</v>
      </c>
      <c r="G204" s="226" t="s">
        <v>1166</v>
      </c>
      <c r="H204" s="226" t="s">
        <v>646</v>
      </c>
      <c r="I204" s="226" t="s">
        <v>500</v>
      </c>
      <c r="J204" s="226" t="s">
        <v>647</v>
      </c>
      <c r="K204" s="226" t="s">
        <v>1167</v>
      </c>
      <c r="L204" s="226" t="s">
        <v>501</v>
      </c>
      <c r="M204" s="226" t="s">
        <v>29</v>
      </c>
      <c r="N204" s="226" t="s">
        <v>502</v>
      </c>
      <c r="O204" s="226" t="s">
        <v>649</v>
      </c>
      <c r="P204" s="226" t="s">
        <v>503</v>
      </c>
      <c r="Q204" s="226" t="s">
        <v>504</v>
      </c>
      <c r="R204" s="226" t="s">
        <v>505</v>
      </c>
      <c r="T204" s="226">
        <v>2</v>
      </c>
      <c r="V204" s="226">
        <v>1</v>
      </c>
      <c r="X204" s="226">
        <v>178</v>
      </c>
      <c r="Z204" s="226">
        <v>26.7</v>
      </c>
    </row>
    <row r="205" spans="1:89" s="226" customFormat="1" x14ac:dyDescent="0.35">
      <c r="D205" s="226" t="s">
        <v>1163</v>
      </c>
      <c r="E205" s="226" t="s">
        <v>1168</v>
      </c>
      <c r="F205" s="226" t="s">
        <v>1169</v>
      </c>
      <c r="G205" s="226" t="s">
        <v>1166</v>
      </c>
      <c r="H205" s="226" t="s">
        <v>646</v>
      </c>
      <c r="I205" s="226" t="s">
        <v>500</v>
      </c>
      <c r="J205" s="226" t="s">
        <v>647</v>
      </c>
      <c r="K205" s="226" t="s">
        <v>1170</v>
      </c>
      <c r="L205" s="226" t="s">
        <v>501</v>
      </c>
      <c r="M205" s="226" t="s">
        <v>29</v>
      </c>
      <c r="N205" s="226" t="s">
        <v>502</v>
      </c>
      <c r="O205" s="226" t="s">
        <v>649</v>
      </c>
      <c r="P205" s="226" t="s">
        <v>503</v>
      </c>
      <c r="Q205" s="226" t="s">
        <v>504</v>
      </c>
      <c r="R205" s="226" t="s">
        <v>505</v>
      </c>
      <c r="T205" s="226">
        <v>3</v>
      </c>
      <c r="V205" s="226">
        <v>1</v>
      </c>
      <c r="X205" s="226">
        <v>30</v>
      </c>
      <c r="Z205" s="226">
        <v>313.7</v>
      </c>
    </row>
    <row r="206" spans="1:89" s="226" customFormat="1" x14ac:dyDescent="0.35">
      <c r="D206" s="226" t="s">
        <v>1171</v>
      </c>
      <c r="E206" s="226" t="s">
        <v>658</v>
      </c>
      <c r="F206" s="226" t="s">
        <v>1169</v>
      </c>
      <c r="G206" s="226" t="s">
        <v>645</v>
      </c>
      <c r="H206" s="226" t="s">
        <v>646</v>
      </c>
      <c r="I206" s="226" t="s">
        <v>500</v>
      </c>
      <c r="J206" s="226" t="s">
        <v>647</v>
      </c>
      <c r="K206" s="226" t="s">
        <v>1172</v>
      </c>
      <c r="L206" s="226" t="s">
        <v>501</v>
      </c>
      <c r="M206" s="226" t="s">
        <v>29</v>
      </c>
      <c r="N206" s="226" t="s">
        <v>502</v>
      </c>
      <c r="O206" s="226" t="s">
        <v>649</v>
      </c>
      <c r="P206" s="226" t="s">
        <v>503</v>
      </c>
      <c r="Q206" s="226" t="s">
        <v>504</v>
      </c>
      <c r="R206" s="226" t="s">
        <v>505</v>
      </c>
      <c r="T206" s="226">
        <v>2</v>
      </c>
      <c r="V206" s="226">
        <v>5</v>
      </c>
      <c r="X206" s="226">
        <v>53</v>
      </c>
      <c r="Z206" s="226">
        <v>367.7</v>
      </c>
    </row>
    <row r="207" spans="1:89" s="226" customFormat="1" x14ac:dyDescent="0.35">
      <c r="D207" s="226" t="s">
        <v>1171</v>
      </c>
      <c r="E207" s="226" t="s">
        <v>658</v>
      </c>
      <c r="F207" s="226" t="s">
        <v>1169</v>
      </c>
      <c r="G207" s="226" t="s">
        <v>645</v>
      </c>
      <c r="H207" s="226" t="s">
        <v>646</v>
      </c>
      <c r="I207" s="226" t="s">
        <v>500</v>
      </c>
      <c r="J207" s="226" t="s">
        <v>647</v>
      </c>
      <c r="K207" s="226" t="s">
        <v>1173</v>
      </c>
      <c r="L207" s="226" t="s">
        <v>501</v>
      </c>
      <c r="M207" s="226" t="s">
        <v>29</v>
      </c>
      <c r="N207" s="226" t="s">
        <v>502</v>
      </c>
      <c r="O207" s="226" t="s">
        <v>649</v>
      </c>
      <c r="P207" s="226" t="s">
        <v>503</v>
      </c>
      <c r="Q207" s="226" t="s">
        <v>504</v>
      </c>
      <c r="R207" s="226" t="s">
        <v>505</v>
      </c>
      <c r="T207" s="226">
        <v>2</v>
      </c>
      <c r="V207" s="226">
        <v>1</v>
      </c>
      <c r="X207" s="226">
        <v>65</v>
      </c>
      <c r="Z207" s="226">
        <v>154.4</v>
      </c>
    </row>
    <row r="208" spans="1:89" s="226" customFormat="1" x14ac:dyDescent="0.35">
      <c r="D208" s="226" t="s">
        <v>1171</v>
      </c>
      <c r="E208" s="226" t="s">
        <v>658</v>
      </c>
      <c r="F208" s="226" t="s">
        <v>658</v>
      </c>
      <c r="G208" s="226" t="s">
        <v>645</v>
      </c>
      <c r="H208" s="226" t="s">
        <v>646</v>
      </c>
      <c r="I208" s="226" t="s">
        <v>500</v>
      </c>
      <c r="J208" s="226" t="s">
        <v>647</v>
      </c>
      <c r="K208" s="226" t="s">
        <v>1174</v>
      </c>
      <c r="L208" s="226" t="s">
        <v>501</v>
      </c>
      <c r="M208" s="226" t="s">
        <v>29</v>
      </c>
      <c r="N208" s="226" t="s">
        <v>502</v>
      </c>
      <c r="O208" s="226" t="s">
        <v>649</v>
      </c>
      <c r="P208" s="226" t="s">
        <v>503</v>
      </c>
      <c r="Q208" s="226" t="s">
        <v>504</v>
      </c>
      <c r="R208" s="226" t="s">
        <v>505</v>
      </c>
      <c r="T208" s="226">
        <v>2</v>
      </c>
      <c r="V208" s="226">
        <v>5</v>
      </c>
      <c r="X208" s="226">
        <v>4</v>
      </c>
      <c r="Z208" s="226">
        <v>243</v>
      </c>
    </row>
    <row r="209" spans="1:89" s="226" customFormat="1" x14ac:dyDescent="0.35">
      <c r="D209" s="226" t="s">
        <v>1175</v>
      </c>
      <c r="E209" s="226" t="s">
        <v>658</v>
      </c>
      <c r="F209" s="226" t="s">
        <v>1169</v>
      </c>
      <c r="G209" s="226" t="s">
        <v>645</v>
      </c>
      <c r="H209" s="226" t="s">
        <v>646</v>
      </c>
      <c r="I209" s="226" t="s">
        <v>500</v>
      </c>
      <c r="J209" s="226" t="s">
        <v>647</v>
      </c>
      <c r="K209" s="226" t="s">
        <v>1176</v>
      </c>
      <c r="L209" s="226" t="s">
        <v>501</v>
      </c>
      <c r="M209" s="226" t="s">
        <v>29</v>
      </c>
      <c r="N209" s="226" t="s">
        <v>502</v>
      </c>
      <c r="O209" s="226" t="s">
        <v>649</v>
      </c>
      <c r="P209" s="226" t="s">
        <v>503</v>
      </c>
      <c r="Q209" s="226" t="s">
        <v>504</v>
      </c>
      <c r="R209" s="226" t="s">
        <v>505</v>
      </c>
      <c r="T209" s="226">
        <v>2</v>
      </c>
      <c r="V209" s="226">
        <v>1</v>
      </c>
      <c r="X209" s="226">
        <v>60</v>
      </c>
      <c r="Z209" s="226">
        <v>336.9</v>
      </c>
    </row>
    <row r="210" spans="1:89" s="226" customFormat="1" x14ac:dyDescent="0.35">
      <c r="D210" s="226" t="s">
        <v>1175</v>
      </c>
      <c r="E210" s="226" t="s">
        <v>650</v>
      </c>
      <c r="F210" s="226" t="s">
        <v>1169</v>
      </c>
      <c r="G210" s="226" t="s">
        <v>645</v>
      </c>
      <c r="H210" s="226" t="s">
        <v>646</v>
      </c>
      <c r="I210" s="226" t="s">
        <v>500</v>
      </c>
      <c r="J210" s="226" t="s">
        <v>647</v>
      </c>
      <c r="K210" s="226" t="s">
        <v>659</v>
      </c>
      <c r="L210" s="226" t="s">
        <v>501</v>
      </c>
      <c r="M210" s="226" t="s">
        <v>29</v>
      </c>
      <c r="N210" s="226" t="s">
        <v>502</v>
      </c>
      <c r="O210" s="226" t="s">
        <v>649</v>
      </c>
      <c r="P210" s="226" t="s">
        <v>503</v>
      </c>
      <c r="Q210" s="226" t="s">
        <v>504</v>
      </c>
      <c r="R210" s="226" t="s">
        <v>505</v>
      </c>
      <c r="T210" s="226">
        <v>2</v>
      </c>
      <c r="V210" s="226">
        <v>1</v>
      </c>
      <c r="X210" s="226">
        <v>55</v>
      </c>
      <c r="Z210" s="226">
        <v>287.89999999999998</v>
      </c>
    </row>
    <row r="211" spans="1:89" s="226" customFormat="1" x14ac:dyDescent="0.35">
      <c r="D211" s="226" t="s">
        <v>1171</v>
      </c>
      <c r="E211" s="226" t="s">
        <v>658</v>
      </c>
      <c r="F211" s="226" t="s">
        <v>1169</v>
      </c>
      <c r="G211" s="226" t="s">
        <v>645</v>
      </c>
      <c r="H211" s="226" t="s">
        <v>646</v>
      </c>
      <c r="I211" s="226" t="s">
        <v>500</v>
      </c>
      <c r="J211" s="226" t="s">
        <v>647</v>
      </c>
      <c r="K211" s="226" t="s">
        <v>1177</v>
      </c>
      <c r="L211" s="226" t="s">
        <v>501</v>
      </c>
      <c r="M211" s="226" t="s">
        <v>29</v>
      </c>
      <c r="N211" s="226" t="s">
        <v>502</v>
      </c>
      <c r="O211" s="226" t="s">
        <v>649</v>
      </c>
      <c r="P211" s="226" t="s">
        <v>503</v>
      </c>
      <c r="Q211" s="226" t="s">
        <v>504</v>
      </c>
      <c r="R211" s="226" t="s">
        <v>505</v>
      </c>
      <c r="T211" s="226">
        <v>2</v>
      </c>
      <c r="V211" s="226">
        <v>1</v>
      </c>
      <c r="X211" s="226">
        <v>51</v>
      </c>
      <c r="Z211" s="226">
        <v>435.9</v>
      </c>
    </row>
    <row r="212" spans="1:89" s="226" customFormat="1" x14ac:dyDescent="0.35">
      <c r="D212" s="226" t="s">
        <v>1171</v>
      </c>
      <c r="E212" s="226" t="s">
        <v>658</v>
      </c>
      <c r="F212" s="226" t="s">
        <v>1169</v>
      </c>
      <c r="G212" s="226" t="s">
        <v>645</v>
      </c>
      <c r="H212" s="226" t="s">
        <v>646</v>
      </c>
      <c r="I212" s="226" t="s">
        <v>500</v>
      </c>
      <c r="J212" s="226" t="s">
        <v>647</v>
      </c>
      <c r="K212" s="226" t="s">
        <v>1178</v>
      </c>
      <c r="L212" s="226" t="s">
        <v>501</v>
      </c>
      <c r="M212" s="226" t="s">
        <v>29</v>
      </c>
      <c r="N212" s="226" t="s">
        <v>502</v>
      </c>
      <c r="O212" s="226" t="s">
        <v>649</v>
      </c>
      <c r="P212" s="226" t="s">
        <v>503</v>
      </c>
      <c r="Q212" s="226" t="s">
        <v>504</v>
      </c>
      <c r="R212" s="226" t="s">
        <v>505</v>
      </c>
      <c r="T212" s="226">
        <v>2</v>
      </c>
      <c r="V212" s="226">
        <v>1</v>
      </c>
      <c r="X212" s="226">
        <v>51</v>
      </c>
      <c r="Z212" s="226">
        <v>381.8</v>
      </c>
    </row>
    <row r="213" spans="1:89" s="210" customFormat="1" ht="15" customHeight="1" x14ac:dyDescent="0.3">
      <c r="A213" s="200"/>
      <c r="B213" s="201" t="s">
        <v>586</v>
      </c>
      <c r="C213" s="202" t="s">
        <v>586</v>
      </c>
      <c r="D213" s="203">
        <v>45715</v>
      </c>
      <c r="E213" s="203">
        <v>45683</v>
      </c>
      <c r="F213" s="203">
        <v>45690.083333333336</v>
      </c>
      <c r="G213" s="204" t="s">
        <v>786</v>
      </c>
      <c r="H213" s="204" t="s">
        <v>583</v>
      </c>
      <c r="I213" s="204" t="s">
        <v>939</v>
      </c>
      <c r="J213" s="204" t="s">
        <v>1179</v>
      </c>
      <c r="K213" s="204" t="s">
        <v>1180</v>
      </c>
      <c r="L213" s="204" t="s">
        <v>501</v>
      </c>
      <c r="M213" s="204" t="s">
        <v>132</v>
      </c>
      <c r="N213" s="204" t="s">
        <v>502</v>
      </c>
      <c r="O213" s="204" t="s">
        <v>533</v>
      </c>
      <c r="P213" s="204" t="s">
        <v>503</v>
      </c>
      <c r="Q213" s="204" t="s">
        <v>684</v>
      </c>
      <c r="R213" s="204" t="s">
        <v>505</v>
      </c>
      <c r="S213" s="204" t="s">
        <v>499</v>
      </c>
      <c r="T213" s="204">
        <v>1</v>
      </c>
      <c r="U213" s="204" t="s">
        <v>499</v>
      </c>
      <c r="V213" s="204">
        <v>5</v>
      </c>
      <c r="W213" s="204" t="s">
        <v>499</v>
      </c>
      <c r="X213" s="205">
        <v>170</v>
      </c>
      <c r="Y213" s="206" t="s">
        <v>499</v>
      </c>
      <c r="Z213" s="207" t="s">
        <v>499</v>
      </c>
      <c r="AA213" s="208"/>
      <c r="AB213" s="216"/>
      <c r="AC213" s="216"/>
      <c r="AD213" s="216"/>
      <c r="AE213" s="212"/>
      <c r="AF213" s="211"/>
      <c r="AG213" s="211"/>
      <c r="AH213" s="211"/>
      <c r="AI213" s="211"/>
      <c r="CJ213" s="217"/>
      <c r="CK213" s="217"/>
    </row>
    <row r="214" spans="1:89" s="217" customFormat="1" x14ac:dyDescent="0.35">
      <c r="D214" s="225" t="s">
        <v>1181</v>
      </c>
      <c r="E214" s="225" t="s">
        <v>1182</v>
      </c>
      <c r="F214" s="217" t="s">
        <v>1181</v>
      </c>
      <c r="G214" s="217" t="s">
        <v>1166</v>
      </c>
      <c r="H214" s="217" t="s">
        <v>1183</v>
      </c>
      <c r="I214" s="217" t="s">
        <v>951</v>
      </c>
      <c r="J214" s="217" t="s">
        <v>647</v>
      </c>
      <c r="K214" s="217" t="s">
        <v>1184</v>
      </c>
      <c r="L214" s="217" t="s">
        <v>501</v>
      </c>
      <c r="M214" s="217" t="s">
        <v>29</v>
      </c>
      <c r="N214" s="217" t="s">
        <v>502</v>
      </c>
      <c r="O214" s="217" t="s">
        <v>649</v>
      </c>
      <c r="P214" s="217" t="s">
        <v>503</v>
      </c>
      <c r="Q214" s="217" t="s">
        <v>504</v>
      </c>
      <c r="R214" s="217" t="s">
        <v>505</v>
      </c>
      <c r="T214" s="217">
        <v>2</v>
      </c>
      <c r="V214" s="217">
        <v>5</v>
      </c>
      <c r="X214" s="217">
        <v>323</v>
      </c>
      <c r="Z214" s="217">
        <v>52.3</v>
      </c>
    </row>
    <row r="215" spans="1:89" s="217" customFormat="1" x14ac:dyDescent="0.35">
      <c r="D215" s="225" t="s">
        <v>1189</v>
      </c>
      <c r="E215" s="225" t="s">
        <v>1188</v>
      </c>
      <c r="F215" s="217" t="s">
        <v>1188</v>
      </c>
      <c r="G215" s="217" t="s">
        <v>1190</v>
      </c>
      <c r="H215" s="217" t="s">
        <v>718</v>
      </c>
      <c r="I215" s="217" t="s">
        <v>1191</v>
      </c>
      <c r="J215" s="217" t="s">
        <v>647</v>
      </c>
      <c r="K215" s="217">
        <v>607</v>
      </c>
      <c r="L215" s="217" t="s">
        <v>501</v>
      </c>
      <c r="M215" s="217" t="s">
        <v>29</v>
      </c>
      <c r="N215" s="217" t="s">
        <v>502</v>
      </c>
      <c r="O215" s="217" t="s">
        <v>649</v>
      </c>
      <c r="P215" s="217" t="s">
        <v>503</v>
      </c>
      <c r="Q215" s="217" t="s">
        <v>504</v>
      </c>
      <c r="R215" s="217" t="s">
        <v>505</v>
      </c>
      <c r="T215" s="217">
        <v>2</v>
      </c>
      <c r="V215" s="217">
        <v>5</v>
      </c>
      <c r="X215" s="217">
        <v>108</v>
      </c>
      <c r="Z215" s="217">
        <v>3.9</v>
      </c>
    </row>
    <row r="216" spans="1:89" s="217" customFormat="1" x14ac:dyDescent="0.35">
      <c r="D216" s="217" t="s">
        <v>1192</v>
      </c>
      <c r="E216" s="217" t="s">
        <v>1193</v>
      </c>
      <c r="F216" s="217" t="s">
        <v>1188</v>
      </c>
      <c r="G216" s="217" t="s">
        <v>1194</v>
      </c>
      <c r="H216" s="217" t="s">
        <v>718</v>
      </c>
      <c r="I216" s="217" t="s">
        <v>1195</v>
      </c>
      <c r="J216" s="217" t="s">
        <v>647</v>
      </c>
      <c r="K216" s="217">
        <v>8805</v>
      </c>
      <c r="L216" s="217" t="s">
        <v>501</v>
      </c>
      <c r="M216" s="217" t="s">
        <v>29</v>
      </c>
      <c r="N216" s="217" t="s">
        <v>502</v>
      </c>
      <c r="O216" s="217" t="s">
        <v>649</v>
      </c>
      <c r="P216" s="217" t="s">
        <v>503</v>
      </c>
      <c r="Q216" s="217" t="s">
        <v>504</v>
      </c>
      <c r="R216" s="217" t="s">
        <v>505</v>
      </c>
      <c r="T216" s="217">
        <v>2</v>
      </c>
      <c r="V216" s="217">
        <v>5</v>
      </c>
      <c r="X216" s="217">
        <v>60</v>
      </c>
      <c r="Z216" s="217">
        <v>3</v>
      </c>
    </row>
    <row r="217" spans="1:89" s="217" customFormat="1" x14ac:dyDescent="0.35">
      <c r="D217" s="225" t="s">
        <v>1187</v>
      </c>
      <c r="E217" s="225" t="s">
        <v>1185</v>
      </c>
      <c r="F217" s="217" t="s">
        <v>1188</v>
      </c>
      <c r="G217" s="217" t="s">
        <v>645</v>
      </c>
      <c r="H217" s="217" t="s">
        <v>646</v>
      </c>
      <c r="I217" s="217" t="s">
        <v>500</v>
      </c>
      <c r="J217" s="217" t="s">
        <v>647</v>
      </c>
      <c r="K217" s="217" t="s">
        <v>1186</v>
      </c>
      <c r="L217" s="217" t="s">
        <v>501</v>
      </c>
      <c r="M217" s="217" t="s">
        <v>29</v>
      </c>
      <c r="N217" s="217" t="s">
        <v>502</v>
      </c>
      <c r="O217" s="217" t="s">
        <v>649</v>
      </c>
      <c r="P217" s="217" t="s">
        <v>503</v>
      </c>
      <c r="Q217" s="217" t="s">
        <v>684</v>
      </c>
      <c r="R217" s="217" t="s">
        <v>505</v>
      </c>
      <c r="T217" s="217">
        <v>2</v>
      </c>
      <c r="V217" s="217">
        <v>1</v>
      </c>
      <c r="X217" s="217">
        <v>210</v>
      </c>
      <c r="Z217" s="217">
        <v>281.3</v>
      </c>
    </row>
    <row r="218" spans="1:89" s="217" customFormat="1" x14ac:dyDescent="0.35">
      <c r="D218" s="217" t="s">
        <v>1187</v>
      </c>
      <c r="E218" s="217" t="s">
        <v>1196</v>
      </c>
      <c r="F218" s="217" t="s">
        <v>1197</v>
      </c>
      <c r="G218" s="217" t="s">
        <v>1166</v>
      </c>
      <c r="H218" s="217" t="s">
        <v>1198</v>
      </c>
      <c r="I218" s="217" t="s">
        <v>1199</v>
      </c>
      <c r="J218" s="217" t="s">
        <v>647</v>
      </c>
      <c r="K218" s="217" t="s">
        <v>1200</v>
      </c>
      <c r="L218" s="217" t="s">
        <v>501</v>
      </c>
      <c r="M218" s="217" t="s">
        <v>29</v>
      </c>
      <c r="N218" s="217" t="s">
        <v>502</v>
      </c>
      <c r="O218" s="217" t="s">
        <v>649</v>
      </c>
      <c r="P218" s="217" t="s">
        <v>503</v>
      </c>
      <c r="Q218" s="217" t="s">
        <v>504</v>
      </c>
      <c r="R218" s="217" t="s">
        <v>505</v>
      </c>
      <c r="T218" s="217">
        <v>2</v>
      </c>
      <c r="V218" s="217">
        <v>5</v>
      </c>
      <c r="X218" s="217">
        <v>66</v>
      </c>
      <c r="Z218" s="217">
        <v>22.9</v>
      </c>
    </row>
    <row r="219" spans="1:89" s="217" customFormat="1" x14ac:dyDescent="0.35">
      <c r="D219" s="217" t="s">
        <v>1201</v>
      </c>
      <c r="E219" s="217" t="s">
        <v>1202</v>
      </c>
      <c r="F219" s="217" t="s">
        <v>1201</v>
      </c>
      <c r="G219" s="217" t="s">
        <v>1166</v>
      </c>
      <c r="H219" s="217" t="s">
        <v>1183</v>
      </c>
      <c r="I219" s="217" t="s">
        <v>975</v>
      </c>
      <c r="J219" s="217" t="s">
        <v>647</v>
      </c>
      <c r="K219" s="217" t="s">
        <v>1203</v>
      </c>
      <c r="L219" s="217" t="s">
        <v>501</v>
      </c>
      <c r="M219" s="217" t="s">
        <v>29</v>
      </c>
      <c r="N219" s="217" t="s">
        <v>502</v>
      </c>
      <c r="O219" s="217" t="s">
        <v>649</v>
      </c>
      <c r="P219" s="217" t="s">
        <v>503</v>
      </c>
      <c r="Q219" s="217" t="s">
        <v>504</v>
      </c>
      <c r="R219" s="217" t="s">
        <v>505</v>
      </c>
      <c r="T219" s="217">
        <v>2</v>
      </c>
      <c r="V219" s="217">
        <v>5</v>
      </c>
      <c r="X219" s="217">
        <v>54</v>
      </c>
      <c r="Z219" s="217">
        <v>1</v>
      </c>
    </row>
    <row r="220" spans="1:89" s="217" customFormat="1" x14ac:dyDescent="0.35">
      <c r="D220" s="217" t="s">
        <v>1204</v>
      </c>
      <c r="E220" s="217" t="s">
        <v>1205</v>
      </c>
      <c r="F220" s="217" t="s">
        <v>1206</v>
      </c>
      <c r="G220" s="217" t="s">
        <v>645</v>
      </c>
      <c r="H220" s="217" t="s">
        <v>646</v>
      </c>
      <c r="I220" s="217" t="s">
        <v>500</v>
      </c>
      <c r="J220" s="217" t="s">
        <v>647</v>
      </c>
      <c r="K220" s="217" t="s">
        <v>652</v>
      </c>
      <c r="L220" s="217" t="s">
        <v>501</v>
      </c>
      <c r="M220" s="217" t="s">
        <v>29</v>
      </c>
      <c r="N220" s="217" t="s">
        <v>502</v>
      </c>
      <c r="O220" s="217" t="s">
        <v>649</v>
      </c>
      <c r="P220" s="217" t="s">
        <v>503</v>
      </c>
      <c r="Q220" s="217" t="s">
        <v>504</v>
      </c>
      <c r="R220" s="217" t="s">
        <v>505</v>
      </c>
      <c r="T220" s="217">
        <v>2</v>
      </c>
      <c r="V220" s="217">
        <v>1</v>
      </c>
      <c r="X220" s="217">
        <v>34</v>
      </c>
      <c r="Z220" s="217">
        <v>444.8</v>
      </c>
    </row>
    <row r="221" spans="1:89" s="217" customFormat="1" x14ac:dyDescent="0.35">
      <c r="D221" s="217" t="s">
        <v>1204</v>
      </c>
      <c r="E221" s="217" t="s">
        <v>1205</v>
      </c>
      <c r="F221" s="217" t="s">
        <v>1206</v>
      </c>
      <c r="G221" s="217" t="s">
        <v>645</v>
      </c>
      <c r="H221" s="217" t="s">
        <v>646</v>
      </c>
      <c r="I221" s="217" t="s">
        <v>500</v>
      </c>
      <c r="J221" s="217">
        <v>5</v>
      </c>
      <c r="K221" s="217" t="s">
        <v>1170</v>
      </c>
      <c r="L221" s="217" t="s">
        <v>501</v>
      </c>
      <c r="M221" s="217" t="s">
        <v>29</v>
      </c>
      <c r="N221" s="217" t="s">
        <v>502</v>
      </c>
      <c r="O221" s="217" t="s">
        <v>649</v>
      </c>
      <c r="P221" s="217" t="s">
        <v>503</v>
      </c>
      <c r="Q221" s="217" t="s">
        <v>504</v>
      </c>
      <c r="R221" s="217" t="s">
        <v>505</v>
      </c>
      <c r="T221" s="217">
        <v>2</v>
      </c>
      <c r="V221" s="217">
        <v>1</v>
      </c>
      <c r="X221" s="217">
        <v>40</v>
      </c>
      <c r="Z221" s="217">
        <v>397.3</v>
      </c>
    </row>
    <row r="222" spans="1:89" s="217" customFormat="1" x14ac:dyDescent="0.35">
      <c r="D222" s="217" t="s">
        <v>1204</v>
      </c>
      <c r="E222" s="217" t="s">
        <v>1205</v>
      </c>
      <c r="F222" s="217" t="s">
        <v>1207</v>
      </c>
      <c r="G222" s="217" t="s">
        <v>645</v>
      </c>
      <c r="H222" s="217" t="s">
        <v>646</v>
      </c>
      <c r="I222" s="217" t="s">
        <v>500</v>
      </c>
      <c r="J222" s="217">
        <v>5</v>
      </c>
      <c r="K222" s="217" t="s">
        <v>648</v>
      </c>
      <c r="L222" s="217" t="s">
        <v>501</v>
      </c>
      <c r="M222" s="217" t="s">
        <v>29</v>
      </c>
      <c r="N222" s="217" t="s">
        <v>502</v>
      </c>
      <c r="O222" s="217" t="s">
        <v>649</v>
      </c>
      <c r="P222" s="217" t="s">
        <v>503</v>
      </c>
      <c r="Q222" s="217" t="s">
        <v>504</v>
      </c>
      <c r="R222" s="217" t="s">
        <v>505</v>
      </c>
      <c r="T222" s="217">
        <v>2</v>
      </c>
      <c r="V222" s="217">
        <v>1</v>
      </c>
      <c r="X222" s="217">
        <v>65</v>
      </c>
      <c r="Z222" s="217">
        <v>563.20000000000005</v>
      </c>
    </row>
    <row r="223" spans="1:89" s="217" customFormat="1" x14ac:dyDescent="0.35">
      <c r="D223" s="217" t="s">
        <v>1204</v>
      </c>
      <c r="E223" s="217" t="s">
        <v>1208</v>
      </c>
      <c r="F223" s="217" t="s">
        <v>1206</v>
      </c>
      <c r="G223" s="217" t="s">
        <v>645</v>
      </c>
      <c r="H223" s="217" t="s">
        <v>646</v>
      </c>
      <c r="I223" s="217" t="s">
        <v>500</v>
      </c>
      <c r="J223" s="217">
        <v>1</v>
      </c>
      <c r="K223" s="217" t="s">
        <v>1209</v>
      </c>
      <c r="L223" s="217" t="s">
        <v>501</v>
      </c>
      <c r="M223" s="217" t="s">
        <v>29</v>
      </c>
      <c r="N223" s="217" t="s">
        <v>502</v>
      </c>
      <c r="O223" s="217" t="s">
        <v>649</v>
      </c>
      <c r="P223" s="217" t="s">
        <v>503</v>
      </c>
      <c r="Q223" s="217" t="s">
        <v>504</v>
      </c>
      <c r="R223" s="217" t="s">
        <v>505</v>
      </c>
      <c r="T223" s="217">
        <v>2</v>
      </c>
      <c r="V223" s="217">
        <v>1</v>
      </c>
      <c r="X223" s="217">
        <v>25</v>
      </c>
      <c r="Z223" s="217">
        <v>307.89999999999998</v>
      </c>
    </row>
    <row r="224" spans="1:89" s="217" customFormat="1" x14ac:dyDescent="0.35">
      <c r="D224" s="217" t="s">
        <v>1204</v>
      </c>
      <c r="E224" s="217" t="s">
        <v>1205</v>
      </c>
      <c r="F224" s="217" t="s">
        <v>1206</v>
      </c>
      <c r="G224" s="217" t="s">
        <v>645</v>
      </c>
      <c r="H224" s="217" t="s">
        <v>646</v>
      </c>
      <c r="I224" s="217" t="s">
        <v>500</v>
      </c>
      <c r="J224" s="217">
        <v>4</v>
      </c>
      <c r="K224" s="217" t="s">
        <v>1210</v>
      </c>
      <c r="L224" s="217" t="s">
        <v>501</v>
      </c>
      <c r="M224" s="217" t="s">
        <v>29</v>
      </c>
      <c r="N224" s="217" t="s">
        <v>502</v>
      </c>
      <c r="O224" s="217" t="s">
        <v>649</v>
      </c>
      <c r="P224" s="217" t="s">
        <v>503</v>
      </c>
      <c r="Q224" s="217" t="s">
        <v>504</v>
      </c>
      <c r="R224" s="217" t="s">
        <v>505</v>
      </c>
      <c r="T224" s="217">
        <v>3</v>
      </c>
      <c r="V224" s="217">
        <v>1</v>
      </c>
      <c r="X224" s="217">
        <v>45</v>
      </c>
      <c r="Z224" s="217">
        <v>230.2</v>
      </c>
    </row>
    <row r="225" spans="4:26" s="217" customFormat="1" x14ac:dyDescent="0.35">
      <c r="D225" s="217" t="s">
        <v>1211</v>
      </c>
      <c r="E225" s="217" t="s">
        <v>1208</v>
      </c>
      <c r="F225" s="217" t="s">
        <v>1206</v>
      </c>
      <c r="G225" s="217" t="s">
        <v>645</v>
      </c>
      <c r="H225" s="217" t="s">
        <v>646</v>
      </c>
      <c r="I225" s="217" t="s">
        <v>500</v>
      </c>
      <c r="J225" s="217">
        <v>12</v>
      </c>
      <c r="K225" s="217" t="s">
        <v>1212</v>
      </c>
      <c r="L225" s="217" t="s">
        <v>501</v>
      </c>
      <c r="M225" s="217" t="s">
        <v>29</v>
      </c>
      <c r="N225" s="217" t="s">
        <v>502</v>
      </c>
      <c r="O225" s="217" t="s">
        <v>649</v>
      </c>
      <c r="P225" s="217" t="s">
        <v>503</v>
      </c>
      <c r="Q225" s="217" t="s">
        <v>504</v>
      </c>
      <c r="R225" s="217" t="s">
        <v>505</v>
      </c>
      <c r="T225" s="217">
        <v>2</v>
      </c>
      <c r="V225" s="217">
        <v>5</v>
      </c>
      <c r="X225" s="217">
        <v>22</v>
      </c>
      <c r="Z225" s="217">
        <v>119.7</v>
      </c>
    </row>
    <row r="226" spans="4:26" s="217" customFormat="1" x14ac:dyDescent="0.35">
      <c r="D226" s="217" t="s">
        <v>1211</v>
      </c>
      <c r="E226" s="217" t="s">
        <v>1205</v>
      </c>
      <c r="F226" s="217" t="s">
        <v>1206</v>
      </c>
      <c r="G226" s="217" t="s">
        <v>645</v>
      </c>
      <c r="H226" s="217" t="s">
        <v>646</v>
      </c>
      <c r="I226" s="217" t="s">
        <v>500</v>
      </c>
      <c r="J226" s="217">
        <v>4</v>
      </c>
      <c r="K226" s="217" t="s">
        <v>1213</v>
      </c>
      <c r="L226" s="217" t="s">
        <v>501</v>
      </c>
      <c r="M226" s="217" t="s">
        <v>29</v>
      </c>
      <c r="N226" s="217" t="s">
        <v>502</v>
      </c>
      <c r="O226" s="217" t="s">
        <v>649</v>
      </c>
      <c r="P226" s="217" t="s">
        <v>503</v>
      </c>
      <c r="Q226" s="217" t="s">
        <v>504</v>
      </c>
      <c r="R226" s="217" t="s">
        <v>505</v>
      </c>
      <c r="T226" s="217">
        <v>2</v>
      </c>
      <c r="V226" s="217">
        <v>5</v>
      </c>
      <c r="X226" s="217">
        <v>63</v>
      </c>
      <c r="Z226" s="217">
        <v>271.3</v>
      </c>
    </row>
    <row r="227" spans="4:26" s="217" customFormat="1" x14ac:dyDescent="0.35">
      <c r="D227" s="217" t="s">
        <v>1211</v>
      </c>
      <c r="E227" s="217" t="s">
        <v>1205</v>
      </c>
      <c r="F227" s="217" t="s">
        <v>1206</v>
      </c>
      <c r="G227" s="217" t="s">
        <v>645</v>
      </c>
      <c r="H227" s="217" t="s">
        <v>646</v>
      </c>
      <c r="I227" s="217" t="s">
        <v>500</v>
      </c>
      <c r="J227" s="217">
        <v>4</v>
      </c>
      <c r="K227" s="217" t="s">
        <v>1214</v>
      </c>
      <c r="L227" s="217" t="s">
        <v>501</v>
      </c>
      <c r="M227" s="217" t="s">
        <v>29</v>
      </c>
      <c r="N227" s="217" t="s">
        <v>502</v>
      </c>
      <c r="O227" s="217" t="s">
        <v>649</v>
      </c>
      <c r="P227" s="217" t="s">
        <v>503</v>
      </c>
      <c r="Q227" s="217" t="s">
        <v>504</v>
      </c>
      <c r="R227" s="217" t="s">
        <v>505</v>
      </c>
      <c r="T227" s="217">
        <v>3</v>
      </c>
      <c r="V227" s="217">
        <v>1</v>
      </c>
      <c r="X227" s="217">
        <v>55</v>
      </c>
      <c r="Z227" s="217">
        <v>127.7</v>
      </c>
    </row>
    <row r="228" spans="4:26" s="217" customFormat="1" x14ac:dyDescent="0.35">
      <c r="D228" s="217" t="s">
        <v>1211</v>
      </c>
      <c r="E228" s="217" t="s">
        <v>1205</v>
      </c>
      <c r="F228" s="217" t="s">
        <v>1208</v>
      </c>
      <c r="G228" s="217" t="s">
        <v>645</v>
      </c>
      <c r="H228" s="217" t="s">
        <v>646</v>
      </c>
      <c r="I228" s="217" t="s">
        <v>500</v>
      </c>
      <c r="J228" s="217">
        <v>4</v>
      </c>
      <c r="K228" s="217" t="s">
        <v>1215</v>
      </c>
      <c r="L228" s="217" t="s">
        <v>501</v>
      </c>
      <c r="M228" s="217" t="s">
        <v>29</v>
      </c>
      <c r="N228" s="217" t="s">
        <v>502</v>
      </c>
      <c r="O228" s="217" t="s">
        <v>649</v>
      </c>
      <c r="P228" s="217" t="s">
        <v>503</v>
      </c>
      <c r="Q228" s="217" t="s">
        <v>504</v>
      </c>
      <c r="R228" s="217" t="s">
        <v>505</v>
      </c>
      <c r="T228" s="217">
        <v>2</v>
      </c>
      <c r="V228" s="217">
        <v>1</v>
      </c>
      <c r="X228" s="217">
        <v>18</v>
      </c>
      <c r="Z228" s="217">
        <v>278.89999999999998</v>
      </c>
    </row>
    <row r="229" spans="4:26" s="217" customFormat="1" x14ac:dyDescent="0.35">
      <c r="D229" s="217" t="s">
        <v>1211</v>
      </c>
      <c r="E229" s="217" t="s">
        <v>1205</v>
      </c>
      <c r="F229" s="217" t="s">
        <v>1208</v>
      </c>
      <c r="G229" s="217" t="s">
        <v>645</v>
      </c>
      <c r="H229" s="217" t="s">
        <v>646</v>
      </c>
      <c r="I229" s="217" t="s">
        <v>500</v>
      </c>
      <c r="J229" s="217">
        <v>4</v>
      </c>
      <c r="K229" s="217" t="s">
        <v>1215</v>
      </c>
      <c r="L229" s="217" t="s">
        <v>501</v>
      </c>
      <c r="M229" s="217" t="s">
        <v>29</v>
      </c>
      <c r="N229" s="217" t="s">
        <v>502</v>
      </c>
      <c r="O229" s="217" t="s">
        <v>649</v>
      </c>
      <c r="P229" s="217" t="s">
        <v>503</v>
      </c>
      <c r="Q229" s="217" t="s">
        <v>504</v>
      </c>
      <c r="R229" s="217" t="s">
        <v>505</v>
      </c>
      <c r="T229" s="217">
        <v>3</v>
      </c>
      <c r="V229" s="217">
        <v>1</v>
      </c>
      <c r="X229" s="217">
        <v>18</v>
      </c>
      <c r="Z229" s="217">
        <v>278.89999999999998</v>
      </c>
    </row>
    <row r="230" spans="4:26" s="217" customFormat="1" x14ac:dyDescent="0.35">
      <c r="D230" s="217" t="s">
        <v>1211</v>
      </c>
      <c r="E230" s="217" t="s">
        <v>1205</v>
      </c>
      <c r="F230" s="217" t="s">
        <v>1208</v>
      </c>
      <c r="G230" s="217" t="s">
        <v>645</v>
      </c>
      <c r="H230" s="217" t="s">
        <v>646</v>
      </c>
      <c r="I230" s="217" t="s">
        <v>500</v>
      </c>
      <c r="J230" s="217">
        <v>4</v>
      </c>
      <c r="K230" s="217" t="s">
        <v>1215</v>
      </c>
      <c r="L230" s="217" t="s">
        <v>501</v>
      </c>
      <c r="M230" s="217" t="s">
        <v>29</v>
      </c>
      <c r="N230" s="217" t="s">
        <v>502</v>
      </c>
      <c r="O230" s="217" t="s">
        <v>649</v>
      </c>
      <c r="P230" s="217" t="s">
        <v>503</v>
      </c>
      <c r="Q230" s="217" t="s">
        <v>504</v>
      </c>
      <c r="R230" s="217" t="s">
        <v>505</v>
      </c>
      <c r="T230" s="217">
        <v>3</v>
      </c>
      <c r="V230" s="217">
        <v>1</v>
      </c>
      <c r="X230" s="217">
        <v>18</v>
      </c>
      <c r="Z230" s="217">
        <v>278.89999999999998</v>
      </c>
    </row>
    <row r="231" spans="4:26" s="217" customFormat="1" x14ac:dyDescent="0.35">
      <c r="D231" s="217" t="s">
        <v>1211</v>
      </c>
      <c r="E231" s="217" t="s">
        <v>1205</v>
      </c>
      <c r="F231" s="217" t="s">
        <v>1208</v>
      </c>
      <c r="G231" s="217" t="s">
        <v>645</v>
      </c>
      <c r="H231" s="217" t="s">
        <v>646</v>
      </c>
      <c r="I231" s="217" t="s">
        <v>500</v>
      </c>
      <c r="J231" s="217">
        <v>4</v>
      </c>
      <c r="K231" s="217" t="s">
        <v>1215</v>
      </c>
      <c r="L231" s="217" t="s">
        <v>501</v>
      </c>
      <c r="M231" s="217" t="s">
        <v>29</v>
      </c>
      <c r="N231" s="217" t="s">
        <v>502</v>
      </c>
      <c r="O231" s="217" t="s">
        <v>649</v>
      </c>
      <c r="P231" s="217" t="s">
        <v>503</v>
      </c>
      <c r="Q231" s="217" t="s">
        <v>504</v>
      </c>
      <c r="R231" s="217" t="s">
        <v>505</v>
      </c>
      <c r="T231" s="217">
        <v>3</v>
      </c>
      <c r="V231" s="217">
        <v>1</v>
      </c>
      <c r="X231" s="217">
        <v>18</v>
      </c>
      <c r="Z231" s="217">
        <v>278.89999999999998</v>
      </c>
    </row>
    <row r="232" spans="4:26" s="217" customFormat="1" x14ac:dyDescent="0.35">
      <c r="D232" s="217" t="s">
        <v>1216</v>
      </c>
      <c r="E232" s="217" t="s">
        <v>1205</v>
      </c>
      <c r="F232" s="217" t="s">
        <v>1206</v>
      </c>
      <c r="G232" s="217" t="s">
        <v>645</v>
      </c>
      <c r="H232" s="217" t="s">
        <v>646</v>
      </c>
      <c r="I232" s="217" t="s">
        <v>500</v>
      </c>
      <c r="J232" s="217">
        <v>4</v>
      </c>
      <c r="K232" s="217" t="s">
        <v>1217</v>
      </c>
      <c r="L232" s="217" t="s">
        <v>501</v>
      </c>
      <c r="M232" s="217" t="s">
        <v>29</v>
      </c>
      <c r="N232" s="217" t="s">
        <v>502</v>
      </c>
      <c r="O232" s="217" t="s">
        <v>649</v>
      </c>
      <c r="P232" s="217" t="s">
        <v>503</v>
      </c>
      <c r="Q232" s="217" t="s">
        <v>504</v>
      </c>
      <c r="R232" s="217" t="s">
        <v>505</v>
      </c>
      <c r="T232" s="217">
        <v>3</v>
      </c>
      <c r="V232" s="217">
        <v>5</v>
      </c>
      <c r="X232" s="217">
        <v>54</v>
      </c>
      <c r="Z232" s="217">
        <v>111</v>
      </c>
    </row>
    <row r="233" spans="4:26" s="217" customFormat="1" x14ac:dyDescent="0.35">
      <c r="D233" s="217" t="s">
        <v>1216</v>
      </c>
      <c r="E233" s="217" t="s">
        <v>1205</v>
      </c>
      <c r="F233" s="217" t="s">
        <v>1206</v>
      </c>
      <c r="G233" s="217" t="s">
        <v>645</v>
      </c>
      <c r="H233" s="217" t="s">
        <v>646</v>
      </c>
      <c r="I233" s="217" t="s">
        <v>500</v>
      </c>
      <c r="J233" s="217">
        <v>4</v>
      </c>
      <c r="K233" s="217" t="s">
        <v>1217</v>
      </c>
      <c r="L233" s="217" t="s">
        <v>501</v>
      </c>
      <c r="M233" s="217" t="s">
        <v>29</v>
      </c>
      <c r="N233" s="217" t="s">
        <v>502</v>
      </c>
      <c r="O233" s="217" t="s">
        <v>649</v>
      </c>
      <c r="P233" s="217" t="s">
        <v>503</v>
      </c>
      <c r="Q233" s="217" t="s">
        <v>504</v>
      </c>
      <c r="R233" s="217" t="s">
        <v>505</v>
      </c>
      <c r="T233" s="217">
        <v>3</v>
      </c>
      <c r="V233" s="217">
        <v>1</v>
      </c>
      <c r="X233" s="217">
        <v>54</v>
      </c>
      <c r="Z233" s="217">
        <v>111</v>
      </c>
    </row>
    <row r="234" spans="4:26" s="217" customFormat="1" x14ac:dyDescent="0.35">
      <c r="D234" s="217" t="s">
        <v>1216</v>
      </c>
      <c r="E234" s="217" t="s">
        <v>1205</v>
      </c>
      <c r="F234" s="217" t="s">
        <v>1206</v>
      </c>
      <c r="G234" s="217" t="s">
        <v>645</v>
      </c>
      <c r="H234" s="217" t="s">
        <v>646</v>
      </c>
      <c r="I234" s="217" t="s">
        <v>500</v>
      </c>
      <c r="J234" s="217">
        <v>4</v>
      </c>
      <c r="K234" s="217" t="s">
        <v>1217</v>
      </c>
      <c r="L234" s="217" t="s">
        <v>501</v>
      </c>
      <c r="M234" s="217" t="s">
        <v>29</v>
      </c>
      <c r="N234" s="217" t="s">
        <v>502</v>
      </c>
      <c r="O234" s="217" t="s">
        <v>649</v>
      </c>
      <c r="P234" s="217" t="s">
        <v>503</v>
      </c>
      <c r="Q234" s="217" t="s">
        <v>504</v>
      </c>
      <c r="R234" s="217" t="s">
        <v>505</v>
      </c>
      <c r="T234" s="217">
        <v>3</v>
      </c>
      <c r="V234" s="217">
        <v>1</v>
      </c>
      <c r="X234" s="217">
        <v>54</v>
      </c>
      <c r="Z234" s="217">
        <v>111</v>
      </c>
    </row>
    <row r="235" spans="4:26" s="217" customFormat="1" x14ac:dyDescent="0.35">
      <c r="D235" s="217" t="s">
        <v>1216</v>
      </c>
      <c r="E235" s="217" t="s">
        <v>1205</v>
      </c>
      <c r="F235" s="217" t="s">
        <v>1206</v>
      </c>
      <c r="G235" s="217" t="s">
        <v>645</v>
      </c>
      <c r="H235" s="217" t="s">
        <v>646</v>
      </c>
      <c r="I235" s="217" t="s">
        <v>500</v>
      </c>
      <c r="J235" s="217">
        <v>4</v>
      </c>
      <c r="K235" s="217" t="s">
        <v>1217</v>
      </c>
      <c r="L235" s="217" t="s">
        <v>501</v>
      </c>
      <c r="M235" s="217" t="s">
        <v>29</v>
      </c>
      <c r="N235" s="217" t="s">
        <v>502</v>
      </c>
      <c r="O235" s="217" t="s">
        <v>649</v>
      </c>
      <c r="P235" s="217" t="s">
        <v>503</v>
      </c>
      <c r="Q235" s="217" t="s">
        <v>504</v>
      </c>
      <c r="R235" s="217" t="s">
        <v>505</v>
      </c>
      <c r="T235" s="217">
        <v>3</v>
      </c>
      <c r="V235" s="217">
        <v>1</v>
      </c>
      <c r="X235" s="217">
        <v>54</v>
      </c>
      <c r="Z235" s="217">
        <v>111</v>
      </c>
    </row>
    <row r="236" spans="4:26" s="217" customFormat="1" x14ac:dyDescent="0.35">
      <c r="D236" s="217" t="s">
        <v>1216</v>
      </c>
      <c r="E236" s="217" t="s">
        <v>1205</v>
      </c>
      <c r="F236" s="217" t="s">
        <v>1206</v>
      </c>
      <c r="G236" s="217" t="s">
        <v>645</v>
      </c>
      <c r="H236" s="217" t="s">
        <v>646</v>
      </c>
      <c r="I236" s="217" t="s">
        <v>500</v>
      </c>
      <c r="J236" s="217">
        <v>4</v>
      </c>
      <c r="K236" s="217" t="s">
        <v>1217</v>
      </c>
      <c r="L236" s="217" t="s">
        <v>501</v>
      </c>
      <c r="M236" s="217" t="s">
        <v>29</v>
      </c>
      <c r="N236" s="217" t="s">
        <v>502</v>
      </c>
      <c r="O236" s="217" t="s">
        <v>649</v>
      </c>
      <c r="P236" s="217" t="s">
        <v>503</v>
      </c>
      <c r="Q236" s="217" t="s">
        <v>504</v>
      </c>
      <c r="R236" s="217" t="s">
        <v>505</v>
      </c>
      <c r="T236" s="217">
        <v>3</v>
      </c>
      <c r="V236" s="217">
        <v>1</v>
      </c>
      <c r="X236" s="217">
        <v>54</v>
      </c>
      <c r="Z236" s="217">
        <v>111</v>
      </c>
    </row>
    <row r="237" spans="4:26" s="217" customFormat="1" x14ac:dyDescent="0.35">
      <c r="D237" s="217" t="s">
        <v>1216</v>
      </c>
      <c r="E237" s="217" t="s">
        <v>1205</v>
      </c>
      <c r="F237" s="217" t="s">
        <v>1206</v>
      </c>
      <c r="G237" s="217" t="s">
        <v>645</v>
      </c>
      <c r="H237" s="217" t="s">
        <v>646</v>
      </c>
      <c r="I237" s="217" t="s">
        <v>500</v>
      </c>
      <c r="J237" s="217">
        <v>4</v>
      </c>
      <c r="K237" s="217" t="s">
        <v>1217</v>
      </c>
      <c r="L237" s="217" t="s">
        <v>501</v>
      </c>
      <c r="M237" s="217" t="s">
        <v>29</v>
      </c>
      <c r="N237" s="217" t="s">
        <v>502</v>
      </c>
      <c r="O237" s="217" t="s">
        <v>649</v>
      </c>
      <c r="P237" s="217" t="s">
        <v>503</v>
      </c>
      <c r="Q237" s="217" t="s">
        <v>504</v>
      </c>
      <c r="R237" s="217" t="s">
        <v>505</v>
      </c>
      <c r="T237" s="217">
        <v>3</v>
      </c>
      <c r="V237" s="217">
        <v>1</v>
      </c>
      <c r="X237" s="217">
        <v>54</v>
      </c>
      <c r="Z237" s="217">
        <v>111</v>
      </c>
    </row>
    <row r="238" spans="4:26" s="217" customFormat="1" x14ac:dyDescent="0.35">
      <c r="D238" s="217" t="s">
        <v>1216</v>
      </c>
      <c r="E238" s="217" t="s">
        <v>1205</v>
      </c>
      <c r="F238" s="217" t="s">
        <v>1206</v>
      </c>
      <c r="G238" s="217" t="s">
        <v>645</v>
      </c>
      <c r="H238" s="217" t="s">
        <v>646</v>
      </c>
      <c r="I238" s="217" t="s">
        <v>500</v>
      </c>
      <c r="J238" s="217">
        <v>4</v>
      </c>
      <c r="K238" s="217" t="s">
        <v>1217</v>
      </c>
      <c r="L238" s="217" t="s">
        <v>501</v>
      </c>
      <c r="M238" s="217" t="s">
        <v>29</v>
      </c>
      <c r="N238" s="217" t="s">
        <v>502</v>
      </c>
      <c r="O238" s="217" t="s">
        <v>649</v>
      </c>
      <c r="P238" s="217" t="s">
        <v>503</v>
      </c>
      <c r="Q238" s="217" t="s">
        <v>504</v>
      </c>
      <c r="R238" s="217" t="s">
        <v>505</v>
      </c>
      <c r="T238" s="217">
        <v>1</v>
      </c>
      <c r="V238" s="217">
        <v>1</v>
      </c>
      <c r="X238" s="217">
        <v>54</v>
      </c>
      <c r="Z238" s="217">
        <v>111</v>
      </c>
    </row>
    <row r="239" spans="4:26" s="217" customFormat="1" x14ac:dyDescent="0.35">
      <c r="D239" s="217" t="s">
        <v>1201</v>
      </c>
      <c r="E239" s="217" t="s">
        <v>1202</v>
      </c>
      <c r="F239" s="217" t="s">
        <v>1201</v>
      </c>
      <c r="G239" s="217" t="s">
        <v>1166</v>
      </c>
      <c r="H239" s="217" t="s">
        <v>1183</v>
      </c>
      <c r="I239" s="217" t="s">
        <v>975</v>
      </c>
      <c r="J239" s="217">
        <v>0</v>
      </c>
      <c r="K239" s="217" t="s">
        <v>1203</v>
      </c>
      <c r="L239" s="217" t="s">
        <v>501</v>
      </c>
      <c r="M239" s="217" t="s">
        <v>29</v>
      </c>
      <c r="N239" s="217" t="s">
        <v>502</v>
      </c>
      <c r="O239" s="217" t="s">
        <v>649</v>
      </c>
      <c r="P239" s="217" t="s">
        <v>503</v>
      </c>
      <c r="Q239" s="217" t="s">
        <v>504</v>
      </c>
      <c r="R239" s="217" t="s">
        <v>505</v>
      </c>
      <c r="T239" s="217">
        <v>1</v>
      </c>
      <c r="V239" s="217">
        <v>1</v>
      </c>
      <c r="X239" s="217">
        <v>54</v>
      </c>
      <c r="Z239" s="217">
        <v>1</v>
      </c>
    </row>
    <row r="240" spans="4:26" s="217" customFormat="1" x14ac:dyDescent="0.35">
      <c r="D240" s="217" t="s">
        <v>1201</v>
      </c>
      <c r="E240" s="217" t="s">
        <v>1202</v>
      </c>
      <c r="F240" s="217" t="s">
        <v>1201</v>
      </c>
      <c r="G240" s="217" t="s">
        <v>1166</v>
      </c>
      <c r="H240" s="217" t="s">
        <v>1183</v>
      </c>
      <c r="I240" s="217" t="s">
        <v>975</v>
      </c>
      <c r="J240" s="217">
        <v>0</v>
      </c>
      <c r="K240" s="217" t="s">
        <v>1203</v>
      </c>
      <c r="L240" s="217" t="s">
        <v>501</v>
      </c>
      <c r="M240" s="217" t="s">
        <v>29</v>
      </c>
      <c r="N240" s="217" t="s">
        <v>502</v>
      </c>
      <c r="O240" s="217" t="s">
        <v>649</v>
      </c>
      <c r="P240" s="217" t="s">
        <v>503</v>
      </c>
      <c r="Q240" s="217" t="s">
        <v>504</v>
      </c>
      <c r="R240" s="217" t="s">
        <v>505</v>
      </c>
      <c r="T240" s="217">
        <v>1</v>
      </c>
      <c r="V240" s="217">
        <v>1</v>
      </c>
      <c r="X240" s="217">
        <v>54</v>
      </c>
      <c r="Z240" s="217">
        <v>1</v>
      </c>
    </row>
    <row r="241" spans="4:26" s="217" customFormat="1" x14ac:dyDescent="0.35">
      <c r="D241" s="217" t="s">
        <v>1201</v>
      </c>
      <c r="E241" s="217" t="s">
        <v>1202</v>
      </c>
      <c r="F241" s="217" t="s">
        <v>1201</v>
      </c>
      <c r="G241" s="217" t="s">
        <v>1166</v>
      </c>
      <c r="H241" s="217" t="s">
        <v>1183</v>
      </c>
      <c r="I241" s="217" t="s">
        <v>975</v>
      </c>
      <c r="J241" s="217">
        <v>0</v>
      </c>
      <c r="K241" s="217" t="s">
        <v>1203</v>
      </c>
      <c r="L241" s="217" t="s">
        <v>501</v>
      </c>
      <c r="M241" s="217" t="s">
        <v>29</v>
      </c>
      <c r="N241" s="217" t="s">
        <v>502</v>
      </c>
      <c r="O241" s="217" t="s">
        <v>649</v>
      </c>
      <c r="P241" s="217" t="s">
        <v>503</v>
      </c>
      <c r="Q241" s="217" t="s">
        <v>504</v>
      </c>
      <c r="R241" s="217" t="s">
        <v>505</v>
      </c>
      <c r="T241" s="217">
        <v>1</v>
      </c>
      <c r="V241" s="217">
        <v>1</v>
      </c>
      <c r="X241" s="217">
        <v>54</v>
      </c>
      <c r="Z241" s="217">
        <v>1</v>
      </c>
    </row>
    <row r="242" spans="4:26" s="217" customFormat="1" x14ac:dyDescent="0.35">
      <c r="D242" s="217" t="s">
        <v>1201</v>
      </c>
      <c r="E242" s="217" t="s">
        <v>1202</v>
      </c>
      <c r="F242" s="217" t="s">
        <v>1201</v>
      </c>
      <c r="G242" s="217" t="s">
        <v>1166</v>
      </c>
      <c r="H242" s="217" t="s">
        <v>1183</v>
      </c>
      <c r="I242" s="217" t="s">
        <v>975</v>
      </c>
      <c r="J242" s="217">
        <v>0</v>
      </c>
      <c r="K242" s="217" t="s">
        <v>1203</v>
      </c>
      <c r="L242" s="217" t="s">
        <v>501</v>
      </c>
      <c r="M242" s="217" t="s">
        <v>29</v>
      </c>
      <c r="N242" s="217" t="s">
        <v>502</v>
      </c>
      <c r="O242" s="217" t="s">
        <v>649</v>
      </c>
      <c r="P242" s="217" t="s">
        <v>503</v>
      </c>
      <c r="Q242" s="217" t="s">
        <v>504</v>
      </c>
      <c r="R242" s="217" t="s">
        <v>505</v>
      </c>
      <c r="T242" s="217">
        <v>1</v>
      </c>
      <c r="V242" s="217">
        <v>1</v>
      </c>
      <c r="X242" s="217">
        <v>54</v>
      </c>
      <c r="Z242" s="217">
        <v>1</v>
      </c>
    </row>
    <row r="243" spans="4:26" s="217" customFormat="1" x14ac:dyDescent="0.35">
      <c r="D243" s="217" t="s">
        <v>1201</v>
      </c>
      <c r="E243" s="217" t="s">
        <v>1202</v>
      </c>
      <c r="F243" s="217" t="s">
        <v>1201</v>
      </c>
      <c r="G243" s="217" t="s">
        <v>1166</v>
      </c>
      <c r="H243" s="217" t="s">
        <v>1183</v>
      </c>
      <c r="I243" s="217" t="s">
        <v>975</v>
      </c>
      <c r="J243" s="217">
        <v>0</v>
      </c>
      <c r="K243" s="217" t="s">
        <v>1203</v>
      </c>
      <c r="L243" s="217" t="s">
        <v>501</v>
      </c>
      <c r="M243" s="217" t="s">
        <v>29</v>
      </c>
      <c r="N243" s="217" t="s">
        <v>502</v>
      </c>
      <c r="O243" s="217" t="s">
        <v>649</v>
      </c>
      <c r="P243" s="217" t="s">
        <v>503</v>
      </c>
      <c r="Q243" s="217" t="s">
        <v>504</v>
      </c>
      <c r="R243" s="217" t="s">
        <v>505</v>
      </c>
      <c r="T243" s="217">
        <v>1</v>
      </c>
      <c r="V243" s="217">
        <v>1</v>
      </c>
      <c r="X243" s="217">
        <v>54</v>
      </c>
      <c r="Z243" s="217">
        <v>1</v>
      </c>
    </row>
    <row r="244" spans="4:26" s="217" customFormat="1" x14ac:dyDescent="0.35">
      <c r="D244" s="217" t="s">
        <v>1201</v>
      </c>
      <c r="E244" s="217" t="s">
        <v>1202</v>
      </c>
      <c r="F244" s="217" t="s">
        <v>1201</v>
      </c>
      <c r="G244" s="217" t="s">
        <v>1166</v>
      </c>
      <c r="H244" s="217" t="s">
        <v>1183</v>
      </c>
      <c r="I244" s="217" t="s">
        <v>975</v>
      </c>
      <c r="J244" s="217">
        <v>0</v>
      </c>
      <c r="K244" s="217" t="s">
        <v>1203</v>
      </c>
      <c r="L244" s="217" t="s">
        <v>501</v>
      </c>
      <c r="M244" s="217" t="s">
        <v>29</v>
      </c>
      <c r="N244" s="217" t="s">
        <v>502</v>
      </c>
      <c r="O244" s="217" t="s">
        <v>649</v>
      </c>
      <c r="P244" s="217" t="s">
        <v>503</v>
      </c>
      <c r="Q244" s="217" t="s">
        <v>504</v>
      </c>
      <c r="R244" s="217" t="s">
        <v>505</v>
      </c>
      <c r="T244" s="217">
        <v>1</v>
      </c>
      <c r="V244" s="217">
        <v>1</v>
      </c>
      <c r="X244" s="217">
        <v>54</v>
      </c>
      <c r="Z244" s="217">
        <v>1</v>
      </c>
    </row>
    <row r="245" spans="4:26" s="217" customFormat="1" x14ac:dyDescent="0.35">
      <c r="D245" s="217" t="s">
        <v>1201</v>
      </c>
      <c r="E245" s="217" t="s">
        <v>1202</v>
      </c>
      <c r="F245" s="217" t="s">
        <v>1201</v>
      </c>
      <c r="G245" s="217" t="s">
        <v>1166</v>
      </c>
      <c r="H245" s="217" t="s">
        <v>1183</v>
      </c>
      <c r="I245" s="217" t="s">
        <v>975</v>
      </c>
      <c r="J245" s="217">
        <v>0</v>
      </c>
      <c r="K245" s="217" t="s">
        <v>1203</v>
      </c>
      <c r="L245" s="217" t="s">
        <v>501</v>
      </c>
      <c r="M245" s="217" t="s">
        <v>29</v>
      </c>
      <c r="N245" s="217" t="s">
        <v>502</v>
      </c>
      <c r="O245" s="217" t="s">
        <v>649</v>
      </c>
      <c r="P245" s="217" t="s">
        <v>503</v>
      </c>
      <c r="Q245" s="217" t="s">
        <v>504</v>
      </c>
      <c r="R245" s="217" t="s">
        <v>505</v>
      </c>
      <c r="T245" s="217">
        <v>1</v>
      </c>
      <c r="V245" s="217">
        <v>1</v>
      </c>
      <c r="X245" s="217">
        <v>54</v>
      </c>
      <c r="Z245" s="217">
        <v>1</v>
      </c>
    </row>
    <row r="246" spans="4:26" s="217" customFormat="1" x14ac:dyDescent="0.35">
      <c r="D246" s="217" t="s">
        <v>1218</v>
      </c>
      <c r="E246" s="217" t="s">
        <v>1187</v>
      </c>
      <c r="F246" s="217" t="s">
        <v>1219</v>
      </c>
      <c r="G246" s="217" t="s">
        <v>1220</v>
      </c>
      <c r="H246" s="217" t="s">
        <v>1221</v>
      </c>
      <c r="I246" s="217" t="s">
        <v>1222</v>
      </c>
      <c r="J246" s="217">
        <v>11</v>
      </c>
      <c r="K246" s="217">
        <v>1119</v>
      </c>
      <c r="L246" s="217" t="s">
        <v>501</v>
      </c>
      <c r="M246" s="217" t="s">
        <v>1223</v>
      </c>
      <c r="N246" s="217" t="s">
        <v>502</v>
      </c>
      <c r="O246" s="217" t="s">
        <v>1224</v>
      </c>
      <c r="P246" s="217" t="s">
        <v>503</v>
      </c>
      <c r="Q246" s="217" t="s">
        <v>1225</v>
      </c>
      <c r="R246" s="217" t="s">
        <v>505</v>
      </c>
      <c r="T246" s="217">
        <v>3</v>
      </c>
      <c r="V246" s="217">
        <v>5</v>
      </c>
      <c r="X246" s="217">
        <v>175</v>
      </c>
      <c r="Z246" s="217">
        <v>15.2</v>
      </c>
    </row>
    <row r="247" spans="4:26" s="217" customFormat="1" x14ac:dyDescent="0.35">
      <c r="D247" s="217" t="s">
        <v>1218</v>
      </c>
      <c r="E247" s="217" t="s">
        <v>1187</v>
      </c>
      <c r="F247" s="217" t="s">
        <v>1219</v>
      </c>
      <c r="G247" s="217" t="s">
        <v>1226</v>
      </c>
      <c r="H247" s="217" t="s">
        <v>1227</v>
      </c>
      <c r="I247" s="217" t="s">
        <v>1228</v>
      </c>
      <c r="J247" s="217">
        <v>11</v>
      </c>
      <c r="K247" s="217">
        <v>1119</v>
      </c>
      <c r="L247" s="217" t="s">
        <v>501</v>
      </c>
      <c r="M247" s="217" t="s">
        <v>29</v>
      </c>
      <c r="N247" s="217" t="s">
        <v>502</v>
      </c>
      <c r="O247" s="217" t="s">
        <v>649</v>
      </c>
      <c r="P247" s="217" t="s">
        <v>503</v>
      </c>
      <c r="Q247" s="217" t="s">
        <v>504</v>
      </c>
      <c r="R247" s="217" t="s">
        <v>505</v>
      </c>
      <c r="T247" s="217">
        <v>3</v>
      </c>
      <c r="V247" s="217">
        <v>5</v>
      </c>
      <c r="X247" s="217">
        <v>175</v>
      </c>
      <c r="Z247" s="217">
        <v>-2146826246</v>
      </c>
    </row>
    <row r="248" spans="4:26" s="217" customFormat="1" x14ac:dyDescent="0.35">
      <c r="D248" s="217" t="s">
        <v>1218</v>
      </c>
      <c r="E248" s="217" t="s">
        <v>1187</v>
      </c>
      <c r="F248" s="217" t="s">
        <v>1219</v>
      </c>
      <c r="G248" s="217" t="s">
        <v>1226</v>
      </c>
      <c r="H248" s="217" t="s">
        <v>1227</v>
      </c>
      <c r="I248" s="217" t="s">
        <v>1228</v>
      </c>
      <c r="J248" s="217">
        <v>11</v>
      </c>
      <c r="K248" s="217">
        <v>1119</v>
      </c>
      <c r="L248" s="217" t="s">
        <v>501</v>
      </c>
      <c r="M248" s="217" t="s">
        <v>29</v>
      </c>
      <c r="N248" s="217" t="s">
        <v>502</v>
      </c>
      <c r="O248" s="217" t="s">
        <v>649</v>
      </c>
      <c r="P248" s="217" t="s">
        <v>503</v>
      </c>
      <c r="Q248" s="217" t="s">
        <v>504</v>
      </c>
      <c r="R248" s="217" t="s">
        <v>505</v>
      </c>
      <c r="T248" s="217">
        <v>3</v>
      </c>
      <c r="V248" s="217">
        <v>5</v>
      </c>
      <c r="X248" s="217">
        <v>175</v>
      </c>
      <c r="Z248" s="217">
        <v>15.2</v>
      </c>
    </row>
    <row r="249" spans="4:26" s="217" customFormat="1" x14ac:dyDescent="0.35">
      <c r="D249" s="217" t="s">
        <v>1211</v>
      </c>
      <c r="E249" s="217" t="s">
        <v>1205</v>
      </c>
      <c r="F249" s="217" t="s">
        <v>1206</v>
      </c>
      <c r="G249" s="217" t="s">
        <v>645</v>
      </c>
      <c r="H249" s="217" t="s">
        <v>646</v>
      </c>
      <c r="I249" s="217" t="s">
        <v>500</v>
      </c>
      <c r="J249" s="217">
        <v>4</v>
      </c>
      <c r="K249" s="217" t="s">
        <v>1213</v>
      </c>
      <c r="L249" s="217" t="s">
        <v>501</v>
      </c>
      <c r="M249" s="217" t="s">
        <v>29</v>
      </c>
      <c r="N249" s="217" t="s">
        <v>502</v>
      </c>
      <c r="O249" s="217" t="s">
        <v>649</v>
      </c>
      <c r="P249" s="217" t="s">
        <v>503</v>
      </c>
      <c r="Q249" s="217" t="s">
        <v>504</v>
      </c>
      <c r="R249" s="217" t="s">
        <v>505</v>
      </c>
      <c r="T249" s="217">
        <v>3</v>
      </c>
      <c r="V249" s="217">
        <v>5</v>
      </c>
      <c r="X249" s="217">
        <v>63</v>
      </c>
      <c r="Z249" s="217">
        <v>271.3</v>
      </c>
    </row>
    <row r="250" spans="4:26" s="217" customFormat="1" x14ac:dyDescent="0.35">
      <c r="D250" s="217" t="s">
        <v>1211</v>
      </c>
      <c r="E250" s="217" t="s">
        <v>1205</v>
      </c>
      <c r="F250" s="217" t="s">
        <v>1206</v>
      </c>
      <c r="G250" s="217" t="s">
        <v>645</v>
      </c>
      <c r="H250" s="217" t="s">
        <v>646</v>
      </c>
      <c r="I250" s="217" t="s">
        <v>500</v>
      </c>
      <c r="J250" s="217">
        <v>4</v>
      </c>
      <c r="K250" s="217" t="s">
        <v>1213</v>
      </c>
      <c r="L250" s="217" t="s">
        <v>501</v>
      </c>
      <c r="M250" s="217" t="s">
        <v>29</v>
      </c>
      <c r="N250" s="217" t="s">
        <v>502</v>
      </c>
      <c r="O250" s="217" t="s">
        <v>649</v>
      </c>
      <c r="P250" s="217" t="s">
        <v>503</v>
      </c>
      <c r="Q250" s="217" t="s">
        <v>504</v>
      </c>
      <c r="R250" s="217" t="s">
        <v>505</v>
      </c>
      <c r="T250" s="217">
        <v>3</v>
      </c>
      <c r="V250" s="217">
        <v>5</v>
      </c>
      <c r="X250" s="217">
        <v>63</v>
      </c>
      <c r="Z250" s="217">
        <v>271.3</v>
      </c>
    </row>
    <row r="251" spans="4:26" s="217" customFormat="1" x14ac:dyDescent="0.35">
      <c r="D251" s="217" t="s">
        <v>1229</v>
      </c>
      <c r="E251" s="217" t="s">
        <v>1208</v>
      </c>
      <c r="F251" s="217" t="s">
        <v>1204</v>
      </c>
      <c r="G251" s="217" t="s">
        <v>1226</v>
      </c>
      <c r="H251" s="217" t="s">
        <v>1230</v>
      </c>
      <c r="I251" s="217" t="s">
        <v>1231</v>
      </c>
      <c r="J251" s="217" t="s">
        <v>1232</v>
      </c>
      <c r="K251" s="217" t="s">
        <v>1233</v>
      </c>
      <c r="L251" s="217" t="s">
        <v>501</v>
      </c>
      <c r="M251" s="217" t="s">
        <v>29</v>
      </c>
      <c r="N251" s="217" t="s">
        <v>502</v>
      </c>
      <c r="O251" s="217" t="s">
        <v>649</v>
      </c>
      <c r="P251" s="217" t="s">
        <v>503</v>
      </c>
      <c r="Q251" s="217" t="s">
        <v>504</v>
      </c>
      <c r="R251" s="217" t="s">
        <v>505</v>
      </c>
      <c r="T251" s="217">
        <v>3</v>
      </c>
      <c r="V251" s="217">
        <v>5</v>
      </c>
      <c r="X251" s="217">
        <v>467</v>
      </c>
      <c r="Z251" s="217">
        <v>27.2</v>
      </c>
    </row>
    <row r="252" spans="4:26" s="217" customFormat="1" x14ac:dyDescent="0.35">
      <c r="D252" s="217" t="s">
        <v>1229</v>
      </c>
      <c r="E252" s="217" t="s">
        <v>1234</v>
      </c>
      <c r="F252" s="217" t="s">
        <v>1187</v>
      </c>
      <c r="G252" s="217" t="s">
        <v>1226</v>
      </c>
      <c r="H252" s="217" t="s">
        <v>1230</v>
      </c>
      <c r="I252" s="217" t="s">
        <v>1231</v>
      </c>
      <c r="J252" s="217" t="s">
        <v>1235</v>
      </c>
      <c r="K252" s="217">
        <v>8003</v>
      </c>
      <c r="L252" s="217" t="s">
        <v>501</v>
      </c>
      <c r="M252" s="217" t="s">
        <v>29</v>
      </c>
      <c r="N252" s="217" t="s">
        <v>502</v>
      </c>
      <c r="O252" s="217" t="s">
        <v>649</v>
      </c>
      <c r="P252" s="217" t="s">
        <v>503</v>
      </c>
      <c r="Q252" s="217" t="s">
        <v>504</v>
      </c>
      <c r="R252" s="217" t="s">
        <v>505</v>
      </c>
      <c r="T252" s="217">
        <v>3</v>
      </c>
      <c r="V252" s="217">
        <v>1</v>
      </c>
      <c r="X252" s="217">
        <v>634</v>
      </c>
      <c r="Z252" s="217">
        <v>20.8</v>
      </c>
    </row>
    <row r="253" spans="4:26" s="217" customFormat="1" x14ac:dyDescent="0.35">
      <c r="D253" s="217" t="s">
        <v>1229</v>
      </c>
      <c r="E253" s="217" t="s">
        <v>1234</v>
      </c>
      <c r="F253" s="217" t="s">
        <v>1187</v>
      </c>
      <c r="G253" s="217" t="s">
        <v>1226</v>
      </c>
      <c r="H253" s="217" t="s">
        <v>1230</v>
      </c>
      <c r="I253" s="217" t="s">
        <v>1231</v>
      </c>
      <c r="J253" s="217" t="s">
        <v>1235</v>
      </c>
      <c r="K253" s="217">
        <v>8003</v>
      </c>
      <c r="L253" s="217" t="s">
        <v>501</v>
      </c>
      <c r="M253" s="217" t="s">
        <v>29</v>
      </c>
      <c r="N253" s="217" t="s">
        <v>502</v>
      </c>
      <c r="O253" s="217" t="s">
        <v>649</v>
      </c>
      <c r="P253" s="217" t="s">
        <v>503</v>
      </c>
      <c r="Q253" s="217" t="s">
        <v>504</v>
      </c>
      <c r="R253" s="217" t="s">
        <v>505</v>
      </c>
      <c r="T253" s="217">
        <v>3</v>
      </c>
      <c r="V253" s="217">
        <v>1</v>
      </c>
      <c r="X253" s="217">
        <v>634</v>
      </c>
      <c r="Z253" s="217">
        <v>20.8</v>
      </c>
    </row>
    <row r="254" spans="4:26" s="217" customFormat="1" x14ac:dyDescent="0.35">
      <c r="D254" s="217" t="s">
        <v>1236</v>
      </c>
      <c r="E254" s="217" t="s">
        <v>1207</v>
      </c>
      <c r="F254" s="217" t="s">
        <v>1237</v>
      </c>
      <c r="G254" s="217" t="s">
        <v>1226</v>
      </c>
      <c r="H254" s="217" t="s">
        <v>1238</v>
      </c>
      <c r="I254" s="217" t="s">
        <v>861</v>
      </c>
      <c r="J254" s="217">
        <v>5340</v>
      </c>
      <c r="K254" s="217">
        <v>5341</v>
      </c>
      <c r="L254" s="217" t="s">
        <v>501</v>
      </c>
      <c r="M254" s="217" t="s">
        <v>29</v>
      </c>
      <c r="N254" s="217" t="s">
        <v>502</v>
      </c>
      <c r="O254" s="217" t="s">
        <v>649</v>
      </c>
      <c r="P254" s="217" t="s">
        <v>503</v>
      </c>
      <c r="Q254" s="217" t="s">
        <v>504</v>
      </c>
      <c r="R254" s="217" t="s">
        <v>505</v>
      </c>
      <c r="T254" s="217">
        <v>3</v>
      </c>
      <c r="V254" s="217">
        <v>1</v>
      </c>
      <c r="X254" s="217">
        <v>207</v>
      </c>
      <c r="Z254" s="217">
        <v>13.1</v>
      </c>
    </row>
    <row r="255" spans="4:26" s="217" customFormat="1" x14ac:dyDescent="0.35">
      <c r="D255" s="217" t="s">
        <v>1236</v>
      </c>
      <c r="E255" s="217" t="s">
        <v>1187</v>
      </c>
      <c r="F255" s="217" t="s">
        <v>1239</v>
      </c>
      <c r="G255" s="217" t="s">
        <v>1226</v>
      </c>
      <c r="H255" s="217" t="s">
        <v>1238</v>
      </c>
      <c r="I255" s="217" t="s">
        <v>861</v>
      </c>
      <c r="J255" s="217">
        <v>472</v>
      </c>
      <c r="K255" s="217">
        <v>5344</v>
      </c>
      <c r="L255" s="217" t="s">
        <v>501</v>
      </c>
      <c r="M255" s="217" t="s">
        <v>29</v>
      </c>
      <c r="N255" s="217" t="s">
        <v>502</v>
      </c>
      <c r="O255" s="217" t="s">
        <v>649</v>
      </c>
      <c r="P255" s="217" t="s">
        <v>503</v>
      </c>
      <c r="Q255" s="217" t="s">
        <v>504</v>
      </c>
      <c r="R255" s="217" t="s">
        <v>505</v>
      </c>
      <c r="T255" s="217">
        <v>3</v>
      </c>
      <c r="V255" s="217">
        <v>1</v>
      </c>
      <c r="X255" s="217">
        <v>80</v>
      </c>
      <c r="Z255" s="217">
        <v>18.7</v>
      </c>
    </row>
    <row r="256" spans="4:26" s="217" customFormat="1" x14ac:dyDescent="0.35">
      <c r="D256" s="217" t="s">
        <v>1236</v>
      </c>
      <c r="E256" s="217" t="s">
        <v>1187</v>
      </c>
      <c r="F256" s="217" t="s">
        <v>1239</v>
      </c>
      <c r="G256" s="217" t="s">
        <v>1226</v>
      </c>
      <c r="H256" s="217" t="s">
        <v>1238</v>
      </c>
      <c r="I256" s="217" t="s">
        <v>861</v>
      </c>
      <c r="J256" s="217">
        <v>472</v>
      </c>
      <c r="K256" s="217">
        <v>5344</v>
      </c>
      <c r="L256" s="217" t="s">
        <v>501</v>
      </c>
      <c r="M256" s="217" t="s">
        <v>29</v>
      </c>
      <c r="N256" s="217" t="s">
        <v>502</v>
      </c>
      <c r="O256" s="217" t="s">
        <v>649</v>
      </c>
      <c r="P256" s="217" t="s">
        <v>503</v>
      </c>
      <c r="Q256" s="217" t="s">
        <v>504</v>
      </c>
      <c r="R256" s="217" t="s">
        <v>505</v>
      </c>
      <c r="T256" s="217">
        <v>3</v>
      </c>
      <c r="V256" s="217">
        <v>1</v>
      </c>
      <c r="X256" s="217">
        <v>80</v>
      </c>
      <c r="Z256" s="217">
        <v>18.7</v>
      </c>
    </row>
    <row r="257" spans="4:26" s="217" customFormat="1" x14ac:dyDescent="0.35">
      <c r="D257" s="217" t="s">
        <v>1236</v>
      </c>
      <c r="E257" s="217" t="s">
        <v>1187</v>
      </c>
      <c r="F257" s="217" t="s">
        <v>1239</v>
      </c>
      <c r="G257" s="217" t="s">
        <v>1226</v>
      </c>
      <c r="H257" s="217" t="s">
        <v>1238</v>
      </c>
      <c r="I257" s="217" t="s">
        <v>861</v>
      </c>
      <c r="J257" s="217">
        <v>472</v>
      </c>
      <c r="K257" s="217">
        <v>5344</v>
      </c>
      <c r="L257" s="217" t="s">
        <v>501</v>
      </c>
      <c r="M257" s="217" t="s">
        <v>29</v>
      </c>
      <c r="N257" s="217" t="s">
        <v>502</v>
      </c>
      <c r="O257" s="217" t="s">
        <v>649</v>
      </c>
      <c r="P257" s="217" t="s">
        <v>503</v>
      </c>
      <c r="Q257" s="217" t="s">
        <v>504</v>
      </c>
      <c r="R257" s="217" t="s">
        <v>505</v>
      </c>
      <c r="T257" s="217">
        <v>3</v>
      </c>
      <c r="V257" s="217">
        <v>1</v>
      </c>
      <c r="X257" s="217">
        <v>80</v>
      </c>
      <c r="Z257" s="217">
        <v>18.7</v>
      </c>
    </row>
    <row r="258" spans="4:26" s="217" customFormat="1" x14ac:dyDescent="0.35">
      <c r="D258" s="217" t="s">
        <v>1236</v>
      </c>
      <c r="E258" s="217" t="s">
        <v>1187</v>
      </c>
      <c r="F258" s="217" t="s">
        <v>1239</v>
      </c>
      <c r="G258" s="217" t="s">
        <v>1226</v>
      </c>
      <c r="H258" s="217" t="s">
        <v>1238</v>
      </c>
      <c r="I258" s="217" t="s">
        <v>861</v>
      </c>
      <c r="J258" s="217">
        <v>472</v>
      </c>
      <c r="K258" s="217">
        <v>5344</v>
      </c>
      <c r="L258" s="217" t="s">
        <v>501</v>
      </c>
      <c r="M258" s="217" t="s">
        <v>29</v>
      </c>
      <c r="N258" s="217" t="s">
        <v>502</v>
      </c>
      <c r="O258" s="217" t="s">
        <v>649</v>
      </c>
      <c r="P258" s="217" t="s">
        <v>503</v>
      </c>
      <c r="Q258" s="217" t="s">
        <v>504</v>
      </c>
      <c r="R258" s="217" t="s">
        <v>505</v>
      </c>
      <c r="T258" s="217">
        <v>3</v>
      </c>
      <c r="V258" s="217">
        <v>1</v>
      </c>
      <c r="X258" s="217">
        <v>80</v>
      </c>
      <c r="Z258" s="217">
        <v>18.7</v>
      </c>
    </row>
    <row r="259" spans="4:26" s="217" customFormat="1" x14ac:dyDescent="0.35">
      <c r="D259" s="217" t="s">
        <v>1236</v>
      </c>
      <c r="E259" s="217" t="s">
        <v>1187</v>
      </c>
      <c r="F259" s="217" t="s">
        <v>1239</v>
      </c>
      <c r="G259" s="217" t="s">
        <v>1226</v>
      </c>
      <c r="H259" s="217" t="s">
        <v>1238</v>
      </c>
      <c r="I259" s="217" t="s">
        <v>861</v>
      </c>
      <c r="J259" s="217">
        <v>472</v>
      </c>
      <c r="K259" s="217">
        <v>5344</v>
      </c>
      <c r="L259" s="217" t="s">
        <v>501</v>
      </c>
      <c r="M259" s="217" t="s">
        <v>29</v>
      </c>
      <c r="N259" s="217" t="s">
        <v>502</v>
      </c>
      <c r="O259" s="217" t="s">
        <v>649</v>
      </c>
      <c r="P259" s="217" t="s">
        <v>503</v>
      </c>
      <c r="Q259" s="217" t="s">
        <v>504</v>
      </c>
      <c r="R259" s="217" t="s">
        <v>505</v>
      </c>
      <c r="T259" s="217">
        <v>3</v>
      </c>
      <c r="V259" s="217">
        <v>1</v>
      </c>
      <c r="X259" s="217">
        <v>80</v>
      </c>
      <c r="Z259" s="217">
        <v>18.7</v>
      </c>
    </row>
    <row r="260" spans="4:26" s="217" customFormat="1" x14ac:dyDescent="0.35">
      <c r="D260" s="217" t="s">
        <v>1236</v>
      </c>
      <c r="E260" s="217" t="s">
        <v>1187</v>
      </c>
      <c r="F260" s="217" t="s">
        <v>1239</v>
      </c>
      <c r="G260" s="217" t="s">
        <v>1226</v>
      </c>
      <c r="H260" s="217" t="s">
        <v>1238</v>
      </c>
      <c r="I260" s="217" t="s">
        <v>861</v>
      </c>
      <c r="J260" s="217">
        <v>472</v>
      </c>
      <c r="K260" s="217">
        <v>5344</v>
      </c>
      <c r="L260" s="217" t="s">
        <v>501</v>
      </c>
      <c r="M260" s="217" t="s">
        <v>29</v>
      </c>
      <c r="N260" s="217" t="s">
        <v>502</v>
      </c>
      <c r="O260" s="217" t="s">
        <v>649</v>
      </c>
      <c r="P260" s="217" t="s">
        <v>503</v>
      </c>
      <c r="Q260" s="217" t="s">
        <v>504</v>
      </c>
      <c r="R260" s="217" t="s">
        <v>505</v>
      </c>
      <c r="T260" s="217">
        <v>3</v>
      </c>
      <c r="V260" s="217">
        <v>1</v>
      </c>
      <c r="X260" s="217">
        <v>80</v>
      </c>
      <c r="Z260" s="217">
        <v>18.7</v>
      </c>
    </row>
    <row r="261" spans="4:26" s="217" customFormat="1" x14ac:dyDescent="0.35">
      <c r="D261" s="217" t="s">
        <v>1236</v>
      </c>
      <c r="E261" s="217" t="s">
        <v>1187</v>
      </c>
      <c r="F261" s="217" t="s">
        <v>1239</v>
      </c>
      <c r="G261" s="217" t="s">
        <v>1226</v>
      </c>
      <c r="H261" s="217" t="s">
        <v>1238</v>
      </c>
      <c r="I261" s="217" t="s">
        <v>861</v>
      </c>
      <c r="J261" s="217">
        <v>472</v>
      </c>
      <c r="K261" s="217">
        <v>5344</v>
      </c>
      <c r="L261" s="217" t="s">
        <v>501</v>
      </c>
      <c r="M261" s="217" t="s">
        <v>29</v>
      </c>
      <c r="N261" s="217" t="s">
        <v>502</v>
      </c>
      <c r="O261" s="217" t="s">
        <v>649</v>
      </c>
      <c r="P261" s="217" t="s">
        <v>503</v>
      </c>
      <c r="Q261" s="217" t="s">
        <v>504</v>
      </c>
      <c r="R261" s="217" t="s">
        <v>505</v>
      </c>
      <c r="T261" s="217">
        <v>3</v>
      </c>
      <c r="V261" s="217">
        <v>1</v>
      </c>
      <c r="X261" s="217">
        <v>80</v>
      </c>
      <c r="Z261" s="217">
        <v>18.7</v>
      </c>
    </row>
    <row r="262" spans="4:26" s="217" customFormat="1" x14ac:dyDescent="0.35">
      <c r="D262" s="217" t="s">
        <v>1236</v>
      </c>
      <c r="E262" s="217" t="s">
        <v>1187</v>
      </c>
      <c r="F262" s="217" t="s">
        <v>1239</v>
      </c>
      <c r="G262" s="217" t="s">
        <v>1226</v>
      </c>
      <c r="H262" s="217" t="s">
        <v>1238</v>
      </c>
      <c r="I262" s="217" t="s">
        <v>861</v>
      </c>
      <c r="J262" s="217">
        <v>472</v>
      </c>
      <c r="K262" s="217">
        <v>5344</v>
      </c>
      <c r="L262" s="217" t="s">
        <v>501</v>
      </c>
      <c r="M262" s="217" t="s">
        <v>29</v>
      </c>
      <c r="N262" s="217" t="s">
        <v>502</v>
      </c>
      <c r="O262" s="217" t="s">
        <v>649</v>
      </c>
      <c r="P262" s="217" t="s">
        <v>503</v>
      </c>
      <c r="Q262" s="217" t="s">
        <v>504</v>
      </c>
      <c r="R262" s="217" t="s">
        <v>505</v>
      </c>
      <c r="T262" s="217">
        <v>3</v>
      </c>
      <c r="V262" s="217">
        <v>1</v>
      </c>
      <c r="X262" s="217">
        <v>80</v>
      </c>
      <c r="Z262" s="217">
        <v>18.7</v>
      </c>
    </row>
    <row r="263" spans="4:26" s="217" customFormat="1" x14ac:dyDescent="0.35">
      <c r="D263" s="217" t="s">
        <v>1236</v>
      </c>
      <c r="E263" s="217" t="s">
        <v>1187</v>
      </c>
      <c r="F263" s="217" t="s">
        <v>1239</v>
      </c>
      <c r="G263" s="217" t="s">
        <v>1226</v>
      </c>
      <c r="H263" s="217" t="s">
        <v>557</v>
      </c>
      <c r="I263" s="217" t="s">
        <v>861</v>
      </c>
      <c r="J263" s="217">
        <v>472</v>
      </c>
      <c r="K263" s="217">
        <v>5344</v>
      </c>
      <c r="L263" s="217" t="s">
        <v>501</v>
      </c>
      <c r="M263" s="217" t="s">
        <v>29</v>
      </c>
      <c r="N263" s="217" t="s">
        <v>502</v>
      </c>
      <c r="O263" s="217" t="s">
        <v>649</v>
      </c>
      <c r="P263" s="217" t="s">
        <v>503</v>
      </c>
      <c r="Q263" s="217" t="s">
        <v>504</v>
      </c>
      <c r="R263" s="217" t="s">
        <v>505</v>
      </c>
      <c r="T263" s="217">
        <v>3</v>
      </c>
      <c r="V263" s="217">
        <v>1</v>
      </c>
      <c r="X263" s="217">
        <v>80</v>
      </c>
      <c r="Z263" s="217">
        <v>18.7</v>
      </c>
    </row>
    <row r="264" spans="4:26" s="217" customFormat="1" x14ac:dyDescent="0.35">
      <c r="D264" s="217" t="s">
        <v>1236</v>
      </c>
      <c r="E264" s="217" t="s">
        <v>1187</v>
      </c>
      <c r="F264" s="217" t="s">
        <v>1239</v>
      </c>
      <c r="G264" s="217" t="s">
        <v>1226</v>
      </c>
      <c r="H264" s="217" t="s">
        <v>557</v>
      </c>
      <c r="I264" s="217" t="s">
        <v>861</v>
      </c>
      <c r="J264" s="217">
        <v>5</v>
      </c>
      <c r="K264" s="217" t="s">
        <v>1170</v>
      </c>
      <c r="L264" s="217" t="s">
        <v>501</v>
      </c>
      <c r="M264" s="217" t="s">
        <v>29</v>
      </c>
      <c r="N264" s="217" t="s">
        <v>502</v>
      </c>
      <c r="O264" s="217" t="s">
        <v>649</v>
      </c>
      <c r="P264" s="217" t="s">
        <v>503</v>
      </c>
      <c r="Q264" s="217" t="s">
        <v>504</v>
      </c>
      <c r="R264" s="217" t="s">
        <v>505</v>
      </c>
      <c r="T264" s="217">
        <v>3</v>
      </c>
      <c r="V264" s="217">
        <v>1</v>
      </c>
      <c r="X264" s="217">
        <v>80</v>
      </c>
      <c r="Z264" s="217">
        <v>18.7</v>
      </c>
    </row>
    <row r="265" spans="4:26" s="217" customFormat="1" x14ac:dyDescent="0.35">
      <c r="D265" s="217" t="s">
        <v>1236</v>
      </c>
      <c r="E265" s="217" t="s">
        <v>1187</v>
      </c>
      <c r="F265" s="217" t="s">
        <v>1239</v>
      </c>
      <c r="G265" s="217" t="s">
        <v>1226</v>
      </c>
      <c r="H265" s="217" t="s">
        <v>605</v>
      </c>
      <c r="I265" s="217" t="s">
        <v>861</v>
      </c>
      <c r="J265" s="217">
        <v>5</v>
      </c>
      <c r="K265" s="217">
        <v>5344</v>
      </c>
      <c r="L265" s="217" t="s">
        <v>501</v>
      </c>
      <c r="M265" s="217" t="s">
        <v>29</v>
      </c>
      <c r="N265" s="217" t="s">
        <v>502</v>
      </c>
      <c r="O265" s="217" t="s">
        <v>649</v>
      </c>
      <c r="P265" s="217" t="s">
        <v>503</v>
      </c>
      <c r="Q265" s="217" t="s">
        <v>504</v>
      </c>
      <c r="R265" s="217" t="s">
        <v>505</v>
      </c>
      <c r="T265" s="217">
        <v>3</v>
      </c>
      <c r="V265" s="217">
        <v>1</v>
      </c>
      <c r="X265" s="217">
        <v>80</v>
      </c>
      <c r="Z265" s="217">
        <v>18.7</v>
      </c>
    </row>
    <row r="266" spans="4:26" s="217" customFormat="1" x14ac:dyDescent="0.35">
      <c r="D266" s="217" t="s">
        <v>1236</v>
      </c>
      <c r="E266" s="217" t="s">
        <v>1187</v>
      </c>
      <c r="F266" s="217" t="s">
        <v>1239</v>
      </c>
      <c r="G266" s="217" t="s">
        <v>1226</v>
      </c>
      <c r="H266" s="217" t="s">
        <v>605</v>
      </c>
      <c r="I266" s="217" t="s">
        <v>861</v>
      </c>
      <c r="J266" s="217">
        <v>5</v>
      </c>
      <c r="K266" s="217">
        <v>5344</v>
      </c>
      <c r="L266" s="217" t="s">
        <v>501</v>
      </c>
      <c r="M266" s="217" t="s">
        <v>29</v>
      </c>
      <c r="N266" s="217" t="s">
        <v>502</v>
      </c>
      <c r="O266" s="217" t="s">
        <v>649</v>
      </c>
      <c r="P266" s="217" t="s">
        <v>503</v>
      </c>
      <c r="Q266" s="217" t="s">
        <v>504</v>
      </c>
      <c r="R266" s="217" t="s">
        <v>505</v>
      </c>
      <c r="T266" s="217">
        <v>3</v>
      </c>
      <c r="V266" s="217">
        <v>1</v>
      </c>
      <c r="X266" s="217">
        <v>80</v>
      </c>
      <c r="Z266" s="217">
        <v>18.7</v>
      </c>
    </row>
    <row r="267" spans="4:26" s="217" customFormat="1" x14ac:dyDescent="0.35">
      <c r="D267" s="217" t="s">
        <v>1236</v>
      </c>
      <c r="E267" s="217" t="s">
        <v>1187</v>
      </c>
      <c r="F267" s="217" t="s">
        <v>1239</v>
      </c>
      <c r="G267" s="217" t="s">
        <v>1226</v>
      </c>
      <c r="H267" s="217" t="s">
        <v>1238</v>
      </c>
      <c r="I267" s="217" t="s">
        <v>861</v>
      </c>
      <c r="J267" s="217">
        <v>472</v>
      </c>
      <c r="K267" s="217">
        <v>5344</v>
      </c>
      <c r="L267" s="217" t="s">
        <v>501</v>
      </c>
      <c r="M267" s="217" t="s">
        <v>29</v>
      </c>
      <c r="N267" s="217" t="s">
        <v>502</v>
      </c>
      <c r="O267" s="217" t="s">
        <v>649</v>
      </c>
      <c r="P267" s="217" t="s">
        <v>503</v>
      </c>
      <c r="Q267" s="217" t="s">
        <v>504</v>
      </c>
      <c r="R267" s="217" t="s">
        <v>505</v>
      </c>
      <c r="T267" s="217">
        <v>1</v>
      </c>
      <c r="V267" s="217">
        <v>1</v>
      </c>
      <c r="X267" s="217">
        <v>80</v>
      </c>
      <c r="Z267" s="217">
        <v>18.7</v>
      </c>
    </row>
    <row r="268" spans="4:26" s="217" customFormat="1" x14ac:dyDescent="0.35">
      <c r="D268" s="217" t="s">
        <v>1236</v>
      </c>
      <c r="E268" s="217" t="s">
        <v>1187</v>
      </c>
      <c r="F268" s="217" t="s">
        <v>1239</v>
      </c>
      <c r="G268" s="217" t="s">
        <v>1226</v>
      </c>
      <c r="H268" s="217" t="s">
        <v>1238</v>
      </c>
      <c r="I268" s="217" t="s">
        <v>861</v>
      </c>
      <c r="J268" s="217">
        <v>472</v>
      </c>
      <c r="K268" s="217">
        <v>5344</v>
      </c>
      <c r="L268" s="217" t="s">
        <v>501</v>
      </c>
      <c r="M268" s="217" t="s">
        <v>29</v>
      </c>
      <c r="N268" s="217" t="s">
        <v>502</v>
      </c>
      <c r="O268" s="217" t="s">
        <v>649</v>
      </c>
      <c r="P268" s="217" t="s">
        <v>503</v>
      </c>
      <c r="Q268" s="217" t="s">
        <v>504</v>
      </c>
      <c r="R268" s="217" t="s">
        <v>505</v>
      </c>
      <c r="T268" s="217">
        <v>1</v>
      </c>
      <c r="V268" s="217">
        <v>1</v>
      </c>
      <c r="X268" s="217">
        <v>80</v>
      </c>
      <c r="Z268" s="217">
        <v>18.7</v>
      </c>
    </row>
    <row r="269" spans="4:26" s="217" customFormat="1" x14ac:dyDescent="0.35">
      <c r="D269" s="217" t="s">
        <v>1236</v>
      </c>
      <c r="E269" s="217" t="s">
        <v>1187</v>
      </c>
      <c r="F269" s="217" t="s">
        <v>1239</v>
      </c>
      <c r="G269" s="217" t="s">
        <v>1226</v>
      </c>
      <c r="H269" s="217" t="s">
        <v>1238</v>
      </c>
      <c r="I269" s="217" t="s">
        <v>861</v>
      </c>
      <c r="J269" s="217">
        <v>472</v>
      </c>
      <c r="K269" s="217">
        <v>5344</v>
      </c>
      <c r="L269" s="217" t="s">
        <v>501</v>
      </c>
      <c r="M269" s="217" t="s">
        <v>29</v>
      </c>
      <c r="N269" s="217" t="s">
        <v>502</v>
      </c>
      <c r="O269" s="217" t="s">
        <v>649</v>
      </c>
      <c r="P269" s="217" t="s">
        <v>503</v>
      </c>
      <c r="Q269" s="217" t="s">
        <v>504</v>
      </c>
      <c r="R269" s="217" t="s">
        <v>505</v>
      </c>
      <c r="T269" s="217">
        <v>1</v>
      </c>
      <c r="V269" s="217">
        <v>1</v>
      </c>
      <c r="X269" s="217">
        <v>80</v>
      </c>
      <c r="Z269" s="217">
        <v>18.7</v>
      </c>
    </row>
    <row r="270" spans="4:26" s="217" customFormat="1" x14ac:dyDescent="0.35">
      <c r="D270" s="217" t="s">
        <v>1236</v>
      </c>
      <c r="E270" s="217" t="s">
        <v>1187</v>
      </c>
      <c r="F270" s="217" t="s">
        <v>1239</v>
      </c>
      <c r="G270" s="217" t="s">
        <v>1226</v>
      </c>
      <c r="H270" s="217" t="s">
        <v>1238</v>
      </c>
      <c r="I270" s="217" t="s">
        <v>861</v>
      </c>
      <c r="J270" s="217">
        <v>472</v>
      </c>
      <c r="K270" s="217">
        <v>5344</v>
      </c>
      <c r="L270" s="217" t="s">
        <v>501</v>
      </c>
      <c r="M270" s="217" t="s">
        <v>29</v>
      </c>
      <c r="N270" s="217" t="s">
        <v>502</v>
      </c>
      <c r="O270" s="217" t="s">
        <v>649</v>
      </c>
      <c r="P270" s="217" t="s">
        <v>503</v>
      </c>
      <c r="Q270" s="217" t="s">
        <v>504</v>
      </c>
      <c r="R270" s="217" t="s">
        <v>505</v>
      </c>
      <c r="T270" s="217">
        <v>1</v>
      </c>
      <c r="V270" s="217">
        <v>1</v>
      </c>
      <c r="X270" s="217">
        <v>80</v>
      </c>
      <c r="Z270" s="217">
        <v>18.7</v>
      </c>
    </row>
    <row r="271" spans="4:26" s="217" customFormat="1" x14ac:dyDescent="0.35">
      <c r="D271" s="217" t="s">
        <v>1236</v>
      </c>
      <c r="E271" s="217" t="s">
        <v>1187</v>
      </c>
      <c r="F271" s="217" t="s">
        <v>1239</v>
      </c>
      <c r="G271" s="217" t="s">
        <v>1226</v>
      </c>
      <c r="H271" s="217" t="s">
        <v>1238</v>
      </c>
      <c r="I271" s="217" t="s">
        <v>861</v>
      </c>
      <c r="J271" s="217">
        <v>472</v>
      </c>
      <c r="K271" s="217">
        <v>5344</v>
      </c>
      <c r="L271" s="217" t="s">
        <v>501</v>
      </c>
      <c r="M271" s="217" t="s">
        <v>29</v>
      </c>
      <c r="N271" s="217" t="s">
        <v>502</v>
      </c>
      <c r="O271" s="217" t="s">
        <v>649</v>
      </c>
      <c r="P271" s="217" t="s">
        <v>503</v>
      </c>
      <c r="Q271" s="217" t="s">
        <v>504</v>
      </c>
      <c r="R271" s="217" t="s">
        <v>505</v>
      </c>
      <c r="T271" s="217">
        <v>1</v>
      </c>
      <c r="V271" s="217">
        <v>1</v>
      </c>
      <c r="X271" s="217">
        <v>80</v>
      </c>
      <c r="Z271" s="217">
        <v>18.7</v>
      </c>
    </row>
    <row r="272" spans="4:26" s="217" customFormat="1" x14ac:dyDescent="0.35">
      <c r="D272" s="217" t="s">
        <v>1236</v>
      </c>
      <c r="E272" s="217" t="s">
        <v>1187</v>
      </c>
      <c r="F272" s="217" t="s">
        <v>1239</v>
      </c>
      <c r="G272" s="217" t="s">
        <v>1226</v>
      </c>
      <c r="H272" s="217" t="s">
        <v>1238</v>
      </c>
      <c r="I272" s="217" t="s">
        <v>861</v>
      </c>
      <c r="J272" s="217">
        <v>472</v>
      </c>
      <c r="K272" s="217">
        <v>5344</v>
      </c>
      <c r="L272" s="217" t="s">
        <v>501</v>
      </c>
      <c r="M272" s="217" t="s">
        <v>29</v>
      </c>
      <c r="N272" s="217" t="s">
        <v>502</v>
      </c>
      <c r="O272" s="217" t="s">
        <v>649</v>
      </c>
      <c r="P272" s="217" t="s">
        <v>503</v>
      </c>
      <c r="Q272" s="217" t="s">
        <v>504</v>
      </c>
      <c r="R272" s="217" t="s">
        <v>505</v>
      </c>
      <c r="T272" s="217">
        <v>1</v>
      </c>
      <c r="V272" s="217">
        <v>1</v>
      </c>
      <c r="X272" s="217">
        <v>80</v>
      </c>
      <c r="Z272" s="217">
        <v>18.7</v>
      </c>
    </row>
    <row r="273" spans="4:26" s="217" customFormat="1" x14ac:dyDescent="0.35">
      <c r="D273" s="217" t="s">
        <v>1236</v>
      </c>
      <c r="E273" s="217" t="s">
        <v>1187</v>
      </c>
      <c r="F273" s="217" t="s">
        <v>1239</v>
      </c>
      <c r="G273" s="217" t="s">
        <v>1226</v>
      </c>
      <c r="H273" s="217" t="s">
        <v>1238</v>
      </c>
      <c r="I273" s="217" t="s">
        <v>861</v>
      </c>
      <c r="J273" s="217">
        <v>472</v>
      </c>
      <c r="K273" s="217">
        <v>5344</v>
      </c>
      <c r="L273" s="217" t="s">
        <v>501</v>
      </c>
      <c r="M273" s="217" t="s">
        <v>29</v>
      </c>
      <c r="N273" s="217" t="s">
        <v>502</v>
      </c>
      <c r="O273" s="217" t="s">
        <v>649</v>
      </c>
      <c r="P273" s="217" t="s">
        <v>503</v>
      </c>
      <c r="Q273" s="217" t="s">
        <v>504</v>
      </c>
      <c r="R273" s="217" t="s">
        <v>505</v>
      </c>
      <c r="T273" s="217">
        <v>1</v>
      </c>
      <c r="V273" s="217">
        <v>1</v>
      </c>
      <c r="X273" s="217">
        <v>80</v>
      </c>
      <c r="Z273" s="217">
        <v>18.7</v>
      </c>
    </row>
    <row r="274" spans="4:26" s="217" customFormat="1" x14ac:dyDescent="0.35">
      <c r="D274" s="217" t="s">
        <v>1240</v>
      </c>
      <c r="E274" s="217" t="s">
        <v>1229</v>
      </c>
      <c r="F274" s="217" t="s">
        <v>1241</v>
      </c>
      <c r="G274" s="217" t="s">
        <v>1226</v>
      </c>
      <c r="H274" s="217" t="s">
        <v>1242</v>
      </c>
      <c r="I274" s="217" t="s">
        <v>720</v>
      </c>
      <c r="J274" s="217" t="s">
        <v>1243</v>
      </c>
      <c r="K274" s="217">
        <v>413</v>
      </c>
      <c r="L274" s="217" t="s">
        <v>501</v>
      </c>
      <c r="M274" s="217" t="s">
        <v>29</v>
      </c>
      <c r="N274" s="217" t="s">
        <v>502</v>
      </c>
      <c r="O274" s="217" t="s">
        <v>649</v>
      </c>
      <c r="P274" s="217" t="s">
        <v>503</v>
      </c>
      <c r="Q274" s="217" t="s">
        <v>504</v>
      </c>
      <c r="R274" s="217" t="s">
        <v>505</v>
      </c>
      <c r="T274" s="217">
        <v>2</v>
      </c>
      <c r="V274" s="217">
        <v>5</v>
      </c>
      <c r="X274" s="217">
        <v>102</v>
      </c>
      <c r="Z274" s="217">
        <v>16.5</v>
      </c>
    </row>
    <row r="275" spans="4:26" s="217" customFormat="1" x14ac:dyDescent="0.35">
      <c r="D275" s="217" t="s">
        <v>1201</v>
      </c>
      <c r="E275" s="217" t="s">
        <v>1202</v>
      </c>
      <c r="F275" s="217" t="s">
        <v>1201</v>
      </c>
      <c r="G275" s="217" t="s">
        <v>1166</v>
      </c>
      <c r="H275" s="217" t="s">
        <v>1183</v>
      </c>
      <c r="I275" s="217" t="s">
        <v>975</v>
      </c>
      <c r="J275" s="217">
        <v>0</v>
      </c>
      <c r="K275" s="217" t="s">
        <v>1203</v>
      </c>
      <c r="L275" s="217" t="s">
        <v>501</v>
      </c>
      <c r="M275" s="217" t="s">
        <v>29</v>
      </c>
      <c r="N275" s="217" t="s">
        <v>502</v>
      </c>
      <c r="O275" s="217" t="s">
        <v>649</v>
      </c>
      <c r="P275" s="217" t="s">
        <v>503</v>
      </c>
      <c r="Q275" s="217" t="s">
        <v>504</v>
      </c>
      <c r="R275" s="217" t="s">
        <v>505</v>
      </c>
      <c r="T275" s="217">
        <v>1</v>
      </c>
      <c r="V275" s="217">
        <v>1</v>
      </c>
      <c r="X275" s="217">
        <v>54</v>
      </c>
      <c r="Z275" s="217">
        <v>1</v>
      </c>
    </row>
    <row r="276" spans="4:26" s="217" customFormat="1" x14ac:dyDescent="0.35">
      <c r="D276" s="217" t="s">
        <v>1201</v>
      </c>
      <c r="E276" s="217" t="s">
        <v>1202</v>
      </c>
      <c r="F276" s="217" t="s">
        <v>1201</v>
      </c>
      <c r="G276" s="217" t="s">
        <v>1166</v>
      </c>
      <c r="H276" s="217" t="s">
        <v>1183</v>
      </c>
      <c r="I276" s="217" t="s">
        <v>975</v>
      </c>
      <c r="J276" s="217">
        <v>0</v>
      </c>
      <c r="K276" s="217" t="s">
        <v>1203</v>
      </c>
      <c r="L276" s="217" t="s">
        <v>501</v>
      </c>
      <c r="M276" s="217" t="s">
        <v>29</v>
      </c>
      <c r="N276" s="217" t="s">
        <v>502</v>
      </c>
      <c r="O276" s="217" t="s">
        <v>649</v>
      </c>
      <c r="P276" s="217" t="s">
        <v>503</v>
      </c>
      <c r="Q276" s="217" t="s">
        <v>504</v>
      </c>
      <c r="R276" s="217" t="s">
        <v>505</v>
      </c>
      <c r="T276" s="217">
        <v>1</v>
      </c>
      <c r="V276" s="217">
        <v>1</v>
      </c>
      <c r="X276" s="217">
        <v>54</v>
      </c>
      <c r="Z276" s="217">
        <v>1</v>
      </c>
    </row>
    <row r="277" spans="4:26" s="217" customFormat="1" x14ac:dyDescent="0.35">
      <c r="D277" s="217" t="s">
        <v>1201</v>
      </c>
      <c r="E277" s="217" t="s">
        <v>1202</v>
      </c>
      <c r="F277" s="217" t="s">
        <v>1201</v>
      </c>
      <c r="G277" s="217" t="s">
        <v>1166</v>
      </c>
      <c r="H277" s="217" t="s">
        <v>1183</v>
      </c>
      <c r="I277" s="217" t="s">
        <v>975</v>
      </c>
      <c r="J277" s="217">
        <v>0</v>
      </c>
      <c r="K277" s="217" t="s">
        <v>1203</v>
      </c>
      <c r="L277" s="217" t="s">
        <v>501</v>
      </c>
      <c r="M277" s="217" t="s">
        <v>29</v>
      </c>
      <c r="N277" s="217" t="s">
        <v>502</v>
      </c>
      <c r="O277" s="217" t="s">
        <v>649</v>
      </c>
      <c r="P277" s="217" t="s">
        <v>503</v>
      </c>
      <c r="Q277" s="217" t="s">
        <v>504</v>
      </c>
      <c r="R277" s="217" t="s">
        <v>505</v>
      </c>
      <c r="T277" s="217">
        <v>1</v>
      </c>
      <c r="V277" s="217">
        <v>1</v>
      </c>
      <c r="X277" s="217">
        <v>54</v>
      </c>
      <c r="Z277" s="217">
        <v>1</v>
      </c>
    </row>
    <row r="278" spans="4:26" s="217" customFormat="1" x14ac:dyDescent="0.35">
      <c r="D278" s="217" t="s">
        <v>1201</v>
      </c>
      <c r="E278" s="217" t="s">
        <v>1202</v>
      </c>
      <c r="F278" s="217" t="s">
        <v>1201</v>
      </c>
      <c r="G278" s="217" t="s">
        <v>1166</v>
      </c>
      <c r="H278" s="217" t="s">
        <v>1183</v>
      </c>
      <c r="I278" s="217" t="s">
        <v>975</v>
      </c>
      <c r="J278" s="217">
        <v>0</v>
      </c>
      <c r="K278" s="217" t="s">
        <v>1203</v>
      </c>
      <c r="L278" s="217" t="s">
        <v>501</v>
      </c>
      <c r="M278" s="217" t="s">
        <v>29</v>
      </c>
      <c r="N278" s="217" t="s">
        <v>502</v>
      </c>
      <c r="O278" s="217" t="s">
        <v>649</v>
      </c>
      <c r="P278" s="217" t="s">
        <v>503</v>
      </c>
      <c r="Q278" s="217" t="s">
        <v>504</v>
      </c>
      <c r="R278" s="217" t="s">
        <v>505</v>
      </c>
      <c r="T278" s="217">
        <v>1</v>
      </c>
      <c r="V278" s="217">
        <v>1</v>
      </c>
      <c r="X278" s="217">
        <v>54</v>
      </c>
      <c r="Z278" s="217">
        <v>1</v>
      </c>
    </row>
    <row r="279" spans="4:26" s="217" customFormat="1" x14ac:dyDescent="0.35">
      <c r="D279" s="217" t="s">
        <v>1201</v>
      </c>
      <c r="E279" s="217" t="s">
        <v>1202</v>
      </c>
      <c r="F279" s="217" t="s">
        <v>1201</v>
      </c>
      <c r="G279" s="217" t="s">
        <v>1166</v>
      </c>
      <c r="H279" s="217" t="s">
        <v>1183</v>
      </c>
      <c r="I279" s="217" t="s">
        <v>975</v>
      </c>
      <c r="J279" s="217">
        <v>0</v>
      </c>
      <c r="K279" s="217" t="s">
        <v>1203</v>
      </c>
      <c r="L279" s="217" t="s">
        <v>501</v>
      </c>
      <c r="M279" s="217" t="s">
        <v>29</v>
      </c>
      <c r="N279" s="217" t="s">
        <v>502</v>
      </c>
      <c r="O279" s="217" t="s">
        <v>649</v>
      </c>
      <c r="P279" s="217" t="s">
        <v>503</v>
      </c>
      <c r="Q279" s="217" t="s">
        <v>504</v>
      </c>
      <c r="R279" s="217" t="s">
        <v>505</v>
      </c>
      <c r="T279" s="217">
        <v>1</v>
      </c>
      <c r="V279" s="217">
        <v>1</v>
      </c>
      <c r="X279" s="217">
        <v>54</v>
      </c>
      <c r="Z279" s="217">
        <v>1</v>
      </c>
    </row>
    <row r="280" spans="4:26" s="217" customFormat="1" x14ac:dyDescent="0.35">
      <c r="D280" s="217" t="s">
        <v>1201</v>
      </c>
      <c r="E280" s="217" t="s">
        <v>1202</v>
      </c>
      <c r="F280" s="217" t="s">
        <v>1201</v>
      </c>
      <c r="G280" s="217" t="s">
        <v>1166</v>
      </c>
      <c r="H280" s="217" t="s">
        <v>1183</v>
      </c>
      <c r="I280" s="217" t="s">
        <v>975</v>
      </c>
      <c r="J280" s="217">
        <v>0</v>
      </c>
      <c r="K280" s="217" t="s">
        <v>1203</v>
      </c>
      <c r="L280" s="217" t="s">
        <v>501</v>
      </c>
      <c r="M280" s="217" t="s">
        <v>29</v>
      </c>
      <c r="N280" s="217" t="s">
        <v>502</v>
      </c>
      <c r="O280" s="217" t="s">
        <v>649</v>
      </c>
      <c r="P280" s="217" t="s">
        <v>503</v>
      </c>
      <c r="Q280" s="217" t="s">
        <v>504</v>
      </c>
      <c r="R280" s="217" t="s">
        <v>505</v>
      </c>
      <c r="T280" s="217">
        <v>1</v>
      </c>
      <c r="V280" s="217">
        <v>1</v>
      </c>
      <c r="X280" s="217">
        <v>54</v>
      </c>
      <c r="Z280" s="217">
        <v>1</v>
      </c>
    </row>
    <row r="281" spans="4:26" s="217" customFormat="1" x14ac:dyDescent="0.35">
      <c r="D281" s="217" t="s">
        <v>1244</v>
      </c>
      <c r="E281" s="217" t="s">
        <v>1193</v>
      </c>
      <c r="F281" s="217" t="s">
        <v>1244</v>
      </c>
      <c r="G281" s="217" t="s">
        <v>1166</v>
      </c>
      <c r="H281" s="217" t="s">
        <v>1183</v>
      </c>
      <c r="I281" s="217" t="s">
        <v>783</v>
      </c>
      <c r="J281" s="217">
        <v>130</v>
      </c>
      <c r="K281" s="217">
        <v>438</v>
      </c>
      <c r="L281" s="217" t="s">
        <v>501</v>
      </c>
      <c r="M281" s="217" t="s">
        <v>29</v>
      </c>
      <c r="N281" s="217" t="s">
        <v>502</v>
      </c>
      <c r="O281" s="217" t="s">
        <v>649</v>
      </c>
      <c r="P281" s="217" t="s">
        <v>503</v>
      </c>
      <c r="Q281" s="217" t="s">
        <v>504</v>
      </c>
      <c r="R281" s="217" t="s">
        <v>505</v>
      </c>
      <c r="T281" s="217">
        <v>1</v>
      </c>
      <c r="V281" s="217">
        <v>1</v>
      </c>
      <c r="X281" s="217">
        <v>725</v>
      </c>
      <c r="Z281" s="217">
        <v>5</v>
      </c>
    </row>
    <row r="282" spans="4:26" s="217" customFormat="1" x14ac:dyDescent="0.35">
      <c r="D282" s="217" t="s">
        <v>1244</v>
      </c>
      <c r="E282" s="217" t="s">
        <v>1193</v>
      </c>
      <c r="F282" s="217" t="s">
        <v>1244</v>
      </c>
      <c r="G282" s="217" t="s">
        <v>1166</v>
      </c>
      <c r="H282" s="217" t="s">
        <v>1183</v>
      </c>
      <c r="I282" s="217" t="s">
        <v>783</v>
      </c>
      <c r="J282" s="217">
        <v>130</v>
      </c>
      <c r="K282" s="217">
        <v>438</v>
      </c>
      <c r="L282" s="217" t="s">
        <v>501</v>
      </c>
      <c r="M282" s="217" t="s">
        <v>29</v>
      </c>
      <c r="N282" s="217" t="s">
        <v>502</v>
      </c>
      <c r="O282" s="217" t="s">
        <v>649</v>
      </c>
      <c r="P282" s="217" t="s">
        <v>503</v>
      </c>
      <c r="Q282" s="217" t="s">
        <v>504</v>
      </c>
      <c r="R282" s="217" t="s">
        <v>505</v>
      </c>
      <c r="T282" s="217">
        <v>1</v>
      </c>
      <c r="V282" s="217">
        <v>1</v>
      </c>
      <c r="X282" s="217">
        <v>725</v>
      </c>
      <c r="Z282" s="217">
        <v>5</v>
      </c>
    </row>
    <row r="283" spans="4:26" s="217" customFormat="1" x14ac:dyDescent="0.35">
      <c r="D283" s="217" t="s">
        <v>1245</v>
      </c>
      <c r="E283" s="217" t="s">
        <v>1236</v>
      </c>
      <c r="F283" s="217" t="s">
        <v>1241</v>
      </c>
      <c r="G283" s="217" t="s">
        <v>1166</v>
      </c>
      <c r="H283" s="217" t="s">
        <v>1183</v>
      </c>
      <c r="I283" s="217" t="s">
        <v>1246</v>
      </c>
      <c r="J283" s="217" t="s">
        <v>1247</v>
      </c>
      <c r="K283" s="217">
        <v>15211</v>
      </c>
      <c r="L283" s="217" t="s">
        <v>501</v>
      </c>
      <c r="M283" s="217" t="s">
        <v>532</v>
      </c>
      <c r="N283" s="217" t="s">
        <v>502</v>
      </c>
      <c r="O283" s="217" t="s">
        <v>1248</v>
      </c>
      <c r="P283" s="217" t="s">
        <v>503</v>
      </c>
      <c r="Q283" s="217" t="s">
        <v>504</v>
      </c>
      <c r="R283" s="217" t="s">
        <v>505</v>
      </c>
      <c r="T283" s="217">
        <v>1</v>
      </c>
      <c r="V283" s="217">
        <v>1</v>
      </c>
      <c r="X283" s="217">
        <v>72</v>
      </c>
      <c r="Z283" s="217">
        <v>0</v>
      </c>
    </row>
    <row r="284" spans="4:26" s="217" customFormat="1" x14ac:dyDescent="0.35">
      <c r="D284" s="217" t="s">
        <v>1249</v>
      </c>
      <c r="E284" s="217" t="s">
        <v>1206</v>
      </c>
      <c r="F284" s="217" t="s">
        <v>1196</v>
      </c>
      <c r="G284" s="217" t="s">
        <v>1166</v>
      </c>
      <c r="H284" s="217" t="s">
        <v>1183</v>
      </c>
      <c r="I284" s="217" t="s">
        <v>783</v>
      </c>
      <c r="J284" s="217" t="s">
        <v>1250</v>
      </c>
      <c r="K284" s="217" t="s">
        <v>1251</v>
      </c>
      <c r="L284" s="217" t="s">
        <v>501</v>
      </c>
      <c r="M284" s="217" t="s">
        <v>29</v>
      </c>
      <c r="N284" s="217" t="s">
        <v>502</v>
      </c>
      <c r="O284" s="217" t="s">
        <v>649</v>
      </c>
      <c r="P284" s="217" t="s">
        <v>503</v>
      </c>
      <c r="Q284" s="217" t="s">
        <v>504</v>
      </c>
      <c r="R284" s="217" t="s">
        <v>505</v>
      </c>
      <c r="T284" s="217">
        <v>2</v>
      </c>
      <c r="V284" s="217">
        <v>5</v>
      </c>
      <c r="X284" s="217">
        <v>243</v>
      </c>
      <c r="Z284" s="217">
        <v>10.199999999999999</v>
      </c>
    </row>
    <row r="285" spans="4:26" s="217" customFormat="1" x14ac:dyDescent="0.35">
      <c r="D285" s="217" t="s">
        <v>1245</v>
      </c>
      <c r="E285" s="217" t="s">
        <v>1236</v>
      </c>
      <c r="F285" s="217" t="s">
        <v>1241</v>
      </c>
      <c r="G285" s="217" t="s">
        <v>1166</v>
      </c>
      <c r="H285" s="217" t="s">
        <v>1183</v>
      </c>
      <c r="J285" s="217" t="s">
        <v>1247</v>
      </c>
      <c r="K285" s="217">
        <v>15211</v>
      </c>
      <c r="L285" s="217" t="s">
        <v>501</v>
      </c>
      <c r="M285" s="217" t="s">
        <v>532</v>
      </c>
      <c r="N285" s="217" t="s">
        <v>502</v>
      </c>
      <c r="O285" s="217" t="s">
        <v>1248</v>
      </c>
      <c r="P285" s="217" t="s">
        <v>503</v>
      </c>
      <c r="Q285" s="217" t="s">
        <v>504</v>
      </c>
      <c r="R285" s="217" t="s">
        <v>505</v>
      </c>
      <c r="T285" s="217">
        <v>1</v>
      </c>
      <c r="V285" s="217">
        <v>1</v>
      </c>
      <c r="X285" s="217">
        <v>72</v>
      </c>
      <c r="Z285" s="217">
        <v>0</v>
      </c>
    </row>
    <row r="286" spans="4:26" s="217" customFormat="1" x14ac:dyDescent="0.35">
      <c r="D286" s="217" t="s">
        <v>1245</v>
      </c>
      <c r="E286" s="217" t="s">
        <v>1236</v>
      </c>
      <c r="F286" s="217" t="s">
        <v>1241</v>
      </c>
      <c r="G286" s="217" t="s">
        <v>1166</v>
      </c>
      <c r="H286" s="217" t="s">
        <v>1183</v>
      </c>
      <c r="I286" s="217" t="s">
        <v>933</v>
      </c>
      <c r="J286" s="217" t="s">
        <v>1247</v>
      </c>
      <c r="K286" s="217">
        <v>15211</v>
      </c>
      <c r="L286" s="217" t="s">
        <v>501</v>
      </c>
      <c r="M286" s="217" t="s">
        <v>29</v>
      </c>
      <c r="N286" s="217" t="s">
        <v>502</v>
      </c>
      <c r="O286" s="217" t="s">
        <v>1248</v>
      </c>
      <c r="P286" s="217" t="s">
        <v>503</v>
      </c>
      <c r="Q286" s="217" t="s">
        <v>504</v>
      </c>
      <c r="R286" s="217" t="s">
        <v>505</v>
      </c>
      <c r="T286" s="217">
        <v>1</v>
      </c>
      <c r="V286" s="217">
        <v>1</v>
      </c>
      <c r="X286" s="217">
        <v>72</v>
      </c>
      <c r="Z286" s="217">
        <v>0</v>
      </c>
    </row>
    <row r="287" spans="4:26" s="217" customFormat="1" x14ac:dyDescent="0.35">
      <c r="D287" s="217" t="s">
        <v>1245</v>
      </c>
      <c r="E287" s="217" t="s">
        <v>1236</v>
      </c>
      <c r="F287" s="217" t="s">
        <v>1241</v>
      </c>
      <c r="G287" s="217" t="s">
        <v>1166</v>
      </c>
      <c r="H287" s="217" t="s">
        <v>1183</v>
      </c>
      <c r="I287" s="217" t="s">
        <v>933</v>
      </c>
      <c r="J287" s="217" t="s">
        <v>1247</v>
      </c>
      <c r="K287" s="217">
        <v>15211</v>
      </c>
      <c r="L287" s="217" t="s">
        <v>501</v>
      </c>
      <c r="M287" s="217" t="s">
        <v>532</v>
      </c>
      <c r="N287" s="217" t="s">
        <v>502</v>
      </c>
      <c r="O287" s="217" t="s">
        <v>1248</v>
      </c>
      <c r="P287" s="217" t="s">
        <v>503</v>
      </c>
      <c r="Q287" s="217" t="s">
        <v>504</v>
      </c>
      <c r="R287" s="217" t="s">
        <v>505</v>
      </c>
      <c r="T287" s="217">
        <v>1</v>
      </c>
      <c r="V287" s="217">
        <v>1</v>
      </c>
      <c r="X287" s="217">
        <v>72</v>
      </c>
      <c r="Z287" s="217">
        <v>0</v>
      </c>
    </row>
    <row r="288" spans="4:26" s="217" customFormat="1" x14ac:dyDescent="0.35">
      <c r="D288" s="217" t="s">
        <v>1252</v>
      </c>
      <c r="E288" s="217" t="s">
        <v>1244</v>
      </c>
      <c r="F288" s="217" t="s">
        <v>1252</v>
      </c>
      <c r="G288" s="217" t="s">
        <v>1226</v>
      </c>
      <c r="H288" s="217" t="s">
        <v>1242</v>
      </c>
      <c r="I288" s="217" t="s">
        <v>529</v>
      </c>
      <c r="J288" s="217">
        <v>0</v>
      </c>
      <c r="K288" s="217" t="s">
        <v>1253</v>
      </c>
      <c r="L288" s="217" t="s">
        <v>501</v>
      </c>
      <c r="M288" s="217" t="s">
        <v>29</v>
      </c>
      <c r="N288" s="217" t="s">
        <v>502</v>
      </c>
      <c r="O288" s="217" t="s">
        <v>649</v>
      </c>
      <c r="P288" s="217" t="s">
        <v>503</v>
      </c>
      <c r="Q288" s="217" t="s">
        <v>504</v>
      </c>
      <c r="R288" s="217" t="s">
        <v>505</v>
      </c>
      <c r="T288" s="217">
        <v>2</v>
      </c>
      <c r="V288" s="217">
        <v>5</v>
      </c>
      <c r="X288" s="217">
        <v>112</v>
      </c>
      <c r="Z288" s="217">
        <v>12.3</v>
      </c>
    </row>
    <row r="289" spans="4:26" s="217" customFormat="1" x14ac:dyDescent="0.35">
      <c r="D289" s="217" t="s">
        <v>1252</v>
      </c>
      <c r="E289" s="217" t="s">
        <v>1193</v>
      </c>
      <c r="F289" s="217" t="s">
        <v>1245</v>
      </c>
      <c r="G289" s="217" t="s">
        <v>1226</v>
      </c>
      <c r="H289" s="217" t="s">
        <v>1254</v>
      </c>
      <c r="I289" s="217" t="s">
        <v>1255</v>
      </c>
      <c r="J289" s="217">
        <v>1073</v>
      </c>
      <c r="K289" s="217" t="s">
        <v>1256</v>
      </c>
      <c r="L289" s="217" t="s">
        <v>501</v>
      </c>
      <c r="M289" s="217" t="s">
        <v>29</v>
      </c>
      <c r="N289" s="217" t="s">
        <v>502</v>
      </c>
      <c r="O289" s="217" t="s">
        <v>649</v>
      </c>
      <c r="P289" s="217" t="s">
        <v>503</v>
      </c>
      <c r="Q289" s="217" t="s">
        <v>684</v>
      </c>
      <c r="R289" s="217" t="s">
        <v>505</v>
      </c>
      <c r="T289" s="217">
        <v>3</v>
      </c>
      <c r="V289" s="217">
        <v>1</v>
      </c>
      <c r="X289" s="217">
        <v>746</v>
      </c>
      <c r="Z289" s="217">
        <v>5</v>
      </c>
    </row>
    <row r="290" spans="4:26" s="217" customFormat="1" x14ac:dyDescent="0.35">
      <c r="D290" s="217" t="s">
        <v>1252</v>
      </c>
      <c r="E290" s="217" t="s">
        <v>1193</v>
      </c>
      <c r="F290" s="217" t="s">
        <v>1245</v>
      </c>
      <c r="G290" s="217" t="s">
        <v>1226</v>
      </c>
      <c r="H290" s="217" t="s">
        <v>1254</v>
      </c>
      <c r="I290" s="217" t="s">
        <v>1255</v>
      </c>
      <c r="J290" s="217">
        <v>1073</v>
      </c>
      <c r="K290" s="217" t="s">
        <v>1256</v>
      </c>
      <c r="L290" s="217" t="s">
        <v>501</v>
      </c>
      <c r="M290" s="217" t="s">
        <v>29</v>
      </c>
      <c r="N290" s="217" t="s">
        <v>502</v>
      </c>
      <c r="O290" s="217" t="s">
        <v>649</v>
      </c>
      <c r="P290" s="217" t="s">
        <v>503</v>
      </c>
      <c r="Q290" s="217" t="s">
        <v>684</v>
      </c>
      <c r="R290" s="217" t="s">
        <v>505</v>
      </c>
      <c r="T290" s="217">
        <v>3</v>
      </c>
      <c r="V290" s="217">
        <v>1</v>
      </c>
      <c r="X290" s="217">
        <v>746</v>
      </c>
      <c r="Z290" s="217">
        <v>5</v>
      </c>
    </row>
    <row r="291" spans="4:26" s="217" customFormat="1" x14ac:dyDescent="0.35">
      <c r="D291" s="217" t="s">
        <v>1252</v>
      </c>
      <c r="E291" s="217" t="s">
        <v>1193</v>
      </c>
      <c r="F291" s="217" t="s">
        <v>1245</v>
      </c>
      <c r="G291" s="217" t="s">
        <v>1226</v>
      </c>
      <c r="H291" s="217" t="s">
        <v>1254</v>
      </c>
      <c r="I291" s="217" t="s">
        <v>1255</v>
      </c>
      <c r="J291" s="217">
        <v>1073</v>
      </c>
      <c r="K291" s="217" t="s">
        <v>1256</v>
      </c>
      <c r="L291" s="217" t="s">
        <v>501</v>
      </c>
      <c r="M291" s="217" t="s">
        <v>29</v>
      </c>
      <c r="N291" s="217" t="s">
        <v>502</v>
      </c>
      <c r="O291" s="217" t="s">
        <v>649</v>
      </c>
      <c r="P291" s="217" t="s">
        <v>503</v>
      </c>
      <c r="Q291" s="217" t="s">
        <v>684</v>
      </c>
      <c r="R291" s="217" t="s">
        <v>505</v>
      </c>
      <c r="T291" s="217">
        <v>3</v>
      </c>
      <c r="V291" s="217">
        <v>1</v>
      </c>
      <c r="X291" s="217">
        <v>746</v>
      </c>
      <c r="Z291" s="217">
        <v>5</v>
      </c>
    </row>
    <row r="292" spans="4:26" s="217" customFormat="1" x14ac:dyDescent="0.35">
      <c r="D292" s="217" t="s">
        <v>1252</v>
      </c>
      <c r="E292" s="217" t="s">
        <v>1257</v>
      </c>
      <c r="F292" s="217" t="s">
        <v>1258</v>
      </c>
      <c r="G292" s="217" t="s">
        <v>1226</v>
      </c>
      <c r="H292" s="217" t="s">
        <v>1254</v>
      </c>
      <c r="I292" s="217" t="s">
        <v>537</v>
      </c>
      <c r="J292" s="217">
        <v>22</v>
      </c>
      <c r="K292" s="217" t="s">
        <v>1259</v>
      </c>
      <c r="L292" s="217" t="s">
        <v>501</v>
      </c>
      <c r="M292" s="217" t="s">
        <v>29</v>
      </c>
      <c r="N292" s="217" t="s">
        <v>502</v>
      </c>
      <c r="O292" s="217" t="s">
        <v>649</v>
      </c>
      <c r="P292" s="217" t="s">
        <v>503</v>
      </c>
      <c r="Q292" s="217" t="s">
        <v>684</v>
      </c>
      <c r="R292" s="217" t="s">
        <v>505</v>
      </c>
      <c r="T292" s="217">
        <v>2</v>
      </c>
      <c r="V292" s="217">
        <v>5</v>
      </c>
      <c r="X292" s="217">
        <v>275</v>
      </c>
      <c r="Z292" s="217">
        <v>7.1</v>
      </c>
    </row>
    <row r="293" spans="4:26" s="217" customFormat="1" x14ac:dyDescent="0.35">
      <c r="D293" s="217" t="s">
        <v>1260</v>
      </c>
      <c r="E293" s="217" t="s">
        <v>658</v>
      </c>
      <c r="F293" s="217" t="s">
        <v>650</v>
      </c>
      <c r="G293" s="217" t="s">
        <v>1226</v>
      </c>
      <c r="H293" s="217" t="s">
        <v>1254</v>
      </c>
      <c r="I293" s="217" t="s">
        <v>822</v>
      </c>
      <c r="J293" s="217">
        <v>1609</v>
      </c>
      <c r="K293" s="217" t="s">
        <v>1261</v>
      </c>
      <c r="L293" s="217" t="s">
        <v>501</v>
      </c>
      <c r="M293" s="217" t="s">
        <v>29</v>
      </c>
      <c r="N293" s="217" t="s">
        <v>502</v>
      </c>
      <c r="O293" s="217" t="s">
        <v>649</v>
      </c>
      <c r="P293" s="217" t="s">
        <v>503</v>
      </c>
      <c r="Q293" s="217" t="s">
        <v>684</v>
      </c>
      <c r="R293" s="217" t="s">
        <v>505</v>
      </c>
      <c r="T293" s="217">
        <v>3</v>
      </c>
      <c r="V293" s="217">
        <v>1</v>
      </c>
      <c r="X293" s="217">
        <v>3944</v>
      </c>
      <c r="Z293" s="217">
        <v>10.9</v>
      </c>
    </row>
    <row r="294" spans="4:26" s="217" customFormat="1" x14ac:dyDescent="0.35">
      <c r="D294" s="217" t="s">
        <v>1260</v>
      </c>
      <c r="E294" s="217" t="s">
        <v>658</v>
      </c>
      <c r="F294" s="217" t="s">
        <v>650</v>
      </c>
      <c r="G294" s="217" t="s">
        <v>1226</v>
      </c>
      <c r="H294" s="217" t="s">
        <v>1254</v>
      </c>
      <c r="I294" s="217" t="s">
        <v>822</v>
      </c>
      <c r="J294" s="217">
        <v>1609</v>
      </c>
      <c r="K294" s="217" t="s">
        <v>1261</v>
      </c>
      <c r="L294" s="217" t="s">
        <v>501</v>
      </c>
      <c r="M294" s="217" t="s">
        <v>29</v>
      </c>
      <c r="N294" s="217" t="s">
        <v>502</v>
      </c>
      <c r="O294" s="217" t="s">
        <v>649</v>
      </c>
      <c r="P294" s="217" t="s">
        <v>503</v>
      </c>
      <c r="Q294" s="217" t="s">
        <v>684</v>
      </c>
      <c r="R294" s="217" t="s">
        <v>505</v>
      </c>
      <c r="T294" s="217">
        <v>3</v>
      </c>
      <c r="V294" s="217">
        <v>1</v>
      </c>
      <c r="X294" s="217">
        <v>3944</v>
      </c>
      <c r="Z294" s="217">
        <v>10.9</v>
      </c>
    </row>
    <row r="295" spans="4:26" s="217" customFormat="1" x14ac:dyDescent="0.35">
      <c r="D295" s="217" t="s">
        <v>1260</v>
      </c>
      <c r="E295" s="217" t="s">
        <v>643</v>
      </c>
      <c r="F295" s="217" t="s">
        <v>1262</v>
      </c>
      <c r="G295" s="217" t="s">
        <v>1226</v>
      </c>
      <c r="H295" s="217" t="s">
        <v>1254</v>
      </c>
      <c r="I295" s="217" t="s">
        <v>537</v>
      </c>
      <c r="J295" s="217">
        <v>41</v>
      </c>
      <c r="K295" s="217" t="s">
        <v>1263</v>
      </c>
      <c r="L295" s="217" t="s">
        <v>501</v>
      </c>
      <c r="M295" s="217" t="s">
        <v>29</v>
      </c>
      <c r="N295" s="217" t="s">
        <v>502</v>
      </c>
      <c r="O295" s="217" t="s">
        <v>649</v>
      </c>
      <c r="P295" s="217" t="s">
        <v>503</v>
      </c>
      <c r="Q295" s="217" t="s">
        <v>684</v>
      </c>
      <c r="R295" s="217" t="s">
        <v>505</v>
      </c>
      <c r="T295" s="217">
        <v>2</v>
      </c>
      <c r="V295" s="217">
        <v>5</v>
      </c>
      <c r="X295" s="217">
        <v>48</v>
      </c>
      <c r="Z295" s="217">
        <v>1.4</v>
      </c>
    </row>
    <row r="296" spans="4:26" s="217" customFormat="1" x14ac:dyDescent="0.35">
      <c r="D296" s="217" t="s">
        <v>1260</v>
      </c>
      <c r="E296" s="217" t="s">
        <v>643</v>
      </c>
      <c r="F296" s="217" t="s">
        <v>1262</v>
      </c>
      <c r="G296" s="217" t="s">
        <v>1226</v>
      </c>
      <c r="H296" s="217" t="s">
        <v>1254</v>
      </c>
      <c r="I296" s="217" t="s">
        <v>537</v>
      </c>
      <c r="J296" s="217">
        <v>41</v>
      </c>
      <c r="K296" s="217" t="s">
        <v>1263</v>
      </c>
      <c r="L296" s="217" t="s">
        <v>501</v>
      </c>
      <c r="M296" s="217" t="s">
        <v>29</v>
      </c>
      <c r="N296" s="217" t="s">
        <v>502</v>
      </c>
      <c r="O296" s="217" t="s">
        <v>649</v>
      </c>
      <c r="P296" s="217" t="s">
        <v>503</v>
      </c>
      <c r="Q296" s="217" t="s">
        <v>684</v>
      </c>
      <c r="R296" s="217" t="s">
        <v>505</v>
      </c>
      <c r="T296" s="217">
        <v>2</v>
      </c>
      <c r="V296" s="217">
        <v>5</v>
      </c>
      <c r="X296" s="217">
        <v>48</v>
      </c>
      <c r="Z296" s="217">
        <v>1.4</v>
      </c>
    </row>
    <row r="297" spans="4:26" s="217" customFormat="1" x14ac:dyDescent="0.35">
      <c r="D297" s="217" t="s">
        <v>1260</v>
      </c>
      <c r="E297" s="217" t="s">
        <v>1264</v>
      </c>
      <c r="F297" s="217" t="s">
        <v>1237</v>
      </c>
      <c r="G297" s="217" t="s">
        <v>1226</v>
      </c>
      <c r="H297" s="217" t="s">
        <v>1254</v>
      </c>
      <c r="I297" s="217" t="s">
        <v>537</v>
      </c>
      <c r="J297" s="217">
        <v>1112</v>
      </c>
      <c r="K297" s="217" t="s">
        <v>1265</v>
      </c>
      <c r="L297" s="217" t="s">
        <v>501</v>
      </c>
      <c r="M297" s="217" t="s">
        <v>29</v>
      </c>
      <c r="N297" s="217" t="s">
        <v>502</v>
      </c>
      <c r="O297" s="217" t="s">
        <v>649</v>
      </c>
      <c r="P297" s="217" t="s">
        <v>503</v>
      </c>
      <c r="Q297" s="217" t="s">
        <v>684</v>
      </c>
      <c r="R297" s="217" t="s">
        <v>505</v>
      </c>
      <c r="T297" s="217">
        <v>2</v>
      </c>
      <c r="V297" s="217">
        <v>5</v>
      </c>
      <c r="X297" s="217">
        <v>48</v>
      </c>
      <c r="Z297" s="217">
        <v>4.8</v>
      </c>
    </row>
    <row r="298" spans="4:26" s="217" customFormat="1" x14ac:dyDescent="0.35">
      <c r="D298" s="217" t="s">
        <v>1266</v>
      </c>
      <c r="E298" s="217" t="s">
        <v>1267</v>
      </c>
      <c r="F298" s="217" t="s">
        <v>1268</v>
      </c>
      <c r="G298" s="217" t="s">
        <v>1226</v>
      </c>
      <c r="H298" s="217" t="s">
        <v>1254</v>
      </c>
      <c r="I298" s="217" t="s">
        <v>537</v>
      </c>
      <c r="J298" s="217">
        <v>11</v>
      </c>
      <c r="K298" s="217" t="s">
        <v>1269</v>
      </c>
      <c r="L298" s="217" t="s">
        <v>501</v>
      </c>
      <c r="M298" s="217" t="s">
        <v>29</v>
      </c>
      <c r="N298" s="217" t="s">
        <v>502</v>
      </c>
      <c r="O298" s="217" t="s">
        <v>649</v>
      </c>
      <c r="P298" s="217" t="s">
        <v>503</v>
      </c>
      <c r="Q298" s="217" t="s">
        <v>684</v>
      </c>
      <c r="R298" s="217" t="s">
        <v>505</v>
      </c>
      <c r="T298" s="217">
        <v>2</v>
      </c>
      <c r="V298" s="217">
        <v>5</v>
      </c>
      <c r="X298" s="217">
        <v>135</v>
      </c>
      <c r="Z298" s="217">
        <v>17.600000000000001</v>
      </c>
    </row>
    <row r="299" spans="4:26" s="217" customFormat="1" x14ac:dyDescent="0.35">
      <c r="D299" s="217" t="s">
        <v>1266</v>
      </c>
      <c r="E299" s="217" t="s">
        <v>1260</v>
      </c>
      <c r="F299" s="217" t="s">
        <v>1260</v>
      </c>
      <c r="G299" s="217" t="s">
        <v>1226</v>
      </c>
      <c r="H299" s="217" t="s">
        <v>1227</v>
      </c>
      <c r="I299" s="217" t="s">
        <v>1270</v>
      </c>
      <c r="J299" s="217">
        <v>0</v>
      </c>
      <c r="K299" s="217" t="s">
        <v>1271</v>
      </c>
      <c r="L299" s="217" t="s">
        <v>501</v>
      </c>
      <c r="M299" s="217" t="s">
        <v>827</v>
      </c>
      <c r="N299" s="217" t="s">
        <v>502</v>
      </c>
      <c r="O299" s="217" t="s">
        <v>649</v>
      </c>
      <c r="P299" s="217" t="s">
        <v>503</v>
      </c>
      <c r="Q299" s="217" t="s">
        <v>504</v>
      </c>
      <c r="R299" s="217" t="s">
        <v>505</v>
      </c>
      <c r="T299" s="217">
        <v>3</v>
      </c>
      <c r="V299" s="217">
        <v>1</v>
      </c>
      <c r="X299" s="217">
        <v>726</v>
      </c>
      <c r="Z299" s="217">
        <v>-2146826246</v>
      </c>
    </row>
    <row r="300" spans="4:26" s="217" customFormat="1" x14ac:dyDescent="0.35">
      <c r="D300" s="217" t="s">
        <v>1272</v>
      </c>
      <c r="E300" s="217" t="s">
        <v>1181</v>
      </c>
      <c r="F300" s="217" t="s">
        <v>1202</v>
      </c>
      <c r="G300" s="217" t="s">
        <v>645</v>
      </c>
      <c r="H300" s="217" t="s">
        <v>1273</v>
      </c>
      <c r="I300" s="217" t="s">
        <v>939</v>
      </c>
      <c r="J300" s="217">
        <v>205</v>
      </c>
      <c r="K300" s="217">
        <v>7312</v>
      </c>
      <c r="L300" s="217" t="s">
        <v>501</v>
      </c>
      <c r="M300" s="217" t="s">
        <v>132</v>
      </c>
      <c r="N300" s="217" t="s">
        <v>502</v>
      </c>
      <c r="O300" s="217" t="s">
        <v>649</v>
      </c>
      <c r="P300" s="217" t="s">
        <v>503</v>
      </c>
      <c r="Q300" s="217" t="s">
        <v>684</v>
      </c>
      <c r="R300" s="217" t="s">
        <v>505</v>
      </c>
      <c r="T300" s="217">
        <v>1</v>
      </c>
      <c r="V300" s="217">
        <v>5</v>
      </c>
      <c r="X300" s="217">
        <v>3</v>
      </c>
      <c r="Z300" s="217">
        <v>0</v>
      </c>
    </row>
    <row r="301" spans="4:26" s="217" customFormat="1" x14ac:dyDescent="0.35">
      <c r="D301" s="217" t="s">
        <v>1274</v>
      </c>
      <c r="E301" s="217" t="s">
        <v>1201</v>
      </c>
      <c r="F301" s="217" t="s">
        <v>1204</v>
      </c>
      <c r="G301" s="217" t="s">
        <v>1226</v>
      </c>
      <c r="H301" s="217" t="s">
        <v>1254</v>
      </c>
      <c r="I301" s="217" t="s">
        <v>537</v>
      </c>
      <c r="J301" s="217">
        <v>130</v>
      </c>
      <c r="K301" s="217" t="s">
        <v>1275</v>
      </c>
      <c r="L301" s="217" t="s">
        <v>501</v>
      </c>
      <c r="M301" s="217" t="s">
        <v>29</v>
      </c>
      <c r="N301" s="217" t="s">
        <v>502</v>
      </c>
      <c r="O301" s="217" t="s">
        <v>649</v>
      </c>
      <c r="P301" s="217" t="s">
        <v>503</v>
      </c>
      <c r="Q301" s="217" t="s">
        <v>684</v>
      </c>
      <c r="R301" s="217" t="s">
        <v>505</v>
      </c>
      <c r="T301" s="217">
        <v>3</v>
      </c>
      <c r="V301" s="217">
        <v>1</v>
      </c>
      <c r="X301" s="217">
        <v>76</v>
      </c>
      <c r="Z301" s="217">
        <v>6.8</v>
      </c>
    </row>
    <row r="302" spans="4:26" s="217" customFormat="1" x14ac:dyDescent="0.35">
      <c r="D302" s="217" t="s">
        <v>1274</v>
      </c>
      <c r="E302" s="217" t="s">
        <v>1276</v>
      </c>
      <c r="F302" s="217" t="s">
        <v>1277</v>
      </c>
      <c r="G302" s="217" t="s">
        <v>1226</v>
      </c>
      <c r="H302" s="217" t="s">
        <v>1254</v>
      </c>
      <c r="I302" s="217" t="s">
        <v>537</v>
      </c>
      <c r="J302" s="217">
        <v>22</v>
      </c>
      <c r="K302" s="217" t="s">
        <v>1278</v>
      </c>
      <c r="L302" s="217" t="s">
        <v>501</v>
      </c>
      <c r="M302" s="217" t="s">
        <v>29</v>
      </c>
      <c r="N302" s="217" t="s">
        <v>502</v>
      </c>
      <c r="O302" s="217" t="s">
        <v>649</v>
      </c>
      <c r="P302" s="217" t="s">
        <v>503</v>
      </c>
      <c r="Q302" s="217" t="s">
        <v>684</v>
      </c>
      <c r="R302" s="217" t="s">
        <v>505</v>
      </c>
      <c r="T302" s="217">
        <v>2</v>
      </c>
      <c r="V302" s="217">
        <v>5</v>
      </c>
      <c r="X302" s="217">
        <v>289</v>
      </c>
      <c r="Z302" s="217">
        <v>10.9</v>
      </c>
    </row>
    <row r="303" spans="4:26" s="217" customFormat="1" x14ac:dyDescent="0.35">
      <c r="D303" s="217" t="s">
        <v>1274</v>
      </c>
      <c r="E303" s="217" t="s">
        <v>1279</v>
      </c>
      <c r="F303" s="217" t="s">
        <v>1280</v>
      </c>
      <c r="G303" s="217" t="s">
        <v>1226</v>
      </c>
      <c r="H303" s="217" t="s">
        <v>1254</v>
      </c>
      <c r="I303" s="217" t="s">
        <v>537</v>
      </c>
      <c r="J303" s="217" t="s">
        <v>1281</v>
      </c>
      <c r="K303" s="217" t="s">
        <v>1282</v>
      </c>
      <c r="L303" s="217" t="s">
        <v>501</v>
      </c>
      <c r="M303" s="217" t="s">
        <v>29</v>
      </c>
      <c r="N303" s="217" t="s">
        <v>502</v>
      </c>
      <c r="O303" s="217" t="s">
        <v>649</v>
      </c>
      <c r="P303" s="217" t="s">
        <v>503</v>
      </c>
      <c r="Q303" s="217" t="s">
        <v>684</v>
      </c>
      <c r="R303" s="217" t="s">
        <v>505</v>
      </c>
      <c r="T303" s="217">
        <v>2</v>
      </c>
      <c r="V303" s="217">
        <v>1</v>
      </c>
      <c r="X303" s="217">
        <v>506</v>
      </c>
      <c r="Z303" s="217">
        <v>10.4</v>
      </c>
    </row>
    <row r="304" spans="4:26" s="217" customFormat="1" x14ac:dyDescent="0.35">
      <c r="D304" s="217" t="s">
        <v>1272</v>
      </c>
      <c r="E304" s="217" t="s">
        <v>1283</v>
      </c>
      <c r="F304" s="217" t="s">
        <v>1284</v>
      </c>
      <c r="G304" s="217" t="s">
        <v>645</v>
      </c>
      <c r="H304" s="217" t="s">
        <v>646</v>
      </c>
      <c r="I304" s="217" t="s">
        <v>500</v>
      </c>
      <c r="J304" s="217">
        <v>5</v>
      </c>
      <c r="K304" s="217" t="s">
        <v>1285</v>
      </c>
      <c r="L304" s="217" t="s">
        <v>501</v>
      </c>
      <c r="M304" s="217" t="s">
        <v>29</v>
      </c>
      <c r="N304" s="217" t="s">
        <v>502</v>
      </c>
      <c r="O304" s="217" t="s">
        <v>649</v>
      </c>
      <c r="P304" s="217" t="s">
        <v>503</v>
      </c>
      <c r="Q304" s="217" t="s">
        <v>504</v>
      </c>
      <c r="R304" s="217" t="s">
        <v>505</v>
      </c>
      <c r="T304" s="217">
        <v>3</v>
      </c>
      <c r="V304" s="217">
        <v>5</v>
      </c>
      <c r="X304" s="217">
        <v>91</v>
      </c>
      <c r="Z304" s="217">
        <v>266.7</v>
      </c>
    </row>
    <row r="305" spans="4:26" s="217" customFormat="1" x14ac:dyDescent="0.35">
      <c r="D305" s="217" t="s">
        <v>1272</v>
      </c>
      <c r="E305" s="217" t="s">
        <v>1286</v>
      </c>
      <c r="F305" s="217" t="s">
        <v>1218</v>
      </c>
      <c r="G305" s="217" t="s">
        <v>645</v>
      </c>
      <c r="H305" s="217" t="s">
        <v>646</v>
      </c>
      <c r="I305" s="217" t="s">
        <v>500</v>
      </c>
      <c r="J305" s="217">
        <v>5</v>
      </c>
      <c r="K305" s="217" t="s">
        <v>652</v>
      </c>
      <c r="L305" s="217" t="s">
        <v>501</v>
      </c>
      <c r="M305" s="217" t="s">
        <v>29</v>
      </c>
      <c r="N305" s="217" t="s">
        <v>502</v>
      </c>
      <c r="O305" s="217" t="s">
        <v>649</v>
      </c>
      <c r="P305" s="217" t="s">
        <v>503</v>
      </c>
      <c r="Q305" s="217" t="s">
        <v>504</v>
      </c>
      <c r="R305" s="217" t="s">
        <v>505</v>
      </c>
      <c r="T305" s="217">
        <v>2</v>
      </c>
      <c r="V305" s="217">
        <v>5</v>
      </c>
      <c r="X305" s="217">
        <v>59</v>
      </c>
      <c r="Z305" s="217">
        <v>455</v>
      </c>
    </row>
    <row r="306" spans="4:26" s="217" customFormat="1" x14ac:dyDescent="0.35">
      <c r="D306" s="217" t="s">
        <v>1272</v>
      </c>
      <c r="E306" s="217" t="s">
        <v>1283</v>
      </c>
      <c r="F306" s="217" t="s">
        <v>1283</v>
      </c>
      <c r="G306" s="217" t="s">
        <v>645</v>
      </c>
      <c r="H306" s="217" t="s">
        <v>646</v>
      </c>
      <c r="I306" s="217" t="s">
        <v>500</v>
      </c>
      <c r="J306" s="217">
        <v>5</v>
      </c>
      <c r="K306" s="217" t="s">
        <v>1287</v>
      </c>
      <c r="L306" s="217" t="s">
        <v>501</v>
      </c>
      <c r="M306" s="217" t="s">
        <v>29</v>
      </c>
      <c r="N306" s="217" t="s">
        <v>502</v>
      </c>
      <c r="O306" s="217" t="s">
        <v>649</v>
      </c>
      <c r="P306" s="217" t="s">
        <v>503</v>
      </c>
      <c r="Q306" s="217" t="s">
        <v>504</v>
      </c>
      <c r="R306" s="217" t="s">
        <v>505</v>
      </c>
      <c r="T306" s="217">
        <v>2</v>
      </c>
      <c r="V306" s="217">
        <v>5</v>
      </c>
      <c r="X306" s="217">
        <v>4</v>
      </c>
      <c r="Z306" s="217">
        <v>206.7</v>
      </c>
    </row>
    <row r="307" spans="4:26" s="217" customFormat="1" x14ac:dyDescent="0.35">
      <c r="D307" s="217" t="s">
        <v>1272</v>
      </c>
      <c r="E307" s="217" t="s">
        <v>1286</v>
      </c>
      <c r="F307" s="217" t="s">
        <v>1218</v>
      </c>
      <c r="G307" s="217" t="s">
        <v>645</v>
      </c>
      <c r="H307" s="217" t="s">
        <v>646</v>
      </c>
      <c r="I307" s="217" t="s">
        <v>500</v>
      </c>
      <c r="J307" s="217">
        <v>5</v>
      </c>
      <c r="K307" s="217" t="s">
        <v>1170</v>
      </c>
      <c r="L307" s="217" t="s">
        <v>501</v>
      </c>
      <c r="M307" s="217" t="s">
        <v>29</v>
      </c>
      <c r="N307" s="217" t="s">
        <v>502</v>
      </c>
      <c r="O307" s="217" t="s">
        <v>649</v>
      </c>
      <c r="P307" s="217" t="s">
        <v>503</v>
      </c>
      <c r="Q307" s="217" t="s">
        <v>504</v>
      </c>
      <c r="R307" s="217" t="s">
        <v>505</v>
      </c>
      <c r="T307" s="217">
        <v>2</v>
      </c>
      <c r="V307" s="217">
        <v>5</v>
      </c>
      <c r="X307" s="217">
        <v>45</v>
      </c>
      <c r="Z307" s="217">
        <v>404.5</v>
      </c>
    </row>
    <row r="308" spans="4:26" s="217" customFormat="1" x14ac:dyDescent="0.35">
      <c r="D308" s="217" t="s">
        <v>1272</v>
      </c>
      <c r="E308" s="217" t="s">
        <v>1286</v>
      </c>
      <c r="F308" s="217" t="s">
        <v>1229</v>
      </c>
      <c r="G308" s="217" t="s">
        <v>645</v>
      </c>
      <c r="H308" s="217" t="s">
        <v>646</v>
      </c>
      <c r="I308" s="217" t="s">
        <v>500</v>
      </c>
      <c r="J308" s="217">
        <v>5</v>
      </c>
      <c r="K308" s="217" t="s">
        <v>648</v>
      </c>
      <c r="L308" s="217" t="s">
        <v>501</v>
      </c>
      <c r="M308" s="217" t="s">
        <v>29</v>
      </c>
      <c r="N308" s="217" t="s">
        <v>502</v>
      </c>
      <c r="O308" s="217" t="s">
        <v>649</v>
      </c>
      <c r="P308" s="217" t="s">
        <v>503</v>
      </c>
      <c r="Q308" s="217" t="s">
        <v>504</v>
      </c>
      <c r="R308" s="217" t="s">
        <v>505</v>
      </c>
      <c r="T308" s="217">
        <v>2</v>
      </c>
      <c r="V308" s="217">
        <v>5</v>
      </c>
      <c r="X308" s="217">
        <v>72</v>
      </c>
      <c r="Z308" s="217">
        <v>523</v>
      </c>
    </row>
    <row r="309" spans="4:26" s="217" customFormat="1" x14ac:dyDescent="0.35">
      <c r="D309" s="217" t="s">
        <v>1272</v>
      </c>
      <c r="E309" s="217" t="s">
        <v>1283</v>
      </c>
      <c r="F309" s="217" t="s">
        <v>1284</v>
      </c>
      <c r="G309" s="217" t="s">
        <v>645</v>
      </c>
      <c r="H309" s="217" t="s">
        <v>646</v>
      </c>
      <c r="I309" s="217" t="s">
        <v>500</v>
      </c>
      <c r="J309" s="217">
        <v>1</v>
      </c>
      <c r="K309" s="217" t="s">
        <v>1209</v>
      </c>
      <c r="L309" s="217" t="s">
        <v>501</v>
      </c>
      <c r="M309" s="217" t="s">
        <v>29</v>
      </c>
      <c r="N309" s="217" t="s">
        <v>502</v>
      </c>
      <c r="O309" s="217" t="s">
        <v>649</v>
      </c>
      <c r="P309" s="217" t="s">
        <v>503</v>
      </c>
      <c r="Q309" s="217" t="s">
        <v>504</v>
      </c>
      <c r="R309" s="217" t="s">
        <v>505</v>
      </c>
      <c r="T309" s="217">
        <v>3</v>
      </c>
      <c r="V309" s="217">
        <v>5</v>
      </c>
      <c r="X309" s="217">
        <v>95</v>
      </c>
      <c r="Z309" s="217">
        <v>351</v>
      </c>
    </row>
    <row r="310" spans="4:26" s="217" customFormat="1" x14ac:dyDescent="0.35">
      <c r="D310" s="217" t="s">
        <v>1272</v>
      </c>
      <c r="E310" s="217" t="s">
        <v>1283</v>
      </c>
      <c r="F310" s="217" t="s">
        <v>1284</v>
      </c>
      <c r="G310" s="217" t="s">
        <v>645</v>
      </c>
      <c r="H310" s="217" t="s">
        <v>646</v>
      </c>
      <c r="I310" s="217" t="s">
        <v>500</v>
      </c>
      <c r="J310" s="217">
        <v>1</v>
      </c>
      <c r="K310" s="217" t="s">
        <v>1209</v>
      </c>
      <c r="L310" s="217" t="s">
        <v>501</v>
      </c>
      <c r="M310" s="217" t="s">
        <v>29</v>
      </c>
      <c r="N310" s="217" t="s">
        <v>502</v>
      </c>
      <c r="O310" s="217" t="s">
        <v>649</v>
      </c>
      <c r="P310" s="217" t="s">
        <v>503</v>
      </c>
      <c r="Q310" s="217" t="s">
        <v>504</v>
      </c>
      <c r="R310" s="217" t="s">
        <v>505</v>
      </c>
      <c r="T310" s="217">
        <v>1</v>
      </c>
      <c r="V310" s="217">
        <v>1</v>
      </c>
      <c r="X310" s="217">
        <v>95</v>
      </c>
      <c r="Z310" s="217">
        <v>351</v>
      </c>
    </row>
    <row r="311" spans="4:26" s="217" customFormat="1" x14ac:dyDescent="0.35">
      <c r="D311" s="217" t="s">
        <v>1272</v>
      </c>
      <c r="E311" s="217" t="s">
        <v>1283</v>
      </c>
      <c r="F311" s="217" t="s">
        <v>1284</v>
      </c>
      <c r="G311" s="217" t="s">
        <v>645</v>
      </c>
      <c r="H311" s="217" t="s">
        <v>646</v>
      </c>
      <c r="I311" s="217" t="s">
        <v>500</v>
      </c>
      <c r="J311" s="217">
        <v>1</v>
      </c>
      <c r="K311" s="217" t="s">
        <v>1209</v>
      </c>
      <c r="L311" s="217" t="s">
        <v>501</v>
      </c>
      <c r="M311" s="217" t="s">
        <v>29</v>
      </c>
      <c r="N311" s="217" t="s">
        <v>502</v>
      </c>
      <c r="O311" s="217" t="s">
        <v>649</v>
      </c>
      <c r="P311" s="217" t="s">
        <v>503</v>
      </c>
      <c r="Q311" s="217" t="s">
        <v>504</v>
      </c>
      <c r="R311" s="217" t="s">
        <v>505</v>
      </c>
      <c r="T311" s="217">
        <v>1</v>
      </c>
      <c r="V311" s="217">
        <v>1</v>
      </c>
      <c r="X311" s="217">
        <v>95</v>
      </c>
      <c r="Z311" s="217">
        <v>351</v>
      </c>
    </row>
    <row r="312" spans="4:26" s="217" customFormat="1" x14ac:dyDescent="0.35">
      <c r="D312" s="217" t="s">
        <v>1272</v>
      </c>
      <c r="E312" s="217" t="s">
        <v>1283</v>
      </c>
      <c r="F312" s="217" t="s">
        <v>1284</v>
      </c>
      <c r="G312" s="217" t="s">
        <v>645</v>
      </c>
      <c r="H312" s="217" t="s">
        <v>646</v>
      </c>
      <c r="I312" s="217" t="s">
        <v>500</v>
      </c>
      <c r="J312" s="217">
        <v>1</v>
      </c>
      <c r="K312" s="217" t="s">
        <v>1209</v>
      </c>
      <c r="L312" s="217" t="s">
        <v>501</v>
      </c>
      <c r="M312" s="217" t="s">
        <v>29</v>
      </c>
      <c r="N312" s="217" t="s">
        <v>502</v>
      </c>
      <c r="O312" s="217" t="s">
        <v>649</v>
      </c>
      <c r="P312" s="217" t="s">
        <v>503</v>
      </c>
      <c r="Q312" s="217" t="s">
        <v>504</v>
      </c>
      <c r="R312" s="217" t="s">
        <v>505</v>
      </c>
      <c r="T312" s="217">
        <v>1</v>
      </c>
      <c r="V312" s="217">
        <v>1</v>
      </c>
      <c r="X312" s="217">
        <v>95</v>
      </c>
      <c r="Z312" s="217">
        <v>351</v>
      </c>
    </row>
    <row r="313" spans="4:26" s="217" customFormat="1" x14ac:dyDescent="0.35">
      <c r="D313" s="217" t="s">
        <v>1272</v>
      </c>
      <c r="E313" s="217" t="s">
        <v>1283</v>
      </c>
      <c r="F313" s="217" t="s">
        <v>1284</v>
      </c>
      <c r="G313" s="217" t="s">
        <v>645</v>
      </c>
      <c r="H313" s="217" t="s">
        <v>646</v>
      </c>
      <c r="I313" s="217" t="s">
        <v>500</v>
      </c>
      <c r="J313" s="217">
        <v>1</v>
      </c>
      <c r="K313" s="217" t="s">
        <v>1209</v>
      </c>
      <c r="L313" s="217" t="s">
        <v>501</v>
      </c>
      <c r="M313" s="217" t="s">
        <v>29</v>
      </c>
      <c r="N313" s="217" t="s">
        <v>502</v>
      </c>
      <c r="O313" s="217" t="s">
        <v>649</v>
      </c>
      <c r="P313" s="217" t="s">
        <v>503</v>
      </c>
      <c r="Q313" s="217" t="s">
        <v>504</v>
      </c>
      <c r="R313" s="217" t="s">
        <v>505</v>
      </c>
      <c r="T313" s="217">
        <v>1</v>
      </c>
      <c r="V313" s="217">
        <v>1</v>
      </c>
      <c r="X313" s="217">
        <v>95</v>
      </c>
      <c r="Z313" s="217">
        <v>351</v>
      </c>
    </row>
    <row r="314" spans="4:26" s="217" customFormat="1" x14ac:dyDescent="0.35">
      <c r="D314" s="217" t="s">
        <v>1272</v>
      </c>
      <c r="E314" s="217" t="s">
        <v>1283</v>
      </c>
      <c r="F314" s="217" t="s">
        <v>1284</v>
      </c>
      <c r="G314" s="217" t="s">
        <v>645</v>
      </c>
      <c r="H314" s="217" t="s">
        <v>646</v>
      </c>
      <c r="I314" s="217" t="s">
        <v>500</v>
      </c>
      <c r="J314" s="217">
        <v>1</v>
      </c>
      <c r="K314" s="217" t="s">
        <v>1209</v>
      </c>
      <c r="L314" s="217" t="s">
        <v>501</v>
      </c>
      <c r="M314" s="217" t="s">
        <v>29</v>
      </c>
      <c r="N314" s="217" t="s">
        <v>502</v>
      </c>
      <c r="O314" s="217" t="s">
        <v>649</v>
      </c>
      <c r="P314" s="217" t="s">
        <v>503</v>
      </c>
      <c r="Q314" s="217" t="s">
        <v>504</v>
      </c>
      <c r="R314" s="217" t="s">
        <v>505</v>
      </c>
      <c r="T314" s="217">
        <v>1</v>
      </c>
      <c r="V314" s="217">
        <v>1</v>
      </c>
      <c r="X314" s="217">
        <v>95</v>
      </c>
      <c r="Z314" s="217">
        <v>351</v>
      </c>
    </row>
    <row r="315" spans="4:26" s="217" customFormat="1" x14ac:dyDescent="0.35">
      <c r="D315" s="217" t="s">
        <v>1272</v>
      </c>
      <c r="E315" s="217" t="s">
        <v>1283</v>
      </c>
      <c r="F315" s="217" t="s">
        <v>1284</v>
      </c>
      <c r="G315" s="217" t="s">
        <v>645</v>
      </c>
      <c r="H315" s="217" t="s">
        <v>646</v>
      </c>
      <c r="I315" s="217" t="s">
        <v>500</v>
      </c>
      <c r="J315" s="217">
        <v>1</v>
      </c>
      <c r="K315" s="217" t="s">
        <v>1209</v>
      </c>
      <c r="L315" s="217" t="s">
        <v>501</v>
      </c>
      <c r="M315" s="217" t="s">
        <v>29</v>
      </c>
      <c r="N315" s="217" t="s">
        <v>502</v>
      </c>
      <c r="O315" s="217" t="s">
        <v>649</v>
      </c>
      <c r="P315" s="217" t="s">
        <v>503</v>
      </c>
      <c r="Q315" s="217" t="s">
        <v>504</v>
      </c>
      <c r="R315" s="217" t="s">
        <v>505</v>
      </c>
      <c r="T315" s="217">
        <v>1</v>
      </c>
      <c r="V315" s="217">
        <v>1</v>
      </c>
      <c r="X315" s="217">
        <v>95</v>
      </c>
      <c r="Z315" s="217">
        <v>351</v>
      </c>
    </row>
    <row r="316" spans="4:26" s="217" customFormat="1" x14ac:dyDescent="0.35">
      <c r="D316" s="217" t="s">
        <v>1272</v>
      </c>
      <c r="E316" s="217" t="s">
        <v>1283</v>
      </c>
      <c r="F316" s="217" t="s">
        <v>1284</v>
      </c>
      <c r="G316" s="217" t="s">
        <v>645</v>
      </c>
      <c r="H316" s="217" t="s">
        <v>646</v>
      </c>
      <c r="I316" s="217" t="s">
        <v>500</v>
      </c>
      <c r="J316" s="217">
        <v>1</v>
      </c>
      <c r="K316" s="217" t="s">
        <v>1209</v>
      </c>
      <c r="L316" s="217" t="s">
        <v>501</v>
      </c>
      <c r="M316" s="217" t="s">
        <v>29</v>
      </c>
      <c r="N316" s="217" t="s">
        <v>502</v>
      </c>
      <c r="O316" s="217" t="s">
        <v>649</v>
      </c>
      <c r="P316" s="217" t="s">
        <v>503</v>
      </c>
      <c r="Q316" s="217" t="s">
        <v>504</v>
      </c>
      <c r="R316" s="217" t="s">
        <v>505</v>
      </c>
      <c r="T316" s="217">
        <v>1</v>
      </c>
      <c r="V316" s="217">
        <v>1</v>
      </c>
      <c r="X316" s="217">
        <v>95</v>
      </c>
      <c r="Z316" s="217">
        <v>351</v>
      </c>
    </row>
    <row r="317" spans="4:26" s="217" customFormat="1" x14ac:dyDescent="0.35">
      <c r="D317" s="217" t="s">
        <v>1272</v>
      </c>
      <c r="E317" s="217" t="s">
        <v>1283</v>
      </c>
      <c r="F317" s="217" t="s">
        <v>1284</v>
      </c>
      <c r="G317" s="217" t="s">
        <v>645</v>
      </c>
      <c r="H317" s="217" t="s">
        <v>646</v>
      </c>
      <c r="I317" s="217" t="s">
        <v>500</v>
      </c>
      <c r="J317" s="217">
        <v>1</v>
      </c>
      <c r="K317" s="217" t="s">
        <v>1209</v>
      </c>
      <c r="L317" s="217" t="s">
        <v>501</v>
      </c>
      <c r="M317" s="217" t="s">
        <v>29</v>
      </c>
      <c r="N317" s="217" t="s">
        <v>502</v>
      </c>
      <c r="O317" s="217" t="s">
        <v>649</v>
      </c>
      <c r="P317" s="217" t="s">
        <v>503</v>
      </c>
      <c r="Q317" s="217" t="s">
        <v>504</v>
      </c>
      <c r="R317" s="217" t="s">
        <v>505</v>
      </c>
      <c r="T317" s="217">
        <v>1</v>
      </c>
      <c r="V317" s="217">
        <v>1</v>
      </c>
      <c r="X317" s="217">
        <v>95</v>
      </c>
      <c r="Z317" s="217">
        <v>351</v>
      </c>
    </row>
    <row r="318" spans="4:26" s="217" customFormat="1" x14ac:dyDescent="0.35">
      <c r="D318" s="217" t="s">
        <v>1272</v>
      </c>
      <c r="E318" s="217" t="s">
        <v>1283</v>
      </c>
      <c r="F318" s="217" t="s">
        <v>1284</v>
      </c>
      <c r="G318" s="217" t="s">
        <v>645</v>
      </c>
      <c r="H318" s="217" t="s">
        <v>646</v>
      </c>
      <c r="I318" s="217" t="s">
        <v>500</v>
      </c>
      <c r="J318" s="217">
        <v>1</v>
      </c>
      <c r="K318" s="217" t="s">
        <v>1209</v>
      </c>
      <c r="L318" s="217" t="s">
        <v>501</v>
      </c>
      <c r="M318" s="217" t="s">
        <v>29</v>
      </c>
      <c r="N318" s="217" t="s">
        <v>502</v>
      </c>
      <c r="O318" s="217" t="s">
        <v>649</v>
      </c>
      <c r="P318" s="217" t="s">
        <v>503</v>
      </c>
      <c r="Q318" s="217" t="s">
        <v>504</v>
      </c>
      <c r="R318" s="217" t="s">
        <v>505</v>
      </c>
      <c r="T318" s="217">
        <v>1</v>
      </c>
      <c r="V318" s="217">
        <v>1</v>
      </c>
      <c r="X318" s="217">
        <v>95</v>
      </c>
      <c r="Z318" s="217">
        <v>351</v>
      </c>
    </row>
    <row r="319" spans="4:26" s="217" customFormat="1" x14ac:dyDescent="0.35">
      <c r="D319" s="217" t="s">
        <v>1272</v>
      </c>
      <c r="E319" s="217" t="s">
        <v>1283</v>
      </c>
      <c r="F319" s="217" t="s">
        <v>1284</v>
      </c>
      <c r="G319" s="217" t="s">
        <v>645</v>
      </c>
      <c r="H319" s="217" t="s">
        <v>646</v>
      </c>
      <c r="I319" s="217" t="s">
        <v>500</v>
      </c>
      <c r="J319" s="217">
        <v>1</v>
      </c>
      <c r="K319" s="217" t="s">
        <v>1209</v>
      </c>
      <c r="L319" s="217" t="s">
        <v>501</v>
      </c>
      <c r="M319" s="217" t="s">
        <v>29</v>
      </c>
      <c r="N319" s="217" t="s">
        <v>502</v>
      </c>
      <c r="O319" s="217" t="s">
        <v>649</v>
      </c>
      <c r="P319" s="217" t="s">
        <v>503</v>
      </c>
      <c r="Q319" s="217" t="s">
        <v>504</v>
      </c>
      <c r="R319" s="217" t="s">
        <v>505</v>
      </c>
      <c r="T319" s="217">
        <v>1</v>
      </c>
      <c r="V319" s="217">
        <v>1</v>
      </c>
      <c r="X319" s="217">
        <v>95</v>
      </c>
      <c r="Z319" s="217">
        <v>351</v>
      </c>
    </row>
    <row r="320" spans="4:26" s="217" customFormat="1" x14ac:dyDescent="0.35">
      <c r="D320" s="217" t="s">
        <v>1272</v>
      </c>
      <c r="E320" s="217" t="s">
        <v>1283</v>
      </c>
      <c r="F320" s="217" t="s">
        <v>1284</v>
      </c>
      <c r="G320" s="217" t="s">
        <v>645</v>
      </c>
      <c r="H320" s="217" t="s">
        <v>646</v>
      </c>
      <c r="I320" s="217" t="s">
        <v>500</v>
      </c>
      <c r="J320" s="217">
        <v>1</v>
      </c>
      <c r="K320" s="217" t="s">
        <v>1209</v>
      </c>
      <c r="L320" s="217" t="s">
        <v>501</v>
      </c>
      <c r="M320" s="217" t="s">
        <v>29</v>
      </c>
      <c r="N320" s="217" t="s">
        <v>502</v>
      </c>
      <c r="O320" s="217" t="s">
        <v>649</v>
      </c>
      <c r="P320" s="217" t="s">
        <v>503</v>
      </c>
      <c r="Q320" s="217" t="s">
        <v>504</v>
      </c>
      <c r="R320" s="217" t="s">
        <v>505</v>
      </c>
      <c r="T320" s="217">
        <v>1</v>
      </c>
      <c r="V320" s="217">
        <v>1</v>
      </c>
      <c r="X320" s="217">
        <v>95</v>
      </c>
      <c r="Z320" s="217">
        <v>351</v>
      </c>
    </row>
    <row r="321" spans="4:26" s="217" customFormat="1" x14ac:dyDescent="0.35">
      <c r="D321" s="217" t="s">
        <v>1272</v>
      </c>
      <c r="E321" s="217" t="s">
        <v>1283</v>
      </c>
      <c r="F321" s="217" t="s">
        <v>1284</v>
      </c>
      <c r="G321" s="217" t="s">
        <v>645</v>
      </c>
      <c r="H321" s="217" t="s">
        <v>646</v>
      </c>
      <c r="I321" s="217" t="s">
        <v>500</v>
      </c>
      <c r="J321" s="217">
        <v>1</v>
      </c>
      <c r="K321" s="217" t="s">
        <v>1209</v>
      </c>
      <c r="L321" s="217" t="s">
        <v>501</v>
      </c>
      <c r="M321" s="217" t="s">
        <v>29</v>
      </c>
      <c r="N321" s="217" t="s">
        <v>502</v>
      </c>
      <c r="O321" s="217" t="s">
        <v>649</v>
      </c>
      <c r="P321" s="217" t="s">
        <v>503</v>
      </c>
      <c r="Q321" s="217" t="s">
        <v>504</v>
      </c>
      <c r="R321" s="217" t="s">
        <v>505</v>
      </c>
      <c r="T321" s="217">
        <v>1</v>
      </c>
      <c r="V321" s="217">
        <v>1</v>
      </c>
      <c r="X321" s="217">
        <v>95</v>
      </c>
      <c r="Z321" s="217">
        <v>351</v>
      </c>
    </row>
    <row r="322" spans="4:26" s="217" customFormat="1" x14ac:dyDescent="0.35">
      <c r="D322" s="217" t="s">
        <v>1272</v>
      </c>
      <c r="E322" s="217" t="s">
        <v>1283</v>
      </c>
      <c r="F322" s="217" t="s">
        <v>1284</v>
      </c>
      <c r="G322" s="217" t="s">
        <v>645</v>
      </c>
      <c r="H322" s="217" t="s">
        <v>646</v>
      </c>
      <c r="I322" s="217" t="s">
        <v>500</v>
      </c>
      <c r="J322" s="217">
        <v>1</v>
      </c>
      <c r="K322" s="217" t="s">
        <v>1209</v>
      </c>
      <c r="L322" s="217" t="s">
        <v>501</v>
      </c>
      <c r="M322" s="217" t="s">
        <v>29</v>
      </c>
      <c r="N322" s="217" t="s">
        <v>502</v>
      </c>
      <c r="O322" s="217" t="s">
        <v>649</v>
      </c>
      <c r="P322" s="217" t="s">
        <v>503</v>
      </c>
      <c r="Q322" s="217" t="s">
        <v>504</v>
      </c>
      <c r="R322" s="217" t="s">
        <v>505</v>
      </c>
      <c r="T322" s="217">
        <v>1</v>
      </c>
      <c r="V322" s="217">
        <v>1</v>
      </c>
      <c r="X322" s="217">
        <v>95</v>
      </c>
      <c r="Z322" s="217">
        <v>351</v>
      </c>
    </row>
    <row r="323" spans="4:26" s="217" customFormat="1" x14ac:dyDescent="0.35">
      <c r="D323" s="217" t="s">
        <v>1272</v>
      </c>
      <c r="E323" s="217" t="s">
        <v>1283</v>
      </c>
      <c r="F323" s="217" t="s">
        <v>1274</v>
      </c>
      <c r="G323" s="217" t="s">
        <v>645</v>
      </c>
      <c r="H323" s="217" t="s">
        <v>646</v>
      </c>
      <c r="I323" s="217" t="s">
        <v>500</v>
      </c>
      <c r="J323" s="217">
        <v>1</v>
      </c>
      <c r="K323" s="217" t="s">
        <v>1209</v>
      </c>
      <c r="L323" s="217" t="s">
        <v>501</v>
      </c>
      <c r="M323" s="217" t="s">
        <v>29</v>
      </c>
      <c r="N323" s="217" t="s">
        <v>502</v>
      </c>
      <c r="O323" s="217" t="s">
        <v>649</v>
      </c>
      <c r="P323" s="217" t="s">
        <v>503</v>
      </c>
      <c r="Q323" s="217" t="s">
        <v>504</v>
      </c>
      <c r="R323" s="217" t="s">
        <v>505</v>
      </c>
      <c r="T323" s="217">
        <v>3</v>
      </c>
      <c r="V323" s="217">
        <v>5</v>
      </c>
      <c r="X323" s="217">
        <v>95</v>
      </c>
      <c r="Z323" s="217">
        <v>330.4</v>
      </c>
    </row>
    <row r="324" spans="4:26" s="217" customFormat="1" x14ac:dyDescent="0.35">
      <c r="D324" s="217" t="s">
        <v>1272</v>
      </c>
      <c r="E324" s="217" t="s">
        <v>1288</v>
      </c>
      <c r="F324" s="217" t="s">
        <v>1274</v>
      </c>
      <c r="G324" s="217" t="s">
        <v>645</v>
      </c>
      <c r="H324" s="217" t="s">
        <v>646</v>
      </c>
      <c r="I324" s="217" t="s">
        <v>500</v>
      </c>
      <c r="J324" s="217">
        <v>1</v>
      </c>
      <c r="K324" s="217" t="s">
        <v>1209</v>
      </c>
      <c r="L324" s="217" t="s">
        <v>501</v>
      </c>
      <c r="M324" s="217" t="s">
        <v>29</v>
      </c>
      <c r="N324" s="217" t="s">
        <v>502</v>
      </c>
      <c r="O324" s="217" t="s">
        <v>649</v>
      </c>
      <c r="P324" s="217" t="s">
        <v>503</v>
      </c>
      <c r="Q324" s="217" t="s">
        <v>504</v>
      </c>
      <c r="R324" s="217" t="s">
        <v>505</v>
      </c>
      <c r="T324" s="217">
        <v>3</v>
      </c>
      <c r="V324" s="217">
        <v>5</v>
      </c>
      <c r="X324" s="217">
        <v>95</v>
      </c>
      <c r="Z324" s="217">
        <v>330.4</v>
      </c>
    </row>
    <row r="325" spans="4:26" s="217" customFormat="1" x14ac:dyDescent="0.35">
      <c r="D325" s="217" t="s">
        <v>1272</v>
      </c>
      <c r="E325" s="217" t="s">
        <v>1286</v>
      </c>
      <c r="F325" s="217" t="s">
        <v>1283</v>
      </c>
      <c r="G325" s="217" t="s">
        <v>645</v>
      </c>
      <c r="H325" s="217" t="s">
        <v>646</v>
      </c>
      <c r="I325" s="217" t="s">
        <v>500</v>
      </c>
      <c r="J325" s="217">
        <v>1</v>
      </c>
      <c r="K325" s="217" t="s">
        <v>1172</v>
      </c>
      <c r="L325" s="217" t="s">
        <v>501</v>
      </c>
      <c r="M325" s="217" t="s">
        <v>29</v>
      </c>
      <c r="N325" s="217" t="s">
        <v>502</v>
      </c>
      <c r="O325" s="217" t="s">
        <v>649</v>
      </c>
      <c r="P325" s="217" t="s">
        <v>503</v>
      </c>
      <c r="Q325" s="217" t="s">
        <v>504</v>
      </c>
      <c r="R325" s="217" t="s">
        <v>505</v>
      </c>
      <c r="T325" s="217">
        <v>2</v>
      </c>
      <c r="V325" s="217">
        <v>5</v>
      </c>
      <c r="X325" s="217">
        <v>36</v>
      </c>
      <c r="Z325" s="217">
        <v>383.9</v>
      </c>
    </row>
    <row r="326" spans="4:26" s="217" customFormat="1" x14ac:dyDescent="0.35">
      <c r="D326" s="217" t="s">
        <v>1272</v>
      </c>
      <c r="E326" s="217" t="s">
        <v>1283</v>
      </c>
      <c r="F326" s="217" t="s">
        <v>1236</v>
      </c>
      <c r="G326" s="217" t="s">
        <v>645</v>
      </c>
      <c r="H326" s="217" t="s">
        <v>646</v>
      </c>
      <c r="I326" s="217" t="s">
        <v>500</v>
      </c>
      <c r="J326" s="217">
        <v>1</v>
      </c>
      <c r="K326" s="217" t="s">
        <v>1289</v>
      </c>
      <c r="L326" s="217" t="s">
        <v>501</v>
      </c>
      <c r="M326" s="217" t="s">
        <v>29</v>
      </c>
      <c r="N326" s="217" t="s">
        <v>502</v>
      </c>
      <c r="O326" s="217" t="s">
        <v>649</v>
      </c>
      <c r="P326" s="217" t="s">
        <v>503</v>
      </c>
      <c r="Q326" s="217" t="s">
        <v>504</v>
      </c>
      <c r="R326" s="217" t="s">
        <v>505</v>
      </c>
      <c r="T326" s="217">
        <v>2</v>
      </c>
      <c r="V326" s="217">
        <v>5</v>
      </c>
      <c r="X326" s="217">
        <v>85</v>
      </c>
      <c r="Z326" s="217">
        <v>379.6</v>
      </c>
    </row>
    <row r="327" spans="4:26" s="217" customFormat="1" x14ac:dyDescent="0.35">
      <c r="D327" s="217" t="s">
        <v>1272</v>
      </c>
      <c r="E327" s="217" t="s">
        <v>1286</v>
      </c>
      <c r="F327" s="217" t="s">
        <v>1290</v>
      </c>
      <c r="G327" s="217" t="s">
        <v>645</v>
      </c>
      <c r="H327" s="217" t="s">
        <v>646</v>
      </c>
      <c r="I327" s="217" t="s">
        <v>500</v>
      </c>
      <c r="J327" s="217">
        <v>4</v>
      </c>
      <c r="K327" s="217" t="s">
        <v>1210</v>
      </c>
      <c r="L327" s="217" t="s">
        <v>501</v>
      </c>
      <c r="M327" s="217" t="s">
        <v>29</v>
      </c>
      <c r="N327" s="217" t="s">
        <v>502</v>
      </c>
      <c r="O327" s="217" t="s">
        <v>649</v>
      </c>
      <c r="P327" s="217" t="s">
        <v>503</v>
      </c>
      <c r="Q327" s="217" t="s">
        <v>504</v>
      </c>
      <c r="R327" s="217" t="s">
        <v>505</v>
      </c>
      <c r="T327" s="217">
        <v>3</v>
      </c>
      <c r="V327" s="217">
        <v>1</v>
      </c>
      <c r="X327" s="217">
        <v>149</v>
      </c>
      <c r="Z327" s="217">
        <v>213.2</v>
      </c>
    </row>
    <row r="328" spans="4:26" s="217" customFormat="1" x14ac:dyDescent="0.35">
      <c r="D328" s="217" t="s">
        <v>1272</v>
      </c>
      <c r="E328" s="217" t="s">
        <v>1283</v>
      </c>
      <c r="F328" s="217" t="s">
        <v>1229</v>
      </c>
      <c r="G328" s="217" t="s">
        <v>645</v>
      </c>
      <c r="H328" s="217" t="s">
        <v>646</v>
      </c>
      <c r="I328" s="217" t="s">
        <v>500</v>
      </c>
      <c r="J328" s="217">
        <v>1</v>
      </c>
      <c r="K328" s="217" t="s">
        <v>1186</v>
      </c>
      <c r="L328" s="217" t="s">
        <v>501</v>
      </c>
      <c r="M328" s="217" t="s">
        <v>29</v>
      </c>
      <c r="N328" s="217" t="s">
        <v>502</v>
      </c>
      <c r="O328" s="217" t="s">
        <v>649</v>
      </c>
      <c r="P328" s="217" t="s">
        <v>503</v>
      </c>
      <c r="Q328" s="217" t="s">
        <v>504</v>
      </c>
      <c r="R328" s="217" t="s">
        <v>505</v>
      </c>
      <c r="T328" s="217">
        <v>2</v>
      </c>
      <c r="V328" s="217">
        <v>5</v>
      </c>
      <c r="X328" s="217">
        <v>53</v>
      </c>
      <c r="Z328" s="217">
        <v>300.7</v>
      </c>
    </row>
    <row r="329" spans="4:26" s="217" customFormat="1" x14ac:dyDescent="0.35">
      <c r="D329" s="217" t="s">
        <v>1291</v>
      </c>
      <c r="E329" s="217" t="s">
        <v>1292</v>
      </c>
      <c r="F329" s="217" t="s">
        <v>1291</v>
      </c>
      <c r="G329" s="217" t="s">
        <v>1226</v>
      </c>
      <c r="H329" s="217" t="s">
        <v>1238</v>
      </c>
      <c r="I329" s="217" t="s">
        <v>867</v>
      </c>
      <c r="J329" s="217">
        <v>0</v>
      </c>
      <c r="K329" s="217" t="s">
        <v>1293</v>
      </c>
      <c r="L329" s="217" t="s">
        <v>501</v>
      </c>
      <c r="M329" s="217" t="s">
        <v>29</v>
      </c>
      <c r="N329" s="217" t="s">
        <v>502</v>
      </c>
      <c r="O329" s="217" t="s">
        <v>649</v>
      </c>
      <c r="P329" s="217" t="s">
        <v>503</v>
      </c>
      <c r="Q329" s="217" t="s">
        <v>504</v>
      </c>
      <c r="R329" s="217" t="s">
        <v>505</v>
      </c>
      <c r="T329" s="217">
        <v>2</v>
      </c>
      <c r="V329" s="217">
        <v>7</v>
      </c>
      <c r="X329" s="217">
        <v>84</v>
      </c>
      <c r="Z329" s="217">
        <v>12.4</v>
      </c>
    </row>
    <row r="330" spans="4:26" s="217" customFormat="1" x14ac:dyDescent="0.35">
      <c r="D330" s="217" t="s">
        <v>1288</v>
      </c>
      <c r="E330" s="217" t="s">
        <v>1283</v>
      </c>
      <c r="F330" s="217" t="s">
        <v>1236</v>
      </c>
      <c r="G330" s="217" t="s">
        <v>645</v>
      </c>
      <c r="H330" s="217" t="s">
        <v>646</v>
      </c>
      <c r="I330" s="217" t="s">
        <v>500</v>
      </c>
      <c r="J330" s="217">
        <v>3</v>
      </c>
      <c r="K330" s="217" t="s">
        <v>1294</v>
      </c>
      <c r="L330" s="217" t="s">
        <v>501</v>
      </c>
      <c r="M330" s="217" t="s">
        <v>29</v>
      </c>
      <c r="N330" s="217" t="s">
        <v>502</v>
      </c>
      <c r="O330" s="217" t="s">
        <v>649</v>
      </c>
      <c r="P330" s="217" t="s">
        <v>503</v>
      </c>
      <c r="Q330" s="217" t="s">
        <v>504</v>
      </c>
      <c r="R330" s="217" t="s">
        <v>505</v>
      </c>
      <c r="T330" s="217">
        <v>2</v>
      </c>
      <c r="V330" s="217">
        <v>1</v>
      </c>
      <c r="X330" s="217">
        <v>77</v>
      </c>
      <c r="Z330" s="217">
        <v>281.89999999999998</v>
      </c>
    </row>
    <row r="331" spans="4:26" s="217" customFormat="1" x14ac:dyDescent="0.35">
      <c r="D331" s="217" t="s">
        <v>1295</v>
      </c>
      <c r="E331" s="217" t="s">
        <v>1283</v>
      </c>
      <c r="F331" s="217" t="s">
        <v>1236</v>
      </c>
      <c r="G331" s="217" t="s">
        <v>645</v>
      </c>
      <c r="H331" s="217" t="s">
        <v>646</v>
      </c>
      <c r="I331" s="217" t="s">
        <v>500</v>
      </c>
      <c r="J331" s="217">
        <v>3</v>
      </c>
      <c r="K331" s="217" t="s">
        <v>1296</v>
      </c>
      <c r="L331" s="217" t="s">
        <v>501</v>
      </c>
      <c r="M331" s="217" t="s">
        <v>29</v>
      </c>
      <c r="N331" s="217" t="s">
        <v>502</v>
      </c>
      <c r="O331" s="217" t="s">
        <v>649</v>
      </c>
      <c r="P331" s="217" t="s">
        <v>503</v>
      </c>
      <c r="Q331" s="217" t="s">
        <v>504</v>
      </c>
      <c r="R331" s="217" t="s">
        <v>505</v>
      </c>
      <c r="T331" s="217">
        <v>2</v>
      </c>
      <c r="V331" s="217">
        <v>1</v>
      </c>
      <c r="X331" s="217">
        <v>77</v>
      </c>
      <c r="Z331" s="217">
        <v>183.8</v>
      </c>
    </row>
    <row r="332" spans="4:26" s="217" customFormat="1" x14ac:dyDescent="0.35">
      <c r="D332" s="217" t="s">
        <v>1295</v>
      </c>
      <c r="E332" s="217" t="s">
        <v>1286</v>
      </c>
      <c r="F332" s="217" t="s">
        <v>1290</v>
      </c>
      <c r="G332" s="217" t="s">
        <v>645</v>
      </c>
      <c r="H332" s="217" t="s">
        <v>646</v>
      </c>
      <c r="I332" s="217" t="s">
        <v>500</v>
      </c>
      <c r="J332" s="217">
        <v>12</v>
      </c>
      <c r="K332" s="217" t="s">
        <v>1212</v>
      </c>
      <c r="L332" s="217" t="s">
        <v>501</v>
      </c>
      <c r="M332" s="217" t="s">
        <v>29</v>
      </c>
      <c r="N332" s="217" t="s">
        <v>502</v>
      </c>
      <c r="O332" s="217" t="s">
        <v>649</v>
      </c>
      <c r="P332" s="217" t="s">
        <v>503</v>
      </c>
      <c r="Q332" s="217" t="s">
        <v>504</v>
      </c>
      <c r="R332" s="217" t="s">
        <v>505</v>
      </c>
      <c r="T332" s="217">
        <v>2</v>
      </c>
      <c r="V332" s="217">
        <v>7</v>
      </c>
      <c r="X332" s="217">
        <v>146</v>
      </c>
      <c r="Z332" s="217">
        <v>153.9</v>
      </c>
    </row>
    <row r="333" spans="4:26" s="217" customFormat="1" x14ac:dyDescent="0.35">
      <c r="D333" s="217" t="s">
        <v>1291</v>
      </c>
      <c r="E333" s="217" t="s">
        <v>1292</v>
      </c>
      <c r="F333" s="217" t="s">
        <v>1291</v>
      </c>
      <c r="G333" s="217" t="s">
        <v>1226</v>
      </c>
      <c r="H333" s="217" t="s">
        <v>1238</v>
      </c>
      <c r="I333" s="217" t="s">
        <v>1297</v>
      </c>
      <c r="J333" s="217">
        <v>0</v>
      </c>
      <c r="K333" s="217" t="s">
        <v>1293</v>
      </c>
      <c r="L333" s="217" t="s">
        <v>501</v>
      </c>
      <c r="M333" s="217" t="s">
        <v>29</v>
      </c>
      <c r="N333" s="217" t="s">
        <v>502</v>
      </c>
      <c r="O333" s="217" t="s">
        <v>649</v>
      </c>
      <c r="P333" s="217" t="s">
        <v>503</v>
      </c>
      <c r="Q333" s="217" t="s">
        <v>504</v>
      </c>
      <c r="R333" s="217" t="s">
        <v>505</v>
      </c>
      <c r="T333" s="217">
        <v>2</v>
      </c>
      <c r="V333" s="217">
        <v>7</v>
      </c>
      <c r="X333" s="217">
        <v>84</v>
      </c>
      <c r="Z333" s="217">
        <v>12.4</v>
      </c>
    </row>
    <row r="334" spans="4:26" s="217" customFormat="1" x14ac:dyDescent="0.35">
      <c r="D334" s="217" t="s">
        <v>1291</v>
      </c>
      <c r="E334" s="217" t="s">
        <v>1292</v>
      </c>
      <c r="F334" s="217" t="s">
        <v>1291</v>
      </c>
      <c r="G334" s="217" t="s">
        <v>1226</v>
      </c>
      <c r="H334" s="217" t="s">
        <v>1238</v>
      </c>
      <c r="I334" s="217" t="s">
        <v>1297</v>
      </c>
      <c r="J334" s="217">
        <v>0</v>
      </c>
      <c r="K334" s="217" t="s">
        <v>1293</v>
      </c>
      <c r="L334" s="217" t="s">
        <v>501</v>
      </c>
      <c r="M334" s="217" t="s">
        <v>29</v>
      </c>
      <c r="N334" s="217" t="s">
        <v>502</v>
      </c>
      <c r="O334" s="217" t="s">
        <v>649</v>
      </c>
      <c r="P334" s="217" t="s">
        <v>503</v>
      </c>
      <c r="Q334" s="217" t="s">
        <v>504</v>
      </c>
      <c r="R334" s="217" t="s">
        <v>505</v>
      </c>
      <c r="T334" s="217">
        <v>2</v>
      </c>
      <c r="V334" s="217">
        <v>7</v>
      </c>
      <c r="X334" s="217">
        <v>84</v>
      </c>
      <c r="Z334" s="217">
        <v>12.4</v>
      </c>
    </row>
    <row r="335" spans="4:26" s="217" customFormat="1" x14ac:dyDescent="0.35">
      <c r="D335" s="217" t="s">
        <v>1295</v>
      </c>
      <c r="E335" s="217" t="s">
        <v>1283</v>
      </c>
      <c r="F335" s="217" t="s">
        <v>1236</v>
      </c>
      <c r="G335" s="217" t="s">
        <v>645</v>
      </c>
      <c r="H335" s="217" t="s">
        <v>646</v>
      </c>
      <c r="I335" s="217" t="s">
        <v>500</v>
      </c>
      <c r="J335" s="217">
        <v>3</v>
      </c>
      <c r="K335" s="217" t="s">
        <v>1174</v>
      </c>
      <c r="L335" s="217" t="s">
        <v>501</v>
      </c>
      <c r="M335" s="217" t="s">
        <v>29</v>
      </c>
      <c r="N335" s="217" t="s">
        <v>502</v>
      </c>
      <c r="O335" s="217" t="s">
        <v>649</v>
      </c>
      <c r="P335" s="217" t="s">
        <v>503</v>
      </c>
      <c r="Q335" s="217" t="s">
        <v>504</v>
      </c>
      <c r="R335" s="217" t="s">
        <v>505</v>
      </c>
      <c r="T335" s="217">
        <v>2</v>
      </c>
      <c r="V335" s="217">
        <v>5</v>
      </c>
      <c r="X335" s="217">
        <v>67</v>
      </c>
      <c r="Z335" s="217">
        <v>271.5</v>
      </c>
    </row>
    <row r="336" spans="4:26" s="217" customFormat="1" x14ac:dyDescent="0.35">
      <c r="D336" s="217" t="s">
        <v>1295</v>
      </c>
      <c r="E336" s="217" t="s">
        <v>1283</v>
      </c>
      <c r="F336" s="217" t="s">
        <v>1284</v>
      </c>
      <c r="G336" s="217" t="s">
        <v>645</v>
      </c>
      <c r="H336" s="217" t="s">
        <v>646</v>
      </c>
      <c r="I336" s="217" t="s">
        <v>500</v>
      </c>
      <c r="J336" s="217">
        <v>12</v>
      </c>
      <c r="K336" s="217" t="s">
        <v>1162</v>
      </c>
      <c r="L336" s="217" t="s">
        <v>501</v>
      </c>
      <c r="M336" s="217" t="s">
        <v>29</v>
      </c>
      <c r="N336" s="217" t="s">
        <v>502</v>
      </c>
      <c r="O336" s="217" t="s">
        <v>649</v>
      </c>
      <c r="P336" s="217" t="s">
        <v>503</v>
      </c>
      <c r="Q336" s="217" t="s">
        <v>504</v>
      </c>
      <c r="R336" s="217" t="s">
        <v>505</v>
      </c>
      <c r="T336" s="217">
        <v>2</v>
      </c>
      <c r="V336" s="217">
        <v>5</v>
      </c>
      <c r="X336" s="217">
        <v>103</v>
      </c>
      <c r="Z336" s="217">
        <v>133.9</v>
      </c>
    </row>
    <row r="337" spans="4:26" s="217" customFormat="1" x14ac:dyDescent="0.35">
      <c r="D337" s="217" t="s">
        <v>1295</v>
      </c>
      <c r="E337" s="217" t="s">
        <v>1284</v>
      </c>
      <c r="F337" s="217" t="s">
        <v>1245</v>
      </c>
      <c r="G337" s="217" t="s">
        <v>645</v>
      </c>
      <c r="H337" s="217" t="s">
        <v>646</v>
      </c>
      <c r="I337" s="217" t="s">
        <v>500</v>
      </c>
      <c r="J337" s="217">
        <v>17</v>
      </c>
      <c r="K337" s="217" t="s">
        <v>1298</v>
      </c>
      <c r="L337" s="217" t="s">
        <v>501</v>
      </c>
      <c r="M337" s="217" t="s">
        <v>29</v>
      </c>
      <c r="N337" s="217" t="s">
        <v>502</v>
      </c>
      <c r="O337" s="217" t="s">
        <v>649</v>
      </c>
      <c r="P337" s="217" t="s">
        <v>503</v>
      </c>
      <c r="Q337" s="217" t="s">
        <v>504</v>
      </c>
      <c r="R337" s="217" t="s">
        <v>505</v>
      </c>
      <c r="T337" s="217">
        <v>2</v>
      </c>
      <c r="V337" s="217">
        <v>7</v>
      </c>
      <c r="X337" s="217">
        <v>130</v>
      </c>
      <c r="Z337" s="217">
        <v>62.4</v>
      </c>
    </row>
    <row r="338" spans="4:26" s="217" customFormat="1" x14ac:dyDescent="0.35">
      <c r="D338" s="217" t="s">
        <v>1295</v>
      </c>
      <c r="E338" s="217" t="s">
        <v>1283</v>
      </c>
      <c r="F338" s="217" t="s">
        <v>1236</v>
      </c>
      <c r="G338" s="217" t="s">
        <v>645</v>
      </c>
      <c r="H338" s="217" t="s">
        <v>646</v>
      </c>
      <c r="I338" s="217" t="s">
        <v>500</v>
      </c>
      <c r="J338" s="217">
        <v>4</v>
      </c>
      <c r="K338" s="217" t="s">
        <v>1213</v>
      </c>
      <c r="L338" s="217" t="s">
        <v>501</v>
      </c>
      <c r="M338" s="217" t="s">
        <v>29</v>
      </c>
      <c r="N338" s="217" t="s">
        <v>502</v>
      </c>
      <c r="O338" s="217" t="s">
        <v>649</v>
      </c>
      <c r="P338" s="217" t="s">
        <v>503</v>
      </c>
      <c r="Q338" s="217" t="s">
        <v>504</v>
      </c>
      <c r="R338" s="217" t="s">
        <v>505</v>
      </c>
      <c r="T338" s="217">
        <v>2</v>
      </c>
      <c r="V338" s="217">
        <v>7</v>
      </c>
      <c r="X338" s="217">
        <v>71</v>
      </c>
      <c r="Z338" s="217">
        <v>216.3</v>
      </c>
    </row>
    <row r="339" spans="4:26" s="217" customFormat="1" x14ac:dyDescent="0.35">
      <c r="D339" s="217" t="s">
        <v>1295</v>
      </c>
      <c r="E339" s="217" t="s">
        <v>1286</v>
      </c>
      <c r="F339" s="217" t="s">
        <v>1290</v>
      </c>
      <c r="G339" s="217" t="s">
        <v>645</v>
      </c>
      <c r="H339" s="217" t="s">
        <v>646</v>
      </c>
      <c r="I339" s="217" t="s">
        <v>500</v>
      </c>
      <c r="J339" s="217">
        <v>4</v>
      </c>
      <c r="K339" s="217" t="s">
        <v>1214</v>
      </c>
      <c r="L339" s="217" t="s">
        <v>501</v>
      </c>
      <c r="M339" s="217" t="s">
        <v>29</v>
      </c>
      <c r="N339" s="217" t="s">
        <v>502</v>
      </c>
      <c r="O339" s="217" t="s">
        <v>649</v>
      </c>
      <c r="P339" s="217" t="s">
        <v>503</v>
      </c>
      <c r="Q339" s="217" t="s">
        <v>504</v>
      </c>
      <c r="R339" s="217" t="s">
        <v>505</v>
      </c>
      <c r="T339" s="217">
        <v>3</v>
      </c>
      <c r="V339" s="217">
        <v>1</v>
      </c>
      <c r="X339" s="217">
        <v>148</v>
      </c>
      <c r="Z339" s="217">
        <v>151.1</v>
      </c>
    </row>
    <row r="340" spans="4:26" s="217" customFormat="1" x14ac:dyDescent="0.35">
      <c r="D340" s="217" t="s">
        <v>1295</v>
      </c>
      <c r="E340" s="217" t="s">
        <v>1286</v>
      </c>
      <c r="F340" s="217" t="s">
        <v>1236</v>
      </c>
      <c r="G340" s="217" t="s">
        <v>645</v>
      </c>
      <c r="H340" s="217" t="s">
        <v>646</v>
      </c>
      <c r="I340" s="217" t="s">
        <v>500</v>
      </c>
      <c r="J340" s="217">
        <v>17</v>
      </c>
      <c r="K340" s="217" t="s">
        <v>1299</v>
      </c>
      <c r="L340" s="217" t="s">
        <v>501</v>
      </c>
      <c r="M340" s="217" t="s">
        <v>29</v>
      </c>
      <c r="N340" s="217" t="s">
        <v>502</v>
      </c>
      <c r="O340" s="217" t="s">
        <v>649</v>
      </c>
      <c r="P340" s="217" t="s">
        <v>503</v>
      </c>
      <c r="Q340" s="217" t="s">
        <v>504</v>
      </c>
      <c r="R340" s="217" t="s">
        <v>505</v>
      </c>
      <c r="T340" s="217">
        <v>2</v>
      </c>
      <c r="V340" s="217">
        <v>1</v>
      </c>
      <c r="X340" s="217">
        <v>88</v>
      </c>
      <c r="Z340" s="217">
        <v>55.4</v>
      </c>
    </row>
    <row r="341" spans="4:26" s="217" customFormat="1" x14ac:dyDescent="0.35">
      <c r="D341" s="217" t="s">
        <v>1295</v>
      </c>
      <c r="E341" s="217" t="s">
        <v>1283</v>
      </c>
      <c r="F341" s="217" t="s">
        <v>1284</v>
      </c>
      <c r="G341" s="217" t="s">
        <v>645</v>
      </c>
      <c r="H341" s="217" t="s">
        <v>646</v>
      </c>
      <c r="I341" s="217" t="s">
        <v>500</v>
      </c>
      <c r="J341" s="217">
        <v>17</v>
      </c>
      <c r="K341" s="217" t="s">
        <v>1300</v>
      </c>
      <c r="L341" s="217" t="s">
        <v>501</v>
      </c>
      <c r="M341" s="217" t="s">
        <v>29</v>
      </c>
      <c r="N341" s="217" t="s">
        <v>502</v>
      </c>
      <c r="O341" s="217" t="s">
        <v>649</v>
      </c>
      <c r="P341" s="217" t="s">
        <v>503</v>
      </c>
      <c r="Q341" s="217" t="s">
        <v>504</v>
      </c>
      <c r="R341" s="217" t="s">
        <v>505</v>
      </c>
      <c r="T341" s="217">
        <v>2</v>
      </c>
      <c r="V341" s="217">
        <v>5</v>
      </c>
      <c r="X341" s="217">
        <v>102</v>
      </c>
      <c r="Z341" s="217">
        <v>85.7</v>
      </c>
    </row>
    <row r="342" spans="4:26" s="217" customFormat="1" x14ac:dyDescent="0.35">
      <c r="D342" s="217" t="s">
        <v>1295</v>
      </c>
      <c r="E342" s="217" t="s">
        <v>1283</v>
      </c>
      <c r="F342" s="217" t="s">
        <v>1284</v>
      </c>
      <c r="G342" s="217" t="s">
        <v>645</v>
      </c>
      <c r="H342" s="217" t="s">
        <v>646</v>
      </c>
      <c r="I342" s="217" t="s">
        <v>500</v>
      </c>
      <c r="J342" s="217">
        <v>17</v>
      </c>
      <c r="K342" s="217" t="s">
        <v>1300</v>
      </c>
      <c r="L342" s="217" t="s">
        <v>501</v>
      </c>
      <c r="M342" s="217" t="s">
        <v>29</v>
      </c>
      <c r="N342" s="217" t="s">
        <v>502</v>
      </c>
      <c r="O342" s="217" t="s">
        <v>649</v>
      </c>
      <c r="P342" s="217" t="s">
        <v>503</v>
      </c>
      <c r="Q342" s="217" t="s">
        <v>504</v>
      </c>
      <c r="R342" s="217" t="s">
        <v>505</v>
      </c>
      <c r="T342" s="217">
        <v>2</v>
      </c>
      <c r="V342" s="217">
        <v>5</v>
      </c>
      <c r="X342" s="217">
        <v>102</v>
      </c>
      <c r="Z342" s="217">
        <v>85.7</v>
      </c>
    </row>
    <row r="343" spans="4:26" s="217" customFormat="1" x14ac:dyDescent="0.35">
      <c r="D343" s="217" t="s">
        <v>1301</v>
      </c>
      <c r="E343" s="217" t="s">
        <v>1283</v>
      </c>
      <c r="F343" s="217" t="s">
        <v>1229</v>
      </c>
      <c r="G343" s="217" t="s">
        <v>645</v>
      </c>
      <c r="H343" s="217" t="s">
        <v>646</v>
      </c>
      <c r="I343" s="217" t="s">
        <v>500</v>
      </c>
      <c r="J343" s="217">
        <v>17</v>
      </c>
      <c r="K343" s="217" t="s">
        <v>1302</v>
      </c>
      <c r="L343" s="217" t="s">
        <v>501</v>
      </c>
      <c r="M343" s="217" t="s">
        <v>29</v>
      </c>
      <c r="N343" s="217" t="s">
        <v>502</v>
      </c>
      <c r="O343" s="217" t="s">
        <v>649</v>
      </c>
      <c r="P343" s="217" t="s">
        <v>503</v>
      </c>
      <c r="Q343" s="217" t="s">
        <v>504</v>
      </c>
      <c r="R343" s="217" t="s">
        <v>505</v>
      </c>
      <c r="T343" s="217">
        <v>2</v>
      </c>
      <c r="V343" s="217">
        <v>1</v>
      </c>
      <c r="X343" s="217">
        <v>57</v>
      </c>
      <c r="Z343" s="217">
        <v>55.7</v>
      </c>
    </row>
    <row r="344" spans="4:26" s="217" customFormat="1" x14ac:dyDescent="0.35">
      <c r="D344" s="217" t="s">
        <v>1301</v>
      </c>
      <c r="E344" s="217" t="s">
        <v>1286</v>
      </c>
      <c r="F344" s="217" t="s">
        <v>1290</v>
      </c>
      <c r="G344" s="217" t="s">
        <v>645</v>
      </c>
      <c r="H344" s="217" t="s">
        <v>646</v>
      </c>
      <c r="I344" s="217" t="s">
        <v>500</v>
      </c>
      <c r="J344" s="217">
        <v>4</v>
      </c>
      <c r="K344" s="217" t="s">
        <v>1215</v>
      </c>
      <c r="L344" s="217" t="s">
        <v>501</v>
      </c>
      <c r="M344" s="217" t="s">
        <v>29</v>
      </c>
      <c r="N344" s="217" t="s">
        <v>502</v>
      </c>
      <c r="O344" s="217" t="s">
        <v>649</v>
      </c>
      <c r="P344" s="217" t="s">
        <v>503</v>
      </c>
      <c r="Q344" s="217" t="s">
        <v>504</v>
      </c>
      <c r="R344" s="217" t="s">
        <v>505</v>
      </c>
      <c r="T344" s="217">
        <v>2</v>
      </c>
      <c r="V344" s="217">
        <v>7</v>
      </c>
      <c r="X344" s="217">
        <v>149</v>
      </c>
      <c r="Z344" s="217">
        <v>334.5</v>
      </c>
    </row>
    <row r="345" spans="4:26" s="217" customFormat="1" x14ac:dyDescent="0.35">
      <c r="D345" s="217" t="s">
        <v>1301</v>
      </c>
      <c r="E345" s="217" t="s">
        <v>1283</v>
      </c>
      <c r="F345" s="217" t="s">
        <v>1229</v>
      </c>
      <c r="G345" s="217" t="s">
        <v>645</v>
      </c>
      <c r="H345" s="217" t="s">
        <v>646</v>
      </c>
      <c r="I345" s="217" t="s">
        <v>500</v>
      </c>
      <c r="J345" s="217">
        <v>17</v>
      </c>
      <c r="K345" s="217" t="s">
        <v>1303</v>
      </c>
      <c r="L345" s="217" t="s">
        <v>501</v>
      </c>
      <c r="M345" s="217" t="s">
        <v>29</v>
      </c>
      <c r="N345" s="217" t="s">
        <v>502</v>
      </c>
      <c r="O345" s="217" t="s">
        <v>649</v>
      </c>
      <c r="P345" s="217" t="s">
        <v>503</v>
      </c>
      <c r="Q345" s="217" t="s">
        <v>504</v>
      </c>
      <c r="R345" s="217" t="s">
        <v>505</v>
      </c>
      <c r="T345" s="217">
        <v>2</v>
      </c>
      <c r="V345" s="217">
        <v>1</v>
      </c>
      <c r="X345" s="217">
        <v>58</v>
      </c>
      <c r="Z345" s="217">
        <v>70</v>
      </c>
    </row>
    <row r="346" spans="4:26" s="217" customFormat="1" x14ac:dyDescent="0.35">
      <c r="D346" s="217" t="s">
        <v>1301</v>
      </c>
      <c r="E346" s="217" t="s">
        <v>1286</v>
      </c>
      <c r="F346" s="217" t="s">
        <v>1284</v>
      </c>
      <c r="G346" s="217" t="s">
        <v>645</v>
      </c>
      <c r="H346" s="217" t="s">
        <v>646</v>
      </c>
      <c r="I346" s="217" t="s">
        <v>500</v>
      </c>
      <c r="J346" s="217">
        <v>17</v>
      </c>
      <c r="K346" s="217" t="s">
        <v>657</v>
      </c>
      <c r="L346" s="217" t="s">
        <v>501</v>
      </c>
      <c r="M346" s="217" t="s">
        <v>29</v>
      </c>
      <c r="N346" s="217" t="s">
        <v>502</v>
      </c>
      <c r="O346" s="217" t="s">
        <v>649</v>
      </c>
      <c r="P346" s="217" t="s">
        <v>503</v>
      </c>
      <c r="Q346" s="217" t="s">
        <v>504</v>
      </c>
      <c r="R346" s="217" t="s">
        <v>505</v>
      </c>
      <c r="T346" s="217">
        <v>2</v>
      </c>
      <c r="V346" s="217">
        <v>1</v>
      </c>
      <c r="X346" s="217">
        <v>133</v>
      </c>
      <c r="Z346" s="217">
        <v>712.7</v>
      </c>
    </row>
    <row r="347" spans="4:26" s="217" customFormat="1" x14ac:dyDescent="0.35">
      <c r="D347" s="217" t="s">
        <v>1301</v>
      </c>
      <c r="E347" s="217" t="s">
        <v>1283</v>
      </c>
      <c r="F347" s="217" t="s">
        <v>1236</v>
      </c>
      <c r="G347" s="217" t="s">
        <v>645</v>
      </c>
      <c r="H347" s="217" t="s">
        <v>646</v>
      </c>
      <c r="I347" s="217" t="s">
        <v>500</v>
      </c>
      <c r="J347" s="217">
        <v>6</v>
      </c>
      <c r="K347" s="217" t="s">
        <v>1304</v>
      </c>
      <c r="L347" s="217" t="s">
        <v>501</v>
      </c>
      <c r="M347" s="217" t="s">
        <v>29</v>
      </c>
      <c r="N347" s="217" t="s">
        <v>502</v>
      </c>
      <c r="O347" s="217" t="s">
        <v>649</v>
      </c>
      <c r="P347" s="217" t="s">
        <v>503</v>
      </c>
      <c r="Q347" s="217" t="s">
        <v>504</v>
      </c>
      <c r="R347" s="217" t="s">
        <v>505</v>
      </c>
      <c r="T347" s="217">
        <v>2</v>
      </c>
      <c r="V347" s="217">
        <v>1</v>
      </c>
      <c r="X347" s="217">
        <v>71</v>
      </c>
      <c r="Z347" s="217">
        <v>166</v>
      </c>
    </row>
    <row r="348" spans="4:26" s="217" customFormat="1" x14ac:dyDescent="0.35">
      <c r="D348" s="217" t="s">
        <v>1301</v>
      </c>
      <c r="E348" s="217" t="s">
        <v>1283</v>
      </c>
      <c r="F348" s="217" t="s">
        <v>1245</v>
      </c>
      <c r="G348" s="217" t="s">
        <v>645</v>
      </c>
      <c r="H348" s="217" t="s">
        <v>646</v>
      </c>
      <c r="I348" s="217" t="s">
        <v>500</v>
      </c>
      <c r="J348" s="217">
        <v>6</v>
      </c>
      <c r="K348" s="217" t="s">
        <v>1304</v>
      </c>
      <c r="L348" s="217" t="s">
        <v>501</v>
      </c>
      <c r="M348" s="217" t="s">
        <v>29</v>
      </c>
      <c r="N348" s="217" t="s">
        <v>502</v>
      </c>
      <c r="O348" s="217" t="s">
        <v>649</v>
      </c>
      <c r="P348" s="217" t="s">
        <v>503</v>
      </c>
      <c r="Q348" s="217" t="s">
        <v>504</v>
      </c>
      <c r="R348" s="217" t="s">
        <v>505</v>
      </c>
      <c r="T348" s="217">
        <v>2</v>
      </c>
      <c r="V348" s="217">
        <v>1</v>
      </c>
      <c r="X348" s="217">
        <v>71</v>
      </c>
      <c r="Z348" s="217">
        <v>208.9</v>
      </c>
    </row>
    <row r="349" spans="4:26" s="217" customFormat="1" x14ac:dyDescent="0.35">
      <c r="D349" s="217" t="s">
        <v>1301</v>
      </c>
      <c r="E349" s="217" t="s">
        <v>1283</v>
      </c>
      <c r="F349" s="217" t="s">
        <v>1284</v>
      </c>
      <c r="G349" s="217" t="s">
        <v>645</v>
      </c>
      <c r="H349" s="217" t="s">
        <v>646</v>
      </c>
      <c r="I349" s="217" t="s">
        <v>500</v>
      </c>
      <c r="J349" s="217">
        <v>6</v>
      </c>
      <c r="K349" s="217" t="s">
        <v>1305</v>
      </c>
      <c r="L349" s="217" t="s">
        <v>501</v>
      </c>
      <c r="M349" s="217" t="s">
        <v>29</v>
      </c>
      <c r="N349" s="217" t="s">
        <v>502</v>
      </c>
      <c r="O349" s="217" t="s">
        <v>649</v>
      </c>
      <c r="P349" s="217" t="s">
        <v>503</v>
      </c>
      <c r="Q349" s="217" t="s">
        <v>504</v>
      </c>
      <c r="R349" s="217" t="s">
        <v>505</v>
      </c>
      <c r="T349" s="217">
        <v>2</v>
      </c>
      <c r="V349" s="217">
        <v>5</v>
      </c>
      <c r="X349" s="217">
        <v>106</v>
      </c>
      <c r="Z349" s="217">
        <v>343.2</v>
      </c>
    </row>
    <row r="350" spans="4:26" s="217" customFormat="1" x14ac:dyDescent="0.35">
      <c r="D350" s="217" t="s">
        <v>1301</v>
      </c>
      <c r="E350" s="217" t="s">
        <v>1286</v>
      </c>
      <c r="F350" s="217" t="s">
        <v>1290</v>
      </c>
      <c r="G350" s="217" t="s">
        <v>645</v>
      </c>
      <c r="H350" s="217" t="s">
        <v>646</v>
      </c>
      <c r="I350" s="217" t="s">
        <v>500</v>
      </c>
      <c r="J350" s="217">
        <v>4</v>
      </c>
      <c r="K350" s="217" t="s">
        <v>1217</v>
      </c>
      <c r="L350" s="217" t="s">
        <v>501</v>
      </c>
      <c r="M350" s="217" t="s">
        <v>29</v>
      </c>
      <c r="N350" s="217" t="s">
        <v>502</v>
      </c>
      <c r="O350" s="217" t="s">
        <v>649</v>
      </c>
      <c r="P350" s="217" t="s">
        <v>503</v>
      </c>
      <c r="Q350" s="217" t="s">
        <v>504</v>
      </c>
      <c r="R350" s="217" t="s">
        <v>505</v>
      </c>
      <c r="T350" s="217">
        <v>2</v>
      </c>
      <c r="V350" s="217">
        <v>7</v>
      </c>
      <c r="X350" s="217">
        <v>144</v>
      </c>
      <c r="Z350" s="217">
        <v>94.6</v>
      </c>
    </row>
    <row r="351" spans="4:26" s="217" customFormat="1" x14ac:dyDescent="0.35">
      <c r="D351" s="217" t="s">
        <v>1301</v>
      </c>
      <c r="E351" s="217" t="s">
        <v>1286</v>
      </c>
      <c r="F351" s="217" t="s">
        <v>1241</v>
      </c>
      <c r="G351" s="217" t="s">
        <v>645</v>
      </c>
      <c r="H351" s="217" t="s">
        <v>646</v>
      </c>
      <c r="I351" s="217" t="s">
        <v>500</v>
      </c>
      <c r="J351" s="217" t="s">
        <v>1306</v>
      </c>
      <c r="K351" s="217" t="s">
        <v>1167</v>
      </c>
      <c r="L351" s="217" t="s">
        <v>501</v>
      </c>
      <c r="M351" s="217" t="s">
        <v>29</v>
      </c>
      <c r="N351" s="217" t="s">
        <v>502</v>
      </c>
      <c r="O351" s="217" t="s">
        <v>649</v>
      </c>
      <c r="P351" s="217" t="s">
        <v>503</v>
      </c>
      <c r="Q351" s="217" t="s">
        <v>504</v>
      </c>
      <c r="R351" s="217" t="s">
        <v>505</v>
      </c>
      <c r="T351" s="217">
        <v>2</v>
      </c>
      <c r="V351" s="217">
        <v>1</v>
      </c>
      <c r="X351" s="217">
        <v>166</v>
      </c>
      <c r="Z351" s="217">
        <v>61.6</v>
      </c>
    </row>
    <row r="352" spans="4:26" s="217" customFormat="1" x14ac:dyDescent="0.35">
      <c r="D352" s="217" t="s">
        <v>1301</v>
      </c>
      <c r="E352" s="217" t="s">
        <v>1283</v>
      </c>
      <c r="F352" s="217" t="s">
        <v>1284</v>
      </c>
      <c r="G352" s="217" t="s">
        <v>645</v>
      </c>
      <c r="H352" s="217" t="s">
        <v>646</v>
      </c>
      <c r="I352" s="217" t="s">
        <v>500</v>
      </c>
      <c r="J352" s="217">
        <v>17</v>
      </c>
      <c r="K352" s="217" t="s">
        <v>1307</v>
      </c>
      <c r="L352" s="217" t="s">
        <v>501</v>
      </c>
      <c r="M352" s="217" t="s">
        <v>29</v>
      </c>
      <c r="N352" s="217" t="s">
        <v>502</v>
      </c>
      <c r="O352" s="217" t="s">
        <v>649</v>
      </c>
      <c r="P352" s="217" t="s">
        <v>503</v>
      </c>
      <c r="Q352" s="217" t="s">
        <v>504</v>
      </c>
      <c r="R352" s="217" t="s">
        <v>505</v>
      </c>
      <c r="T352" s="217">
        <v>2</v>
      </c>
      <c r="V352" s="217">
        <v>1</v>
      </c>
      <c r="X352" s="217">
        <v>106</v>
      </c>
      <c r="Z352" s="217">
        <v>31.8</v>
      </c>
    </row>
    <row r="353" spans="4:26" s="217" customFormat="1" x14ac:dyDescent="0.35">
      <c r="D353" s="217" t="s">
        <v>1274</v>
      </c>
      <c r="E353" s="217" t="s">
        <v>1286</v>
      </c>
      <c r="F353" s="217" t="s">
        <v>1290</v>
      </c>
      <c r="G353" s="217" t="s">
        <v>645</v>
      </c>
      <c r="H353" s="217" t="s">
        <v>646</v>
      </c>
      <c r="I353" s="217" t="s">
        <v>500</v>
      </c>
      <c r="J353" s="217">
        <v>6</v>
      </c>
      <c r="K353" s="217" t="s">
        <v>659</v>
      </c>
      <c r="L353" s="217" t="s">
        <v>501</v>
      </c>
      <c r="M353" s="217" t="s">
        <v>29</v>
      </c>
      <c r="N353" s="217" t="s">
        <v>502</v>
      </c>
      <c r="O353" s="217" t="s">
        <v>649</v>
      </c>
      <c r="P353" s="217" t="s">
        <v>503</v>
      </c>
      <c r="Q353" s="217" t="s">
        <v>504</v>
      </c>
      <c r="R353" s="217" t="s">
        <v>505</v>
      </c>
      <c r="T353" s="217">
        <v>2</v>
      </c>
      <c r="V353" s="217">
        <v>1</v>
      </c>
      <c r="X353" s="217">
        <v>133</v>
      </c>
      <c r="Z353" s="217">
        <v>327</v>
      </c>
    </row>
    <row r="354" spans="4:26" s="217" customFormat="1" x14ac:dyDescent="0.35">
      <c r="D354" s="217" t="s">
        <v>1274</v>
      </c>
      <c r="E354" s="217" t="s">
        <v>1286</v>
      </c>
      <c r="F354" s="217" t="s">
        <v>1284</v>
      </c>
      <c r="G354" s="217" t="s">
        <v>645</v>
      </c>
      <c r="H354" s="217" t="s">
        <v>646</v>
      </c>
      <c r="I354" s="217" t="s">
        <v>500</v>
      </c>
      <c r="J354" s="217">
        <v>6</v>
      </c>
      <c r="K354" s="217" t="s">
        <v>1177</v>
      </c>
      <c r="L354" s="217" t="s">
        <v>501</v>
      </c>
      <c r="M354" s="217" t="s">
        <v>29</v>
      </c>
      <c r="N354" s="217" t="s">
        <v>502</v>
      </c>
      <c r="O354" s="217" t="s">
        <v>649</v>
      </c>
      <c r="P354" s="217" t="s">
        <v>503</v>
      </c>
      <c r="Q354" s="217" t="s">
        <v>504</v>
      </c>
      <c r="R354" s="217" t="s">
        <v>505</v>
      </c>
      <c r="T354" s="217">
        <v>1</v>
      </c>
      <c r="V354" s="217">
        <v>1</v>
      </c>
      <c r="X354" s="217">
        <v>133</v>
      </c>
      <c r="Z354" s="217">
        <v>486.7</v>
      </c>
    </row>
    <row r="355" spans="4:26" s="217" customFormat="1" x14ac:dyDescent="0.35">
      <c r="D355" s="217" t="s">
        <v>1274</v>
      </c>
      <c r="E355" s="217" t="s">
        <v>1286</v>
      </c>
      <c r="F355" s="217" t="s">
        <v>1284</v>
      </c>
      <c r="G355" s="217" t="s">
        <v>645</v>
      </c>
      <c r="H355" s="217" t="s">
        <v>646</v>
      </c>
      <c r="I355" s="217" t="s">
        <v>500</v>
      </c>
      <c r="J355" s="217">
        <v>6</v>
      </c>
      <c r="K355" s="217" t="s">
        <v>1177</v>
      </c>
      <c r="L355" s="217" t="s">
        <v>501</v>
      </c>
      <c r="M355" s="217" t="s">
        <v>29</v>
      </c>
      <c r="N355" s="217" t="s">
        <v>502</v>
      </c>
      <c r="O355" s="217" t="s">
        <v>649</v>
      </c>
      <c r="P355" s="217" t="s">
        <v>503</v>
      </c>
      <c r="Q355" s="217" t="s">
        <v>504</v>
      </c>
      <c r="R355" s="217" t="s">
        <v>505</v>
      </c>
      <c r="T355" s="217">
        <v>1</v>
      </c>
      <c r="V355" s="217">
        <v>1</v>
      </c>
      <c r="X355" s="217">
        <v>133</v>
      </c>
      <c r="Z355" s="217">
        <v>486.7</v>
      </c>
    </row>
    <row r="356" spans="4:26" s="217" customFormat="1" x14ac:dyDescent="0.35">
      <c r="D356" s="217" t="s">
        <v>1274</v>
      </c>
      <c r="E356" s="217" t="s">
        <v>1286</v>
      </c>
      <c r="F356" s="217" t="s">
        <v>1284</v>
      </c>
      <c r="G356" s="217" t="s">
        <v>645</v>
      </c>
      <c r="H356" s="217" t="s">
        <v>646</v>
      </c>
      <c r="I356" s="217" t="s">
        <v>500</v>
      </c>
      <c r="J356" s="217">
        <v>6</v>
      </c>
      <c r="K356" s="217" t="s">
        <v>1177</v>
      </c>
      <c r="L356" s="217" t="s">
        <v>501</v>
      </c>
      <c r="M356" s="217" t="s">
        <v>29</v>
      </c>
      <c r="N356" s="217" t="s">
        <v>502</v>
      </c>
      <c r="O356" s="217" t="s">
        <v>649</v>
      </c>
      <c r="P356" s="217" t="s">
        <v>503</v>
      </c>
      <c r="Q356" s="217" t="s">
        <v>504</v>
      </c>
      <c r="R356" s="217" t="s">
        <v>505</v>
      </c>
      <c r="T356" s="217">
        <v>1</v>
      </c>
      <c r="V356" s="217">
        <v>1</v>
      </c>
      <c r="X356" s="217">
        <v>133</v>
      </c>
      <c r="Z356" s="217">
        <v>486.7</v>
      </c>
    </row>
    <row r="357" spans="4:26" s="217" customFormat="1" x14ac:dyDescent="0.35">
      <c r="D357" s="217" t="s">
        <v>1308</v>
      </c>
      <c r="E357" s="217" t="s">
        <v>1309</v>
      </c>
      <c r="F357" s="217" t="s">
        <v>1310</v>
      </c>
      <c r="G357" s="217" t="s">
        <v>1226</v>
      </c>
      <c r="H357" s="217" t="s">
        <v>1254</v>
      </c>
      <c r="I357" s="217" t="s">
        <v>544</v>
      </c>
      <c r="J357" s="217">
        <v>1027</v>
      </c>
      <c r="K357" s="217" t="s">
        <v>1311</v>
      </c>
      <c r="L357" s="217" t="s">
        <v>501</v>
      </c>
      <c r="M357" s="217" t="s">
        <v>29</v>
      </c>
      <c r="N357" s="217" t="s">
        <v>502</v>
      </c>
      <c r="O357" s="217" t="s">
        <v>649</v>
      </c>
      <c r="P357" s="217" t="s">
        <v>503</v>
      </c>
      <c r="Q357" s="217" t="s">
        <v>684</v>
      </c>
      <c r="R357" s="217" t="s">
        <v>505</v>
      </c>
      <c r="T357" s="217">
        <v>2</v>
      </c>
      <c r="V357" s="217">
        <v>5</v>
      </c>
      <c r="X357" s="217">
        <v>131</v>
      </c>
      <c r="Z357" s="217">
        <v>8.3000000000000007</v>
      </c>
    </row>
    <row r="358" spans="4:26" s="217" customFormat="1" x14ac:dyDescent="0.35">
      <c r="D358" s="217" t="s">
        <v>1308</v>
      </c>
      <c r="E358" s="217" t="s">
        <v>1309</v>
      </c>
      <c r="F358" s="217" t="s">
        <v>1310</v>
      </c>
      <c r="G358" s="217" t="s">
        <v>1226</v>
      </c>
      <c r="H358" s="217" t="s">
        <v>1254</v>
      </c>
      <c r="I358" s="217" t="s">
        <v>544</v>
      </c>
      <c r="J358" s="217">
        <v>1027</v>
      </c>
      <c r="K358" s="217" t="s">
        <v>1311</v>
      </c>
      <c r="L358" s="217" t="s">
        <v>501</v>
      </c>
      <c r="M358" s="217" t="s">
        <v>29</v>
      </c>
      <c r="N358" s="217" t="s">
        <v>502</v>
      </c>
      <c r="O358" s="217" t="s">
        <v>649</v>
      </c>
      <c r="P358" s="217" t="s">
        <v>503</v>
      </c>
      <c r="Q358" s="217" t="s">
        <v>684</v>
      </c>
      <c r="R358" s="217" t="s">
        <v>505</v>
      </c>
      <c r="T358" s="217">
        <v>2</v>
      </c>
      <c r="V358" s="217">
        <v>5</v>
      </c>
      <c r="X358" s="217">
        <v>131</v>
      </c>
      <c r="Z358" s="217">
        <v>8.3000000000000007</v>
      </c>
    </row>
    <row r="359" spans="4:26" s="217" customFormat="1" x14ac:dyDescent="0.35">
      <c r="D359" s="217" t="s">
        <v>1308</v>
      </c>
      <c r="E359" s="217" t="s">
        <v>1309</v>
      </c>
      <c r="F359" s="217" t="s">
        <v>1310</v>
      </c>
      <c r="G359" s="217" t="s">
        <v>1226</v>
      </c>
      <c r="H359" s="217" t="s">
        <v>1254</v>
      </c>
      <c r="I359" s="217" t="s">
        <v>544</v>
      </c>
      <c r="J359" s="217">
        <v>1027</v>
      </c>
      <c r="K359" s="217" t="s">
        <v>1311</v>
      </c>
      <c r="L359" s="217" t="s">
        <v>501</v>
      </c>
      <c r="M359" s="217" t="s">
        <v>29</v>
      </c>
      <c r="N359" s="217" t="s">
        <v>502</v>
      </c>
      <c r="O359" s="217" t="s">
        <v>649</v>
      </c>
      <c r="P359" s="217" t="s">
        <v>503</v>
      </c>
      <c r="Q359" s="217" t="s">
        <v>684</v>
      </c>
      <c r="R359" s="217" t="s">
        <v>505</v>
      </c>
      <c r="T359" s="217">
        <v>1</v>
      </c>
      <c r="V359" s="217">
        <v>1</v>
      </c>
      <c r="X359" s="217">
        <v>131</v>
      </c>
      <c r="Z359" s="217">
        <v>8.3000000000000007</v>
      </c>
    </row>
    <row r="360" spans="4:26" s="217" customFormat="1" x14ac:dyDescent="0.35">
      <c r="D360" s="217" t="s">
        <v>1308</v>
      </c>
      <c r="E360" s="217" t="s">
        <v>1309</v>
      </c>
      <c r="F360" s="217" t="s">
        <v>1310</v>
      </c>
      <c r="G360" s="217" t="s">
        <v>1226</v>
      </c>
      <c r="H360" s="217" t="s">
        <v>1254</v>
      </c>
      <c r="I360" s="217" t="s">
        <v>544</v>
      </c>
      <c r="J360" s="217">
        <v>1027</v>
      </c>
      <c r="K360" s="217" t="s">
        <v>1311</v>
      </c>
      <c r="L360" s="217" t="s">
        <v>501</v>
      </c>
      <c r="M360" s="217" t="s">
        <v>29</v>
      </c>
      <c r="N360" s="217" t="s">
        <v>502</v>
      </c>
      <c r="O360" s="217" t="s">
        <v>649</v>
      </c>
      <c r="P360" s="217" t="s">
        <v>503</v>
      </c>
      <c r="Q360" s="217" t="s">
        <v>684</v>
      </c>
      <c r="R360" s="217" t="s">
        <v>505</v>
      </c>
      <c r="T360" s="217">
        <v>1</v>
      </c>
      <c r="V360" s="217">
        <v>1</v>
      </c>
      <c r="X360" s="217">
        <v>131</v>
      </c>
      <c r="Z360" s="217">
        <v>8.3000000000000007</v>
      </c>
    </row>
    <row r="361" spans="4:26" s="217" customFormat="1" x14ac:dyDescent="0.35">
      <c r="D361" s="217" t="s">
        <v>1308</v>
      </c>
      <c r="E361" s="217" t="s">
        <v>1309</v>
      </c>
      <c r="F361" s="217" t="s">
        <v>1310</v>
      </c>
      <c r="G361" s="217" t="s">
        <v>1226</v>
      </c>
      <c r="H361" s="217" t="s">
        <v>1254</v>
      </c>
      <c r="I361" s="217" t="s">
        <v>544</v>
      </c>
      <c r="J361" s="217">
        <v>1027</v>
      </c>
      <c r="K361" s="217" t="s">
        <v>1311</v>
      </c>
      <c r="L361" s="217" t="s">
        <v>501</v>
      </c>
      <c r="M361" s="217" t="s">
        <v>29</v>
      </c>
      <c r="N361" s="217" t="s">
        <v>502</v>
      </c>
      <c r="O361" s="217" t="s">
        <v>649</v>
      </c>
      <c r="P361" s="217" t="s">
        <v>503</v>
      </c>
      <c r="Q361" s="217" t="s">
        <v>684</v>
      </c>
      <c r="R361" s="217" t="s">
        <v>505</v>
      </c>
      <c r="T361" s="217">
        <v>1</v>
      </c>
      <c r="V361" s="217">
        <v>1</v>
      </c>
      <c r="X361" s="217">
        <v>131</v>
      </c>
      <c r="Z361" s="217">
        <v>8.3000000000000007</v>
      </c>
    </row>
    <row r="362" spans="4:26" s="217" customFormat="1" x14ac:dyDescent="0.35">
      <c r="D362" s="217" t="s">
        <v>1308</v>
      </c>
      <c r="E362" s="217" t="s">
        <v>1309</v>
      </c>
      <c r="F362" s="217" t="s">
        <v>1310</v>
      </c>
      <c r="G362" s="217" t="s">
        <v>1226</v>
      </c>
      <c r="H362" s="217" t="s">
        <v>1254</v>
      </c>
      <c r="I362" s="217" t="s">
        <v>544</v>
      </c>
      <c r="J362" s="217">
        <v>1027</v>
      </c>
      <c r="K362" s="217" t="s">
        <v>1311</v>
      </c>
      <c r="L362" s="217" t="s">
        <v>501</v>
      </c>
      <c r="M362" s="217" t="s">
        <v>29</v>
      </c>
      <c r="N362" s="217" t="s">
        <v>502</v>
      </c>
      <c r="O362" s="217" t="s">
        <v>649</v>
      </c>
      <c r="P362" s="217" t="s">
        <v>503</v>
      </c>
      <c r="Q362" s="217" t="s">
        <v>684</v>
      </c>
      <c r="R362" s="217" t="s">
        <v>505</v>
      </c>
      <c r="T362" s="217">
        <v>1</v>
      </c>
      <c r="V362" s="217">
        <v>1</v>
      </c>
      <c r="X362" s="217">
        <v>131</v>
      </c>
      <c r="Z362" s="217">
        <v>8.3000000000000007</v>
      </c>
    </row>
    <row r="363" spans="4:26" s="217" customFormat="1" x14ac:dyDescent="0.35">
      <c r="D363" s="217" t="s">
        <v>1308</v>
      </c>
      <c r="E363" s="217" t="s">
        <v>1309</v>
      </c>
      <c r="F363" s="217" t="s">
        <v>1310</v>
      </c>
      <c r="G363" s="217" t="s">
        <v>1226</v>
      </c>
      <c r="H363" s="217" t="s">
        <v>1254</v>
      </c>
      <c r="I363" s="217" t="s">
        <v>544</v>
      </c>
      <c r="J363" s="217">
        <v>1027</v>
      </c>
      <c r="K363" s="217" t="s">
        <v>1311</v>
      </c>
      <c r="L363" s="217" t="s">
        <v>501</v>
      </c>
      <c r="M363" s="217" t="s">
        <v>29</v>
      </c>
      <c r="N363" s="217" t="s">
        <v>502</v>
      </c>
      <c r="O363" s="217" t="s">
        <v>649</v>
      </c>
      <c r="P363" s="217" t="s">
        <v>503</v>
      </c>
      <c r="Q363" s="217" t="s">
        <v>684</v>
      </c>
      <c r="R363" s="217" t="s">
        <v>505</v>
      </c>
      <c r="T363" s="217">
        <v>1</v>
      </c>
      <c r="V363" s="217">
        <v>1</v>
      </c>
      <c r="X363" s="217">
        <v>131</v>
      </c>
      <c r="Z363" s="217">
        <v>8.3000000000000007</v>
      </c>
    </row>
    <row r="364" spans="4:26" s="217" customFormat="1" x14ac:dyDescent="0.35">
      <c r="D364" s="217" t="s">
        <v>1308</v>
      </c>
      <c r="E364" s="217" t="s">
        <v>1309</v>
      </c>
      <c r="F364" s="217" t="s">
        <v>1310</v>
      </c>
      <c r="G364" s="217" t="s">
        <v>1226</v>
      </c>
      <c r="H364" s="217" t="s">
        <v>1254</v>
      </c>
      <c r="I364" s="217" t="s">
        <v>544</v>
      </c>
      <c r="J364" s="217">
        <v>1027</v>
      </c>
      <c r="K364" s="217" t="s">
        <v>1311</v>
      </c>
      <c r="L364" s="217" t="s">
        <v>501</v>
      </c>
      <c r="M364" s="217" t="s">
        <v>29</v>
      </c>
      <c r="N364" s="217" t="s">
        <v>502</v>
      </c>
      <c r="O364" s="217" t="s">
        <v>649</v>
      </c>
      <c r="P364" s="217" t="s">
        <v>503</v>
      </c>
      <c r="Q364" s="217" t="s">
        <v>684</v>
      </c>
      <c r="R364" s="217" t="s">
        <v>505</v>
      </c>
      <c r="T364" s="217">
        <v>1</v>
      </c>
      <c r="V364" s="217">
        <v>1</v>
      </c>
      <c r="X364" s="217">
        <v>131</v>
      </c>
      <c r="Z364" s="217">
        <v>8.3000000000000007</v>
      </c>
    </row>
    <row r="365" spans="4:26" s="217" customFormat="1" x14ac:dyDescent="0.35">
      <c r="D365" s="217" t="s">
        <v>1308</v>
      </c>
      <c r="E365" s="217" t="s">
        <v>1309</v>
      </c>
      <c r="F365" s="217" t="s">
        <v>1310</v>
      </c>
      <c r="G365" s="217" t="s">
        <v>1226</v>
      </c>
      <c r="H365" s="217" t="s">
        <v>1254</v>
      </c>
      <c r="I365" s="217" t="s">
        <v>544</v>
      </c>
      <c r="J365" s="217">
        <v>1027</v>
      </c>
      <c r="K365" s="217" t="s">
        <v>1311</v>
      </c>
      <c r="L365" s="217" t="s">
        <v>501</v>
      </c>
      <c r="M365" s="217" t="s">
        <v>29</v>
      </c>
      <c r="N365" s="217" t="s">
        <v>502</v>
      </c>
      <c r="O365" s="217" t="s">
        <v>649</v>
      </c>
      <c r="P365" s="217" t="s">
        <v>503</v>
      </c>
      <c r="Q365" s="217" t="s">
        <v>684</v>
      </c>
      <c r="R365" s="217" t="s">
        <v>505</v>
      </c>
      <c r="T365" s="217">
        <v>1</v>
      </c>
      <c r="V365" s="217">
        <v>1</v>
      </c>
      <c r="X365" s="217">
        <v>131</v>
      </c>
      <c r="Z365" s="217">
        <v>8.3000000000000007</v>
      </c>
    </row>
    <row r="366" spans="4:26" s="217" customFormat="1" x14ac:dyDescent="0.35">
      <c r="D366" s="217" t="s">
        <v>1308</v>
      </c>
      <c r="E366" s="217" t="s">
        <v>1309</v>
      </c>
      <c r="F366" s="217" t="s">
        <v>1310</v>
      </c>
      <c r="G366" s="217" t="s">
        <v>1226</v>
      </c>
      <c r="H366" s="217" t="s">
        <v>1254</v>
      </c>
      <c r="I366" s="217" t="s">
        <v>544</v>
      </c>
      <c r="J366" s="217">
        <v>1027</v>
      </c>
      <c r="K366" s="217" t="s">
        <v>1311</v>
      </c>
      <c r="L366" s="217" t="s">
        <v>501</v>
      </c>
      <c r="M366" s="217" t="s">
        <v>29</v>
      </c>
      <c r="N366" s="217" t="s">
        <v>502</v>
      </c>
      <c r="O366" s="217" t="s">
        <v>649</v>
      </c>
      <c r="P366" s="217" t="s">
        <v>503</v>
      </c>
      <c r="Q366" s="217" t="s">
        <v>684</v>
      </c>
      <c r="R366" s="217" t="s">
        <v>505</v>
      </c>
      <c r="T366" s="217">
        <v>1</v>
      </c>
      <c r="V366" s="217">
        <v>1</v>
      </c>
      <c r="X366" s="217">
        <v>131</v>
      </c>
      <c r="Z366" s="217">
        <v>8.3000000000000007</v>
      </c>
    </row>
    <row r="367" spans="4:26" s="217" customFormat="1" x14ac:dyDescent="0.35">
      <c r="D367" s="217" t="s">
        <v>1308</v>
      </c>
      <c r="E367" s="217" t="s">
        <v>1309</v>
      </c>
      <c r="F367" s="217" t="s">
        <v>1310</v>
      </c>
      <c r="G367" s="217" t="s">
        <v>1226</v>
      </c>
      <c r="H367" s="217" t="s">
        <v>1254</v>
      </c>
      <c r="I367" s="217" t="s">
        <v>544</v>
      </c>
      <c r="J367" s="217">
        <v>1027</v>
      </c>
      <c r="K367" s="217" t="s">
        <v>1311</v>
      </c>
      <c r="L367" s="217" t="s">
        <v>501</v>
      </c>
      <c r="M367" s="217" t="s">
        <v>29</v>
      </c>
      <c r="N367" s="217" t="s">
        <v>502</v>
      </c>
      <c r="O367" s="217" t="s">
        <v>649</v>
      </c>
      <c r="P367" s="217" t="s">
        <v>503</v>
      </c>
      <c r="Q367" s="217" t="s">
        <v>684</v>
      </c>
      <c r="R367" s="217" t="s">
        <v>505</v>
      </c>
      <c r="T367" s="217">
        <v>1</v>
      </c>
      <c r="V367" s="217">
        <v>1</v>
      </c>
      <c r="X367" s="217">
        <v>131</v>
      </c>
      <c r="Z367" s="217">
        <v>8.3000000000000007</v>
      </c>
    </row>
    <row r="368" spans="4:26" s="217" customFormat="1" x14ac:dyDescent="0.35">
      <c r="D368" s="217" t="s">
        <v>1312</v>
      </c>
      <c r="E368" s="217" t="s">
        <v>1309</v>
      </c>
      <c r="F368" s="217" t="s">
        <v>1313</v>
      </c>
      <c r="G368" s="217" t="s">
        <v>1226</v>
      </c>
      <c r="H368" s="217" t="s">
        <v>1254</v>
      </c>
      <c r="I368" s="217" t="s">
        <v>544</v>
      </c>
      <c r="J368" s="217">
        <v>1027</v>
      </c>
      <c r="K368" s="217" t="s">
        <v>1314</v>
      </c>
      <c r="L368" s="217" t="s">
        <v>501</v>
      </c>
      <c r="M368" s="217" t="s">
        <v>29</v>
      </c>
      <c r="N368" s="217" t="s">
        <v>502</v>
      </c>
      <c r="O368" s="217" t="s">
        <v>649</v>
      </c>
      <c r="P368" s="217" t="s">
        <v>503</v>
      </c>
      <c r="Q368" s="217" t="s">
        <v>684</v>
      </c>
      <c r="R368" s="217" t="s">
        <v>505</v>
      </c>
      <c r="T368" s="217">
        <v>2</v>
      </c>
      <c r="V368" s="217">
        <v>5</v>
      </c>
      <c r="X368" s="217">
        <v>159</v>
      </c>
      <c r="Z368" s="217">
        <v>-2146826246</v>
      </c>
    </row>
    <row r="369" spans="4:26" s="217" customFormat="1" x14ac:dyDescent="0.35">
      <c r="D369" s="217" t="s">
        <v>1312</v>
      </c>
      <c r="E369" s="217" t="s">
        <v>1309</v>
      </c>
      <c r="F369" s="217" t="s">
        <v>1313</v>
      </c>
      <c r="G369" s="217" t="s">
        <v>1226</v>
      </c>
      <c r="H369" s="217" t="s">
        <v>1254</v>
      </c>
      <c r="I369" s="217" t="s">
        <v>544</v>
      </c>
      <c r="J369" s="217">
        <v>1027</v>
      </c>
      <c r="K369" s="217" t="s">
        <v>1314</v>
      </c>
      <c r="L369" s="217" t="s">
        <v>501</v>
      </c>
      <c r="M369" s="217" t="s">
        <v>29</v>
      </c>
      <c r="N369" s="217" t="s">
        <v>502</v>
      </c>
      <c r="O369" s="217" t="s">
        <v>649</v>
      </c>
      <c r="P369" s="217" t="s">
        <v>503</v>
      </c>
      <c r="Q369" s="217" t="s">
        <v>684</v>
      </c>
      <c r="R369" s="217" t="s">
        <v>505</v>
      </c>
      <c r="T369" s="217">
        <v>2</v>
      </c>
      <c r="V369" s="217">
        <v>5</v>
      </c>
      <c r="X369" s="217">
        <v>159</v>
      </c>
      <c r="Z369" s="217">
        <v>8.5</v>
      </c>
    </row>
    <row r="370" spans="4:26" s="217" customFormat="1" x14ac:dyDescent="0.35">
      <c r="D370" s="217" t="s">
        <v>1312</v>
      </c>
      <c r="E370" s="217" t="s">
        <v>1309</v>
      </c>
      <c r="F370" s="217" t="s">
        <v>1315</v>
      </c>
      <c r="G370" s="217" t="s">
        <v>1226</v>
      </c>
      <c r="H370" s="217" t="s">
        <v>1254</v>
      </c>
      <c r="I370" s="217" t="s">
        <v>544</v>
      </c>
      <c r="J370" s="217" t="s">
        <v>1316</v>
      </c>
      <c r="K370" s="217" t="s">
        <v>1317</v>
      </c>
      <c r="L370" s="217" t="s">
        <v>501</v>
      </c>
      <c r="M370" s="217" t="s">
        <v>29</v>
      </c>
      <c r="N370" s="217" t="s">
        <v>502</v>
      </c>
      <c r="O370" s="217" t="s">
        <v>533</v>
      </c>
      <c r="P370" s="217" t="s">
        <v>503</v>
      </c>
      <c r="Q370" s="217" t="s">
        <v>684</v>
      </c>
      <c r="R370" s="217" t="s">
        <v>505</v>
      </c>
      <c r="T370" s="217">
        <v>3</v>
      </c>
      <c r="V370" s="217">
        <v>1</v>
      </c>
      <c r="X370" s="217">
        <v>246</v>
      </c>
      <c r="Z370" s="217">
        <v>4.0999999999999996</v>
      </c>
    </row>
    <row r="371" spans="4:26" s="217" customFormat="1" x14ac:dyDescent="0.35">
      <c r="D371" s="217" t="s">
        <v>1318</v>
      </c>
      <c r="E371" s="217" t="s">
        <v>1309</v>
      </c>
      <c r="F371" s="217" t="s">
        <v>1313</v>
      </c>
      <c r="G371" s="217" t="s">
        <v>1226</v>
      </c>
      <c r="H371" s="217" t="s">
        <v>1254</v>
      </c>
      <c r="I371" s="217" t="s">
        <v>544</v>
      </c>
      <c r="J371" s="217">
        <v>1045</v>
      </c>
      <c r="K371" s="217" t="s">
        <v>1319</v>
      </c>
      <c r="L371" s="217" t="s">
        <v>501</v>
      </c>
      <c r="M371" s="217" t="s">
        <v>29</v>
      </c>
      <c r="N371" s="217" t="s">
        <v>502</v>
      </c>
      <c r="O371" s="217" t="s">
        <v>649</v>
      </c>
      <c r="P371" s="217" t="s">
        <v>503</v>
      </c>
      <c r="Q371" s="217" t="s">
        <v>684</v>
      </c>
      <c r="R371" s="217" t="s">
        <v>505</v>
      </c>
      <c r="T371" s="217">
        <v>2</v>
      </c>
      <c r="V371" s="217">
        <v>7</v>
      </c>
      <c r="X371" s="217">
        <v>160</v>
      </c>
      <c r="Z371" s="217">
        <v>1.8</v>
      </c>
    </row>
    <row r="372" spans="4:26" s="217" customFormat="1" x14ac:dyDescent="0.35">
      <c r="D372" s="217" t="s">
        <v>1318</v>
      </c>
      <c r="E372" s="217" t="s">
        <v>1309</v>
      </c>
      <c r="F372" s="217" t="s">
        <v>1313</v>
      </c>
      <c r="G372" s="217" t="s">
        <v>1226</v>
      </c>
      <c r="H372" s="217" t="s">
        <v>1254</v>
      </c>
      <c r="I372" s="217" t="s">
        <v>544</v>
      </c>
      <c r="J372" s="217">
        <v>1045</v>
      </c>
      <c r="K372" s="217" t="s">
        <v>1319</v>
      </c>
      <c r="L372" s="217" t="s">
        <v>501</v>
      </c>
      <c r="M372" s="217" t="s">
        <v>29</v>
      </c>
      <c r="N372" s="217" t="s">
        <v>502</v>
      </c>
      <c r="O372" s="217" t="s">
        <v>649</v>
      </c>
      <c r="P372" s="217" t="s">
        <v>503</v>
      </c>
      <c r="Q372" s="217" t="s">
        <v>684</v>
      </c>
      <c r="R372" s="217" t="s">
        <v>505</v>
      </c>
      <c r="T372" s="217">
        <v>1</v>
      </c>
      <c r="V372" s="217">
        <v>1</v>
      </c>
      <c r="X372" s="217">
        <v>160</v>
      </c>
      <c r="Z372" s="217">
        <v>1.8</v>
      </c>
    </row>
    <row r="373" spans="4:26" s="217" customFormat="1" x14ac:dyDescent="0.35">
      <c r="D373" s="217" t="s">
        <v>1244</v>
      </c>
      <c r="E373" s="217" t="s">
        <v>1193</v>
      </c>
      <c r="F373" s="217" t="s">
        <v>1244</v>
      </c>
      <c r="G373" s="217" t="s">
        <v>1166</v>
      </c>
      <c r="H373" s="217" t="s">
        <v>1183</v>
      </c>
      <c r="I373" s="217" t="s">
        <v>783</v>
      </c>
      <c r="J373" s="217">
        <v>130</v>
      </c>
      <c r="K373" s="217">
        <v>438</v>
      </c>
      <c r="L373" s="217" t="s">
        <v>501</v>
      </c>
      <c r="M373" s="217" t="s">
        <v>29</v>
      </c>
      <c r="N373" s="217" t="s">
        <v>502</v>
      </c>
      <c r="O373" s="217" t="s">
        <v>649</v>
      </c>
      <c r="P373" s="217" t="s">
        <v>503</v>
      </c>
      <c r="Q373" s="217" t="s">
        <v>504</v>
      </c>
      <c r="R373" s="217" t="s">
        <v>505</v>
      </c>
      <c r="T373" s="217">
        <v>1</v>
      </c>
      <c r="V373" s="217">
        <v>1</v>
      </c>
      <c r="X373" s="217">
        <v>725</v>
      </c>
      <c r="Z373" s="217">
        <v>5</v>
      </c>
    </row>
    <row r="374" spans="4:26" s="217" customFormat="1" x14ac:dyDescent="0.35">
      <c r="D374" s="217" t="s">
        <v>1244</v>
      </c>
      <c r="E374" s="217" t="s">
        <v>1193</v>
      </c>
      <c r="F374" s="217" t="s">
        <v>1244</v>
      </c>
      <c r="G374" s="217" t="s">
        <v>1166</v>
      </c>
      <c r="H374" s="217" t="s">
        <v>1183</v>
      </c>
      <c r="I374" s="217" t="s">
        <v>783</v>
      </c>
      <c r="J374" s="217">
        <v>130</v>
      </c>
      <c r="K374" s="217">
        <v>438</v>
      </c>
      <c r="L374" s="217" t="s">
        <v>501</v>
      </c>
      <c r="M374" s="217" t="s">
        <v>29</v>
      </c>
      <c r="N374" s="217" t="s">
        <v>502</v>
      </c>
      <c r="O374" s="217" t="s">
        <v>649</v>
      </c>
      <c r="P374" s="217" t="s">
        <v>503</v>
      </c>
      <c r="Q374" s="217" t="s">
        <v>504</v>
      </c>
      <c r="R374" s="217" t="s">
        <v>505</v>
      </c>
      <c r="T374" s="217">
        <v>1</v>
      </c>
      <c r="V374" s="217">
        <v>1</v>
      </c>
      <c r="X374" s="217">
        <v>725</v>
      </c>
      <c r="Z374" s="217">
        <v>5</v>
      </c>
    </row>
    <row r="375" spans="4:26" s="217" customFormat="1" x14ac:dyDescent="0.35">
      <c r="D375" s="217" t="s">
        <v>1320</v>
      </c>
      <c r="E375" s="217" t="s">
        <v>1309</v>
      </c>
      <c r="F375" s="217" t="s">
        <v>1313</v>
      </c>
      <c r="G375" s="217" t="s">
        <v>1226</v>
      </c>
      <c r="H375" s="217" t="s">
        <v>1254</v>
      </c>
      <c r="I375" s="217" t="s">
        <v>544</v>
      </c>
      <c r="J375" s="217" t="s">
        <v>1321</v>
      </c>
      <c r="K375" s="217" t="s">
        <v>1322</v>
      </c>
      <c r="L375" s="217" t="s">
        <v>501</v>
      </c>
      <c r="M375" s="217" t="s">
        <v>29</v>
      </c>
      <c r="N375" s="217" t="s">
        <v>502</v>
      </c>
      <c r="O375" s="217" t="s">
        <v>649</v>
      </c>
      <c r="P375" s="217" t="s">
        <v>503</v>
      </c>
      <c r="Q375" s="217" t="s">
        <v>684</v>
      </c>
      <c r="R375" s="217" t="s">
        <v>505</v>
      </c>
      <c r="T375" s="217">
        <v>3</v>
      </c>
      <c r="V375" s="217">
        <v>5</v>
      </c>
      <c r="X375" s="217">
        <v>154</v>
      </c>
      <c r="Z375" s="217">
        <v>10</v>
      </c>
    </row>
    <row r="376" spans="4:26" s="217" customFormat="1" x14ac:dyDescent="0.35">
      <c r="D376" s="217" t="s">
        <v>1320</v>
      </c>
      <c r="E376" s="217" t="s">
        <v>1309</v>
      </c>
      <c r="F376" s="217" t="s">
        <v>1323</v>
      </c>
      <c r="G376" s="217" t="s">
        <v>1226</v>
      </c>
      <c r="H376" s="217" t="s">
        <v>1254</v>
      </c>
      <c r="I376" s="217" t="s">
        <v>851</v>
      </c>
      <c r="J376" s="217">
        <v>70</v>
      </c>
      <c r="K376" s="217" t="s">
        <v>1324</v>
      </c>
      <c r="L376" s="217" t="s">
        <v>501</v>
      </c>
      <c r="M376" s="217" t="s">
        <v>29</v>
      </c>
      <c r="N376" s="217" t="s">
        <v>502</v>
      </c>
      <c r="O376" s="217" t="s">
        <v>649</v>
      </c>
      <c r="P376" s="217" t="s">
        <v>503</v>
      </c>
      <c r="Q376" s="217" t="s">
        <v>684</v>
      </c>
      <c r="R376" s="217" t="s">
        <v>505</v>
      </c>
      <c r="T376" s="217">
        <v>2</v>
      </c>
      <c r="V376" s="217">
        <v>3</v>
      </c>
      <c r="X376" s="217">
        <v>281</v>
      </c>
      <c r="Z376" s="217">
        <v>5.4</v>
      </c>
    </row>
    <row r="377" spans="4:26" s="217" customFormat="1" x14ac:dyDescent="0.35">
      <c r="D377" s="217" t="s">
        <v>1320</v>
      </c>
      <c r="E377" s="217" t="s">
        <v>1309</v>
      </c>
      <c r="F377" s="217" t="s">
        <v>1323</v>
      </c>
      <c r="G377" s="217" t="s">
        <v>1226</v>
      </c>
      <c r="H377" s="217" t="s">
        <v>1254</v>
      </c>
      <c r="I377" s="217" t="s">
        <v>544</v>
      </c>
      <c r="J377" s="217" t="s">
        <v>1325</v>
      </c>
      <c r="K377" s="217" t="s">
        <v>1326</v>
      </c>
      <c r="L377" s="217" t="s">
        <v>501</v>
      </c>
      <c r="M377" s="217" t="s">
        <v>29</v>
      </c>
      <c r="N377" s="217" t="s">
        <v>502</v>
      </c>
      <c r="O377" s="217" t="s">
        <v>649</v>
      </c>
      <c r="P377" s="217" t="s">
        <v>503</v>
      </c>
      <c r="Q377" s="217" t="s">
        <v>684</v>
      </c>
      <c r="R377" s="217" t="s">
        <v>505</v>
      </c>
      <c r="T377" s="217">
        <v>3</v>
      </c>
      <c r="V377" s="217">
        <v>7</v>
      </c>
      <c r="X377" s="217">
        <v>280</v>
      </c>
      <c r="Z377" s="217">
        <v>3</v>
      </c>
    </row>
    <row r="378" spans="4:26" s="217" customFormat="1" x14ac:dyDescent="0.35">
      <c r="D378" s="217" t="s">
        <v>1327</v>
      </c>
      <c r="E378" s="217" t="s">
        <v>1309</v>
      </c>
      <c r="F378" s="217" t="s">
        <v>1313</v>
      </c>
      <c r="G378" s="217" t="s">
        <v>1226</v>
      </c>
      <c r="H378" s="217" t="s">
        <v>1254</v>
      </c>
      <c r="I378" s="217" t="s">
        <v>544</v>
      </c>
      <c r="J378" s="217" t="s">
        <v>1328</v>
      </c>
      <c r="K378" s="217" t="s">
        <v>1329</v>
      </c>
      <c r="L378" s="217" t="s">
        <v>501</v>
      </c>
      <c r="M378" s="217" t="s">
        <v>29</v>
      </c>
      <c r="N378" s="217" t="s">
        <v>502</v>
      </c>
      <c r="O378" s="217" t="s">
        <v>649</v>
      </c>
      <c r="P378" s="217" t="s">
        <v>503</v>
      </c>
      <c r="Q378" s="217" t="s">
        <v>684</v>
      </c>
      <c r="R378" s="217" t="s">
        <v>505</v>
      </c>
      <c r="T378" s="217">
        <v>3</v>
      </c>
      <c r="V378" s="217">
        <v>5</v>
      </c>
      <c r="X378" s="217">
        <v>154</v>
      </c>
      <c r="Z378" s="217">
        <v>13.9</v>
      </c>
    </row>
    <row r="379" spans="4:26" s="217" customFormat="1" x14ac:dyDescent="0.35">
      <c r="D379" s="217" t="s">
        <v>1327</v>
      </c>
      <c r="E379" s="217" t="s">
        <v>1309</v>
      </c>
      <c r="F379" s="217" t="s">
        <v>1313</v>
      </c>
      <c r="G379" s="217" t="s">
        <v>1226</v>
      </c>
      <c r="H379" s="217" t="s">
        <v>1254</v>
      </c>
      <c r="I379" s="217" t="s">
        <v>544</v>
      </c>
      <c r="J379" s="217">
        <v>1034</v>
      </c>
      <c r="K379" s="217" t="s">
        <v>1330</v>
      </c>
      <c r="L379" s="217" t="s">
        <v>501</v>
      </c>
      <c r="M379" s="217" t="s">
        <v>29</v>
      </c>
      <c r="N379" s="217" t="s">
        <v>502</v>
      </c>
      <c r="O379" s="217" t="s">
        <v>649</v>
      </c>
      <c r="P379" s="217" t="s">
        <v>503</v>
      </c>
      <c r="Q379" s="217" t="s">
        <v>684</v>
      </c>
      <c r="R379" s="217" t="s">
        <v>505</v>
      </c>
      <c r="T379" s="217">
        <v>3</v>
      </c>
      <c r="V379" s="217">
        <v>5</v>
      </c>
      <c r="X379" s="217">
        <v>161</v>
      </c>
      <c r="Z379" s="217">
        <v>1.1000000000000001</v>
      </c>
    </row>
    <row r="380" spans="4:26" s="217" customFormat="1" x14ac:dyDescent="0.35">
      <c r="D380" s="217" t="s">
        <v>1327</v>
      </c>
      <c r="E380" s="217" t="s">
        <v>1331</v>
      </c>
      <c r="F380" s="217" t="s">
        <v>1332</v>
      </c>
      <c r="G380" s="217" t="s">
        <v>1226</v>
      </c>
      <c r="H380" s="217" t="s">
        <v>1242</v>
      </c>
      <c r="I380" s="217" t="s">
        <v>529</v>
      </c>
      <c r="J380" s="217">
        <v>0</v>
      </c>
      <c r="K380" s="217" t="s">
        <v>1333</v>
      </c>
      <c r="L380" s="217" t="s">
        <v>501</v>
      </c>
      <c r="M380" s="217" t="s">
        <v>29</v>
      </c>
      <c r="N380" s="217" t="s">
        <v>502</v>
      </c>
      <c r="O380" s="217" t="s">
        <v>649</v>
      </c>
      <c r="P380" s="217" t="s">
        <v>503</v>
      </c>
      <c r="Q380" s="217" t="s">
        <v>504</v>
      </c>
      <c r="R380" s="217" t="s">
        <v>505</v>
      </c>
      <c r="T380" s="217">
        <v>3</v>
      </c>
      <c r="V380" s="217">
        <v>1</v>
      </c>
      <c r="X380" s="217">
        <v>180</v>
      </c>
      <c r="Z380" s="217">
        <v>14.4</v>
      </c>
    </row>
    <row r="381" spans="4:26" s="217" customFormat="1" x14ac:dyDescent="0.35">
      <c r="D381" s="217" t="s">
        <v>1327</v>
      </c>
      <c r="E381" s="217" t="s">
        <v>1331</v>
      </c>
      <c r="F381" s="217" t="s">
        <v>1332</v>
      </c>
      <c r="G381" s="217" t="s">
        <v>1226</v>
      </c>
      <c r="H381" s="217" t="s">
        <v>1242</v>
      </c>
      <c r="I381" s="217" t="s">
        <v>529</v>
      </c>
      <c r="J381" s="217">
        <v>0</v>
      </c>
      <c r="K381" s="217" t="s">
        <v>1333</v>
      </c>
      <c r="L381" s="217" t="s">
        <v>501</v>
      </c>
      <c r="M381" s="217" t="s">
        <v>29</v>
      </c>
      <c r="N381" s="217" t="s">
        <v>502</v>
      </c>
      <c r="O381" s="217" t="s">
        <v>649</v>
      </c>
      <c r="P381" s="217" t="s">
        <v>503</v>
      </c>
      <c r="Q381" s="217" t="s">
        <v>504</v>
      </c>
      <c r="R381" s="217" t="s">
        <v>505</v>
      </c>
      <c r="T381" s="217">
        <v>3</v>
      </c>
      <c r="V381" s="217">
        <v>1</v>
      </c>
      <c r="X381" s="217">
        <v>180</v>
      </c>
      <c r="Z381" s="217">
        <v>14.4</v>
      </c>
    </row>
    <row r="382" spans="4:26" s="217" customFormat="1" x14ac:dyDescent="0.35">
      <c r="D382" s="217" t="s">
        <v>1327</v>
      </c>
      <c r="E382" s="217" t="s">
        <v>1331</v>
      </c>
      <c r="F382" s="217" t="s">
        <v>1332</v>
      </c>
      <c r="G382" s="217" t="s">
        <v>1226</v>
      </c>
      <c r="H382" s="217" t="s">
        <v>1242</v>
      </c>
      <c r="I382" s="217" t="s">
        <v>529</v>
      </c>
      <c r="J382" s="217">
        <v>0</v>
      </c>
      <c r="K382" s="217" t="s">
        <v>1333</v>
      </c>
      <c r="L382" s="217" t="s">
        <v>501</v>
      </c>
      <c r="M382" s="217" t="s">
        <v>29</v>
      </c>
      <c r="N382" s="217" t="s">
        <v>502</v>
      </c>
      <c r="O382" s="217" t="s">
        <v>649</v>
      </c>
      <c r="P382" s="217" t="s">
        <v>503</v>
      </c>
      <c r="Q382" s="217" t="s">
        <v>504</v>
      </c>
      <c r="R382" s="217" t="s">
        <v>505</v>
      </c>
      <c r="T382" s="217">
        <v>3</v>
      </c>
      <c r="V382" s="217">
        <v>1</v>
      </c>
      <c r="X382" s="217">
        <v>180</v>
      </c>
      <c r="Z382" s="217">
        <v>14.4</v>
      </c>
    </row>
    <row r="383" spans="4:26" s="217" customFormat="1" x14ac:dyDescent="0.35">
      <c r="D383" s="217" t="s">
        <v>1334</v>
      </c>
      <c r="E383" s="217" t="s">
        <v>1331</v>
      </c>
      <c r="F383" s="217" t="s">
        <v>1332</v>
      </c>
      <c r="G383" s="217" t="s">
        <v>1226</v>
      </c>
      <c r="H383" s="217" t="s">
        <v>1242</v>
      </c>
      <c r="I383" s="217" t="s">
        <v>529</v>
      </c>
      <c r="J383" s="217">
        <v>0</v>
      </c>
      <c r="K383" s="217">
        <v>503</v>
      </c>
      <c r="L383" s="217" t="s">
        <v>501</v>
      </c>
      <c r="M383" s="217" t="s">
        <v>29</v>
      </c>
      <c r="N383" s="217" t="s">
        <v>502</v>
      </c>
      <c r="O383" s="217" t="s">
        <v>649</v>
      </c>
      <c r="P383" s="217" t="s">
        <v>503</v>
      </c>
      <c r="Q383" s="217" t="s">
        <v>504</v>
      </c>
      <c r="R383" s="217" t="s">
        <v>505</v>
      </c>
      <c r="T383" s="217">
        <v>3</v>
      </c>
      <c r="V383" s="217">
        <v>7</v>
      </c>
      <c r="X383" s="217">
        <v>179</v>
      </c>
      <c r="Z383" s="217">
        <v>15.7</v>
      </c>
    </row>
    <row r="384" spans="4:26" s="217" customFormat="1" x14ac:dyDescent="0.35">
      <c r="D384" s="217" t="s">
        <v>1334</v>
      </c>
      <c r="E384" s="217" t="s">
        <v>1308</v>
      </c>
      <c r="F384" s="217" t="s">
        <v>1320</v>
      </c>
      <c r="G384" s="217" t="s">
        <v>1226</v>
      </c>
      <c r="H384" s="217" t="s">
        <v>1242</v>
      </c>
      <c r="I384" s="217" t="s">
        <v>529</v>
      </c>
      <c r="J384" s="217">
        <v>0</v>
      </c>
      <c r="K384" s="217" t="s">
        <v>1335</v>
      </c>
      <c r="L384" s="217" t="s">
        <v>501</v>
      </c>
      <c r="M384" s="217" t="s">
        <v>532</v>
      </c>
      <c r="N384" s="217" t="s">
        <v>502</v>
      </c>
      <c r="O384" s="217" t="s">
        <v>649</v>
      </c>
      <c r="P384" s="217" t="s">
        <v>503</v>
      </c>
      <c r="Q384" s="217" t="s">
        <v>684</v>
      </c>
      <c r="R384" s="217" t="s">
        <v>505</v>
      </c>
      <c r="T384" s="217">
        <v>3</v>
      </c>
      <c r="V384" s="217">
        <v>0</v>
      </c>
      <c r="X384" s="217">
        <v>331</v>
      </c>
      <c r="Z384" s="217">
        <v>-2146826246</v>
      </c>
    </row>
    <row r="385" spans="4:26" s="217" customFormat="1" x14ac:dyDescent="0.35">
      <c r="D385" s="217" t="s">
        <v>1334</v>
      </c>
      <c r="E385" s="217" t="s">
        <v>1308</v>
      </c>
      <c r="F385" s="217" t="s">
        <v>1320</v>
      </c>
      <c r="G385" s="217" t="s">
        <v>1226</v>
      </c>
      <c r="H385" s="217" t="s">
        <v>1242</v>
      </c>
      <c r="I385" s="217" t="s">
        <v>529</v>
      </c>
      <c r="J385" s="217">
        <v>0</v>
      </c>
      <c r="K385" s="217" t="s">
        <v>1335</v>
      </c>
      <c r="L385" s="217" t="s">
        <v>501</v>
      </c>
      <c r="M385" s="217" t="s">
        <v>532</v>
      </c>
      <c r="N385" s="217" t="s">
        <v>502</v>
      </c>
      <c r="O385" s="217" t="s">
        <v>649</v>
      </c>
      <c r="P385" s="217" t="s">
        <v>503</v>
      </c>
      <c r="Q385" s="217" t="s">
        <v>684</v>
      </c>
      <c r="R385" s="217" t="s">
        <v>505</v>
      </c>
      <c r="T385" s="217">
        <v>3</v>
      </c>
      <c r="V385" s="217">
        <v>0</v>
      </c>
      <c r="X385" s="217">
        <v>331</v>
      </c>
      <c r="Z385" s="217">
        <v>0</v>
      </c>
    </row>
    <row r="386" spans="4:26" s="217" customFormat="1" x14ac:dyDescent="0.35">
      <c r="D386" s="217" t="s">
        <v>1336</v>
      </c>
      <c r="E386" s="217" t="s">
        <v>1337</v>
      </c>
      <c r="F386" s="217" t="s">
        <v>1327</v>
      </c>
      <c r="G386" s="217" t="s">
        <v>1226</v>
      </c>
      <c r="H386" s="217" t="s">
        <v>1238</v>
      </c>
      <c r="I386" s="217" t="s">
        <v>1338</v>
      </c>
      <c r="J386" s="217">
        <v>0</v>
      </c>
      <c r="K386" s="217">
        <v>5306</v>
      </c>
      <c r="L386" s="217" t="s">
        <v>501</v>
      </c>
      <c r="M386" s="217" t="s">
        <v>532</v>
      </c>
      <c r="N386" s="217" t="s">
        <v>502</v>
      </c>
      <c r="O386" s="217" t="s">
        <v>649</v>
      </c>
      <c r="P386" s="217" t="s">
        <v>503</v>
      </c>
      <c r="Q386" s="217" t="s">
        <v>684</v>
      </c>
      <c r="R386" s="217" t="s">
        <v>505</v>
      </c>
      <c r="T386" s="217">
        <v>2</v>
      </c>
      <c r="V386" s="217">
        <v>2</v>
      </c>
      <c r="X386" s="217">
        <v>209</v>
      </c>
      <c r="Z386" s="217">
        <v>0</v>
      </c>
    </row>
    <row r="387" spans="4:26" s="217" customFormat="1" x14ac:dyDescent="0.35">
      <c r="D387" s="217" t="s">
        <v>1339</v>
      </c>
      <c r="E387" s="217" t="s">
        <v>1308</v>
      </c>
      <c r="F387" s="217" t="s">
        <v>1340</v>
      </c>
      <c r="G387" s="217" t="s">
        <v>645</v>
      </c>
      <c r="H387" s="217" t="s">
        <v>646</v>
      </c>
      <c r="I387" s="217" t="s">
        <v>500</v>
      </c>
      <c r="J387" s="217">
        <v>7</v>
      </c>
      <c r="K387" s="217" t="s">
        <v>1341</v>
      </c>
      <c r="L387" s="217" t="s">
        <v>501</v>
      </c>
      <c r="M387" s="217" t="s">
        <v>29</v>
      </c>
      <c r="N387" s="217" t="s">
        <v>502</v>
      </c>
      <c r="O387" s="217" t="s">
        <v>649</v>
      </c>
      <c r="P387" s="217" t="s">
        <v>503</v>
      </c>
      <c r="Q387" s="217" t="s">
        <v>504</v>
      </c>
      <c r="R387" s="217" t="s">
        <v>505</v>
      </c>
      <c r="T387" s="217">
        <v>1</v>
      </c>
      <c r="V387" s="217">
        <v>1</v>
      </c>
      <c r="X387" s="217">
        <v>68</v>
      </c>
      <c r="Z387" s="217">
        <v>-2146826246</v>
      </c>
    </row>
    <row r="388" spans="4:26" s="217" customFormat="1" x14ac:dyDescent="0.35">
      <c r="D388" s="217" t="s">
        <v>1339</v>
      </c>
      <c r="E388" s="217" t="s">
        <v>1308</v>
      </c>
      <c r="F388" s="217" t="s">
        <v>1340</v>
      </c>
      <c r="G388" s="217" t="s">
        <v>645</v>
      </c>
      <c r="H388" s="217" t="s">
        <v>646</v>
      </c>
      <c r="I388" s="217" t="s">
        <v>500</v>
      </c>
      <c r="J388" s="217">
        <v>7</v>
      </c>
      <c r="K388" s="217" t="s">
        <v>1341</v>
      </c>
      <c r="L388" s="217" t="s">
        <v>501</v>
      </c>
      <c r="M388" s="217" t="s">
        <v>29</v>
      </c>
      <c r="N388" s="217" t="s">
        <v>502</v>
      </c>
      <c r="O388" s="217" t="s">
        <v>649</v>
      </c>
      <c r="P388" s="217" t="s">
        <v>503</v>
      </c>
      <c r="Q388" s="217" t="s">
        <v>504</v>
      </c>
      <c r="R388" s="217" t="s">
        <v>505</v>
      </c>
      <c r="T388" s="217">
        <v>11</v>
      </c>
      <c r="V388" s="217">
        <v>1</v>
      </c>
      <c r="X388" s="217">
        <v>68</v>
      </c>
      <c r="Z388" s="217">
        <v>334.6</v>
      </c>
    </row>
    <row r="389" spans="4:26" s="217" customFormat="1" x14ac:dyDescent="0.35">
      <c r="D389" s="217" t="s">
        <v>1339</v>
      </c>
      <c r="E389" s="217" t="s">
        <v>1308</v>
      </c>
      <c r="F389" s="217" t="s">
        <v>1340</v>
      </c>
      <c r="G389" s="217" t="s">
        <v>645</v>
      </c>
      <c r="H389" s="217" t="s">
        <v>646</v>
      </c>
      <c r="I389" s="217" t="s">
        <v>500</v>
      </c>
      <c r="J389" s="217">
        <v>7</v>
      </c>
      <c r="K389" s="217" t="s">
        <v>1341</v>
      </c>
      <c r="L389" s="217" t="s">
        <v>501</v>
      </c>
      <c r="M389" s="217" t="s">
        <v>29</v>
      </c>
      <c r="N389" s="217" t="s">
        <v>502</v>
      </c>
      <c r="O389" s="217" t="s">
        <v>649</v>
      </c>
      <c r="P389" s="217" t="s">
        <v>503</v>
      </c>
      <c r="Q389" s="217" t="s">
        <v>504</v>
      </c>
      <c r="R389" s="217" t="s">
        <v>505</v>
      </c>
      <c r="T389" s="217">
        <v>11</v>
      </c>
      <c r="V389" s="217">
        <v>1</v>
      </c>
      <c r="X389" s="217">
        <v>68</v>
      </c>
      <c r="Z389" s="217">
        <v>334.6</v>
      </c>
    </row>
    <row r="390" spans="4:26" s="217" customFormat="1" x14ac:dyDescent="0.35">
      <c r="D390" s="217" t="s">
        <v>1339</v>
      </c>
      <c r="E390" s="217" t="s">
        <v>1342</v>
      </c>
      <c r="F390" s="217" t="s">
        <v>1343</v>
      </c>
      <c r="G390" s="217" t="s">
        <v>1166</v>
      </c>
      <c r="H390" s="217" t="s">
        <v>1183</v>
      </c>
      <c r="I390" s="217" t="s">
        <v>975</v>
      </c>
      <c r="J390" s="217">
        <v>106</v>
      </c>
      <c r="K390" s="217" t="s">
        <v>1344</v>
      </c>
      <c r="L390" s="217" t="s">
        <v>501</v>
      </c>
      <c r="M390" s="217" t="s">
        <v>29</v>
      </c>
      <c r="N390" s="217" t="s">
        <v>502</v>
      </c>
      <c r="O390" s="217" t="s">
        <v>1248</v>
      </c>
      <c r="P390" s="217" t="s">
        <v>503</v>
      </c>
      <c r="Q390" s="217" t="s">
        <v>504</v>
      </c>
      <c r="R390" s="217" t="s">
        <v>505</v>
      </c>
      <c r="T390" s="217">
        <v>1</v>
      </c>
      <c r="V390" s="217">
        <v>1</v>
      </c>
      <c r="X390" s="217">
        <v>243</v>
      </c>
      <c r="Z390" s="217">
        <v>0</v>
      </c>
    </row>
    <row r="391" spans="4:26" s="217" customFormat="1" x14ac:dyDescent="0.35">
      <c r="D391" s="217" t="s">
        <v>1339</v>
      </c>
      <c r="E391" s="217" t="s">
        <v>1342</v>
      </c>
      <c r="F391" s="217" t="s">
        <v>1343</v>
      </c>
      <c r="G391" s="217" t="s">
        <v>1166</v>
      </c>
      <c r="H391" s="217" t="s">
        <v>1183</v>
      </c>
      <c r="I391" s="217" t="s">
        <v>975</v>
      </c>
      <c r="J391" s="217">
        <v>106</v>
      </c>
      <c r="K391" s="217" t="s">
        <v>1344</v>
      </c>
      <c r="L391" s="217" t="s">
        <v>501</v>
      </c>
      <c r="M391" s="217" t="s">
        <v>29</v>
      </c>
      <c r="N391" s="217" t="s">
        <v>502</v>
      </c>
      <c r="O391" s="217" t="s">
        <v>1248</v>
      </c>
      <c r="P391" s="217" t="s">
        <v>503</v>
      </c>
      <c r="Q391" s="217" t="s">
        <v>504</v>
      </c>
      <c r="R391" s="217" t="s">
        <v>505</v>
      </c>
      <c r="T391" s="217">
        <v>1</v>
      </c>
      <c r="V391" s="217">
        <v>1</v>
      </c>
      <c r="X391" s="217">
        <v>243</v>
      </c>
      <c r="Z391" s="217">
        <v>0</v>
      </c>
    </row>
    <row r="392" spans="4:26" s="217" customFormat="1" x14ac:dyDescent="0.35">
      <c r="D392" s="217" t="s">
        <v>1339</v>
      </c>
      <c r="E392" s="217" t="s">
        <v>1342</v>
      </c>
      <c r="F392" s="217" t="s">
        <v>1343</v>
      </c>
      <c r="G392" s="217" t="s">
        <v>1166</v>
      </c>
      <c r="H392" s="217" t="s">
        <v>1183</v>
      </c>
      <c r="I392" s="217" t="s">
        <v>975</v>
      </c>
      <c r="J392" s="217">
        <v>106</v>
      </c>
      <c r="K392" s="217" t="s">
        <v>1344</v>
      </c>
      <c r="L392" s="217" t="s">
        <v>501</v>
      </c>
      <c r="M392" s="217" t="s">
        <v>29</v>
      </c>
      <c r="N392" s="217" t="s">
        <v>502</v>
      </c>
      <c r="O392" s="217" t="s">
        <v>1248</v>
      </c>
      <c r="P392" s="217" t="s">
        <v>503</v>
      </c>
      <c r="Q392" s="217" t="s">
        <v>504</v>
      </c>
      <c r="R392" s="217" t="s">
        <v>505</v>
      </c>
      <c r="T392" s="217">
        <v>1</v>
      </c>
      <c r="V392" s="217">
        <v>1</v>
      </c>
      <c r="X392" s="217">
        <v>243</v>
      </c>
      <c r="Z392" s="217">
        <v>0</v>
      </c>
    </row>
    <row r="393" spans="4:26" s="217" customFormat="1" x14ac:dyDescent="0.35">
      <c r="D393" s="217" t="s">
        <v>1339</v>
      </c>
      <c r="E393" s="217" t="s">
        <v>1342</v>
      </c>
      <c r="F393" s="217" t="s">
        <v>1343</v>
      </c>
      <c r="G393" s="217" t="s">
        <v>1166</v>
      </c>
      <c r="H393" s="217" t="s">
        <v>1183</v>
      </c>
      <c r="I393" s="217" t="s">
        <v>975</v>
      </c>
      <c r="J393" s="217">
        <v>106</v>
      </c>
      <c r="K393" s="217" t="s">
        <v>1344</v>
      </c>
      <c r="L393" s="217" t="s">
        <v>501</v>
      </c>
      <c r="M393" s="217" t="s">
        <v>29</v>
      </c>
      <c r="N393" s="217" t="s">
        <v>502</v>
      </c>
      <c r="O393" s="217" t="s">
        <v>1248</v>
      </c>
      <c r="P393" s="217" t="s">
        <v>503</v>
      </c>
      <c r="Q393" s="217" t="s">
        <v>504</v>
      </c>
      <c r="R393" s="217" t="s">
        <v>505</v>
      </c>
      <c r="T393" s="217">
        <v>1</v>
      </c>
      <c r="V393" s="217">
        <v>1</v>
      </c>
      <c r="X393" s="217">
        <v>243</v>
      </c>
      <c r="Z393" s="217">
        <v>0</v>
      </c>
    </row>
    <row r="394" spans="4:26" s="217" customFormat="1" x14ac:dyDescent="0.35">
      <c r="D394" s="217" t="s">
        <v>1339</v>
      </c>
      <c r="E394" s="217" t="s">
        <v>1342</v>
      </c>
      <c r="F394" s="217" t="s">
        <v>1343</v>
      </c>
      <c r="G394" s="217" t="s">
        <v>1166</v>
      </c>
      <c r="H394" s="217" t="s">
        <v>1183</v>
      </c>
      <c r="I394" s="217" t="s">
        <v>975</v>
      </c>
      <c r="J394" s="217">
        <v>106</v>
      </c>
      <c r="K394" s="217" t="s">
        <v>1344</v>
      </c>
      <c r="L394" s="217" t="s">
        <v>501</v>
      </c>
      <c r="M394" s="217" t="s">
        <v>29</v>
      </c>
      <c r="N394" s="217" t="s">
        <v>502</v>
      </c>
      <c r="O394" s="217" t="s">
        <v>1248</v>
      </c>
      <c r="P394" s="217" t="s">
        <v>503</v>
      </c>
      <c r="Q394" s="217" t="s">
        <v>504</v>
      </c>
      <c r="R394" s="217" t="s">
        <v>505</v>
      </c>
      <c r="T394" s="217">
        <v>1</v>
      </c>
      <c r="V394" s="217">
        <v>1</v>
      </c>
      <c r="X394" s="217">
        <v>243</v>
      </c>
      <c r="Z394" s="217">
        <v>0</v>
      </c>
    </row>
    <row r="395" spans="4:26" s="217" customFormat="1" x14ac:dyDescent="0.35">
      <c r="D395" s="217" t="s">
        <v>1339</v>
      </c>
      <c r="E395" s="217" t="s">
        <v>1342</v>
      </c>
      <c r="F395" s="217" t="s">
        <v>1343</v>
      </c>
      <c r="G395" s="217" t="s">
        <v>1166</v>
      </c>
      <c r="H395" s="217" t="s">
        <v>1183</v>
      </c>
      <c r="I395" s="217" t="s">
        <v>975</v>
      </c>
      <c r="J395" s="217">
        <v>106</v>
      </c>
      <c r="K395" s="217" t="s">
        <v>1344</v>
      </c>
      <c r="L395" s="217" t="s">
        <v>501</v>
      </c>
      <c r="M395" s="217" t="s">
        <v>29</v>
      </c>
      <c r="N395" s="217" t="s">
        <v>502</v>
      </c>
      <c r="O395" s="217" t="s">
        <v>1248</v>
      </c>
      <c r="P395" s="217" t="s">
        <v>503</v>
      </c>
      <c r="Q395" s="217" t="s">
        <v>504</v>
      </c>
      <c r="R395" s="217" t="s">
        <v>505</v>
      </c>
      <c r="T395" s="217">
        <v>1</v>
      </c>
      <c r="V395" s="217">
        <v>1</v>
      </c>
      <c r="X395" s="217">
        <v>243</v>
      </c>
      <c r="Z395" s="217">
        <v>0</v>
      </c>
    </row>
    <row r="396" spans="4:26" s="217" customFormat="1" x14ac:dyDescent="0.35">
      <c r="D396" s="217" t="s">
        <v>1345</v>
      </c>
      <c r="E396" s="217" t="s">
        <v>1323</v>
      </c>
      <c r="F396" s="217" t="s">
        <v>1323</v>
      </c>
      <c r="G396" s="217" t="s">
        <v>645</v>
      </c>
      <c r="H396" s="217" t="s">
        <v>646</v>
      </c>
      <c r="I396" s="217" t="s">
        <v>500</v>
      </c>
      <c r="J396" s="217">
        <v>1</v>
      </c>
      <c r="K396" s="217" t="s">
        <v>1172</v>
      </c>
      <c r="L396" s="217" t="s">
        <v>501</v>
      </c>
      <c r="M396" s="217" t="s">
        <v>29</v>
      </c>
      <c r="N396" s="217" t="s">
        <v>502</v>
      </c>
      <c r="O396" s="217" t="s">
        <v>649</v>
      </c>
      <c r="P396" s="217" t="s">
        <v>503</v>
      </c>
      <c r="Q396" s="217" t="s">
        <v>504</v>
      </c>
      <c r="R396" s="217" t="s">
        <v>505</v>
      </c>
      <c r="T396" s="217">
        <v>2</v>
      </c>
      <c r="V396" s="217">
        <v>5</v>
      </c>
      <c r="X396" s="217">
        <v>8</v>
      </c>
      <c r="Z396" s="217">
        <v>400.8</v>
      </c>
    </row>
    <row r="397" spans="4:26" s="217" customFormat="1" x14ac:dyDescent="0.35">
      <c r="D397" s="217" t="s">
        <v>1336</v>
      </c>
      <c r="E397" s="217" t="s">
        <v>1346</v>
      </c>
      <c r="F397" s="217" t="s">
        <v>1315</v>
      </c>
      <c r="G397" s="217" t="s">
        <v>645</v>
      </c>
      <c r="H397" s="217" t="s">
        <v>646</v>
      </c>
      <c r="I397" s="217" t="s">
        <v>500</v>
      </c>
      <c r="J397" s="217">
        <v>17</v>
      </c>
      <c r="K397" s="217" t="s">
        <v>1298</v>
      </c>
      <c r="L397" s="217" t="s">
        <v>501</v>
      </c>
      <c r="M397" s="217" t="s">
        <v>29</v>
      </c>
      <c r="N397" s="217" t="s">
        <v>502</v>
      </c>
      <c r="O397" s="217" t="s">
        <v>649</v>
      </c>
      <c r="P397" s="217" t="s">
        <v>503</v>
      </c>
      <c r="Q397" s="217" t="s">
        <v>504</v>
      </c>
      <c r="R397" s="217" t="s">
        <v>505</v>
      </c>
      <c r="T397" s="217">
        <v>2</v>
      </c>
      <c r="V397" s="217">
        <v>5</v>
      </c>
      <c r="X397" s="217">
        <v>15</v>
      </c>
      <c r="Z397" s="217">
        <v>119.7</v>
      </c>
    </row>
    <row r="398" spans="4:26" s="217" customFormat="1" x14ac:dyDescent="0.35">
      <c r="D398" s="217" t="s">
        <v>1336</v>
      </c>
      <c r="E398" s="217" t="s">
        <v>1346</v>
      </c>
      <c r="F398" s="217" t="s">
        <v>1315</v>
      </c>
      <c r="G398" s="217" t="s">
        <v>645</v>
      </c>
      <c r="H398" s="217" t="s">
        <v>646</v>
      </c>
      <c r="I398" s="217" t="s">
        <v>500</v>
      </c>
      <c r="J398" s="217">
        <v>17</v>
      </c>
      <c r="K398" s="217" t="s">
        <v>1298</v>
      </c>
      <c r="L398" s="217" t="s">
        <v>501</v>
      </c>
      <c r="M398" s="217" t="s">
        <v>29</v>
      </c>
      <c r="N398" s="217" t="s">
        <v>502</v>
      </c>
      <c r="O398" s="217" t="s">
        <v>649</v>
      </c>
      <c r="P398" s="217" t="s">
        <v>503</v>
      </c>
      <c r="Q398" s="217" t="s">
        <v>504</v>
      </c>
      <c r="R398" s="217" t="s">
        <v>505</v>
      </c>
      <c r="T398" s="217">
        <v>2</v>
      </c>
      <c r="V398" s="217">
        <v>5</v>
      </c>
      <c r="X398" s="217">
        <v>15</v>
      </c>
      <c r="Z398" s="217">
        <v>63.8</v>
      </c>
    </row>
    <row r="399" spans="4:26" s="217" customFormat="1" x14ac:dyDescent="0.35">
      <c r="D399" s="217" t="s">
        <v>1339</v>
      </c>
      <c r="E399" s="217" t="s">
        <v>1240</v>
      </c>
      <c r="F399" s="217" t="s">
        <v>1240</v>
      </c>
      <c r="G399" s="217" t="s">
        <v>645</v>
      </c>
      <c r="H399" s="217" t="s">
        <v>646</v>
      </c>
      <c r="I399" s="217" t="s">
        <v>500</v>
      </c>
      <c r="J399" s="217">
        <v>6</v>
      </c>
      <c r="K399" s="217" t="s">
        <v>1178</v>
      </c>
      <c r="L399" s="217" t="s">
        <v>501</v>
      </c>
      <c r="M399" s="217" t="s">
        <v>29</v>
      </c>
      <c r="N399" s="217" t="s">
        <v>502</v>
      </c>
      <c r="O399" s="217" t="s">
        <v>649</v>
      </c>
      <c r="P399" s="217" t="s">
        <v>503</v>
      </c>
      <c r="Q399" s="217" t="s">
        <v>504</v>
      </c>
      <c r="R399" s="217" t="s">
        <v>505</v>
      </c>
      <c r="T399" s="217">
        <v>2</v>
      </c>
      <c r="V399" s="217">
        <v>5</v>
      </c>
      <c r="X399" s="217">
        <v>9</v>
      </c>
      <c r="Z399" s="217">
        <v>320.89999999999998</v>
      </c>
    </row>
    <row r="400" spans="4:26" s="217" customFormat="1" x14ac:dyDescent="0.35">
      <c r="D400" s="217" t="s">
        <v>1339</v>
      </c>
      <c r="E400" s="217" t="s">
        <v>1308</v>
      </c>
      <c r="F400" s="217" t="s">
        <v>1312</v>
      </c>
      <c r="G400" s="217" t="s">
        <v>645</v>
      </c>
      <c r="H400" s="217" t="s">
        <v>646</v>
      </c>
      <c r="I400" s="217" t="s">
        <v>500</v>
      </c>
      <c r="J400" s="217">
        <v>7</v>
      </c>
      <c r="K400" s="217" t="s">
        <v>1347</v>
      </c>
      <c r="L400" s="217" t="s">
        <v>501</v>
      </c>
      <c r="M400" s="217" t="s">
        <v>29</v>
      </c>
      <c r="N400" s="217" t="s">
        <v>502</v>
      </c>
      <c r="O400" s="217" t="s">
        <v>649</v>
      </c>
      <c r="P400" s="217" t="s">
        <v>503</v>
      </c>
      <c r="Q400" s="217" t="s">
        <v>504</v>
      </c>
      <c r="R400" s="217" t="s">
        <v>505</v>
      </c>
      <c r="T400" s="217">
        <v>3</v>
      </c>
      <c r="V400" s="217">
        <v>5</v>
      </c>
      <c r="X400" s="217">
        <v>27</v>
      </c>
      <c r="Z400" s="217">
        <v>190.2</v>
      </c>
    </row>
    <row r="401" spans="4:26" s="217" customFormat="1" x14ac:dyDescent="0.35">
      <c r="D401" s="217" t="s">
        <v>1339</v>
      </c>
      <c r="E401" s="217" t="s">
        <v>1308</v>
      </c>
      <c r="F401" s="217" t="s">
        <v>1340</v>
      </c>
      <c r="G401" s="217" t="s">
        <v>645</v>
      </c>
      <c r="H401" s="217" t="s">
        <v>646</v>
      </c>
      <c r="I401" s="217" t="s">
        <v>500</v>
      </c>
      <c r="J401" s="217">
        <v>7</v>
      </c>
      <c r="K401" s="217" t="s">
        <v>1341</v>
      </c>
      <c r="L401" s="217" t="s">
        <v>501</v>
      </c>
      <c r="M401" s="217" t="s">
        <v>29</v>
      </c>
      <c r="N401" s="217" t="s">
        <v>502</v>
      </c>
      <c r="O401" s="217" t="s">
        <v>649</v>
      </c>
      <c r="P401" s="217" t="s">
        <v>503</v>
      </c>
      <c r="Q401" s="217" t="s">
        <v>504</v>
      </c>
      <c r="R401" s="217" t="s">
        <v>505</v>
      </c>
      <c r="T401" s="217">
        <v>2</v>
      </c>
      <c r="V401" s="217">
        <v>1</v>
      </c>
      <c r="X401" s="217">
        <v>68</v>
      </c>
      <c r="Z401" s="217">
        <v>334.6</v>
      </c>
    </row>
    <row r="402" spans="4:26" s="217" customFormat="1" x14ac:dyDescent="0.35">
      <c r="D402" s="217" t="s">
        <v>1339</v>
      </c>
      <c r="E402" s="217" t="s">
        <v>1308</v>
      </c>
      <c r="F402" s="217" t="s">
        <v>1340</v>
      </c>
      <c r="G402" s="217" t="s">
        <v>645</v>
      </c>
      <c r="H402" s="217" t="s">
        <v>646</v>
      </c>
      <c r="I402" s="217" t="s">
        <v>500</v>
      </c>
      <c r="J402" s="217">
        <v>7</v>
      </c>
      <c r="K402" s="217" t="s">
        <v>1341</v>
      </c>
      <c r="L402" s="217" t="s">
        <v>501</v>
      </c>
      <c r="M402" s="217" t="s">
        <v>29</v>
      </c>
      <c r="N402" s="217" t="s">
        <v>502</v>
      </c>
      <c r="O402" s="217" t="s">
        <v>649</v>
      </c>
      <c r="P402" s="217" t="s">
        <v>503</v>
      </c>
      <c r="Q402" s="217" t="s">
        <v>504</v>
      </c>
      <c r="R402" s="217" t="s">
        <v>505</v>
      </c>
      <c r="T402" s="217">
        <v>2</v>
      </c>
      <c r="V402" s="217">
        <v>1</v>
      </c>
      <c r="X402" s="217">
        <v>68</v>
      </c>
      <c r="Z402" s="217">
        <v>334.6</v>
      </c>
    </row>
    <row r="403" spans="4:26" s="217" customFormat="1" x14ac:dyDescent="0.35">
      <c r="D403" s="217" t="s">
        <v>1348</v>
      </c>
      <c r="E403" s="217" t="s">
        <v>1160</v>
      </c>
      <c r="F403" s="217" t="s">
        <v>1346</v>
      </c>
      <c r="G403" s="217" t="s">
        <v>1226</v>
      </c>
      <c r="H403" s="217" t="s">
        <v>1254</v>
      </c>
      <c r="I403" s="217" t="s">
        <v>724</v>
      </c>
      <c r="J403" s="217">
        <v>0</v>
      </c>
      <c r="K403" s="217" t="s">
        <v>1349</v>
      </c>
      <c r="L403" s="217" t="s">
        <v>501</v>
      </c>
      <c r="M403" s="217" t="s">
        <v>532</v>
      </c>
      <c r="N403" s="217" t="s">
        <v>502</v>
      </c>
      <c r="O403" s="217" t="s">
        <v>649</v>
      </c>
      <c r="P403" s="217" t="s">
        <v>503</v>
      </c>
      <c r="Q403" s="217" t="s">
        <v>684</v>
      </c>
      <c r="R403" s="217" t="s">
        <v>505</v>
      </c>
      <c r="T403" s="217">
        <v>2</v>
      </c>
      <c r="V403" s="217">
        <v>2</v>
      </c>
      <c r="X403" s="217">
        <v>1848</v>
      </c>
      <c r="Z403" s="217">
        <v>0</v>
      </c>
    </row>
    <row r="404" spans="4:26" s="217" customFormat="1" x14ac:dyDescent="0.35">
      <c r="D404" s="217" t="s">
        <v>1348</v>
      </c>
      <c r="E404" s="217" t="s">
        <v>1160</v>
      </c>
      <c r="F404" s="217" t="s">
        <v>1346</v>
      </c>
      <c r="G404" s="217" t="s">
        <v>1226</v>
      </c>
      <c r="H404" s="217" t="s">
        <v>1254</v>
      </c>
      <c r="I404" s="217" t="s">
        <v>724</v>
      </c>
      <c r="J404" s="217">
        <v>0</v>
      </c>
      <c r="K404" s="217" t="s">
        <v>1349</v>
      </c>
      <c r="L404" s="217" t="s">
        <v>501</v>
      </c>
      <c r="M404" s="217" t="s">
        <v>532</v>
      </c>
      <c r="N404" s="217" t="s">
        <v>502</v>
      </c>
      <c r="O404" s="217" t="s">
        <v>649</v>
      </c>
      <c r="P404" s="217" t="s">
        <v>503</v>
      </c>
      <c r="Q404" s="217" t="s">
        <v>684</v>
      </c>
      <c r="R404" s="217" t="s">
        <v>505</v>
      </c>
      <c r="T404" s="217">
        <v>2</v>
      </c>
      <c r="V404" s="217">
        <v>2</v>
      </c>
      <c r="X404" s="217">
        <v>1848</v>
      </c>
      <c r="Z404" s="217">
        <v>0</v>
      </c>
    </row>
    <row r="405" spans="4:26" s="217" customFormat="1" x14ac:dyDescent="0.35">
      <c r="D405" s="217" t="s">
        <v>1339</v>
      </c>
      <c r="E405" s="217" t="s">
        <v>1337</v>
      </c>
      <c r="F405" s="217" t="s">
        <v>1348</v>
      </c>
      <c r="G405" s="217" t="s">
        <v>1226</v>
      </c>
      <c r="H405" s="217" t="s">
        <v>1242</v>
      </c>
      <c r="I405" s="217" t="s">
        <v>529</v>
      </c>
      <c r="J405" s="217" t="s">
        <v>1351</v>
      </c>
      <c r="K405" s="217" t="s">
        <v>1350</v>
      </c>
      <c r="L405" s="217" t="s">
        <v>501</v>
      </c>
      <c r="M405" s="217" t="s">
        <v>532</v>
      </c>
      <c r="N405" s="217" t="s">
        <v>502</v>
      </c>
      <c r="O405" s="217" t="s">
        <v>649</v>
      </c>
      <c r="P405" s="217" t="s">
        <v>503</v>
      </c>
      <c r="Q405" s="217" t="s">
        <v>684</v>
      </c>
      <c r="R405" s="217" t="s">
        <v>505</v>
      </c>
      <c r="T405" s="217">
        <v>2</v>
      </c>
      <c r="V405" s="217">
        <v>1</v>
      </c>
      <c r="X405" s="217">
        <v>345</v>
      </c>
      <c r="Z405" s="217">
        <v>0</v>
      </c>
    </row>
    <row r="406" spans="4:26" s="217" customFormat="1" x14ac:dyDescent="0.35">
      <c r="D406" s="217" t="s">
        <v>1348</v>
      </c>
      <c r="E406" s="217" t="s">
        <v>1160</v>
      </c>
      <c r="F406" s="217" t="s">
        <v>1352</v>
      </c>
      <c r="G406" s="217" t="s">
        <v>1226</v>
      </c>
      <c r="H406" s="217" t="s">
        <v>1254</v>
      </c>
      <c r="I406" s="217" t="s">
        <v>724</v>
      </c>
      <c r="J406" s="217" t="s">
        <v>1353</v>
      </c>
      <c r="K406" s="217" t="s">
        <v>1354</v>
      </c>
      <c r="L406" s="217" t="s">
        <v>501</v>
      </c>
      <c r="M406" s="217" t="s">
        <v>532</v>
      </c>
      <c r="N406" s="217" t="s">
        <v>502</v>
      </c>
      <c r="O406" s="217" t="s">
        <v>649</v>
      </c>
      <c r="P406" s="217" t="s">
        <v>503</v>
      </c>
      <c r="Q406" s="217" t="s">
        <v>684</v>
      </c>
      <c r="R406" s="217" t="s">
        <v>505</v>
      </c>
      <c r="T406" s="217">
        <v>3</v>
      </c>
      <c r="V406" s="217">
        <v>1</v>
      </c>
      <c r="X406" s="217">
        <v>217</v>
      </c>
      <c r="Z406" s="217">
        <v>0</v>
      </c>
    </row>
    <row r="407" spans="4:26" s="217" customFormat="1" x14ac:dyDescent="0.35">
      <c r="D407" s="217" t="s">
        <v>1348</v>
      </c>
      <c r="E407" s="217" t="s">
        <v>1160</v>
      </c>
      <c r="F407" s="217" t="s">
        <v>1352</v>
      </c>
      <c r="G407" s="217" t="s">
        <v>1226</v>
      </c>
      <c r="H407" s="217" t="s">
        <v>1254</v>
      </c>
      <c r="I407" s="217" t="s">
        <v>724</v>
      </c>
      <c r="J407" s="217" t="s">
        <v>1353</v>
      </c>
      <c r="K407" s="217" t="s">
        <v>1354</v>
      </c>
      <c r="L407" s="217" t="s">
        <v>501</v>
      </c>
      <c r="M407" s="217" t="s">
        <v>532</v>
      </c>
      <c r="N407" s="217" t="s">
        <v>502</v>
      </c>
      <c r="O407" s="217" t="s">
        <v>649</v>
      </c>
      <c r="P407" s="217" t="s">
        <v>503</v>
      </c>
      <c r="Q407" s="217" t="s">
        <v>684</v>
      </c>
      <c r="R407" s="217" t="s">
        <v>505</v>
      </c>
      <c r="T407" s="217">
        <v>3</v>
      </c>
      <c r="V407" s="217">
        <v>1</v>
      </c>
      <c r="X407" s="217">
        <v>217</v>
      </c>
      <c r="Z407" s="217">
        <v>0</v>
      </c>
    </row>
    <row r="408" spans="4:26" s="217" customFormat="1" x14ac:dyDescent="0.35">
      <c r="D408" s="217" t="s">
        <v>1348</v>
      </c>
      <c r="E408" s="217" t="s">
        <v>1160</v>
      </c>
      <c r="F408" s="217" t="s">
        <v>1352</v>
      </c>
      <c r="G408" s="217" t="s">
        <v>1226</v>
      </c>
      <c r="H408" s="217" t="s">
        <v>1254</v>
      </c>
      <c r="I408" s="217" t="s">
        <v>724</v>
      </c>
      <c r="J408" s="217" t="s">
        <v>1353</v>
      </c>
      <c r="K408" s="217" t="s">
        <v>1354</v>
      </c>
      <c r="L408" s="217" t="s">
        <v>501</v>
      </c>
      <c r="M408" s="217" t="s">
        <v>532</v>
      </c>
      <c r="N408" s="217" t="s">
        <v>502</v>
      </c>
      <c r="O408" s="217" t="s">
        <v>649</v>
      </c>
      <c r="P408" s="217" t="s">
        <v>503</v>
      </c>
      <c r="Q408" s="217" t="s">
        <v>684</v>
      </c>
      <c r="R408" s="217" t="s">
        <v>505</v>
      </c>
      <c r="T408" s="217">
        <v>3</v>
      </c>
      <c r="V408" s="217">
        <v>1</v>
      </c>
      <c r="X408" s="217">
        <v>217</v>
      </c>
      <c r="Z408" s="217">
        <v>0</v>
      </c>
    </row>
    <row r="409" spans="4:26" s="217" customFormat="1" x14ac:dyDescent="0.35">
      <c r="D409" s="217" t="s">
        <v>1348</v>
      </c>
      <c r="E409" s="217" t="s">
        <v>1355</v>
      </c>
      <c r="F409" s="217" t="s">
        <v>1352</v>
      </c>
      <c r="G409" s="217" t="s">
        <v>1226</v>
      </c>
      <c r="H409" s="217" t="s">
        <v>1254</v>
      </c>
      <c r="I409" s="217" t="s">
        <v>724</v>
      </c>
      <c r="J409" s="217" t="s">
        <v>1356</v>
      </c>
      <c r="K409" s="217" t="s">
        <v>1357</v>
      </c>
      <c r="L409" s="217" t="s">
        <v>501</v>
      </c>
      <c r="M409" s="217" t="s">
        <v>532</v>
      </c>
      <c r="N409" s="217" t="s">
        <v>502</v>
      </c>
      <c r="O409" s="217" t="s">
        <v>533</v>
      </c>
      <c r="P409" s="217" t="s">
        <v>503</v>
      </c>
      <c r="Q409" s="217" t="s">
        <v>684</v>
      </c>
      <c r="R409" s="217" t="s">
        <v>505</v>
      </c>
      <c r="T409" s="217">
        <v>2</v>
      </c>
      <c r="V409" s="217">
        <v>5</v>
      </c>
      <c r="X409" s="217">
        <v>768</v>
      </c>
      <c r="Z409" s="217">
        <v>0</v>
      </c>
    </row>
    <row r="410" spans="4:26" s="217" customFormat="1" x14ac:dyDescent="0.35">
      <c r="D410" s="217" t="s">
        <v>1358</v>
      </c>
      <c r="E410" s="217" t="s">
        <v>1160</v>
      </c>
      <c r="F410" s="217" t="s">
        <v>1352</v>
      </c>
      <c r="G410" s="217" t="s">
        <v>1226</v>
      </c>
      <c r="H410" s="217" t="s">
        <v>1254</v>
      </c>
      <c r="I410" s="217" t="s">
        <v>724</v>
      </c>
      <c r="J410" s="217" t="s">
        <v>1359</v>
      </c>
      <c r="K410" s="217" t="s">
        <v>1360</v>
      </c>
      <c r="L410" s="217" t="s">
        <v>501</v>
      </c>
      <c r="M410" s="217" t="s">
        <v>532</v>
      </c>
      <c r="N410" s="217" t="s">
        <v>502</v>
      </c>
      <c r="O410" s="217" t="s">
        <v>649</v>
      </c>
      <c r="P410" s="217" t="s">
        <v>503</v>
      </c>
      <c r="Q410" s="217" t="s">
        <v>684</v>
      </c>
      <c r="R410" s="217" t="s">
        <v>505</v>
      </c>
      <c r="T410" s="217">
        <v>3</v>
      </c>
      <c r="V410" s="217">
        <v>1</v>
      </c>
      <c r="X410" s="217">
        <v>217</v>
      </c>
      <c r="Z410" s="217">
        <v>0</v>
      </c>
    </row>
    <row r="411" spans="4:26" s="217" customFormat="1" x14ac:dyDescent="0.35">
      <c r="D411" s="217" t="s">
        <v>1358</v>
      </c>
      <c r="E411" s="217" t="s">
        <v>1361</v>
      </c>
      <c r="F411" s="217" t="s">
        <v>1362</v>
      </c>
      <c r="G411" s="217" t="s">
        <v>1226</v>
      </c>
      <c r="H411" s="217" t="s">
        <v>1254</v>
      </c>
      <c r="I411" s="217" t="s">
        <v>544</v>
      </c>
      <c r="J411" s="217">
        <v>0</v>
      </c>
      <c r="K411" s="217">
        <v>155</v>
      </c>
      <c r="L411" s="217" t="s">
        <v>501</v>
      </c>
      <c r="M411" s="217" t="s">
        <v>532</v>
      </c>
      <c r="N411" s="217" t="s">
        <v>502</v>
      </c>
      <c r="O411" s="217" t="s">
        <v>649</v>
      </c>
      <c r="P411" s="217" t="s">
        <v>503</v>
      </c>
      <c r="Q411" s="217" t="s">
        <v>684</v>
      </c>
      <c r="R411" s="217" t="s">
        <v>505</v>
      </c>
      <c r="T411" s="217">
        <v>2</v>
      </c>
      <c r="V411" s="217">
        <v>1</v>
      </c>
      <c r="X411" s="217">
        <v>1035</v>
      </c>
      <c r="Z411" s="217">
        <v>0</v>
      </c>
    </row>
    <row r="412" spans="4:26" s="217" customFormat="1" x14ac:dyDescent="0.35">
      <c r="D412" s="217" t="s">
        <v>1358</v>
      </c>
      <c r="E412" s="217" t="s">
        <v>1320</v>
      </c>
      <c r="F412" s="217" t="s">
        <v>1363</v>
      </c>
      <c r="G412" s="217" t="s">
        <v>1226</v>
      </c>
      <c r="H412" s="217" t="s">
        <v>1242</v>
      </c>
      <c r="I412" s="217" t="s">
        <v>529</v>
      </c>
      <c r="J412" s="217">
        <v>0</v>
      </c>
      <c r="K412" s="217">
        <v>716</v>
      </c>
      <c r="L412" s="217" t="s">
        <v>501</v>
      </c>
      <c r="M412" s="217" t="s">
        <v>29</v>
      </c>
      <c r="N412" s="217" t="s">
        <v>502</v>
      </c>
      <c r="O412" s="217" t="s">
        <v>533</v>
      </c>
      <c r="P412" s="217" t="s">
        <v>503</v>
      </c>
      <c r="Q412" s="217" t="s">
        <v>504</v>
      </c>
      <c r="R412" s="217" t="s">
        <v>505</v>
      </c>
      <c r="T412" s="217">
        <v>2</v>
      </c>
      <c r="V412" s="217">
        <v>5</v>
      </c>
      <c r="X412" s="217">
        <v>192</v>
      </c>
      <c r="Z412" s="217">
        <v>8.1</v>
      </c>
    </row>
    <row r="413" spans="4:26" s="217" customFormat="1" x14ac:dyDescent="0.35">
      <c r="D413" s="217" t="s">
        <v>1358</v>
      </c>
      <c r="E413" s="217" t="s">
        <v>1361</v>
      </c>
      <c r="F413" s="217" t="s">
        <v>1206</v>
      </c>
      <c r="G413" s="217" t="s">
        <v>1226</v>
      </c>
      <c r="H413" s="217" t="s">
        <v>1254</v>
      </c>
      <c r="I413" s="217" t="s">
        <v>544</v>
      </c>
      <c r="J413" s="217">
        <v>0</v>
      </c>
      <c r="K413" s="217" t="s">
        <v>1364</v>
      </c>
      <c r="L413" s="217" t="s">
        <v>501</v>
      </c>
      <c r="M413" s="217" t="s">
        <v>532</v>
      </c>
      <c r="N413" s="217" t="s">
        <v>502</v>
      </c>
      <c r="O413" s="217" t="s">
        <v>533</v>
      </c>
      <c r="P413" s="217" t="s">
        <v>503</v>
      </c>
      <c r="Q413" s="217" t="s">
        <v>684</v>
      </c>
      <c r="R413" s="217" t="s">
        <v>505</v>
      </c>
      <c r="T413" s="217">
        <v>2</v>
      </c>
      <c r="V413" s="217">
        <v>7</v>
      </c>
      <c r="X413" s="217">
        <v>2211</v>
      </c>
      <c r="Z413" s="217">
        <v>0</v>
      </c>
    </row>
    <row r="414" spans="4:26" s="217" customFormat="1" x14ac:dyDescent="0.35">
      <c r="D414" s="217" t="s">
        <v>1365</v>
      </c>
      <c r="E414" s="217" t="s">
        <v>1366</v>
      </c>
      <c r="F414" s="217" t="s">
        <v>1367</v>
      </c>
      <c r="G414" s="217" t="s">
        <v>1226</v>
      </c>
      <c r="H414" s="217" t="s">
        <v>1254</v>
      </c>
      <c r="I414" s="217" t="s">
        <v>537</v>
      </c>
      <c r="J414" s="217">
        <v>12</v>
      </c>
      <c r="K414" s="217" t="s">
        <v>1368</v>
      </c>
      <c r="L414" s="217" t="s">
        <v>501</v>
      </c>
      <c r="M414" s="217" t="s">
        <v>532</v>
      </c>
      <c r="N414" s="217" t="s">
        <v>502</v>
      </c>
      <c r="O414" s="217" t="s">
        <v>649</v>
      </c>
      <c r="P414" s="217" t="s">
        <v>503</v>
      </c>
      <c r="Q414" s="217" t="s">
        <v>684</v>
      </c>
      <c r="R414" s="217" t="s">
        <v>505</v>
      </c>
      <c r="T414" s="217">
        <v>3</v>
      </c>
      <c r="V414" s="217">
        <v>1</v>
      </c>
      <c r="X414" s="217">
        <v>4828</v>
      </c>
      <c r="Z414" s="217">
        <v>0</v>
      </c>
    </row>
    <row r="415" spans="4:26" s="217" customFormat="1" x14ac:dyDescent="0.35">
      <c r="D415" s="217" t="s">
        <v>1336</v>
      </c>
      <c r="E415" s="217" t="s">
        <v>1337</v>
      </c>
      <c r="F415" s="217" t="s">
        <v>1369</v>
      </c>
      <c r="G415" s="217" t="s">
        <v>1226</v>
      </c>
      <c r="H415" s="217" t="s">
        <v>1238</v>
      </c>
      <c r="I415" s="217" t="s">
        <v>1338</v>
      </c>
      <c r="J415" s="217">
        <v>0</v>
      </c>
      <c r="K415" s="217">
        <v>5306</v>
      </c>
      <c r="L415" s="217" t="s">
        <v>501</v>
      </c>
      <c r="M415" s="217" t="s">
        <v>532</v>
      </c>
      <c r="N415" s="217" t="s">
        <v>502</v>
      </c>
      <c r="O415" s="217" t="s">
        <v>649</v>
      </c>
      <c r="P415" s="217" t="s">
        <v>503</v>
      </c>
      <c r="Q415" s="217" t="s">
        <v>684</v>
      </c>
      <c r="R415" s="217" t="s">
        <v>505</v>
      </c>
      <c r="T415" s="217">
        <v>2</v>
      </c>
      <c r="V415" s="217">
        <v>6</v>
      </c>
      <c r="X415" s="217">
        <v>209</v>
      </c>
      <c r="Z415" s="217">
        <v>0</v>
      </c>
    </row>
    <row r="416" spans="4:26" s="217" customFormat="1" x14ac:dyDescent="0.35">
      <c r="D416" s="217" t="s">
        <v>1365</v>
      </c>
      <c r="E416" s="217" t="s">
        <v>1339</v>
      </c>
      <c r="F416" s="217" t="s">
        <v>1358</v>
      </c>
      <c r="G416" s="217" t="s">
        <v>1226</v>
      </c>
      <c r="H416" s="217" t="s">
        <v>1238</v>
      </c>
      <c r="I416" s="217" t="s">
        <v>1338</v>
      </c>
      <c r="J416" s="217">
        <v>0</v>
      </c>
      <c r="K416" s="217">
        <v>5331</v>
      </c>
      <c r="L416" s="217" t="s">
        <v>501</v>
      </c>
      <c r="M416" s="217" t="s">
        <v>532</v>
      </c>
      <c r="N416" s="217" t="s">
        <v>502</v>
      </c>
      <c r="O416" s="217" t="s">
        <v>533</v>
      </c>
      <c r="P416" s="217" t="s">
        <v>503</v>
      </c>
      <c r="Q416" s="217" t="s">
        <v>684</v>
      </c>
      <c r="R416" s="217" t="s">
        <v>505</v>
      </c>
      <c r="T416" s="217">
        <v>2</v>
      </c>
      <c r="V416" s="217">
        <v>1</v>
      </c>
      <c r="X416" s="217">
        <v>81</v>
      </c>
      <c r="Z416" s="217">
        <v>0</v>
      </c>
    </row>
    <row r="417" spans="4:26" s="217" customFormat="1" x14ac:dyDescent="0.35">
      <c r="D417" s="217" t="s">
        <v>1370</v>
      </c>
      <c r="E417" s="217" t="s">
        <v>1361</v>
      </c>
      <c r="F417" s="217" t="s">
        <v>1371</v>
      </c>
      <c r="G417" s="217" t="s">
        <v>1226</v>
      </c>
      <c r="H417" s="217" t="s">
        <v>1254</v>
      </c>
      <c r="I417" s="217" t="s">
        <v>544</v>
      </c>
      <c r="J417" s="217">
        <v>0</v>
      </c>
      <c r="K417" s="217">
        <v>2061</v>
      </c>
      <c r="L417" s="217" t="s">
        <v>501</v>
      </c>
      <c r="M417" s="217" t="s">
        <v>532</v>
      </c>
      <c r="N417" s="217" t="s">
        <v>502</v>
      </c>
      <c r="O417" s="217" t="s">
        <v>649</v>
      </c>
      <c r="P417" s="217" t="s">
        <v>503</v>
      </c>
      <c r="Q417" s="217" t="s">
        <v>684</v>
      </c>
      <c r="R417" s="217" t="s">
        <v>505</v>
      </c>
      <c r="T417" s="217">
        <v>2</v>
      </c>
      <c r="V417" s="217">
        <v>1</v>
      </c>
      <c r="X417" s="217">
        <v>798</v>
      </c>
      <c r="Z417" s="217">
        <v>0</v>
      </c>
    </row>
    <row r="418" spans="4:26" s="217" customFormat="1" x14ac:dyDescent="0.35">
      <c r="D418" s="217" t="s">
        <v>1370</v>
      </c>
      <c r="E418" s="217" t="s">
        <v>1339</v>
      </c>
      <c r="F418" s="217" t="s">
        <v>1358</v>
      </c>
      <c r="G418" s="217" t="s">
        <v>1226</v>
      </c>
      <c r="H418" s="217" t="s">
        <v>1242</v>
      </c>
      <c r="I418" s="217" t="s">
        <v>529</v>
      </c>
      <c r="J418" s="217" t="s">
        <v>1372</v>
      </c>
      <c r="K418" s="217" t="s">
        <v>1373</v>
      </c>
      <c r="L418" s="217" t="s">
        <v>501</v>
      </c>
      <c r="M418" s="217" t="s">
        <v>532</v>
      </c>
      <c r="N418" s="217" t="s">
        <v>502</v>
      </c>
      <c r="O418" s="217" t="s">
        <v>649</v>
      </c>
      <c r="P418" s="217" t="s">
        <v>503</v>
      </c>
      <c r="Q418" s="217" t="s">
        <v>684</v>
      </c>
      <c r="R418" s="217" t="s">
        <v>505</v>
      </c>
      <c r="T418" s="217">
        <v>2</v>
      </c>
      <c r="V418" s="217">
        <v>5</v>
      </c>
      <c r="X418" s="217">
        <v>70</v>
      </c>
      <c r="Z418" s="217">
        <v>0</v>
      </c>
    </row>
    <row r="419" spans="4:26" s="217" customFormat="1" x14ac:dyDescent="0.35">
      <c r="D419" s="217" t="s">
        <v>1336</v>
      </c>
      <c r="E419" s="217" t="s">
        <v>1320</v>
      </c>
      <c r="F419" s="217" t="s">
        <v>1339</v>
      </c>
      <c r="G419" s="217" t="s">
        <v>1226</v>
      </c>
      <c r="H419" s="217" t="s">
        <v>1230</v>
      </c>
      <c r="I419" s="217" t="s">
        <v>1374</v>
      </c>
      <c r="J419" s="217" t="s">
        <v>1375</v>
      </c>
      <c r="K419" s="217">
        <v>8202</v>
      </c>
      <c r="L419" s="217" t="s">
        <v>501</v>
      </c>
      <c r="M419" s="217" t="s">
        <v>29</v>
      </c>
      <c r="N419" s="217" t="s">
        <v>502</v>
      </c>
      <c r="O419" s="217" t="s">
        <v>649</v>
      </c>
      <c r="P419" s="217" t="s">
        <v>503</v>
      </c>
      <c r="Q419" s="217" t="s">
        <v>684</v>
      </c>
      <c r="R419" s="217" t="s">
        <v>505</v>
      </c>
      <c r="T419" s="217">
        <v>3</v>
      </c>
      <c r="V419" s="217">
        <v>5</v>
      </c>
      <c r="X419" s="217">
        <v>99</v>
      </c>
      <c r="Z419" s="217">
        <v>7.8</v>
      </c>
    </row>
    <row r="420" spans="4:26" s="217" customFormat="1" x14ac:dyDescent="0.35">
      <c r="D420" s="217" t="s">
        <v>1370</v>
      </c>
      <c r="E420" s="217" t="s">
        <v>1295</v>
      </c>
      <c r="F420" s="217" t="s">
        <v>1376</v>
      </c>
      <c r="G420" s="217" t="s">
        <v>1226</v>
      </c>
      <c r="H420" s="217" t="s">
        <v>1254</v>
      </c>
      <c r="I420" s="217" t="s">
        <v>537</v>
      </c>
      <c r="J420" s="217">
        <v>11</v>
      </c>
      <c r="K420" s="217" t="s">
        <v>1377</v>
      </c>
      <c r="L420" s="217" t="s">
        <v>501</v>
      </c>
      <c r="M420" s="217" t="s">
        <v>29</v>
      </c>
      <c r="N420" s="217" t="s">
        <v>502</v>
      </c>
      <c r="O420" s="217" t="s">
        <v>649</v>
      </c>
      <c r="P420" s="217" t="s">
        <v>503</v>
      </c>
      <c r="Q420" s="217" t="s">
        <v>684</v>
      </c>
      <c r="R420" s="217" t="s">
        <v>505</v>
      </c>
      <c r="T420" s="217">
        <v>2</v>
      </c>
      <c r="V420" s="217">
        <v>5</v>
      </c>
      <c r="X420" s="217">
        <v>88</v>
      </c>
      <c r="Z420" s="217">
        <v>9.5</v>
      </c>
    </row>
    <row r="421" spans="4:26" s="217" customFormat="1" x14ac:dyDescent="0.35">
      <c r="D421" s="217" t="s">
        <v>1378</v>
      </c>
      <c r="E421" s="217" t="s">
        <v>1315</v>
      </c>
      <c r="F421" s="217" t="s">
        <v>1312</v>
      </c>
      <c r="G421" s="217" t="s">
        <v>1226</v>
      </c>
      <c r="H421" s="217" t="s">
        <v>1254</v>
      </c>
      <c r="I421" s="217" t="s">
        <v>724</v>
      </c>
      <c r="J421" s="217">
        <v>124</v>
      </c>
      <c r="K421" s="217" t="s">
        <v>1379</v>
      </c>
      <c r="L421" s="217" t="s">
        <v>501</v>
      </c>
      <c r="M421" s="217" t="s">
        <v>29</v>
      </c>
      <c r="N421" s="217" t="s">
        <v>502</v>
      </c>
      <c r="O421" s="217" t="s">
        <v>649</v>
      </c>
      <c r="P421" s="217" t="s">
        <v>503</v>
      </c>
      <c r="Q421" s="217" t="s">
        <v>684</v>
      </c>
      <c r="R421" s="217" t="s">
        <v>505</v>
      </c>
      <c r="T421" s="217">
        <v>2</v>
      </c>
      <c r="V421" s="217">
        <v>5</v>
      </c>
      <c r="X421" s="217">
        <v>113</v>
      </c>
      <c r="Z421" s="217">
        <v>7.9</v>
      </c>
    </row>
    <row r="422" spans="4:26" s="217" customFormat="1" x14ac:dyDescent="0.35">
      <c r="D422" s="217" t="s">
        <v>1378</v>
      </c>
      <c r="E422" s="217" t="s">
        <v>1315</v>
      </c>
      <c r="F422" s="217" t="s">
        <v>1312</v>
      </c>
      <c r="G422" s="217" t="s">
        <v>1226</v>
      </c>
      <c r="H422" s="217" t="s">
        <v>1254</v>
      </c>
      <c r="I422" s="217" t="s">
        <v>724</v>
      </c>
      <c r="J422" s="217">
        <v>124</v>
      </c>
      <c r="K422" s="217" t="s">
        <v>1379</v>
      </c>
      <c r="L422" s="217" t="s">
        <v>501</v>
      </c>
      <c r="M422" s="217" t="s">
        <v>29</v>
      </c>
      <c r="N422" s="217" t="s">
        <v>502</v>
      </c>
      <c r="O422" s="217" t="s">
        <v>649</v>
      </c>
      <c r="P422" s="217" t="s">
        <v>503</v>
      </c>
      <c r="Q422" s="217" t="s">
        <v>684</v>
      </c>
      <c r="R422" s="217" t="s">
        <v>505</v>
      </c>
      <c r="T422" s="217">
        <v>2</v>
      </c>
      <c r="V422" s="217">
        <v>5</v>
      </c>
      <c r="X422" s="217">
        <v>113</v>
      </c>
      <c r="Z422" s="217">
        <v>7.9</v>
      </c>
    </row>
    <row r="423" spans="4:26" s="217" customFormat="1" x14ac:dyDescent="0.35">
      <c r="D423" s="217" t="s">
        <v>1378</v>
      </c>
      <c r="E423" s="217" t="s">
        <v>1292</v>
      </c>
      <c r="F423" s="217" t="s">
        <v>1291</v>
      </c>
      <c r="G423" s="217" t="s">
        <v>1226</v>
      </c>
      <c r="H423" s="217" t="s">
        <v>1254</v>
      </c>
      <c r="I423" s="217" t="s">
        <v>537</v>
      </c>
      <c r="J423" s="217">
        <v>130</v>
      </c>
      <c r="K423" s="217" t="s">
        <v>1275</v>
      </c>
      <c r="L423" s="217" t="s">
        <v>501</v>
      </c>
      <c r="M423" s="217" t="s">
        <v>29</v>
      </c>
      <c r="N423" s="217" t="s">
        <v>502</v>
      </c>
      <c r="O423" s="217" t="s">
        <v>649</v>
      </c>
      <c r="P423" s="217" t="s">
        <v>503</v>
      </c>
      <c r="Q423" s="217" t="s">
        <v>684</v>
      </c>
      <c r="R423" s="217" t="s">
        <v>505</v>
      </c>
      <c r="T423" s="217">
        <v>3</v>
      </c>
      <c r="V423" s="217">
        <v>1</v>
      </c>
      <c r="X423" s="217">
        <v>98</v>
      </c>
      <c r="Z423" s="217">
        <v>7.4</v>
      </c>
    </row>
    <row r="424" spans="4:26" s="217" customFormat="1" x14ac:dyDescent="0.35">
      <c r="D424" s="217" t="s">
        <v>1378</v>
      </c>
      <c r="E424" s="217" t="s">
        <v>1315</v>
      </c>
      <c r="F424" s="217" t="s">
        <v>1342</v>
      </c>
      <c r="G424" s="217" t="s">
        <v>1226</v>
      </c>
      <c r="H424" s="217" t="s">
        <v>1254</v>
      </c>
      <c r="I424" s="217" t="s">
        <v>537</v>
      </c>
      <c r="J424" s="217">
        <v>41</v>
      </c>
      <c r="K424" s="217" t="s">
        <v>1380</v>
      </c>
      <c r="L424" s="217" t="s">
        <v>501</v>
      </c>
      <c r="M424" s="217" t="s">
        <v>29</v>
      </c>
      <c r="N424" s="217" t="s">
        <v>502</v>
      </c>
      <c r="O424" s="217" t="s">
        <v>649</v>
      </c>
      <c r="P424" s="217" t="s">
        <v>503</v>
      </c>
      <c r="Q424" s="217" t="s">
        <v>684</v>
      </c>
      <c r="R424" s="217" t="s">
        <v>505</v>
      </c>
      <c r="T424" s="217">
        <v>2</v>
      </c>
      <c r="V424" s="217">
        <v>6</v>
      </c>
      <c r="X424" s="217">
        <v>79</v>
      </c>
      <c r="Z424" s="217">
        <v>9.8000000000000007</v>
      </c>
    </row>
    <row r="425" spans="4:26" s="217" customFormat="1" x14ac:dyDescent="0.35">
      <c r="D425" s="217" t="s">
        <v>1378</v>
      </c>
      <c r="E425" s="217" t="s">
        <v>1309</v>
      </c>
      <c r="F425" s="217" t="s">
        <v>1308</v>
      </c>
      <c r="G425" s="217" t="s">
        <v>1226</v>
      </c>
      <c r="H425" s="217" t="s">
        <v>1254</v>
      </c>
      <c r="I425" s="217" t="s">
        <v>851</v>
      </c>
      <c r="J425" s="217" t="s">
        <v>1381</v>
      </c>
      <c r="K425" s="217" t="s">
        <v>1382</v>
      </c>
      <c r="L425" s="217" t="s">
        <v>501</v>
      </c>
      <c r="M425" s="217" t="s">
        <v>29</v>
      </c>
      <c r="N425" s="217" t="s">
        <v>502</v>
      </c>
      <c r="O425" s="217" t="s">
        <v>649</v>
      </c>
      <c r="P425" s="217" t="s">
        <v>503</v>
      </c>
      <c r="Q425" s="217" t="s">
        <v>684</v>
      </c>
      <c r="R425" s="217" t="s">
        <v>505</v>
      </c>
      <c r="T425" s="217">
        <v>3</v>
      </c>
      <c r="V425" s="217">
        <v>1</v>
      </c>
      <c r="X425" s="217">
        <v>354</v>
      </c>
      <c r="Z425" s="217">
        <v>4</v>
      </c>
    </row>
    <row r="426" spans="4:26" s="217" customFormat="1" x14ac:dyDescent="0.35">
      <c r="D426" s="217" t="s">
        <v>1378</v>
      </c>
      <c r="E426" s="217" t="s">
        <v>1309</v>
      </c>
      <c r="F426" s="217" t="s">
        <v>1308</v>
      </c>
      <c r="G426" s="217" t="s">
        <v>1226</v>
      </c>
      <c r="H426" s="217" t="s">
        <v>1254</v>
      </c>
      <c r="I426" s="217" t="s">
        <v>851</v>
      </c>
      <c r="J426" s="217" t="s">
        <v>1381</v>
      </c>
      <c r="K426" s="217" t="s">
        <v>1382</v>
      </c>
      <c r="L426" s="217" t="s">
        <v>501</v>
      </c>
      <c r="M426" s="217" t="s">
        <v>29</v>
      </c>
      <c r="N426" s="217" t="s">
        <v>502</v>
      </c>
      <c r="O426" s="217" t="s">
        <v>649</v>
      </c>
      <c r="P426" s="217" t="s">
        <v>503</v>
      </c>
      <c r="Q426" s="217" t="s">
        <v>684</v>
      </c>
      <c r="R426" s="217" t="s">
        <v>505</v>
      </c>
      <c r="T426" s="217">
        <v>3</v>
      </c>
      <c r="V426" s="217">
        <v>1</v>
      </c>
      <c r="X426" s="217">
        <v>354</v>
      </c>
      <c r="Z426" s="217">
        <v>4</v>
      </c>
    </row>
    <row r="427" spans="4:26" s="217" customFormat="1" x14ac:dyDescent="0.35">
      <c r="D427" s="217" t="s">
        <v>1378</v>
      </c>
      <c r="E427" s="217" t="s">
        <v>1308</v>
      </c>
      <c r="F427" s="217" t="s">
        <v>1383</v>
      </c>
      <c r="G427" s="217" t="s">
        <v>1226</v>
      </c>
      <c r="H427" s="217" t="s">
        <v>1254</v>
      </c>
      <c r="I427" s="217" t="s">
        <v>544</v>
      </c>
      <c r="J427" s="217">
        <v>0</v>
      </c>
      <c r="K427" s="217" t="s">
        <v>1384</v>
      </c>
      <c r="L427" s="217" t="s">
        <v>501</v>
      </c>
      <c r="M427" s="217" t="s">
        <v>29</v>
      </c>
      <c r="N427" s="217" t="s">
        <v>502</v>
      </c>
      <c r="O427" s="217" t="s">
        <v>649</v>
      </c>
      <c r="P427" s="217" t="s">
        <v>503</v>
      </c>
      <c r="Q427" s="217" t="s">
        <v>684</v>
      </c>
      <c r="R427" s="217" t="s">
        <v>505</v>
      </c>
      <c r="T427" s="217">
        <v>3</v>
      </c>
      <c r="V427" s="217">
        <v>1</v>
      </c>
      <c r="X427" s="217">
        <v>183</v>
      </c>
      <c r="Z427" s="217">
        <v>118914</v>
      </c>
    </row>
    <row r="428" spans="4:26" s="217" customFormat="1" x14ac:dyDescent="0.35">
      <c r="D428" s="217" t="s">
        <v>1378</v>
      </c>
      <c r="E428" s="217" t="s">
        <v>1308</v>
      </c>
      <c r="F428" s="217" t="s">
        <v>1383</v>
      </c>
      <c r="G428" s="217" t="s">
        <v>1226</v>
      </c>
      <c r="H428" s="217" t="s">
        <v>1254</v>
      </c>
      <c r="I428" s="217" t="s">
        <v>544</v>
      </c>
      <c r="J428" s="217">
        <v>0</v>
      </c>
      <c r="K428" s="217" t="s">
        <v>1384</v>
      </c>
      <c r="L428" s="217" t="s">
        <v>501</v>
      </c>
      <c r="M428" s="217" t="s">
        <v>29</v>
      </c>
      <c r="N428" s="217" t="s">
        <v>502</v>
      </c>
      <c r="O428" s="217" t="s">
        <v>649</v>
      </c>
      <c r="P428" s="217" t="s">
        <v>503</v>
      </c>
      <c r="Q428" s="217" t="s">
        <v>684</v>
      </c>
      <c r="R428" s="217" t="s">
        <v>505</v>
      </c>
      <c r="T428" s="217">
        <v>3</v>
      </c>
      <c r="V428" s="217">
        <v>1</v>
      </c>
      <c r="X428" s="217">
        <v>183</v>
      </c>
      <c r="Z428" s="217">
        <v>118914</v>
      </c>
    </row>
    <row r="429" spans="4:26" s="217" customFormat="1" x14ac:dyDescent="0.35">
      <c r="D429" s="217" t="s">
        <v>1378</v>
      </c>
      <c r="E429" s="217" t="s">
        <v>1308</v>
      </c>
      <c r="F429" s="217" t="s">
        <v>1383</v>
      </c>
      <c r="G429" s="217" t="s">
        <v>1226</v>
      </c>
      <c r="H429" s="217" t="s">
        <v>1254</v>
      </c>
      <c r="I429" s="217" t="s">
        <v>544</v>
      </c>
      <c r="J429" s="217">
        <v>0</v>
      </c>
      <c r="K429" s="217" t="s">
        <v>1384</v>
      </c>
      <c r="L429" s="217" t="s">
        <v>501</v>
      </c>
      <c r="M429" s="217" t="s">
        <v>29</v>
      </c>
      <c r="N429" s="217" t="s">
        <v>502</v>
      </c>
      <c r="O429" s="217" t="s">
        <v>649</v>
      </c>
      <c r="P429" s="217" t="s">
        <v>503</v>
      </c>
      <c r="Q429" s="217" t="s">
        <v>684</v>
      </c>
      <c r="R429" s="217" t="s">
        <v>505</v>
      </c>
      <c r="T429" s="217">
        <v>3</v>
      </c>
      <c r="V429" s="217">
        <v>1</v>
      </c>
      <c r="X429" s="217">
        <v>183</v>
      </c>
      <c r="Z429" s="217">
        <v>118.9</v>
      </c>
    </row>
    <row r="430" spans="4:26" s="217" customFormat="1" x14ac:dyDescent="0.35">
      <c r="D430" s="217" t="s">
        <v>1378</v>
      </c>
      <c r="E430" s="217" t="s">
        <v>1308</v>
      </c>
      <c r="F430" s="217" t="s">
        <v>1383</v>
      </c>
      <c r="G430" s="217" t="s">
        <v>1226</v>
      </c>
      <c r="H430" s="217" t="s">
        <v>1254</v>
      </c>
      <c r="I430" s="217" t="s">
        <v>544</v>
      </c>
      <c r="J430" s="217">
        <v>0</v>
      </c>
      <c r="K430" s="217" t="s">
        <v>1384</v>
      </c>
      <c r="L430" s="217" t="s">
        <v>501</v>
      </c>
      <c r="M430" s="217" t="s">
        <v>29</v>
      </c>
      <c r="N430" s="217" t="s">
        <v>502</v>
      </c>
      <c r="O430" s="217" t="s">
        <v>649</v>
      </c>
      <c r="P430" s="217" t="s">
        <v>503</v>
      </c>
      <c r="Q430" s="217" t="s">
        <v>684</v>
      </c>
      <c r="R430" s="217" t="s">
        <v>505</v>
      </c>
      <c r="T430" s="217">
        <v>3</v>
      </c>
      <c r="V430" s="217">
        <v>1</v>
      </c>
      <c r="X430" s="217">
        <v>183</v>
      </c>
      <c r="Z430" s="217">
        <v>-2146826246</v>
      </c>
    </row>
    <row r="431" spans="4:26" s="217" customFormat="1" x14ac:dyDescent="0.35">
      <c r="D431" s="217" t="s">
        <v>1378</v>
      </c>
      <c r="E431" s="217" t="s">
        <v>1308</v>
      </c>
      <c r="F431" s="217" t="s">
        <v>1383</v>
      </c>
      <c r="G431" s="217" t="s">
        <v>1226</v>
      </c>
      <c r="H431" s="217" t="s">
        <v>1254</v>
      </c>
      <c r="I431" s="217" t="s">
        <v>544</v>
      </c>
      <c r="J431" s="217">
        <v>0</v>
      </c>
      <c r="K431" s="217" t="s">
        <v>1384</v>
      </c>
      <c r="L431" s="217" t="s">
        <v>501</v>
      </c>
      <c r="M431" s="217" t="s">
        <v>29</v>
      </c>
      <c r="N431" s="217" t="s">
        <v>502</v>
      </c>
      <c r="O431" s="217" t="s">
        <v>649</v>
      </c>
      <c r="P431" s="217" t="s">
        <v>503</v>
      </c>
      <c r="Q431" s="217" t="s">
        <v>684</v>
      </c>
      <c r="R431" s="217" t="s">
        <v>505</v>
      </c>
      <c r="T431" s="217">
        <v>3</v>
      </c>
      <c r="V431" s="217">
        <v>1</v>
      </c>
      <c r="X431" s="217">
        <v>183</v>
      </c>
      <c r="Z431" s="217">
        <v>118.9</v>
      </c>
    </row>
    <row r="432" spans="4:26" s="217" customFormat="1" x14ac:dyDescent="0.35">
      <c r="D432" s="217" t="s">
        <v>1385</v>
      </c>
      <c r="E432" s="217" t="s">
        <v>1386</v>
      </c>
      <c r="F432" s="217" t="s">
        <v>1260</v>
      </c>
      <c r="G432" s="217" t="s">
        <v>1226</v>
      </c>
      <c r="H432" s="217" t="s">
        <v>1254</v>
      </c>
      <c r="I432" s="217" t="s">
        <v>544</v>
      </c>
      <c r="J432" s="217">
        <v>0</v>
      </c>
      <c r="K432" s="217">
        <v>178</v>
      </c>
      <c r="L432" s="217" t="s">
        <v>501</v>
      </c>
      <c r="M432" s="217" t="s">
        <v>29</v>
      </c>
      <c r="N432" s="217" t="s">
        <v>502</v>
      </c>
      <c r="O432" s="217" t="s">
        <v>649</v>
      </c>
      <c r="P432" s="217" t="s">
        <v>503</v>
      </c>
      <c r="Q432" s="217" t="s">
        <v>684</v>
      </c>
      <c r="R432" s="217" t="s">
        <v>505</v>
      </c>
      <c r="T432" s="217">
        <v>3</v>
      </c>
      <c r="V432" s="217">
        <v>1</v>
      </c>
      <c r="X432" s="217">
        <v>438</v>
      </c>
      <c r="Z432" s="217">
        <v>131</v>
      </c>
    </row>
    <row r="433" spans="4:26" s="217" customFormat="1" x14ac:dyDescent="0.35">
      <c r="D433" s="217" t="s">
        <v>1387</v>
      </c>
      <c r="E433" s="217" t="s">
        <v>1309</v>
      </c>
      <c r="F433" s="217" t="s">
        <v>1308</v>
      </c>
      <c r="G433" s="217" t="s">
        <v>1226</v>
      </c>
      <c r="H433" s="217" t="s">
        <v>1254</v>
      </c>
      <c r="I433" s="217" t="s">
        <v>724</v>
      </c>
      <c r="J433" s="217">
        <v>1</v>
      </c>
      <c r="K433" s="217" t="s">
        <v>1388</v>
      </c>
      <c r="L433" s="217" t="s">
        <v>501</v>
      </c>
      <c r="M433" s="217" t="s">
        <v>29</v>
      </c>
      <c r="N433" s="217" t="s">
        <v>502</v>
      </c>
      <c r="O433" s="217" t="s">
        <v>649</v>
      </c>
      <c r="P433" s="217" t="s">
        <v>503</v>
      </c>
      <c r="Q433" s="217" t="s">
        <v>684</v>
      </c>
      <c r="R433" s="217" t="s">
        <v>505</v>
      </c>
      <c r="T433" s="217">
        <v>3</v>
      </c>
      <c r="V433" s="217">
        <v>1</v>
      </c>
      <c r="X433" s="217">
        <v>354</v>
      </c>
      <c r="Z433" s="217">
        <v>0.9</v>
      </c>
    </row>
    <row r="434" spans="4:26" s="217" customFormat="1" x14ac:dyDescent="0.35">
      <c r="D434" s="217" t="s">
        <v>1387</v>
      </c>
      <c r="E434" s="217" t="s">
        <v>1308</v>
      </c>
      <c r="F434" s="217" t="s">
        <v>1383</v>
      </c>
      <c r="G434" s="217" t="s">
        <v>1226</v>
      </c>
      <c r="H434" s="217" t="s">
        <v>1254</v>
      </c>
      <c r="I434" s="217" t="s">
        <v>544</v>
      </c>
      <c r="J434" s="217">
        <v>3</v>
      </c>
      <c r="K434" s="217" t="s">
        <v>1389</v>
      </c>
      <c r="L434" s="217" t="s">
        <v>501</v>
      </c>
      <c r="M434" s="217" t="s">
        <v>29</v>
      </c>
      <c r="N434" s="217" t="s">
        <v>502</v>
      </c>
      <c r="O434" s="217" t="s">
        <v>533</v>
      </c>
      <c r="P434" s="217" t="s">
        <v>503</v>
      </c>
      <c r="Q434" s="217" t="s">
        <v>684</v>
      </c>
      <c r="R434" s="217" t="s">
        <v>505</v>
      </c>
      <c r="T434" s="217">
        <v>3</v>
      </c>
      <c r="V434" s="217">
        <v>1</v>
      </c>
      <c r="X434" s="217">
        <v>183</v>
      </c>
      <c r="Z434" s="217">
        <v>82.9</v>
      </c>
    </row>
    <row r="435" spans="4:26" s="217" customFormat="1" x14ac:dyDescent="0.35">
      <c r="D435" s="217" t="s">
        <v>1387</v>
      </c>
      <c r="E435" s="217" t="s">
        <v>1308</v>
      </c>
      <c r="F435" s="217" t="s">
        <v>1383</v>
      </c>
      <c r="G435" s="217" t="s">
        <v>1226</v>
      </c>
      <c r="H435" s="217" t="s">
        <v>1254</v>
      </c>
      <c r="I435" s="217" t="s">
        <v>544</v>
      </c>
      <c r="J435" s="217">
        <v>3</v>
      </c>
      <c r="K435" s="217" t="s">
        <v>1390</v>
      </c>
      <c r="L435" s="217" t="s">
        <v>501</v>
      </c>
      <c r="M435" s="217" t="s">
        <v>29</v>
      </c>
      <c r="N435" s="217" t="s">
        <v>502</v>
      </c>
      <c r="O435" s="217" t="s">
        <v>533</v>
      </c>
      <c r="P435" s="217" t="s">
        <v>503</v>
      </c>
      <c r="Q435" s="217" t="s">
        <v>684</v>
      </c>
      <c r="R435" s="217" t="s">
        <v>505</v>
      </c>
      <c r="T435" s="217">
        <v>3</v>
      </c>
      <c r="V435" s="217">
        <v>1</v>
      </c>
      <c r="X435" s="217">
        <v>183</v>
      </c>
      <c r="Z435" s="217">
        <v>100.7</v>
      </c>
    </row>
    <row r="436" spans="4:26" s="217" customFormat="1" x14ac:dyDescent="0.35">
      <c r="D436" s="217" t="s">
        <v>1387</v>
      </c>
      <c r="E436" s="217" t="s">
        <v>1308</v>
      </c>
      <c r="F436" s="217" t="s">
        <v>1383</v>
      </c>
      <c r="G436" s="217" t="s">
        <v>1226</v>
      </c>
      <c r="H436" s="217" t="s">
        <v>1254</v>
      </c>
      <c r="I436" s="217" t="s">
        <v>544</v>
      </c>
      <c r="J436" s="217">
        <v>3</v>
      </c>
      <c r="K436" s="217" t="s">
        <v>1391</v>
      </c>
      <c r="L436" s="217" t="s">
        <v>501</v>
      </c>
      <c r="M436" s="217" t="s">
        <v>29</v>
      </c>
      <c r="N436" s="217" t="s">
        <v>502</v>
      </c>
      <c r="O436" s="217" t="s">
        <v>533</v>
      </c>
      <c r="P436" s="217" t="s">
        <v>503</v>
      </c>
      <c r="Q436" s="217" t="s">
        <v>684</v>
      </c>
      <c r="R436" s="217" t="s">
        <v>505</v>
      </c>
      <c r="T436" s="217">
        <v>3</v>
      </c>
      <c r="V436" s="217">
        <v>1</v>
      </c>
      <c r="X436" s="217">
        <v>183</v>
      </c>
      <c r="Z436" s="217">
        <v>103.8</v>
      </c>
    </row>
    <row r="437" spans="4:26" s="217" customFormat="1" x14ac:dyDescent="0.35">
      <c r="D437" s="217" t="s">
        <v>1392</v>
      </c>
      <c r="E437" s="217" t="s">
        <v>1288</v>
      </c>
      <c r="F437" s="217" t="s">
        <v>1393</v>
      </c>
      <c r="G437" s="217" t="s">
        <v>1226</v>
      </c>
      <c r="H437" s="217" t="s">
        <v>1183</v>
      </c>
      <c r="I437" s="217" t="s">
        <v>764</v>
      </c>
      <c r="J437" s="217">
        <v>46</v>
      </c>
      <c r="K437" s="217">
        <v>16658</v>
      </c>
      <c r="L437" s="217" t="s">
        <v>501</v>
      </c>
      <c r="M437" s="217" t="s">
        <v>29</v>
      </c>
      <c r="N437" s="217" t="s">
        <v>502</v>
      </c>
      <c r="O437" s="217" t="s">
        <v>533</v>
      </c>
      <c r="P437" s="217" t="s">
        <v>503</v>
      </c>
      <c r="Q437" s="217" t="s">
        <v>504</v>
      </c>
      <c r="R437" s="217" t="s">
        <v>505</v>
      </c>
      <c r="T437" s="217">
        <v>2</v>
      </c>
      <c r="V437" s="217">
        <v>7</v>
      </c>
      <c r="X437" s="217">
        <v>1230</v>
      </c>
      <c r="Z437" s="217">
        <v>2.2999999999999998</v>
      </c>
    </row>
    <row r="438" spans="4:26" s="217" customFormat="1" x14ac:dyDescent="0.35">
      <c r="D438" s="217" t="s">
        <v>1394</v>
      </c>
      <c r="E438" s="217" t="s">
        <v>1308</v>
      </c>
      <c r="F438" s="217" t="s">
        <v>1383</v>
      </c>
      <c r="G438" s="217" t="s">
        <v>1226</v>
      </c>
      <c r="H438" s="217" t="s">
        <v>1254</v>
      </c>
      <c r="I438" s="217" t="s">
        <v>544</v>
      </c>
      <c r="J438" s="217">
        <v>1025</v>
      </c>
      <c r="K438" s="217" t="s">
        <v>1395</v>
      </c>
      <c r="L438" s="217" t="s">
        <v>501</v>
      </c>
      <c r="M438" s="217" t="s">
        <v>29</v>
      </c>
      <c r="N438" s="217" t="s">
        <v>502</v>
      </c>
      <c r="O438" s="217" t="s">
        <v>533</v>
      </c>
      <c r="P438" s="217" t="s">
        <v>503</v>
      </c>
      <c r="Q438" s="217" t="s">
        <v>684</v>
      </c>
      <c r="R438" s="217" t="s">
        <v>505</v>
      </c>
      <c r="T438" s="217">
        <v>3</v>
      </c>
      <c r="V438" s="217">
        <v>5</v>
      </c>
      <c r="X438" s="217">
        <v>183</v>
      </c>
      <c r="Z438" s="217">
        <v>95.6</v>
      </c>
    </row>
    <row r="439" spans="4:26" s="217" customFormat="1" x14ac:dyDescent="0.35">
      <c r="D439" s="217" t="s">
        <v>1394</v>
      </c>
      <c r="E439" s="217" t="s">
        <v>1308</v>
      </c>
      <c r="F439" s="217" t="s">
        <v>1383</v>
      </c>
      <c r="G439" s="217" t="s">
        <v>1226</v>
      </c>
      <c r="H439" s="217" t="s">
        <v>1254</v>
      </c>
      <c r="I439" s="217" t="s">
        <v>544</v>
      </c>
      <c r="J439" s="217">
        <v>1025</v>
      </c>
      <c r="K439" s="217" t="s">
        <v>1396</v>
      </c>
      <c r="L439" s="217" t="s">
        <v>501</v>
      </c>
      <c r="M439" s="217" t="s">
        <v>29</v>
      </c>
      <c r="N439" s="217" t="s">
        <v>502</v>
      </c>
      <c r="O439" s="217" t="s">
        <v>533</v>
      </c>
      <c r="P439" s="217" t="s">
        <v>503</v>
      </c>
      <c r="Q439" s="217" t="s">
        <v>684</v>
      </c>
      <c r="R439" s="217" t="s">
        <v>505</v>
      </c>
      <c r="T439" s="217">
        <v>3</v>
      </c>
      <c r="V439" s="217">
        <v>1</v>
      </c>
      <c r="X439" s="217">
        <v>183</v>
      </c>
      <c r="Z439" s="217">
        <v>165.3</v>
      </c>
    </row>
    <row r="440" spans="4:26" s="217" customFormat="1" x14ac:dyDescent="0.35">
      <c r="D440" s="217" t="s">
        <v>1394</v>
      </c>
      <c r="E440" s="217" t="s">
        <v>1308</v>
      </c>
      <c r="F440" s="217" t="s">
        <v>1383</v>
      </c>
      <c r="G440" s="217" t="s">
        <v>1226</v>
      </c>
      <c r="H440" s="217" t="s">
        <v>1254</v>
      </c>
      <c r="I440" s="217" t="s">
        <v>544</v>
      </c>
      <c r="J440" s="217">
        <v>1040</v>
      </c>
      <c r="K440" s="217" t="s">
        <v>1397</v>
      </c>
      <c r="L440" s="217" t="s">
        <v>501</v>
      </c>
      <c r="M440" s="217" t="s">
        <v>29</v>
      </c>
      <c r="N440" s="217" t="s">
        <v>502</v>
      </c>
      <c r="O440" s="217" t="s">
        <v>533</v>
      </c>
      <c r="P440" s="217" t="s">
        <v>503</v>
      </c>
      <c r="Q440" s="217" t="s">
        <v>684</v>
      </c>
      <c r="R440" s="217" t="s">
        <v>505</v>
      </c>
      <c r="T440" s="217">
        <v>3</v>
      </c>
      <c r="V440" s="217">
        <v>5</v>
      </c>
      <c r="X440" s="217">
        <v>191</v>
      </c>
      <c r="Z440" s="217">
        <v>137</v>
      </c>
    </row>
    <row r="441" spans="4:26" s="217" customFormat="1" x14ac:dyDescent="0.35">
      <c r="D441" s="217" t="s">
        <v>1394</v>
      </c>
      <c r="E441" s="217" t="s">
        <v>1283</v>
      </c>
      <c r="F441" s="217" t="s">
        <v>1290</v>
      </c>
      <c r="G441" s="217" t="s">
        <v>1226</v>
      </c>
      <c r="H441" s="217" t="s">
        <v>1254</v>
      </c>
      <c r="I441" s="217" t="s">
        <v>544</v>
      </c>
      <c r="J441" s="217" t="s">
        <v>1398</v>
      </c>
      <c r="K441" s="217" t="s">
        <v>1399</v>
      </c>
      <c r="L441" s="217" t="s">
        <v>501</v>
      </c>
      <c r="M441" s="217" t="s">
        <v>29</v>
      </c>
      <c r="N441" s="217" t="s">
        <v>502</v>
      </c>
      <c r="O441" s="217" t="s">
        <v>533</v>
      </c>
      <c r="P441" s="217" t="s">
        <v>503</v>
      </c>
      <c r="Q441" s="217" t="s">
        <v>684</v>
      </c>
      <c r="R441" s="217" t="s">
        <v>505</v>
      </c>
      <c r="T441" s="217">
        <v>3</v>
      </c>
      <c r="V441" s="217">
        <v>1</v>
      </c>
      <c r="X441" s="217">
        <v>139</v>
      </c>
      <c r="Z441" s="217">
        <v>112.5</v>
      </c>
    </row>
    <row r="442" spans="4:26" s="217" customFormat="1" x14ac:dyDescent="0.35">
      <c r="D442" s="217" t="s">
        <v>1400</v>
      </c>
      <c r="E442" s="217" t="s">
        <v>1386</v>
      </c>
      <c r="F442" s="217" t="s">
        <v>1260</v>
      </c>
      <c r="G442" s="217" t="s">
        <v>1226</v>
      </c>
      <c r="H442" s="217" t="s">
        <v>1254</v>
      </c>
      <c r="I442" s="217" t="s">
        <v>544</v>
      </c>
      <c r="J442" s="217">
        <v>1051</v>
      </c>
      <c r="K442" s="217" t="s">
        <v>1401</v>
      </c>
      <c r="L442" s="217" t="s">
        <v>501</v>
      </c>
      <c r="M442" s="217" t="s">
        <v>29</v>
      </c>
      <c r="N442" s="217" t="s">
        <v>502</v>
      </c>
      <c r="O442" s="217" t="s">
        <v>533</v>
      </c>
      <c r="P442" s="217" t="s">
        <v>503</v>
      </c>
      <c r="Q442" s="217" t="s">
        <v>684</v>
      </c>
      <c r="R442" s="217" t="s">
        <v>505</v>
      </c>
      <c r="T442" s="217">
        <v>3</v>
      </c>
      <c r="V442" s="217">
        <v>1</v>
      </c>
      <c r="X442" s="217">
        <v>434</v>
      </c>
      <c r="Z442" s="217">
        <v>128.5</v>
      </c>
    </row>
    <row r="443" spans="4:26" s="217" customFormat="1" x14ac:dyDescent="0.35">
      <c r="D443" s="217" t="s">
        <v>1400</v>
      </c>
      <c r="E443" s="217" t="s">
        <v>1386</v>
      </c>
      <c r="F443" s="217" t="s">
        <v>1402</v>
      </c>
      <c r="G443" s="217" t="s">
        <v>1226</v>
      </c>
      <c r="H443" s="217" t="s">
        <v>1254</v>
      </c>
      <c r="I443" s="217" t="s">
        <v>544</v>
      </c>
      <c r="J443" s="217" t="s">
        <v>1403</v>
      </c>
      <c r="K443" s="217" t="s">
        <v>1404</v>
      </c>
      <c r="L443" s="217" t="s">
        <v>501</v>
      </c>
      <c r="M443" s="217" t="s">
        <v>29</v>
      </c>
      <c r="N443" s="217" t="s">
        <v>502</v>
      </c>
      <c r="O443" s="217" t="s">
        <v>533</v>
      </c>
      <c r="P443" s="217" t="s">
        <v>503</v>
      </c>
      <c r="Q443" s="217" t="s">
        <v>684</v>
      </c>
      <c r="R443" s="217" t="s">
        <v>505</v>
      </c>
      <c r="T443" s="217">
        <v>3</v>
      </c>
      <c r="V443" s="217">
        <v>1</v>
      </c>
      <c r="X443" s="217">
        <v>386</v>
      </c>
      <c r="Z443" s="217">
        <v>128.1</v>
      </c>
    </row>
    <row r="444" spans="4:26" s="217" customFormat="1" x14ac:dyDescent="0.35">
      <c r="D444" s="217" t="s">
        <v>1370</v>
      </c>
      <c r="E444" s="217" t="s">
        <v>1365</v>
      </c>
      <c r="F444" s="217" t="s">
        <v>1392</v>
      </c>
      <c r="G444" s="217" t="s">
        <v>1226</v>
      </c>
      <c r="H444" s="217" t="s">
        <v>1242</v>
      </c>
      <c r="I444" s="217" t="s">
        <v>529</v>
      </c>
      <c r="J444" s="217">
        <v>0</v>
      </c>
      <c r="K444" s="217" t="s">
        <v>1405</v>
      </c>
      <c r="L444" s="217" t="s">
        <v>501</v>
      </c>
      <c r="M444" s="217" t="s">
        <v>532</v>
      </c>
      <c r="N444" s="217" t="s">
        <v>502</v>
      </c>
      <c r="O444" s="217" t="s">
        <v>649</v>
      </c>
      <c r="P444" s="217" t="s">
        <v>503</v>
      </c>
      <c r="Q444" s="217" t="s">
        <v>684</v>
      </c>
      <c r="R444" s="217" t="s">
        <v>505</v>
      </c>
      <c r="T444" s="217">
        <v>2</v>
      </c>
      <c r="V444" s="217">
        <v>5</v>
      </c>
      <c r="X444" s="217">
        <v>59</v>
      </c>
      <c r="Z444" s="217">
        <v>0</v>
      </c>
    </row>
    <row r="445" spans="4:26" s="217" customFormat="1" x14ac:dyDescent="0.35">
      <c r="D445" s="217" t="s">
        <v>1406</v>
      </c>
      <c r="E445" s="217" t="s">
        <v>1386</v>
      </c>
      <c r="F445" s="217" t="s">
        <v>1266</v>
      </c>
      <c r="G445" s="217" t="s">
        <v>1226</v>
      </c>
      <c r="H445" s="217" t="s">
        <v>1254</v>
      </c>
      <c r="I445" s="217" t="s">
        <v>544</v>
      </c>
      <c r="J445" s="217">
        <v>53</v>
      </c>
      <c r="K445" s="217" t="s">
        <v>1407</v>
      </c>
      <c r="L445" s="217" t="s">
        <v>501</v>
      </c>
      <c r="M445" s="217" t="s">
        <v>29</v>
      </c>
      <c r="N445" s="217" t="s">
        <v>502</v>
      </c>
      <c r="O445" s="217" t="s">
        <v>533</v>
      </c>
      <c r="P445" s="217" t="s">
        <v>503</v>
      </c>
      <c r="Q445" s="217" t="s">
        <v>684</v>
      </c>
      <c r="R445" s="217" t="s">
        <v>505</v>
      </c>
      <c r="T445" s="217">
        <v>3</v>
      </c>
      <c r="V445" s="217">
        <v>7</v>
      </c>
      <c r="X445" s="217">
        <v>456</v>
      </c>
      <c r="Z445" s="217">
        <v>27.9</v>
      </c>
    </row>
    <row r="446" spans="4:26" s="217" customFormat="1" x14ac:dyDescent="0.35">
      <c r="D446" s="217" t="s">
        <v>1406</v>
      </c>
      <c r="E446" s="217" t="s">
        <v>1309</v>
      </c>
      <c r="F446" s="217" t="s">
        <v>1308</v>
      </c>
      <c r="G446" s="217" t="s">
        <v>1226</v>
      </c>
      <c r="H446" s="217" t="s">
        <v>1254</v>
      </c>
      <c r="I446" s="217" t="s">
        <v>544</v>
      </c>
      <c r="J446" s="217">
        <v>1060</v>
      </c>
      <c r="K446" s="217" t="s">
        <v>1408</v>
      </c>
      <c r="L446" s="217" t="s">
        <v>501</v>
      </c>
      <c r="M446" s="217" t="s">
        <v>29</v>
      </c>
      <c r="N446" s="217" t="s">
        <v>502</v>
      </c>
      <c r="O446" s="217" t="s">
        <v>533</v>
      </c>
      <c r="P446" s="217" t="s">
        <v>503</v>
      </c>
      <c r="Q446" s="217" t="s">
        <v>684</v>
      </c>
      <c r="R446" s="217" t="s">
        <v>505</v>
      </c>
      <c r="T446" s="217">
        <v>3</v>
      </c>
      <c r="V446" s="217">
        <v>1</v>
      </c>
      <c r="X446" s="217">
        <v>354</v>
      </c>
      <c r="Z446" s="217">
        <v>1.3</v>
      </c>
    </row>
    <row r="447" spans="4:26" s="217" customFormat="1" x14ac:dyDescent="0.35">
      <c r="D447" s="217" t="s">
        <v>1406</v>
      </c>
      <c r="E447" s="217" t="s">
        <v>1309</v>
      </c>
      <c r="F447" s="217" t="s">
        <v>1308</v>
      </c>
      <c r="G447" s="217" t="s">
        <v>1226</v>
      </c>
      <c r="H447" s="217" t="s">
        <v>1254</v>
      </c>
      <c r="I447" s="217" t="s">
        <v>544</v>
      </c>
      <c r="J447" s="217">
        <v>1060</v>
      </c>
      <c r="K447" s="217" t="s">
        <v>1408</v>
      </c>
      <c r="L447" s="217" t="s">
        <v>501</v>
      </c>
      <c r="M447" s="217" t="s">
        <v>29</v>
      </c>
      <c r="N447" s="217" t="s">
        <v>502</v>
      </c>
      <c r="O447" s="217" t="s">
        <v>533</v>
      </c>
      <c r="P447" s="217" t="s">
        <v>503</v>
      </c>
      <c r="Q447" s="217" t="s">
        <v>684</v>
      </c>
      <c r="R447" s="217" t="s">
        <v>505</v>
      </c>
      <c r="T447" s="217">
        <v>3</v>
      </c>
      <c r="V447" s="217">
        <v>1</v>
      </c>
      <c r="X447" s="217">
        <v>354</v>
      </c>
      <c r="Z447" s="217">
        <v>1.3</v>
      </c>
    </row>
    <row r="448" spans="4:26" s="217" customFormat="1" x14ac:dyDescent="0.35">
      <c r="D448" s="217" t="s">
        <v>1406</v>
      </c>
      <c r="E448" s="217" t="s">
        <v>1309</v>
      </c>
      <c r="F448" s="217" t="s">
        <v>1409</v>
      </c>
      <c r="G448" s="217" t="s">
        <v>1226</v>
      </c>
      <c r="H448" s="217" t="s">
        <v>1254</v>
      </c>
      <c r="I448" s="217" t="s">
        <v>544</v>
      </c>
      <c r="J448" s="217" t="s">
        <v>1410</v>
      </c>
      <c r="K448" s="217" t="s">
        <v>1411</v>
      </c>
      <c r="L448" s="217" t="s">
        <v>501</v>
      </c>
      <c r="M448" s="217" t="s">
        <v>29</v>
      </c>
      <c r="N448" s="217" t="s">
        <v>502</v>
      </c>
      <c r="O448" s="217" t="s">
        <v>533</v>
      </c>
      <c r="P448" s="217" t="s">
        <v>503</v>
      </c>
      <c r="Q448" s="217" t="s">
        <v>684</v>
      </c>
      <c r="R448" s="217" t="s">
        <v>505</v>
      </c>
      <c r="T448" s="217">
        <v>3</v>
      </c>
      <c r="V448" s="217">
        <v>1</v>
      </c>
      <c r="X448" s="217">
        <v>304</v>
      </c>
      <c r="Z448" s="217">
        <v>2.1</v>
      </c>
    </row>
    <row r="449" spans="4:26" s="217" customFormat="1" x14ac:dyDescent="0.35">
      <c r="D449" s="217" t="s">
        <v>1406</v>
      </c>
      <c r="E449" s="217" t="s">
        <v>1309</v>
      </c>
      <c r="F449" s="217" t="s">
        <v>1312</v>
      </c>
      <c r="G449" s="217" t="s">
        <v>1226</v>
      </c>
      <c r="H449" s="217" t="s">
        <v>1254</v>
      </c>
      <c r="I449" s="217" t="s">
        <v>851</v>
      </c>
      <c r="J449" s="217">
        <v>1069</v>
      </c>
      <c r="K449" s="217" t="s">
        <v>1412</v>
      </c>
      <c r="L449" s="217" t="s">
        <v>501</v>
      </c>
      <c r="M449" s="217" t="s">
        <v>29</v>
      </c>
      <c r="N449" s="217" t="s">
        <v>502</v>
      </c>
      <c r="O449" s="217" t="s">
        <v>533</v>
      </c>
      <c r="P449" s="217" t="s">
        <v>503</v>
      </c>
      <c r="Q449" s="217" t="s">
        <v>684</v>
      </c>
      <c r="R449" s="217" t="s">
        <v>505</v>
      </c>
      <c r="T449" s="217">
        <v>3</v>
      </c>
      <c r="V449" s="217">
        <v>1</v>
      </c>
      <c r="X449" s="217">
        <v>369</v>
      </c>
      <c r="Z449" s="217">
        <v>1.5</v>
      </c>
    </row>
    <row r="450" spans="4:26" s="217" customFormat="1" x14ac:dyDescent="0.35">
      <c r="D450" s="217" t="s">
        <v>1413</v>
      </c>
      <c r="E450" s="217" t="s">
        <v>1392</v>
      </c>
      <c r="F450" s="217" t="s">
        <v>1413</v>
      </c>
      <c r="G450" s="217" t="s">
        <v>1226</v>
      </c>
      <c r="H450" s="217" t="s">
        <v>1242</v>
      </c>
      <c r="I450" s="217" t="s">
        <v>529</v>
      </c>
      <c r="J450" s="217">
        <v>0</v>
      </c>
      <c r="K450" s="217">
        <v>128</v>
      </c>
      <c r="L450" s="217" t="s">
        <v>501</v>
      </c>
      <c r="M450" s="217" t="s">
        <v>29</v>
      </c>
      <c r="N450" s="217" t="s">
        <v>502</v>
      </c>
      <c r="O450" s="217" t="s">
        <v>533</v>
      </c>
      <c r="P450" s="217" t="s">
        <v>503</v>
      </c>
      <c r="Q450" s="217" t="s">
        <v>504</v>
      </c>
      <c r="R450" s="217" t="s">
        <v>505</v>
      </c>
      <c r="T450" s="217">
        <v>3</v>
      </c>
      <c r="V450" s="217">
        <v>0</v>
      </c>
      <c r="X450" s="217">
        <v>96</v>
      </c>
      <c r="Z450" s="217">
        <v>1.8</v>
      </c>
    </row>
    <row r="451" spans="4:26" s="217" customFormat="1" x14ac:dyDescent="0.35">
      <c r="D451" s="217" t="s">
        <v>1413</v>
      </c>
      <c r="E451" s="217" t="s">
        <v>1365</v>
      </c>
      <c r="F451" s="217" t="s">
        <v>1406</v>
      </c>
      <c r="G451" s="217" t="s">
        <v>1226</v>
      </c>
      <c r="H451" s="217" t="s">
        <v>1254</v>
      </c>
      <c r="I451" s="217" t="s">
        <v>1414</v>
      </c>
      <c r="J451" s="228">
        <v>45689</v>
      </c>
      <c r="K451" s="217" t="s">
        <v>1415</v>
      </c>
      <c r="L451" s="217" t="s">
        <v>501</v>
      </c>
      <c r="M451" s="217" t="s">
        <v>532</v>
      </c>
      <c r="N451" s="217" t="s">
        <v>502</v>
      </c>
      <c r="O451" s="217" t="s">
        <v>533</v>
      </c>
      <c r="P451" s="217" t="s">
        <v>503</v>
      </c>
      <c r="Q451" s="217" t="s">
        <v>684</v>
      </c>
      <c r="R451" s="217" t="s">
        <v>505</v>
      </c>
      <c r="T451" s="217">
        <v>2</v>
      </c>
      <c r="V451" s="217">
        <v>5</v>
      </c>
      <c r="X451" s="217">
        <v>309</v>
      </c>
      <c r="Z451" s="217">
        <v>0</v>
      </c>
    </row>
    <row r="452" spans="4:26" s="217" customFormat="1" x14ac:dyDescent="0.35">
      <c r="D452" s="217" t="s">
        <v>1385</v>
      </c>
      <c r="E452" s="217" t="s">
        <v>1365</v>
      </c>
      <c r="F452" s="217" t="s">
        <v>1385</v>
      </c>
      <c r="G452" s="217" t="s">
        <v>645</v>
      </c>
      <c r="H452" s="217" t="s">
        <v>646</v>
      </c>
      <c r="I452" s="217" t="s">
        <v>500</v>
      </c>
      <c r="J452" s="217">
        <v>1</v>
      </c>
      <c r="K452" s="217" t="s">
        <v>1397</v>
      </c>
      <c r="L452" s="217" t="s">
        <v>501</v>
      </c>
      <c r="M452" s="217" t="s">
        <v>29</v>
      </c>
      <c r="N452" s="217" t="s">
        <v>502</v>
      </c>
      <c r="O452" s="217" t="s">
        <v>533</v>
      </c>
      <c r="P452" s="217" t="s">
        <v>503</v>
      </c>
      <c r="Q452" s="217" t="s">
        <v>504</v>
      </c>
      <c r="R452" s="217" t="s">
        <v>505</v>
      </c>
      <c r="T452" s="217">
        <v>2</v>
      </c>
      <c r="V452" s="217">
        <v>7</v>
      </c>
      <c r="X452" s="217">
        <v>123</v>
      </c>
      <c r="Z452" s="217">
        <v>-2146826246</v>
      </c>
    </row>
    <row r="453" spans="4:26" s="217" customFormat="1" x14ac:dyDescent="0.35">
      <c r="D453" s="217" t="s">
        <v>1385</v>
      </c>
      <c r="E453" s="217" t="s">
        <v>1365</v>
      </c>
      <c r="F453" s="217" t="s">
        <v>1385</v>
      </c>
      <c r="G453" s="217" t="s">
        <v>645</v>
      </c>
      <c r="H453" s="217" t="s">
        <v>646</v>
      </c>
      <c r="I453" s="217" t="s">
        <v>500</v>
      </c>
      <c r="J453" s="217">
        <v>1</v>
      </c>
      <c r="K453" s="217" t="s">
        <v>1397</v>
      </c>
      <c r="L453" s="217" t="s">
        <v>501</v>
      </c>
      <c r="M453" s="217" t="s">
        <v>29</v>
      </c>
      <c r="N453" s="217" t="s">
        <v>502</v>
      </c>
      <c r="O453" s="217" t="s">
        <v>533</v>
      </c>
      <c r="P453" s="217" t="s">
        <v>503</v>
      </c>
      <c r="Q453" s="217" t="s">
        <v>504</v>
      </c>
      <c r="R453" s="217" t="s">
        <v>505</v>
      </c>
      <c r="T453" s="217">
        <v>2</v>
      </c>
      <c r="V453" s="217">
        <v>7</v>
      </c>
      <c r="X453" s="217">
        <v>123</v>
      </c>
      <c r="Z453" s="217">
        <v>215.4</v>
      </c>
    </row>
    <row r="454" spans="4:26" s="217" customFormat="1" x14ac:dyDescent="0.35">
      <c r="D454" s="217" t="s">
        <v>1416</v>
      </c>
      <c r="E454" s="217" t="s">
        <v>1310</v>
      </c>
      <c r="F454" s="217" t="s">
        <v>1312</v>
      </c>
      <c r="G454" s="217" t="s">
        <v>645</v>
      </c>
      <c r="H454" s="217" t="s">
        <v>1417</v>
      </c>
      <c r="I454" s="217" t="s">
        <v>1148</v>
      </c>
      <c r="J454" s="217" t="s">
        <v>1418</v>
      </c>
      <c r="K454" s="217" t="s">
        <v>1419</v>
      </c>
      <c r="L454" s="217" t="s">
        <v>501</v>
      </c>
      <c r="M454" s="217" t="s">
        <v>29</v>
      </c>
      <c r="N454" s="217" t="s">
        <v>502</v>
      </c>
      <c r="O454" s="217" t="s">
        <v>533</v>
      </c>
      <c r="P454" s="217" t="s">
        <v>503</v>
      </c>
      <c r="Q454" s="217" t="s">
        <v>504</v>
      </c>
      <c r="R454" s="217" t="s">
        <v>505</v>
      </c>
      <c r="T454" s="217">
        <v>2</v>
      </c>
      <c r="V454" s="217">
        <v>7</v>
      </c>
      <c r="X454" s="217">
        <v>247</v>
      </c>
      <c r="Z454" s="217">
        <v>12.5</v>
      </c>
    </row>
    <row r="455" spans="4:26" s="217" customFormat="1" x14ac:dyDescent="0.35">
      <c r="D455" s="217" t="s">
        <v>1416</v>
      </c>
      <c r="E455" s="217" t="s">
        <v>1310</v>
      </c>
      <c r="F455" s="217" t="s">
        <v>1312</v>
      </c>
      <c r="G455" s="217" t="s">
        <v>645</v>
      </c>
      <c r="H455" s="217" t="s">
        <v>1417</v>
      </c>
      <c r="I455" s="217" t="s">
        <v>1148</v>
      </c>
      <c r="J455" s="217" t="s">
        <v>1418</v>
      </c>
      <c r="K455" s="217" t="s">
        <v>1419</v>
      </c>
      <c r="L455" s="217" t="s">
        <v>501</v>
      </c>
      <c r="M455" s="217" t="s">
        <v>29</v>
      </c>
      <c r="N455" s="217" t="s">
        <v>502</v>
      </c>
      <c r="O455" s="217" t="s">
        <v>533</v>
      </c>
      <c r="P455" s="217" t="s">
        <v>503</v>
      </c>
      <c r="Q455" s="217" t="s">
        <v>504</v>
      </c>
      <c r="R455" s="217" t="s">
        <v>505</v>
      </c>
      <c r="T455" s="217">
        <v>2</v>
      </c>
      <c r="V455" s="217">
        <v>7</v>
      </c>
      <c r="X455" s="217">
        <v>247</v>
      </c>
      <c r="Z455" s="217">
        <v>12.5</v>
      </c>
    </row>
    <row r="456" spans="4:26" s="217" customFormat="1" x14ac:dyDescent="0.35">
      <c r="D456" s="217" t="s">
        <v>1416</v>
      </c>
      <c r="E456" s="217" t="s">
        <v>1310</v>
      </c>
      <c r="F456" s="217" t="s">
        <v>1312</v>
      </c>
      <c r="G456" s="217" t="s">
        <v>645</v>
      </c>
      <c r="H456" s="217" t="s">
        <v>1417</v>
      </c>
      <c r="I456" s="217" t="s">
        <v>1148</v>
      </c>
      <c r="J456" s="217" t="s">
        <v>1418</v>
      </c>
      <c r="K456" s="217" t="s">
        <v>1419</v>
      </c>
      <c r="L456" s="217" t="s">
        <v>501</v>
      </c>
      <c r="M456" s="217" t="s">
        <v>29</v>
      </c>
      <c r="N456" s="217" t="s">
        <v>502</v>
      </c>
      <c r="O456" s="217" t="s">
        <v>533</v>
      </c>
      <c r="P456" s="217" t="s">
        <v>503</v>
      </c>
      <c r="Q456" s="217" t="s">
        <v>504</v>
      </c>
      <c r="R456" s="217" t="s">
        <v>505</v>
      </c>
      <c r="T456" s="217">
        <v>2</v>
      </c>
      <c r="V456" s="217">
        <v>7</v>
      </c>
      <c r="X456" s="217">
        <v>247</v>
      </c>
      <c r="Z456" s="217">
        <v>12.5</v>
      </c>
    </row>
    <row r="457" spans="4:26" s="217" customFormat="1" x14ac:dyDescent="0.35">
      <c r="D457" s="217" t="s">
        <v>1416</v>
      </c>
      <c r="E457" s="217" t="s">
        <v>1310</v>
      </c>
      <c r="F457" s="217" t="s">
        <v>1312</v>
      </c>
      <c r="G457" s="217" t="s">
        <v>645</v>
      </c>
      <c r="H457" s="217" t="s">
        <v>1417</v>
      </c>
      <c r="I457" s="217" t="s">
        <v>1148</v>
      </c>
      <c r="J457" s="217" t="s">
        <v>1418</v>
      </c>
      <c r="K457" s="217" t="s">
        <v>1419</v>
      </c>
      <c r="L457" s="217" t="s">
        <v>501</v>
      </c>
      <c r="M457" s="217" t="s">
        <v>29</v>
      </c>
      <c r="N457" s="217" t="s">
        <v>502</v>
      </c>
      <c r="O457" s="217" t="s">
        <v>533</v>
      </c>
      <c r="P457" s="217" t="s">
        <v>503</v>
      </c>
      <c r="Q457" s="217" t="s">
        <v>504</v>
      </c>
      <c r="R457" s="217" t="s">
        <v>505</v>
      </c>
      <c r="T457" s="217">
        <v>2</v>
      </c>
      <c r="V457" s="217">
        <v>7</v>
      </c>
      <c r="X457" s="217">
        <v>247</v>
      </c>
      <c r="Z457" s="217">
        <v>12.5</v>
      </c>
    </row>
    <row r="458" spans="4:26" s="217" customFormat="1" x14ac:dyDescent="0.35">
      <c r="D458" s="217" t="s">
        <v>1416</v>
      </c>
      <c r="E458" s="217" t="s">
        <v>1310</v>
      </c>
      <c r="F458" s="217" t="s">
        <v>1312</v>
      </c>
      <c r="G458" s="217" t="s">
        <v>645</v>
      </c>
      <c r="H458" s="217" t="s">
        <v>1417</v>
      </c>
      <c r="I458" s="217" t="s">
        <v>1148</v>
      </c>
      <c r="J458" s="217" t="s">
        <v>1418</v>
      </c>
      <c r="K458" s="217" t="s">
        <v>1419</v>
      </c>
      <c r="L458" s="217" t="s">
        <v>501</v>
      </c>
      <c r="M458" s="217" t="s">
        <v>29</v>
      </c>
      <c r="N458" s="217" t="s">
        <v>502</v>
      </c>
      <c r="O458" s="217" t="s">
        <v>533</v>
      </c>
      <c r="P458" s="217" t="s">
        <v>503</v>
      </c>
      <c r="Q458" s="217" t="s">
        <v>504</v>
      </c>
      <c r="R458" s="217" t="s">
        <v>505</v>
      </c>
      <c r="T458" s="217">
        <v>2</v>
      </c>
      <c r="V458" s="217">
        <v>7</v>
      </c>
      <c r="X458" s="217">
        <v>247</v>
      </c>
      <c r="Z458" s="217">
        <v>12.5</v>
      </c>
    </row>
    <row r="459" spans="4:26" s="217" customFormat="1" x14ac:dyDescent="0.35">
      <c r="D459" s="217" t="s">
        <v>1420</v>
      </c>
      <c r="E459" s="217" t="s">
        <v>1363</v>
      </c>
      <c r="F459" s="217" t="s">
        <v>1421</v>
      </c>
      <c r="G459" s="217" t="s">
        <v>1226</v>
      </c>
      <c r="H459" s="217" t="s">
        <v>1254</v>
      </c>
      <c r="I459" s="217" t="s">
        <v>537</v>
      </c>
      <c r="J459" s="217">
        <v>5914</v>
      </c>
      <c r="K459" s="217" t="s">
        <v>545</v>
      </c>
      <c r="L459" s="217" t="s">
        <v>501</v>
      </c>
      <c r="M459" s="217" t="s">
        <v>29</v>
      </c>
      <c r="N459" s="217" t="s">
        <v>502</v>
      </c>
      <c r="O459" s="217" t="s">
        <v>533</v>
      </c>
      <c r="P459" s="217" t="s">
        <v>503</v>
      </c>
      <c r="Q459" s="217" t="s">
        <v>504</v>
      </c>
      <c r="R459" s="217" t="s">
        <v>505</v>
      </c>
      <c r="T459" s="217">
        <v>3</v>
      </c>
      <c r="V459" s="217">
        <v>1</v>
      </c>
      <c r="X459" s="217">
        <v>256</v>
      </c>
      <c r="Z459" s="217">
        <v>0</v>
      </c>
    </row>
    <row r="460" spans="4:26" s="217" customFormat="1" x14ac:dyDescent="0.35">
      <c r="D460" s="217" t="s">
        <v>1420</v>
      </c>
      <c r="E460" s="217" t="s">
        <v>1422</v>
      </c>
      <c r="F460" s="217" t="s">
        <v>1400</v>
      </c>
      <c r="G460" s="217" t="s">
        <v>645</v>
      </c>
      <c r="H460" s="217" t="s">
        <v>646</v>
      </c>
      <c r="I460" s="217" t="s">
        <v>500</v>
      </c>
      <c r="J460" s="217">
        <v>12</v>
      </c>
      <c r="K460" s="217" t="s">
        <v>1212</v>
      </c>
      <c r="L460" s="217" t="s">
        <v>501</v>
      </c>
      <c r="M460" s="217" t="s">
        <v>29</v>
      </c>
      <c r="N460" s="217" t="s">
        <v>502</v>
      </c>
      <c r="O460" s="217" t="s">
        <v>533</v>
      </c>
      <c r="P460" s="217" t="s">
        <v>503</v>
      </c>
      <c r="Q460" s="217" t="s">
        <v>504</v>
      </c>
      <c r="R460" s="217" t="s">
        <v>505</v>
      </c>
      <c r="T460" s="217">
        <v>2</v>
      </c>
      <c r="V460" s="217">
        <v>7</v>
      </c>
      <c r="X460" s="217">
        <v>257</v>
      </c>
      <c r="Z460" s="217">
        <v>0.2</v>
      </c>
    </row>
    <row r="461" spans="4:26" s="217" customFormat="1" x14ac:dyDescent="0.35">
      <c r="D461" s="217" t="s">
        <v>1420</v>
      </c>
      <c r="E461" s="217" t="s">
        <v>1423</v>
      </c>
      <c r="F461" s="217" t="s">
        <v>1392</v>
      </c>
      <c r="G461" s="217" t="s">
        <v>645</v>
      </c>
      <c r="H461" s="217" t="s">
        <v>646</v>
      </c>
      <c r="I461" s="217" t="s">
        <v>500</v>
      </c>
      <c r="J461" s="217">
        <v>7</v>
      </c>
      <c r="K461" s="217" t="s">
        <v>1347</v>
      </c>
      <c r="L461" s="217" t="s">
        <v>501</v>
      </c>
      <c r="M461" s="217" t="s">
        <v>29</v>
      </c>
      <c r="N461" s="217" t="s">
        <v>502</v>
      </c>
      <c r="O461" s="217" t="s">
        <v>533</v>
      </c>
      <c r="P461" s="217" t="s">
        <v>503</v>
      </c>
      <c r="Q461" s="217" t="s">
        <v>504</v>
      </c>
      <c r="R461" s="217" t="s">
        <v>505</v>
      </c>
      <c r="T461" s="217">
        <v>2</v>
      </c>
      <c r="V461" s="217">
        <v>1</v>
      </c>
      <c r="X461" s="217">
        <v>71</v>
      </c>
      <c r="Z461" s="217">
        <v>138.30000000000001</v>
      </c>
    </row>
    <row r="462" spans="4:26" s="217" customFormat="1" x14ac:dyDescent="0.35">
      <c r="D462" s="217" t="s">
        <v>1400</v>
      </c>
      <c r="E462" s="217" t="s">
        <v>1394</v>
      </c>
      <c r="F462" s="217" t="s">
        <v>1424</v>
      </c>
      <c r="G462" s="217" t="s">
        <v>1226</v>
      </c>
      <c r="H462" s="217" t="s">
        <v>1242</v>
      </c>
      <c r="I462" s="217" t="s">
        <v>529</v>
      </c>
      <c r="J462" s="217">
        <v>512</v>
      </c>
      <c r="K462" s="217" t="s">
        <v>1425</v>
      </c>
      <c r="L462" s="217" t="s">
        <v>501</v>
      </c>
      <c r="M462" s="217" t="s">
        <v>532</v>
      </c>
      <c r="N462" s="217" t="s">
        <v>502</v>
      </c>
      <c r="O462" s="217" t="s">
        <v>649</v>
      </c>
      <c r="P462" s="217" t="s">
        <v>503</v>
      </c>
      <c r="Q462" s="217" t="s">
        <v>684</v>
      </c>
      <c r="R462" s="217" t="s">
        <v>505</v>
      </c>
      <c r="T462" s="217">
        <v>2</v>
      </c>
      <c r="V462" s="217">
        <v>5</v>
      </c>
      <c r="X462" s="217">
        <v>23</v>
      </c>
      <c r="Z462" s="217">
        <v>0</v>
      </c>
    </row>
    <row r="463" spans="4:26" s="217" customFormat="1" x14ac:dyDescent="0.35">
      <c r="D463" s="217" t="s">
        <v>1400</v>
      </c>
      <c r="E463" s="217" t="s">
        <v>1394</v>
      </c>
      <c r="F463" s="217" t="s">
        <v>1424</v>
      </c>
      <c r="G463" s="217" t="s">
        <v>1226</v>
      </c>
      <c r="H463" s="217" t="s">
        <v>1242</v>
      </c>
      <c r="I463" s="217" t="s">
        <v>529</v>
      </c>
      <c r="J463" s="217">
        <v>512</v>
      </c>
      <c r="K463" s="217" t="s">
        <v>1425</v>
      </c>
      <c r="L463" s="217" t="s">
        <v>501</v>
      </c>
      <c r="M463" s="217" t="s">
        <v>532</v>
      </c>
      <c r="N463" s="217" t="s">
        <v>502</v>
      </c>
      <c r="O463" s="217" t="s">
        <v>649</v>
      </c>
      <c r="P463" s="217" t="s">
        <v>503</v>
      </c>
      <c r="Q463" s="217" t="s">
        <v>684</v>
      </c>
      <c r="R463" s="217" t="s">
        <v>505</v>
      </c>
      <c r="T463" s="217">
        <v>2</v>
      </c>
      <c r="V463" s="217">
        <v>5</v>
      </c>
      <c r="X463" s="217">
        <v>23</v>
      </c>
      <c r="Z463" s="217">
        <v>0</v>
      </c>
    </row>
    <row r="464" spans="4:26" s="217" customFormat="1" x14ac:dyDescent="0.35">
      <c r="D464" s="217" t="s">
        <v>1400</v>
      </c>
      <c r="E464" s="217" t="s">
        <v>1370</v>
      </c>
      <c r="F464" s="217" t="s">
        <v>1426</v>
      </c>
      <c r="G464" s="217" t="s">
        <v>1226</v>
      </c>
      <c r="H464" s="217" t="s">
        <v>1427</v>
      </c>
      <c r="I464" s="217" t="s">
        <v>730</v>
      </c>
      <c r="J464" s="217" t="s">
        <v>1428</v>
      </c>
      <c r="K464" s="217" t="s">
        <v>1429</v>
      </c>
      <c r="L464" s="217" t="s">
        <v>501</v>
      </c>
      <c r="M464" s="217" t="s">
        <v>29</v>
      </c>
      <c r="N464" s="217" t="s">
        <v>502</v>
      </c>
      <c r="O464" s="217" t="s">
        <v>649</v>
      </c>
      <c r="P464" s="217" t="s">
        <v>503</v>
      </c>
      <c r="Q464" s="217" t="s">
        <v>504</v>
      </c>
      <c r="R464" s="217" t="s">
        <v>505</v>
      </c>
      <c r="T464" s="217">
        <v>2</v>
      </c>
      <c r="V464" s="217">
        <v>1</v>
      </c>
      <c r="X464" s="217">
        <v>189</v>
      </c>
      <c r="Z464" s="217">
        <v>0.1</v>
      </c>
    </row>
    <row r="465" spans="4:26" s="217" customFormat="1" x14ac:dyDescent="0.35">
      <c r="D465" s="217" t="s">
        <v>1400</v>
      </c>
      <c r="E465" s="217" t="s">
        <v>1370</v>
      </c>
      <c r="F465" s="217" t="s">
        <v>1426</v>
      </c>
      <c r="G465" s="217" t="s">
        <v>1226</v>
      </c>
      <c r="H465" s="217" t="s">
        <v>1427</v>
      </c>
      <c r="I465" s="217" t="s">
        <v>730</v>
      </c>
      <c r="J465" s="217" t="s">
        <v>1428</v>
      </c>
      <c r="K465" s="217" t="s">
        <v>1429</v>
      </c>
      <c r="L465" s="217" t="s">
        <v>501</v>
      </c>
      <c r="M465" s="217" t="s">
        <v>29</v>
      </c>
      <c r="N465" s="217" t="s">
        <v>502</v>
      </c>
      <c r="O465" s="217" t="s">
        <v>649</v>
      </c>
      <c r="P465" s="217" t="s">
        <v>503</v>
      </c>
      <c r="Q465" s="217" t="s">
        <v>504</v>
      </c>
      <c r="R465" s="217" t="s">
        <v>505</v>
      </c>
      <c r="T465" s="217">
        <v>2</v>
      </c>
      <c r="V465" s="217">
        <v>1</v>
      </c>
      <c r="X465" s="217">
        <v>189</v>
      </c>
      <c r="Z465" s="217">
        <v>0.1</v>
      </c>
    </row>
    <row r="466" spans="4:26" s="217" customFormat="1" x14ac:dyDescent="0.35">
      <c r="D466" s="217" t="s">
        <v>1400</v>
      </c>
      <c r="E466" s="217" t="s">
        <v>1392</v>
      </c>
      <c r="F466" s="217" t="s">
        <v>1430</v>
      </c>
      <c r="G466" s="217" t="s">
        <v>1226</v>
      </c>
      <c r="H466" s="217" t="s">
        <v>1242</v>
      </c>
      <c r="I466" s="217" t="s">
        <v>529</v>
      </c>
      <c r="J466" s="217">
        <v>0</v>
      </c>
      <c r="K466" s="217" t="s">
        <v>813</v>
      </c>
      <c r="L466" s="217" t="s">
        <v>501</v>
      </c>
      <c r="M466" s="217" t="s">
        <v>532</v>
      </c>
      <c r="N466" s="217" t="s">
        <v>502</v>
      </c>
      <c r="O466" s="217" t="s">
        <v>649</v>
      </c>
      <c r="P466" s="217" t="s">
        <v>503</v>
      </c>
      <c r="Q466" s="217" t="s">
        <v>684</v>
      </c>
      <c r="R466" s="217" t="s">
        <v>505</v>
      </c>
      <c r="T466" s="217">
        <v>2</v>
      </c>
      <c r="V466" s="217">
        <v>1</v>
      </c>
      <c r="X466" s="217">
        <v>34</v>
      </c>
      <c r="Z466" s="217">
        <v>0</v>
      </c>
    </row>
    <row r="467" spans="4:26" s="217" customFormat="1" x14ac:dyDescent="0.35">
      <c r="D467" s="217" t="s">
        <v>1431</v>
      </c>
      <c r="E467" s="217" t="s">
        <v>1413</v>
      </c>
      <c r="F467" s="217" t="s">
        <v>1432</v>
      </c>
      <c r="G467" s="217" t="s">
        <v>1226</v>
      </c>
      <c r="H467" s="217" t="s">
        <v>1227</v>
      </c>
      <c r="I467" s="217" t="s">
        <v>1433</v>
      </c>
      <c r="J467" s="217">
        <v>15</v>
      </c>
      <c r="K467" s="217">
        <v>2102</v>
      </c>
      <c r="L467" s="217" t="s">
        <v>501</v>
      </c>
      <c r="M467" s="217" t="s">
        <v>532</v>
      </c>
      <c r="N467" s="217" t="s">
        <v>502</v>
      </c>
      <c r="O467" s="217" t="s">
        <v>649</v>
      </c>
      <c r="P467" s="217" t="s">
        <v>503</v>
      </c>
      <c r="Q467" s="217" t="s">
        <v>684</v>
      </c>
      <c r="R467" s="217" t="s">
        <v>505</v>
      </c>
      <c r="T467" s="217">
        <v>2</v>
      </c>
      <c r="V467" s="217">
        <v>5</v>
      </c>
      <c r="X467" s="217">
        <v>256</v>
      </c>
      <c r="Z467" s="217">
        <v>0</v>
      </c>
    </row>
    <row r="468" spans="4:26" s="217" customFormat="1" x14ac:dyDescent="0.35">
      <c r="D468" s="217" t="s">
        <v>1431</v>
      </c>
      <c r="E468" s="217" t="s">
        <v>1406</v>
      </c>
      <c r="F468" s="217" t="s">
        <v>1426</v>
      </c>
      <c r="G468" s="217" t="s">
        <v>1226</v>
      </c>
      <c r="H468" s="217" t="s">
        <v>1230</v>
      </c>
      <c r="I468" s="217" t="s">
        <v>1231</v>
      </c>
      <c r="J468" s="217" t="s">
        <v>1232</v>
      </c>
      <c r="K468" s="217">
        <v>8013</v>
      </c>
      <c r="L468" s="217" t="s">
        <v>501</v>
      </c>
      <c r="M468" s="217" t="s">
        <v>29</v>
      </c>
      <c r="N468" s="217" t="s">
        <v>502</v>
      </c>
      <c r="O468" s="217" t="s">
        <v>649</v>
      </c>
      <c r="P468" s="217" t="s">
        <v>503</v>
      </c>
      <c r="Q468" s="217" t="s">
        <v>504</v>
      </c>
      <c r="R468" s="217" t="s">
        <v>505</v>
      </c>
      <c r="T468" s="217">
        <v>2</v>
      </c>
      <c r="V468" s="217">
        <v>5</v>
      </c>
      <c r="X468" s="217">
        <v>66</v>
      </c>
      <c r="Z468" s="217">
        <v>12.1</v>
      </c>
    </row>
    <row r="469" spans="4:26" s="217" customFormat="1" x14ac:dyDescent="0.35">
      <c r="D469" s="217" t="s">
        <v>1431</v>
      </c>
      <c r="E469" s="217" t="s">
        <v>1343</v>
      </c>
      <c r="F469" s="217" t="s">
        <v>1332</v>
      </c>
      <c r="G469" s="217" t="s">
        <v>1226</v>
      </c>
      <c r="H469" s="217" t="s">
        <v>1254</v>
      </c>
      <c r="I469" s="217" t="s">
        <v>537</v>
      </c>
      <c r="J469" s="217">
        <v>130</v>
      </c>
      <c r="K469" s="217" t="s">
        <v>1434</v>
      </c>
      <c r="L469" s="217" t="s">
        <v>501</v>
      </c>
      <c r="M469" s="217" t="s">
        <v>29</v>
      </c>
      <c r="N469" s="217" t="s">
        <v>502</v>
      </c>
      <c r="O469" s="217" t="s">
        <v>649</v>
      </c>
      <c r="P469" s="217" t="s">
        <v>503</v>
      </c>
      <c r="Q469" s="217" t="s">
        <v>684</v>
      </c>
      <c r="R469" s="217" t="s">
        <v>505</v>
      </c>
      <c r="T469" s="217">
        <v>2</v>
      </c>
      <c r="V469" s="217">
        <v>7</v>
      </c>
      <c r="X469" s="217">
        <v>59</v>
      </c>
      <c r="Z469" s="217">
        <v>6.5</v>
      </c>
    </row>
    <row r="470" spans="4:26" s="217" customFormat="1" x14ac:dyDescent="0.35">
      <c r="D470" s="217" t="s">
        <v>1435</v>
      </c>
      <c r="E470" s="217" t="s">
        <v>1436</v>
      </c>
      <c r="F470" s="217" t="s">
        <v>1370</v>
      </c>
      <c r="G470" s="217" t="s">
        <v>1226</v>
      </c>
      <c r="H470" s="217" t="s">
        <v>1254</v>
      </c>
      <c r="I470" s="217" t="s">
        <v>537</v>
      </c>
      <c r="J470" s="217">
        <v>44</v>
      </c>
      <c r="K470" s="217" t="s">
        <v>1437</v>
      </c>
      <c r="L470" s="217" t="s">
        <v>501</v>
      </c>
      <c r="M470" s="217" t="s">
        <v>29</v>
      </c>
      <c r="N470" s="217" t="s">
        <v>502</v>
      </c>
      <c r="O470" s="217" t="s">
        <v>649</v>
      </c>
      <c r="P470" s="217" t="s">
        <v>503</v>
      </c>
      <c r="Q470" s="217" t="s">
        <v>684</v>
      </c>
      <c r="R470" s="217" t="s">
        <v>505</v>
      </c>
      <c r="T470" s="217">
        <v>2</v>
      </c>
      <c r="V470" s="217">
        <v>1</v>
      </c>
      <c r="X470" s="217">
        <v>35</v>
      </c>
      <c r="Z470" s="217">
        <v>4.4000000000000004</v>
      </c>
    </row>
    <row r="471" spans="4:26" s="217" customFormat="1" x14ac:dyDescent="0.35">
      <c r="D471" s="217" t="s">
        <v>1435</v>
      </c>
      <c r="E471" s="217" t="s">
        <v>1320</v>
      </c>
      <c r="F471" s="217" t="s">
        <v>1334</v>
      </c>
      <c r="G471" s="217" t="s">
        <v>1226</v>
      </c>
      <c r="H471" s="217" t="s">
        <v>1254</v>
      </c>
      <c r="I471" s="217" t="s">
        <v>537</v>
      </c>
      <c r="J471" s="217">
        <v>13</v>
      </c>
      <c r="K471" s="217" t="s">
        <v>1438</v>
      </c>
      <c r="L471" s="217" t="s">
        <v>501</v>
      </c>
      <c r="M471" s="217" t="s">
        <v>29</v>
      </c>
      <c r="N471" s="217" t="s">
        <v>502</v>
      </c>
      <c r="O471" s="217" t="s">
        <v>649</v>
      </c>
      <c r="P471" s="217" t="s">
        <v>503</v>
      </c>
      <c r="Q471" s="217" t="s">
        <v>684</v>
      </c>
      <c r="R471" s="217" t="s">
        <v>505</v>
      </c>
      <c r="T471" s="217">
        <v>2</v>
      </c>
      <c r="V471" s="217">
        <v>5</v>
      </c>
      <c r="X471" s="217">
        <v>47</v>
      </c>
      <c r="Z471" s="217">
        <v>6.4</v>
      </c>
    </row>
    <row r="472" spans="4:26" s="217" customFormat="1" x14ac:dyDescent="0.35">
      <c r="D472" s="217" t="s">
        <v>1435</v>
      </c>
      <c r="E472" s="217" t="s">
        <v>1439</v>
      </c>
      <c r="F472" s="217" t="s">
        <v>1369</v>
      </c>
      <c r="G472" s="217" t="s">
        <v>1226</v>
      </c>
      <c r="H472" s="217" t="s">
        <v>1254</v>
      </c>
      <c r="I472" s="217" t="s">
        <v>537</v>
      </c>
      <c r="J472" s="217">
        <v>39</v>
      </c>
      <c r="K472" s="217" t="s">
        <v>1440</v>
      </c>
      <c r="L472" s="217" t="s">
        <v>501</v>
      </c>
      <c r="M472" s="217" t="s">
        <v>29</v>
      </c>
      <c r="N472" s="217" t="s">
        <v>502</v>
      </c>
      <c r="O472" s="217" t="s">
        <v>649</v>
      </c>
      <c r="P472" s="217" t="s">
        <v>503</v>
      </c>
      <c r="Q472" s="217" t="s">
        <v>684</v>
      </c>
      <c r="R472" s="217" t="s">
        <v>505</v>
      </c>
      <c r="T472" s="217">
        <v>2</v>
      </c>
      <c r="V472" s="217">
        <v>1</v>
      </c>
      <c r="X472" s="217">
        <v>57</v>
      </c>
      <c r="Z472" s="217">
        <v>11.5</v>
      </c>
    </row>
    <row r="473" spans="4:26" s="217" customFormat="1" x14ac:dyDescent="0.35">
      <c r="D473" s="217" t="s">
        <v>1441</v>
      </c>
      <c r="E473" s="217" t="s">
        <v>1422</v>
      </c>
      <c r="F473" s="217" t="s">
        <v>1430</v>
      </c>
      <c r="G473" s="217" t="s">
        <v>645</v>
      </c>
      <c r="H473" s="217" t="s">
        <v>646</v>
      </c>
      <c r="I473" s="217" t="s">
        <v>500</v>
      </c>
      <c r="J473" s="217">
        <v>5</v>
      </c>
      <c r="K473" s="217" t="s">
        <v>1285</v>
      </c>
      <c r="L473" s="217" t="s">
        <v>501</v>
      </c>
      <c r="M473" s="217" t="s">
        <v>29</v>
      </c>
      <c r="N473" s="217" t="s">
        <v>502</v>
      </c>
      <c r="O473" s="217" t="s">
        <v>649</v>
      </c>
      <c r="P473" s="217" t="s">
        <v>503</v>
      </c>
      <c r="Q473" s="217" t="s">
        <v>504</v>
      </c>
      <c r="R473" s="217" t="s">
        <v>505</v>
      </c>
      <c r="T473" s="217">
        <v>2</v>
      </c>
      <c r="V473" s="217">
        <v>1</v>
      </c>
      <c r="X473" s="217">
        <v>525</v>
      </c>
      <c r="Z473" s="217">
        <v>133</v>
      </c>
    </row>
    <row r="474" spans="4:26" s="217" customFormat="1" x14ac:dyDescent="0.35">
      <c r="D474" s="217" t="s">
        <v>1442</v>
      </c>
      <c r="E474" s="217" t="s">
        <v>1443</v>
      </c>
      <c r="F474" s="217" t="s">
        <v>1444</v>
      </c>
      <c r="G474" s="217" t="s">
        <v>645</v>
      </c>
      <c r="H474" s="217" t="s">
        <v>1445</v>
      </c>
      <c r="I474" s="217" t="s">
        <v>990</v>
      </c>
      <c r="J474" s="217">
        <v>2</v>
      </c>
      <c r="K474" s="217" t="s">
        <v>1446</v>
      </c>
      <c r="L474" s="217" t="s">
        <v>501</v>
      </c>
      <c r="M474" s="217" t="s">
        <v>29</v>
      </c>
      <c r="N474" s="217" t="s">
        <v>502</v>
      </c>
      <c r="O474" s="217" t="s">
        <v>649</v>
      </c>
      <c r="P474" s="217" t="s">
        <v>503</v>
      </c>
      <c r="Q474" s="217" t="s">
        <v>504</v>
      </c>
      <c r="R474" s="217" t="s">
        <v>505</v>
      </c>
      <c r="T474" s="217">
        <v>2</v>
      </c>
      <c r="V474" s="217">
        <v>5</v>
      </c>
      <c r="X474" s="217">
        <v>66</v>
      </c>
      <c r="Z474" s="217">
        <v>18.7</v>
      </c>
    </row>
    <row r="475" spans="4:26" s="217" customFormat="1" x14ac:dyDescent="0.35">
      <c r="D475" s="217" t="s">
        <v>1442</v>
      </c>
      <c r="E475" s="217" t="s">
        <v>1443</v>
      </c>
      <c r="F475" s="217" t="s">
        <v>1444</v>
      </c>
      <c r="G475" s="217" t="s">
        <v>645</v>
      </c>
      <c r="H475" s="217" t="s">
        <v>1445</v>
      </c>
      <c r="I475" s="217" t="s">
        <v>990</v>
      </c>
      <c r="J475" s="217">
        <v>2</v>
      </c>
      <c r="K475" s="217" t="s">
        <v>1446</v>
      </c>
      <c r="L475" s="217" t="s">
        <v>501</v>
      </c>
      <c r="M475" s="217" t="s">
        <v>29</v>
      </c>
      <c r="N475" s="217" t="s">
        <v>502</v>
      </c>
      <c r="O475" s="217" t="s">
        <v>649</v>
      </c>
      <c r="P475" s="217" t="s">
        <v>503</v>
      </c>
      <c r="Q475" s="217" t="s">
        <v>504</v>
      </c>
      <c r="R475" s="217" t="s">
        <v>505</v>
      </c>
      <c r="T475" s="217">
        <v>2</v>
      </c>
      <c r="V475" s="217">
        <v>5</v>
      </c>
      <c r="X475" s="217">
        <v>66</v>
      </c>
      <c r="Z475" s="217">
        <v>18.7</v>
      </c>
    </row>
    <row r="476" spans="4:26" s="217" customFormat="1" x14ac:dyDescent="0.35">
      <c r="D476" s="217" t="s">
        <v>1442</v>
      </c>
      <c r="E476" s="217" t="s">
        <v>1443</v>
      </c>
      <c r="F476" s="217" t="s">
        <v>1447</v>
      </c>
      <c r="G476" s="217" t="s">
        <v>645</v>
      </c>
      <c r="H476" s="217" t="s">
        <v>1445</v>
      </c>
      <c r="I476" s="217" t="s">
        <v>990</v>
      </c>
      <c r="J476" s="217">
        <v>2</v>
      </c>
      <c r="K476" s="217" t="s">
        <v>1446</v>
      </c>
      <c r="L476" s="217" t="s">
        <v>501</v>
      </c>
      <c r="M476" s="217" t="s">
        <v>29</v>
      </c>
      <c r="N476" s="217" t="s">
        <v>502</v>
      </c>
      <c r="O476" s="217" t="s">
        <v>649</v>
      </c>
      <c r="P476" s="217" t="s">
        <v>503</v>
      </c>
      <c r="Q476" s="217" t="s">
        <v>504</v>
      </c>
      <c r="R476" s="217" t="s">
        <v>505</v>
      </c>
      <c r="T476" s="217">
        <v>3</v>
      </c>
      <c r="V476" s="217">
        <v>1</v>
      </c>
      <c r="X476" s="217">
        <v>66</v>
      </c>
      <c r="Z476" s="217">
        <v>18.7</v>
      </c>
    </row>
    <row r="477" spans="4:26" s="217" customFormat="1" x14ac:dyDescent="0.35">
      <c r="D477" s="217" t="s">
        <v>1441</v>
      </c>
      <c r="E477" s="217" t="s">
        <v>1436</v>
      </c>
      <c r="F477" s="217" t="s">
        <v>1422</v>
      </c>
      <c r="G477" s="217" t="s">
        <v>645</v>
      </c>
      <c r="H477" s="217" t="s">
        <v>646</v>
      </c>
      <c r="I477" s="217" t="s">
        <v>500</v>
      </c>
      <c r="J477" s="217">
        <v>5</v>
      </c>
      <c r="K477" s="217" t="s">
        <v>652</v>
      </c>
      <c r="L477" s="217" t="s">
        <v>501</v>
      </c>
      <c r="M477" s="217" t="s">
        <v>29</v>
      </c>
      <c r="N477" s="217" t="s">
        <v>502</v>
      </c>
      <c r="O477" s="217" t="s">
        <v>649</v>
      </c>
      <c r="P477" s="217" t="s">
        <v>503</v>
      </c>
      <c r="Q477" s="217" t="s">
        <v>504</v>
      </c>
      <c r="R477" s="217" t="s">
        <v>505</v>
      </c>
      <c r="T477" s="217">
        <v>2</v>
      </c>
      <c r="V477" s="217">
        <v>5</v>
      </c>
      <c r="X477" s="217">
        <v>20</v>
      </c>
      <c r="Z477" s="217">
        <v>518.20000000000005</v>
      </c>
    </row>
    <row r="478" spans="4:26" s="217" customFormat="1" x14ac:dyDescent="0.35">
      <c r="D478" s="217" t="s">
        <v>1448</v>
      </c>
      <c r="E478" s="217" t="s">
        <v>1334</v>
      </c>
      <c r="F478" s="217" t="s">
        <v>1334</v>
      </c>
      <c r="G478" s="217" t="s">
        <v>645</v>
      </c>
      <c r="H478" s="217" t="s">
        <v>1445</v>
      </c>
      <c r="I478" s="217" t="s">
        <v>990</v>
      </c>
      <c r="J478" s="217">
        <v>3</v>
      </c>
      <c r="K478" s="217" t="s">
        <v>1449</v>
      </c>
      <c r="L478" s="217" t="s">
        <v>501</v>
      </c>
      <c r="M478" s="217" t="s">
        <v>132</v>
      </c>
      <c r="N478" s="217" t="s">
        <v>502</v>
      </c>
      <c r="O478" s="217" t="s">
        <v>649</v>
      </c>
      <c r="P478" s="217" t="s">
        <v>503</v>
      </c>
      <c r="Q478" s="217" t="s">
        <v>684</v>
      </c>
      <c r="R478" s="217" t="s">
        <v>505</v>
      </c>
      <c r="T478" s="217">
        <v>2</v>
      </c>
      <c r="V478" s="217">
        <v>5</v>
      </c>
      <c r="X478" s="217">
        <v>7</v>
      </c>
      <c r="Z478" s="217">
        <v>0</v>
      </c>
    </row>
    <row r="479" spans="4:26" s="217" customFormat="1" x14ac:dyDescent="0.35">
      <c r="D479" s="217" t="s">
        <v>1448</v>
      </c>
      <c r="E479" s="217" t="s">
        <v>1334</v>
      </c>
      <c r="F479" s="217" t="s">
        <v>1334</v>
      </c>
      <c r="G479" s="217" t="s">
        <v>645</v>
      </c>
      <c r="H479" s="217" t="s">
        <v>1445</v>
      </c>
      <c r="I479" s="217" t="s">
        <v>990</v>
      </c>
      <c r="J479" s="217">
        <v>3</v>
      </c>
      <c r="K479" s="217" t="s">
        <v>1449</v>
      </c>
      <c r="L479" s="217" t="s">
        <v>501</v>
      </c>
      <c r="M479" s="217" t="s">
        <v>132</v>
      </c>
      <c r="N479" s="217" t="s">
        <v>502</v>
      </c>
      <c r="O479" s="217" t="s">
        <v>649</v>
      </c>
      <c r="P479" s="217" t="s">
        <v>503</v>
      </c>
      <c r="Q479" s="217" t="s">
        <v>684</v>
      </c>
      <c r="R479" s="217" t="s">
        <v>505</v>
      </c>
      <c r="T479" s="217">
        <v>2</v>
      </c>
      <c r="V479" s="217">
        <v>5</v>
      </c>
      <c r="X479" s="217">
        <v>7</v>
      </c>
      <c r="Z479" s="217">
        <v>-2146826246</v>
      </c>
    </row>
    <row r="480" spans="4:26" s="217" customFormat="1" x14ac:dyDescent="0.35">
      <c r="D480" s="217" t="s">
        <v>1448</v>
      </c>
      <c r="E480" s="217" t="s">
        <v>1334</v>
      </c>
      <c r="F480" s="217" t="s">
        <v>1334</v>
      </c>
      <c r="G480" s="217" t="s">
        <v>645</v>
      </c>
      <c r="H480" s="217" t="s">
        <v>1445</v>
      </c>
      <c r="I480" s="217" t="s">
        <v>990</v>
      </c>
      <c r="J480" s="217">
        <v>3</v>
      </c>
      <c r="K480" s="217" t="s">
        <v>1449</v>
      </c>
      <c r="L480" s="217" t="s">
        <v>501</v>
      </c>
      <c r="M480" s="217" t="s">
        <v>132</v>
      </c>
      <c r="N480" s="217" t="s">
        <v>502</v>
      </c>
      <c r="O480" s="217" t="s">
        <v>649</v>
      </c>
      <c r="P480" s="217" t="s">
        <v>503</v>
      </c>
      <c r="Q480" s="217" t="s">
        <v>684</v>
      </c>
      <c r="R480" s="217" t="s">
        <v>505</v>
      </c>
      <c r="T480" s="217">
        <v>2</v>
      </c>
      <c r="V480" s="217">
        <v>5</v>
      </c>
      <c r="X480" s="217">
        <v>7</v>
      </c>
      <c r="Z480" s="217">
        <v>0</v>
      </c>
    </row>
    <row r="481" spans="4:26" s="217" customFormat="1" x14ac:dyDescent="0.35">
      <c r="D481" s="217" t="s">
        <v>1448</v>
      </c>
      <c r="E481" s="217" t="s">
        <v>1334</v>
      </c>
      <c r="F481" s="217" t="s">
        <v>1334</v>
      </c>
      <c r="G481" s="217" t="s">
        <v>645</v>
      </c>
      <c r="H481" s="217" t="s">
        <v>1445</v>
      </c>
      <c r="I481" s="217" t="s">
        <v>990</v>
      </c>
      <c r="J481" s="217">
        <v>3</v>
      </c>
      <c r="K481" s="217" t="s">
        <v>1449</v>
      </c>
      <c r="L481" s="217" t="s">
        <v>501</v>
      </c>
      <c r="M481" s="217" t="s">
        <v>132</v>
      </c>
      <c r="N481" s="217" t="s">
        <v>502</v>
      </c>
      <c r="O481" s="217" t="s">
        <v>649</v>
      </c>
      <c r="P481" s="217" t="s">
        <v>503</v>
      </c>
      <c r="Q481" s="217" t="s">
        <v>684</v>
      </c>
      <c r="R481" s="217" t="s">
        <v>505</v>
      </c>
      <c r="T481" s="217">
        <v>2</v>
      </c>
      <c r="V481" s="217">
        <v>5</v>
      </c>
      <c r="X481" s="217">
        <v>7</v>
      </c>
      <c r="Z481" s="217">
        <v>0</v>
      </c>
    </row>
    <row r="482" spans="4:26" s="217" customFormat="1" x14ac:dyDescent="0.35">
      <c r="D482" s="217" t="s">
        <v>1442</v>
      </c>
      <c r="E482" s="217" t="s">
        <v>1436</v>
      </c>
      <c r="F482" s="217" t="s">
        <v>1422</v>
      </c>
      <c r="G482" s="217" t="s">
        <v>645</v>
      </c>
      <c r="H482" s="217" t="s">
        <v>646</v>
      </c>
      <c r="I482" s="217" t="s">
        <v>500</v>
      </c>
      <c r="J482" s="217">
        <v>5</v>
      </c>
      <c r="K482" s="217" t="s">
        <v>1170</v>
      </c>
      <c r="L482" s="217" t="s">
        <v>501</v>
      </c>
      <c r="M482" s="217" t="s">
        <v>29</v>
      </c>
      <c r="N482" s="217" t="s">
        <v>502</v>
      </c>
      <c r="O482" s="217" t="s">
        <v>649</v>
      </c>
      <c r="P482" s="217" t="s">
        <v>503</v>
      </c>
      <c r="Q482" s="217" t="s">
        <v>504</v>
      </c>
      <c r="R482" s="217" t="s">
        <v>505</v>
      </c>
      <c r="T482" s="217">
        <v>2</v>
      </c>
      <c r="V482" s="217">
        <v>5</v>
      </c>
      <c r="X482" s="217">
        <v>20</v>
      </c>
      <c r="Z482" s="217">
        <v>428.7</v>
      </c>
    </row>
    <row r="483" spans="4:26" s="217" customFormat="1" x14ac:dyDescent="0.35">
      <c r="D483" s="217" t="s">
        <v>1442</v>
      </c>
      <c r="E483" s="217" t="s">
        <v>1436</v>
      </c>
      <c r="F483" s="217" t="s">
        <v>1422</v>
      </c>
      <c r="G483" s="217" t="s">
        <v>645</v>
      </c>
      <c r="H483" s="217" t="s">
        <v>646</v>
      </c>
      <c r="I483" s="217" t="s">
        <v>500</v>
      </c>
      <c r="J483" s="217">
        <v>4</v>
      </c>
      <c r="K483" s="217" t="s">
        <v>1210</v>
      </c>
      <c r="L483" s="217" t="s">
        <v>501</v>
      </c>
      <c r="M483" s="217" t="s">
        <v>29</v>
      </c>
      <c r="N483" s="217" t="s">
        <v>502</v>
      </c>
      <c r="O483" s="217" t="s">
        <v>649</v>
      </c>
      <c r="P483" s="217" t="s">
        <v>503</v>
      </c>
      <c r="Q483" s="217" t="s">
        <v>504</v>
      </c>
      <c r="R483" s="217" t="s">
        <v>505</v>
      </c>
      <c r="T483" s="217">
        <v>2</v>
      </c>
      <c r="V483" s="217">
        <v>5</v>
      </c>
      <c r="X483" s="217">
        <v>18</v>
      </c>
      <c r="Z483" s="217">
        <v>229.3</v>
      </c>
    </row>
    <row r="484" spans="4:26" s="217" customFormat="1" x14ac:dyDescent="0.35">
      <c r="D484" s="217" t="s">
        <v>1442</v>
      </c>
      <c r="E484" s="217" t="s">
        <v>1339</v>
      </c>
      <c r="F484" s="217" t="s">
        <v>1365</v>
      </c>
      <c r="G484" s="217" t="s">
        <v>645</v>
      </c>
      <c r="H484" s="217" t="s">
        <v>646</v>
      </c>
      <c r="I484" s="217" t="s">
        <v>500</v>
      </c>
      <c r="J484" s="217">
        <v>4</v>
      </c>
      <c r="K484" s="217" t="s">
        <v>1213</v>
      </c>
      <c r="L484" s="217" t="s">
        <v>501</v>
      </c>
      <c r="M484" s="217" t="s">
        <v>29</v>
      </c>
      <c r="N484" s="217" t="s">
        <v>502</v>
      </c>
      <c r="O484" s="217" t="s">
        <v>649</v>
      </c>
      <c r="P484" s="217" t="s">
        <v>503</v>
      </c>
      <c r="Q484" s="217" t="s">
        <v>504</v>
      </c>
      <c r="R484" s="217" t="s">
        <v>505</v>
      </c>
      <c r="T484" s="217">
        <v>2</v>
      </c>
      <c r="V484" s="217">
        <v>1</v>
      </c>
      <c r="X484" s="217">
        <v>91</v>
      </c>
      <c r="Z484" s="217">
        <v>-2146826246</v>
      </c>
    </row>
    <row r="485" spans="4:26" s="217" customFormat="1" x14ac:dyDescent="0.35">
      <c r="D485" s="217" t="s">
        <v>1442</v>
      </c>
      <c r="E485" s="217" t="s">
        <v>1339</v>
      </c>
      <c r="F485" s="217" t="s">
        <v>1365</v>
      </c>
      <c r="G485" s="217" t="s">
        <v>645</v>
      </c>
      <c r="H485" s="217" t="s">
        <v>646</v>
      </c>
      <c r="I485" s="217" t="s">
        <v>500</v>
      </c>
      <c r="J485" s="217">
        <v>4</v>
      </c>
      <c r="K485" s="217" t="s">
        <v>1213</v>
      </c>
      <c r="L485" s="217" t="s">
        <v>501</v>
      </c>
      <c r="M485" s="217" t="s">
        <v>29</v>
      </c>
      <c r="N485" s="217" t="s">
        <v>502</v>
      </c>
      <c r="O485" s="217" t="s">
        <v>649</v>
      </c>
      <c r="P485" s="217" t="s">
        <v>503</v>
      </c>
      <c r="Q485" s="217" t="s">
        <v>504</v>
      </c>
      <c r="R485" s="217" t="s">
        <v>505</v>
      </c>
      <c r="T485" s="217">
        <v>2</v>
      </c>
      <c r="V485" s="217">
        <v>1</v>
      </c>
      <c r="X485" s="217">
        <v>91</v>
      </c>
      <c r="Z485" s="217">
        <v>222.4</v>
      </c>
    </row>
    <row r="486" spans="4:26" s="217" customFormat="1" x14ac:dyDescent="0.35">
      <c r="D486" s="217" t="s">
        <v>1442</v>
      </c>
      <c r="E486" s="217" t="s">
        <v>1436</v>
      </c>
      <c r="F486" s="217" t="s">
        <v>1422</v>
      </c>
      <c r="G486" s="217" t="s">
        <v>645</v>
      </c>
      <c r="H486" s="217" t="s">
        <v>646</v>
      </c>
      <c r="I486" s="217" t="s">
        <v>500</v>
      </c>
      <c r="J486" s="217">
        <v>4</v>
      </c>
      <c r="K486" s="217" t="s">
        <v>1214</v>
      </c>
      <c r="L486" s="217" t="s">
        <v>501</v>
      </c>
      <c r="M486" s="217" t="s">
        <v>29</v>
      </c>
      <c r="N486" s="217" t="s">
        <v>502</v>
      </c>
      <c r="O486" s="217" t="s">
        <v>649</v>
      </c>
      <c r="P486" s="217" t="s">
        <v>503</v>
      </c>
      <c r="Q486" s="217" t="s">
        <v>504</v>
      </c>
      <c r="R486" s="217" t="s">
        <v>505</v>
      </c>
      <c r="T486" s="217">
        <v>2</v>
      </c>
      <c r="V486" s="217">
        <v>5</v>
      </c>
      <c r="X486" s="217">
        <v>18</v>
      </c>
      <c r="Z486" s="217">
        <v>132</v>
      </c>
    </row>
    <row r="487" spans="4:26" s="217" customFormat="1" x14ac:dyDescent="0.35">
      <c r="D487" s="217" t="s">
        <v>1442</v>
      </c>
      <c r="E487" s="217" t="s">
        <v>1436</v>
      </c>
      <c r="F487" s="217" t="s">
        <v>1436</v>
      </c>
      <c r="G487" s="217" t="s">
        <v>645</v>
      </c>
      <c r="H487" s="217" t="s">
        <v>646</v>
      </c>
      <c r="I487" s="217" t="s">
        <v>500</v>
      </c>
      <c r="J487" s="217">
        <v>4</v>
      </c>
      <c r="K487" s="217" t="s">
        <v>1215</v>
      </c>
      <c r="L487" s="217" t="s">
        <v>501</v>
      </c>
      <c r="M487" s="217" t="s">
        <v>29</v>
      </c>
      <c r="N487" s="217" t="s">
        <v>502</v>
      </c>
      <c r="O487" s="217" t="s">
        <v>649</v>
      </c>
      <c r="P487" s="217" t="s">
        <v>503</v>
      </c>
      <c r="Q487" s="217" t="s">
        <v>504</v>
      </c>
      <c r="R487" s="217" t="s">
        <v>505</v>
      </c>
      <c r="T487" s="217">
        <v>2</v>
      </c>
      <c r="V487" s="217">
        <v>5</v>
      </c>
      <c r="X487" s="217">
        <v>15</v>
      </c>
      <c r="Z487" s="217">
        <v>282.10000000000002</v>
      </c>
    </row>
    <row r="488" spans="4:26" s="217" customFormat="1" x14ac:dyDescent="0.35">
      <c r="D488" s="217" t="s">
        <v>1442</v>
      </c>
      <c r="E488" s="217" t="s">
        <v>1436</v>
      </c>
      <c r="F488" s="217" t="s">
        <v>1422</v>
      </c>
      <c r="G488" s="217" t="s">
        <v>645</v>
      </c>
      <c r="H488" s="217" t="s">
        <v>646</v>
      </c>
      <c r="I488" s="217" t="s">
        <v>500</v>
      </c>
      <c r="J488" s="217">
        <v>4</v>
      </c>
      <c r="K488" s="217" t="s">
        <v>1450</v>
      </c>
      <c r="L488" s="217" t="s">
        <v>501</v>
      </c>
      <c r="M488" s="217" t="s">
        <v>29</v>
      </c>
      <c r="N488" s="217" t="s">
        <v>502</v>
      </c>
      <c r="O488" s="217" t="s">
        <v>649</v>
      </c>
      <c r="P488" s="217" t="s">
        <v>503</v>
      </c>
      <c r="Q488" s="217" t="s">
        <v>504</v>
      </c>
      <c r="R488" s="217" t="s">
        <v>505</v>
      </c>
      <c r="T488" s="217">
        <v>2</v>
      </c>
      <c r="V488" s="217">
        <v>5</v>
      </c>
      <c r="X488" s="217">
        <v>29</v>
      </c>
      <c r="Z488" s="217">
        <v>549.79999999999995</v>
      </c>
    </row>
    <row r="489" spans="4:26" s="217" customFormat="1" x14ac:dyDescent="0.35">
      <c r="D489" s="217" t="s">
        <v>1451</v>
      </c>
      <c r="E489" s="217" t="s">
        <v>1431</v>
      </c>
      <c r="F489" s="217" t="s">
        <v>1447</v>
      </c>
      <c r="G489" s="217" t="s">
        <v>1226</v>
      </c>
      <c r="H489" s="217" t="s">
        <v>1254</v>
      </c>
      <c r="I489" s="217" t="s">
        <v>537</v>
      </c>
      <c r="J489" s="217">
        <v>118</v>
      </c>
      <c r="K489" s="217" t="s">
        <v>1452</v>
      </c>
      <c r="L489" s="217" t="s">
        <v>501</v>
      </c>
      <c r="M489" s="217" t="s">
        <v>29</v>
      </c>
      <c r="N489" s="217" t="s">
        <v>502</v>
      </c>
      <c r="O489" s="217" t="s">
        <v>649</v>
      </c>
      <c r="P489" s="217" t="s">
        <v>503</v>
      </c>
      <c r="Q489" s="217" t="s">
        <v>684</v>
      </c>
      <c r="R489" s="217" t="s">
        <v>505</v>
      </c>
      <c r="T489" s="217">
        <v>2</v>
      </c>
      <c r="V489" s="217">
        <v>1</v>
      </c>
      <c r="X489" s="217">
        <v>138</v>
      </c>
      <c r="Z489" s="217">
        <v>10.6</v>
      </c>
    </row>
    <row r="490" spans="4:26" s="217" customFormat="1" x14ac:dyDescent="0.35">
      <c r="D490" s="217" t="s">
        <v>1451</v>
      </c>
      <c r="E490" s="217" t="s">
        <v>1431</v>
      </c>
      <c r="F490" s="217" t="s">
        <v>1447</v>
      </c>
      <c r="G490" s="217" t="s">
        <v>1226</v>
      </c>
      <c r="H490" s="217" t="s">
        <v>1254</v>
      </c>
      <c r="I490" s="217" t="s">
        <v>537</v>
      </c>
      <c r="J490" s="217">
        <v>118</v>
      </c>
      <c r="K490" s="217" t="s">
        <v>1452</v>
      </c>
      <c r="L490" s="217" t="s">
        <v>501</v>
      </c>
      <c r="M490" s="217" t="s">
        <v>29</v>
      </c>
      <c r="N490" s="217" t="s">
        <v>502</v>
      </c>
      <c r="O490" s="217" t="s">
        <v>649</v>
      </c>
      <c r="P490" s="217" t="s">
        <v>503</v>
      </c>
      <c r="Q490" s="217" t="s">
        <v>684</v>
      </c>
      <c r="R490" s="217" t="s">
        <v>505</v>
      </c>
      <c r="T490" s="217">
        <v>2</v>
      </c>
      <c r="V490" s="217">
        <v>1</v>
      </c>
      <c r="X490" s="217">
        <v>138</v>
      </c>
      <c r="Z490" s="217">
        <v>60.7</v>
      </c>
    </row>
    <row r="491" spans="4:26" s="217" customFormat="1" x14ac:dyDescent="0.35">
      <c r="D491" s="217" t="s">
        <v>1453</v>
      </c>
      <c r="E491" s="217" t="s">
        <v>1171</v>
      </c>
      <c r="F491" s="217" t="s">
        <v>1454</v>
      </c>
      <c r="G491" s="217" t="s">
        <v>1226</v>
      </c>
      <c r="H491" s="217" t="s">
        <v>1242</v>
      </c>
      <c r="I491" s="217" t="s">
        <v>529</v>
      </c>
      <c r="J491" s="217">
        <v>0</v>
      </c>
      <c r="K491" s="217" t="s">
        <v>1455</v>
      </c>
      <c r="L491" s="217" t="s">
        <v>501</v>
      </c>
      <c r="M491" s="217" t="s">
        <v>29</v>
      </c>
      <c r="N491" s="217" t="s">
        <v>502</v>
      </c>
      <c r="O491" s="217" t="s">
        <v>649</v>
      </c>
      <c r="P491" s="217" t="s">
        <v>503</v>
      </c>
      <c r="Q491" s="217" t="s">
        <v>504</v>
      </c>
      <c r="R491" s="217" t="s">
        <v>505</v>
      </c>
      <c r="T491" s="217">
        <v>2</v>
      </c>
      <c r="V491" s="217">
        <v>7</v>
      </c>
      <c r="X491" s="217">
        <v>308</v>
      </c>
      <c r="Z491" s="217">
        <v>91.1</v>
      </c>
    </row>
    <row r="492" spans="4:26" s="217" customFormat="1" x14ac:dyDescent="0.35">
      <c r="D492" s="217" t="s">
        <v>1453</v>
      </c>
      <c r="E492" s="217" t="s">
        <v>1171</v>
      </c>
      <c r="F492" s="217" t="s">
        <v>1454</v>
      </c>
      <c r="G492" s="217" t="s">
        <v>1226</v>
      </c>
      <c r="H492" s="217" t="s">
        <v>1242</v>
      </c>
      <c r="I492" s="217" t="s">
        <v>529</v>
      </c>
      <c r="J492" s="217">
        <v>0</v>
      </c>
      <c r="K492" s="217" t="s">
        <v>1455</v>
      </c>
      <c r="L492" s="217" t="s">
        <v>501</v>
      </c>
      <c r="M492" s="217" t="s">
        <v>29</v>
      </c>
      <c r="N492" s="217" t="s">
        <v>502</v>
      </c>
      <c r="O492" s="217" t="s">
        <v>649</v>
      </c>
      <c r="P492" s="217" t="s">
        <v>503</v>
      </c>
      <c r="Q492" s="217" t="s">
        <v>504</v>
      </c>
      <c r="R492" s="217" t="s">
        <v>505</v>
      </c>
      <c r="T492" s="217">
        <v>2</v>
      </c>
      <c r="V492" s="217">
        <v>7</v>
      </c>
      <c r="X492" s="217">
        <v>308</v>
      </c>
      <c r="Z492" s="217">
        <v>91.1</v>
      </c>
    </row>
    <row r="493" spans="4:26" s="217" customFormat="1" x14ac:dyDescent="0.35">
      <c r="D493" s="217" t="s">
        <v>1453</v>
      </c>
      <c r="E493" s="217" t="s">
        <v>1171</v>
      </c>
      <c r="F493" s="217" t="s">
        <v>1454</v>
      </c>
      <c r="G493" s="217" t="s">
        <v>1226</v>
      </c>
      <c r="H493" s="217" t="s">
        <v>1242</v>
      </c>
      <c r="I493" s="217" t="s">
        <v>529</v>
      </c>
      <c r="J493" s="217">
        <v>0</v>
      </c>
      <c r="K493" s="217" t="s">
        <v>1455</v>
      </c>
      <c r="L493" s="217" t="s">
        <v>501</v>
      </c>
      <c r="M493" s="217" t="s">
        <v>29</v>
      </c>
      <c r="N493" s="217" t="s">
        <v>502</v>
      </c>
      <c r="O493" s="217" t="s">
        <v>649</v>
      </c>
      <c r="P493" s="217" t="s">
        <v>503</v>
      </c>
      <c r="Q493" s="217" t="s">
        <v>504</v>
      </c>
      <c r="R493" s="217" t="s">
        <v>505</v>
      </c>
      <c r="T493" s="217">
        <v>2</v>
      </c>
      <c r="V493" s="217">
        <v>7</v>
      </c>
      <c r="X493" s="217">
        <v>308</v>
      </c>
      <c r="Z493" s="217">
        <v>91.1</v>
      </c>
    </row>
    <row r="494" spans="4:26" s="217" customFormat="1" x14ac:dyDescent="0.35">
      <c r="D494" s="217" t="s">
        <v>1453</v>
      </c>
      <c r="E494" s="217" t="s">
        <v>1171</v>
      </c>
      <c r="F494" s="217" t="s">
        <v>1454</v>
      </c>
      <c r="G494" s="217" t="s">
        <v>1226</v>
      </c>
      <c r="H494" s="217" t="s">
        <v>1242</v>
      </c>
      <c r="I494" s="217" t="s">
        <v>529</v>
      </c>
      <c r="J494" s="217">
        <v>0</v>
      </c>
      <c r="K494" s="217" t="s">
        <v>1455</v>
      </c>
      <c r="L494" s="217" t="s">
        <v>501</v>
      </c>
      <c r="M494" s="217" t="s">
        <v>29</v>
      </c>
      <c r="N494" s="217" t="s">
        <v>502</v>
      </c>
      <c r="O494" s="217" t="s">
        <v>649</v>
      </c>
      <c r="P494" s="217" t="s">
        <v>503</v>
      </c>
      <c r="Q494" s="217" t="s">
        <v>504</v>
      </c>
      <c r="R494" s="217" t="s">
        <v>505</v>
      </c>
      <c r="T494" s="217">
        <v>1</v>
      </c>
      <c r="V494" s="217">
        <v>1</v>
      </c>
      <c r="X494" s="217">
        <v>308</v>
      </c>
      <c r="Z494" s="217">
        <v>91.1</v>
      </c>
    </row>
    <row r="495" spans="4:26" s="217" customFormat="1" x14ac:dyDescent="0.35">
      <c r="D495" s="217" t="s">
        <v>1453</v>
      </c>
      <c r="E495" s="217" t="s">
        <v>1171</v>
      </c>
      <c r="F495" s="217" t="s">
        <v>1456</v>
      </c>
      <c r="G495" s="217" t="s">
        <v>1226</v>
      </c>
      <c r="H495" s="217" t="s">
        <v>1242</v>
      </c>
      <c r="I495" s="217" t="s">
        <v>529</v>
      </c>
      <c r="J495" s="217">
        <v>0</v>
      </c>
      <c r="K495" s="217" t="s">
        <v>1455</v>
      </c>
      <c r="L495" s="217" t="s">
        <v>501</v>
      </c>
      <c r="M495" s="217" t="s">
        <v>29</v>
      </c>
      <c r="N495" s="217" t="s">
        <v>502</v>
      </c>
      <c r="O495" s="217" t="s">
        <v>649</v>
      </c>
      <c r="P495" s="217" t="s">
        <v>503</v>
      </c>
      <c r="Q495" s="217" t="s">
        <v>504</v>
      </c>
      <c r="R495" s="217" t="s">
        <v>505</v>
      </c>
      <c r="T495" s="217">
        <v>1</v>
      </c>
      <c r="V495" s="217">
        <v>1</v>
      </c>
      <c r="X495" s="217">
        <v>308</v>
      </c>
      <c r="Z495" s="217">
        <v>-2146826246</v>
      </c>
    </row>
    <row r="496" spans="4:26" s="217" customFormat="1" x14ac:dyDescent="0.35">
      <c r="D496" s="217" t="s">
        <v>1453</v>
      </c>
      <c r="E496" s="217" t="s">
        <v>1171</v>
      </c>
      <c r="F496" s="217" t="s">
        <v>1456</v>
      </c>
      <c r="G496" s="217" t="s">
        <v>1226</v>
      </c>
      <c r="H496" s="217" t="s">
        <v>1242</v>
      </c>
      <c r="I496" s="217" t="s">
        <v>529</v>
      </c>
      <c r="J496" s="217">
        <v>0</v>
      </c>
      <c r="K496" s="217" t="s">
        <v>1455</v>
      </c>
      <c r="L496" s="217" t="s">
        <v>501</v>
      </c>
      <c r="M496" s="217" t="s">
        <v>29</v>
      </c>
      <c r="N496" s="217" t="s">
        <v>502</v>
      </c>
      <c r="O496" s="217" t="s">
        <v>649</v>
      </c>
      <c r="P496" s="217" t="s">
        <v>503</v>
      </c>
      <c r="Q496" s="217" t="s">
        <v>504</v>
      </c>
      <c r="R496" s="217" t="s">
        <v>505</v>
      </c>
      <c r="T496" s="217">
        <v>1</v>
      </c>
      <c r="V496" s="217">
        <v>1</v>
      </c>
      <c r="X496" s="217">
        <v>308</v>
      </c>
      <c r="Z496" s="217">
        <v>91.1</v>
      </c>
    </row>
    <row r="497" spans="4:26" s="217" customFormat="1" x14ac:dyDescent="0.35">
      <c r="D497" s="217" t="s">
        <v>1453</v>
      </c>
      <c r="E497" s="217" t="s">
        <v>1171</v>
      </c>
      <c r="F497" s="217" t="s">
        <v>1454</v>
      </c>
      <c r="G497" s="217" t="s">
        <v>1226</v>
      </c>
      <c r="H497" s="217" t="s">
        <v>1242</v>
      </c>
      <c r="I497" s="217" t="s">
        <v>529</v>
      </c>
      <c r="J497" s="217">
        <v>0</v>
      </c>
      <c r="K497" s="217" t="s">
        <v>1455</v>
      </c>
      <c r="L497" s="217" t="s">
        <v>501</v>
      </c>
      <c r="M497" s="217" t="s">
        <v>29</v>
      </c>
      <c r="N497" s="217" t="s">
        <v>502</v>
      </c>
      <c r="O497" s="217" t="s">
        <v>649</v>
      </c>
      <c r="P497" s="217" t="s">
        <v>503</v>
      </c>
      <c r="Q497" s="217" t="s">
        <v>504</v>
      </c>
      <c r="R497" s="217" t="s">
        <v>505</v>
      </c>
      <c r="T497" s="217">
        <v>1</v>
      </c>
      <c r="V497" s="217">
        <v>1</v>
      </c>
      <c r="X497" s="217">
        <v>308</v>
      </c>
      <c r="Z497" s="217">
        <v>91.1</v>
      </c>
    </row>
    <row r="498" spans="4:26" s="217" customFormat="1" x14ac:dyDescent="0.35">
      <c r="D498" s="217" t="s">
        <v>1453</v>
      </c>
      <c r="E498" s="217" t="s">
        <v>1171</v>
      </c>
      <c r="F498" s="217" t="s">
        <v>1454</v>
      </c>
      <c r="G498" s="217" t="s">
        <v>1226</v>
      </c>
      <c r="H498" s="217" t="s">
        <v>1242</v>
      </c>
      <c r="I498" s="217" t="s">
        <v>529</v>
      </c>
      <c r="J498" s="217">
        <v>0</v>
      </c>
      <c r="K498" s="217" t="s">
        <v>1455</v>
      </c>
      <c r="L498" s="217" t="s">
        <v>501</v>
      </c>
      <c r="M498" s="217" t="s">
        <v>29</v>
      </c>
      <c r="N498" s="217" t="s">
        <v>502</v>
      </c>
      <c r="O498" s="217" t="s">
        <v>649</v>
      </c>
      <c r="P498" s="217" t="s">
        <v>503</v>
      </c>
      <c r="Q498" s="217" t="s">
        <v>504</v>
      </c>
      <c r="R498" s="217" t="s">
        <v>505</v>
      </c>
      <c r="T498" s="217">
        <v>1</v>
      </c>
      <c r="V498" s="217">
        <v>1</v>
      </c>
      <c r="X498" s="217">
        <v>308</v>
      </c>
      <c r="Z498" s="217">
        <v>91.1</v>
      </c>
    </row>
    <row r="499" spans="4:26" s="217" customFormat="1" x14ac:dyDescent="0.35">
      <c r="D499" s="217" t="s">
        <v>1453</v>
      </c>
      <c r="E499" s="217" t="s">
        <v>1171</v>
      </c>
      <c r="F499" s="217" t="s">
        <v>1454</v>
      </c>
      <c r="G499" s="217" t="s">
        <v>1226</v>
      </c>
      <c r="H499" s="217" t="s">
        <v>1242</v>
      </c>
      <c r="I499" s="217" t="s">
        <v>529</v>
      </c>
      <c r="J499" s="217">
        <v>0</v>
      </c>
      <c r="K499" s="217" t="s">
        <v>1455</v>
      </c>
      <c r="L499" s="217" t="s">
        <v>501</v>
      </c>
      <c r="M499" s="217" t="s">
        <v>29</v>
      </c>
      <c r="N499" s="217" t="s">
        <v>502</v>
      </c>
      <c r="O499" s="217" t="s">
        <v>649</v>
      </c>
      <c r="P499" s="217" t="s">
        <v>503</v>
      </c>
      <c r="Q499" s="217" t="s">
        <v>504</v>
      </c>
      <c r="R499" s="217" t="s">
        <v>505</v>
      </c>
      <c r="T499" s="217">
        <v>1</v>
      </c>
      <c r="V499" s="217">
        <v>1</v>
      </c>
      <c r="X499" s="217">
        <v>308</v>
      </c>
      <c r="Z499" s="217">
        <v>91.1</v>
      </c>
    </row>
    <row r="500" spans="4:26" s="217" customFormat="1" x14ac:dyDescent="0.35">
      <c r="D500" s="217" t="s">
        <v>1453</v>
      </c>
      <c r="E500" s="217" t="s">
        <v>1171</v>
      </c>
      <c r="F500" s="217" t="s">
        <v>1454</v>
      </c>
      <c r="G500" s="217" t="s">
        <v>1226</v>
      </c>
      <c r="H500" s="217" t="s">
        <v>1242</v>
      </c>
      <c r="I500" s="217" t="s">
        <v>529</v>
      </c>
      <c r="J500" s="217">
        <v>0</v>
      </c>
      <c r="K500" s="217" t="s">
        <v>1455</v>
      </c>
      <c r="L500" s="217" t="s">
        <v>501</v>
      </c>
      <c r="M500" s="217" t="s">
        <v>29</v>
      </c>
      <c r="N500" s="217" t="s">
        <v>502</v>
      </c>
      <c r="O500" s="217" t="s">
        <v>649</v>
      </c>
      <c r="P500" s="217" t="s">
        <v>503</v>
      </c>
      <c r="Q500" s="217" t="s">
        <v>504</v>
      </c>
      <c r="R500" s="217" t="s">
        <v>505</v>
      </c>
      <c r="T500" s="217">
        <v>1</v>
      </c>
      <c r="V500" s="217">
        <v>1</v>
      </c>
      <c r="X500" s="217">
        <v>308</v>
      </c>
      <c r="Z500" s="217">
        <v>91.1</v>
      </c>
    </row>
    <row r="501" spans="4:26" s="217" customFormat="1" x14ac:dyDescent="0.35">
      <c r="D501" s="217" t="s">
        <v>1453</v>
      </c>
      <c r="E501" s="217" t="s">
        <v>1171</v>
      </c>
      <c r="F501" s="217" t="s">
        <v>1454</v>
      </c>
      <c r="G501" s="217" t="s">
        <v>1226</v>
      </c>
      <c r="H501" s="217" t="s">
        <v>1242</v>
      </c>
      <c r="I501" s="217" t="s">
        <v>529</v>
      </c>
      <c r="J501" s="217">
        <v>0</v>
      </c>
      <c r="K501" s="217" t="s">
        <v>1455</v>
      </c>
      <c r="L501" s="217" t="s">
        <v>501</v>
      </c>
      <c r="M501" s="217" t="s">
        <v>29</v>
      </c>
      <c r="N501" s="217" t="s">
        <v>502</v>
      </c>
      <c r="O501" s="217" t="s">
        <v>649</v>
      </c>
      <c r="P501" s="217" t="s">
        <v>503</v>
      </c>
      <c r="Q501" s="217" t="s">
        <v>504</v>
      </c>
      <c r="R501" s="217" t="s">
        <v>505</v>
      </c>
      <c r="T501" s="217">
        <v>1</v>
      </c>
      <c r="V501" s="217">
        <v>1</v>
      </c>
      <c r="X501" s="217">
        <v>308</v>
      </c>
      <c r="Z501" s="217">
        <v>91.1</v>
      </c>
    </row>
    <row r="502" spans="4:26" s="217" customFormat="1" x14ac:dyDescent="0.35">
      <c r="D502" s="217" t="s">
        <v>1453</v>
      </c>
      <c r="E502" s="217" t="s">
        <v>1171</v>
      </c>
      <c r="F502" s="217" t="s">
        <v>1454</v>
      </c>
      <c r="G502" s="217" t="s">
        <v>1226</v>
      </c>
      <c r="H502" s="217" t="s">
        <v>1242</v>
      </c>
      <c r="I502" s="217" t="s">
        <v>529</v>
      </c>
      <c r="J502" s="217">
        <v>0</v>
      </c>
      <c r="K502" s="217" t="s">
        <v>1455</v>
      </c>
      <c r="L502" s="217" t="s">
        <v>501</v>
      </c>
      <c r="M502" s="217" t="s">
        <v>29</v>
      </c>
      <c r="N502" s="217" t="s">
        <v>502</v>
      </c>
      <c r="O502" s="217" t="s">
        <v>649</v>
      </c>
      <c r="P502" s="217" t="s">
        <v>503</v>
      </c>
      <c r="Q502" s="217" t="s">
        <v>504</v>
      </c>
      <c r="R502" s="217" t="s">
        <v>505</v>
      </c>
      <c r="T502" s="217">
        <v>1</v>
      </c>
      <c r="V502" s="217">
        <v>1</v>
      </c>
      <c r="X502" s="217">
        <v>308</v>
      </c>
      <c r="Z502" s="217">
        <v>91.1</v>
      </c>
    </row>
    <row r="503" spans="4:26" s="217" customFormat="1" x14ac:dyDescent="0.35">
      <c r="D503" s="217" t="s">
        <v>1453</v>
      </c>
      <c r="E503" s="217" t="s">
        <v>1171</v>
      </c>
      <c r="F503" s="217" t="s">
        <v>1454</v>
      </c>
      <c r="G503" s="217" t="s">
        <v>1226</v>
      </c>
      <c r="H503" s="217" t="s">
        <v>1242</v>
      </c>
      <c r="I503" s="217" t="s">
        <v>529</v>
      </c>
      <c r="J503" s="217">
        <v>0</v>
      </c>
      <c r="K503" s="217" t="s">
        <v>1455</v>
      </c>
      <c r="L503" s="217" t="s">
        <v>501</v>
      </c>
      <c r="M503" s="217" t="s">
        <v>29</v>
      </c>
      <c r="N503" s="217" t="s">
        <v>502</v>
      </c>
      <c r="O503" s="217" t="s">
        <v>649</v>
      </c>
      <c r="P503" s="217" t="s">
        <v>503</v>
      </c>
      <c r="Q503" s="217" t="s">
        <v>504</v>
      </c>
      <c r="R503" s="217" t="s">
        <v>505</v>
      </c>
      <c r="T503" s="217">
        <v>1</v>
      </c>
      <c r="V503" s="217">
        <v>1</v>
      </c>
      <c r="X503" s="217">
        <v>308</v>
      </c>
      <c r="Z503" s="217">
        <v>91.1</v>
      </c>
    </row>
    <row r="504" spans="4:26" s="217" customFormat="1" x14ac:dyDescent="0.35">
      <c r="D504" s="217" t="s">
        <v>1453</v>
      </c>
      <c r="E504" s="217" t="s">
        <v>1171</v>
      </c>
      <c r="F504" s="217" t="s">
        <v>1454</v>
      </c>
      <c r="G504" s="217" t="s">
        <v>1226</v>
      </c>
      <c r="H504" s="217" t="s">
        <v>1242</v>
      </c>
      <c r="I504" s="217" t="s">
        <v>529</v>
      </c>
      <c r="J504" s="217">
        <v>0</v>
      </c>
      <c r="K504" s="217" t="s">
        <v>1455</v>
      </c>
      <c r="L504" s="217" t="s">
        <v>501</v>
      </c>
      <c r="M504" s="217" t="s">
        <v>29</v>
      </c>
      <c r="N504" s="217" t="s">
        <v>502</v>
      </c>
      <c r="O504" s="217" t="s">
        <v>649</v>
      </c>
      <c r="P504" s="217" t="s">
        <v>503</v>
      </c>
      <c r="Q504" s="217" t="s">
        <v>504</v>
      </c>
      <c r="R504" s="217" t="s">
        <v>505</v>
      </c>
      <c r="T504" s="217">
        <v>1</v>
      </c>
      <c r="V504" s="217">
        <v>1</v>
      </c>
      <c r="X504" s="217">
        <v>308</v>
      </c>
      <c r="Z504" s="217">
        <v>91.1</v>
      </c>
    </row>
    <row r="505" spans="4:26" s="217" customFormat="1" x14ac:dyDescent="0.35">
      <c r="D505" s="217" t="s">
        <v>1453</v>
      </c>
      <c r="E505" s="217" t="s">
        <v>1171</v>
      </c>
      <c r="F505" s="217" t="s">
        <v>1454</v>
      </c>
      <c r="G505" s="217" t="s">
        <v>1226</v>
      </c>
      <c r="H505" s="217" t="s">
        <v>1242</v>
      </c>
      <c r="I505" s="217" t="s">
        <v>529</v>
      </c>
      <c r="J505" s="217">
        <v>0</v>
      </c>
      <c r="K505" s="217" t="s">
        <v>1455</v>
      </c>
      <c r="L505" s="217" t="s">
        <v>501</v>
      </c>
      <c r="M505" s="217" t="s">
        <v>29</v>
      </c>
      <c r="N505" s="217" t="s">
        <v>502</v>
      </c>
      <c r="O505" s="217" t="s">
        <v>649</v>
      </c>
      <c r="P505" s="217" t="s">
        <v>503</v>
      </c>
      <c r="Q505" s="217" t="s">
        <v>504</v>
      </c>
      <c r="R505" s="217" t="s">
        <v>505</v>
      </c>
      <c r="T505" s="217">
        <v>1</v>
      </c>
      <c r="V505" s="217">
        <v>1</v>
      </c>
      <c r="X505" s="217">
        <v>308</v>
      </c>
      <c r="Z505" s="217">
        <v>91.1</v>
      </c>
    </row>
    <row r="506" spans="4:26" s="217" customFormat="1" x14ac:dyDescent="0.35">
      <c r="D506" s="217" t="s">
        <v>1453</v>
      </c>
      <c r="E506" s="217" t="s">
        <v>1171</v>
      </c>
      <c r="F506" s="217" t="s">
        <v>1454</v>
      </c>
      <c r="G506" s="217" t="s">
        <v>1226</v>
      </c>
      <c r="H506" s="217" t="s">
        <v>1242</v>
      </c>
      <c r="I506" s="217" t="s">
        <v>529</v>
      </c>
      <c r="J506" s="217">
        <v>0</v>
      </c>
      <c r="K506" s="217" t="s">
        <v>1455</v>
      </c>
      <c r="L506" s="217" t="s">
        <v>501</v>
      </c>
      <c r="M506" s="217" t="s">
        <v>29</v>
      </c>
      <c r="N506" s="217" t="s">
        <v>502</v>
      </c>
      <c r="O506" s="217" t="s">
        <v>649</v>
      </c>
      <c r="P506" s="217" t="s">
        <v>503</v>
      </c>
      <c r="Q506" s="217" t="s">
        <v>504</v>
      </c>
      <c r="R506" s="217" t="s">
        <v>505</v>
      </c>
      <c r="T506" s="217">
        <v>1</v>
      </c>
      <c r="V506" s="217">
        <v>1</v>
      </c>
      <c r="X506" s="217">
        <v>308</v>
      </c>
      <c r="Z506" s="217">
        <v>91.1</v>
      </c>
    </row>
    <row r="507" spans="4:26" s="217" customFormat="1" x14ac:dyDescent="0.35">
      <c r="D507" s="217" t="s">
        <v>1453</v>
      </c>
      <c r="E507" s="217" t="s">
        <v>1171</v>
      </c>
      <c r="F507" s="217" t="s">
        <v>1454</v>
      </c>
      <c r="G507" s="217" t="s">
        <v>1226</v>
      </c>
      <c r="H507" s="217" t="s">
        <v>1242</v>
      </c>
      <c r="I507" s="217" t="s">
        <v>529</v>
      </c>
      <c r="J507" s="217">
        <v>0</v>
      </c>
      <c r="K507" s="217" t="s">
        <v>1455</v>
      </c>
      <c r="L507" s="217" t="s">
        <v>501</v>
      </c>
      <c r="M507" s="217" t="s">
        <v>29</v>
      </c>
      <c r="N507" s="217" t="s">
        <v>502</v>
      </c>
      <c r="O507" s="217" t="s">
        <v>649</v>
      </c>
      <c r="P507" s="217" t="s">
        <v>503</v>
      </c>
      <c r="Q507" s="217" t="s">
        <v>504</v>
      </c>
      <c r="R507" s="217" t="s">
        <v>505</v>
      </c>
      <c r="T507" s="217">
        <v>1</v>
      </c>
      <c r="V507" s="217">
        <v>1</v>
      </c>
      <c r="X507" s="217">
        <v>308</v>
      </c>
      <c r="Z507" s="217">
        <v>91.1</v>
      </c>
    </row>
    <row r="508" spans="4:26" s="217" customFormat="1" x14ac:dyDescent="0.35">
      <c r="D508" s="217" t="s">
        <v>1453</v>
      </c>
      <c r="E508" s="217" t="s">
        <v>1171</v>
      </c>
      <c r="F508" s="217" t="s">
        <v>1454</v>
      </c>
      <c r="G508" s="217" t="s">
        <v>1226</v>
      </c>
      <c r="H508" s="217" t="s">
        <v>1242</v>
      </c>
      <c r="I508" s="217" t="s">
        <v>529</v>
      </c>
      <c r="J508" s="217">
        <v>0</v>
      </c>
      <c r="K508" s="217" t="s">
        <v>1455</v>
      </c>
      <c r="L508" s="217" t="s">
        <v>501</v>
      </c>
      <c r="M508" s="217" t="s">
        <v>29</v>
      </c>
      <c r="N508" s="217" t="s">
        <v>502</v>
      </c>
      <c r="O508" s="217" t="s">
        <v>649</v>
      </c>
      <c r="P508" s="217" t="s">
        <v>503</v>
      </c>
      <c r="Q508" s="217" t="s">
        <v>504</v>
      </c>
      <c r="R508" s="217" t="s">
        <v>505</v>
      </c>
      <c r="T508" s="217">
        <v>1</v>
      </c>
      <c r="V508" s="217">
        <v>1</v>
      </c>
      <c r="X508" s="217">
        <v>308</v>
      </c>
      <c r="Z508" s="217">
        <v>91.1</v>
      </c>
    </row>
    <row r="509" spans="4:26" s="217" customFormat="1" x14ac:dyDescent="0.35">
      <c r="D509" s="217" t="s">
        <v>1453</v>
      </c>
      <c r="E509" s="217" t="s">
        <v>1171</v>
      </c>
      <c r="F509" s="217" t="s">
        <v>1454</v>
      </c>
      <c r="G509" s="217" t="s">
        <v>1226</v>
      </c>
      <c r="H509" s="217" t="s">
        <v>1242</v>
      </c>
      <c r="I509" s="217" t="s">
        <v>529</v>
      </c>
      <c r="J509" s="217">
        <v>0</v>
      </c>
      <c r="K509" s="217" t="s">
        <v>1455</v>
      </c>
      <c r="L509" s="217" t="s">
        <v>501</v>
      </c>
      <c r="M509" s="217" t="s">
        <v>29</v>
      </c>
      <c r="N509" s="217" t="s">
        <v>502</v>
      </c>
      <c r="O509" s="217" t="s">
        <v>649</v>
      </c>
      <c r="P509" s="217" t="s">
        <v>503</v>
      </c>
      <c r="Q509" s="217" t="s">
        <v>504</v>
      </c>
      <c r="R509" s="217" t="s">
        <v>505</v>
      </c>
      <c r="T509" s="217">
        <v>1</v>
      </c>
      <c r="V509" s="217">
        <v>1</v>
      </c>
      <c r="X509" s="217">
        <v>308</v>
      </c>
      <c r="Z509" s="217">
        <v>91.1</v>
      </c>
    </row>
    <row r="510" spans="4:26" s="217" customFormat="1" x14ac:dyDescent="0.35">
      <c r="D510" s="217" t="s">
        <v>1453</v>
      </c>
      <c r="E510" s="217" t="s">
        <v>1171</v>
      </c>
      <c r="F510" s="217" t="s">
        <v>1454</v>
      </c>
      <c r="G510" s="217" t="s">
        <v>1226</v>
      </c>
      <c r="H510" s="217" t="s">
        <v>1242</v>
      </c>
      <c r="I510" s="217" t="s">
        <v>529</v>
      </c>
      <c r="J510" s="217">
        <v>0</v>
      </c>
      <c r="K510" s="217" t="s">
        <v>1455</v>
      </c>
      <c r="L510" s="217" t="s">
        <v>501</v>
      </c>
      <c r="M510" s="217" t="s">
        <v>29</v>
      </c>
      <c r="N510" s="217" t="s">
        <v>502</v>
      </c>
      <c r="O510" s="217" t="s">
        <v>649</v>
      </c>
      <c r="P510" s="217" t="s">
        <v>503</v>
      </c>
      <c r="Q510" s="217" t="s">
        <v>504</v>
      </c>
      <c r="R510" s="217" t="s">
        <v>505</v>
      </c>
      <c r="T510" s="217">
        <v>1</v>
      </c>
      <c r="V510" s="217">
        <v>1</v>
      </c>
      <c r="X510" s="217">
        <v>308</v>
      </c>
      <c r="Z510" s="217">
        <v>91.1</v>
      </c>
    </row>
    <row r="511" spans="4:26" s="217" customFormat="1" x14ac:dyDescent="0.35">
      <c r="D511" s="217" t="s">
        <v>1453</v>
      </c>
      <c r="E511" s="217" t="s">
        <v>1171</v>
      </c>
      <c r="F511" s="217" t="s">
        <v>1454</v>
      </c>
      <c r="G511" s="217" t="s">
        <v>1226</v>
      </c>
      <c r="H511" s="217" t="s">
        <v>1242</v>
      </c>
      <c r="I511" s="217" t="s">
        <v>529</v>
      </c>
      <c r="J511" s="217">
        <v>0</v>
      </c>
      <c r="K511" s="217" t="s">
        <v>1455</v>
      </c>
      <c r="L511" s="217" t="s">
        <v>501</v>
      </c>
      <c r="M511" s="217" t="s">
        <v>29</v>
      </c>
      <c r="N511" s="217" t="s">
        <v>502</v>
      </c>
      <c r="O511" s="217" t="s">
        <v>649</v>
      </c>
      <c r="P511" s="217" t="s">
        <v>503</v>
      </c>
      <c r="Q511" s="217" t="s">
        <v>504</v>
      </c>
      <c r="R511" s="217" t="s">
        <v>505</v>
      </c>
      <c r="T511" s="217">
        <v>1</v>
      </c>
      <c r="V511" s="217">
        <v>1</v>
      </c>
      <c r="X511" s="217">
        <v>308</v>
      </c>
      <c r="Z511" s="217">
        <v>91.1</v>
      </c>
    </row>
    <row r="512" spans="4:26" s="217" customFormat="1" x14ac:dyDescent="0.35">
      <c r="D512" s="217" t="s">
        <v>1453</v>
      </c>
      <c r="E512" s="217" t="s">
        <v>1171</v>
      </c>
      <c r="F512" s="217" t="s">
        <v>1454</v>
      </c>
      <c r="G512" s="217" t="s">
        <v>1226</v>
      </c>
      <c r="H512" s="217" t="s">
        <v>1242</v>
      </c>
      <c r="I512" s="217" t="s">
        <v>529</v>
      </c>
      <c r="J512" s="217">
        <v>0</v>
      </c>
      <c r="K512" s="217" t="s">
        <v>1455</v>
      </c>
      <c r="L512" s="217" t="s">
        <v>501</v>
      </c>
      <c r="M512" s="217" t="s">
        <v>29</v>
      </c>
      <c r="N512" s="217" t="s">
        <v>502</v>
      </c>
      <c r="O512" s="217" t="s">
        <v>649</v>
      </c>
      <c r="P512" s="217" t="s">
        <v>503</v>
      </c>
      <c r="Q512" s="217" t="s">
        <v>504</v>
      </c>
      <c r="R512" s="217" t="s">
        <v>505</v>
      </c>
      <c r="T512" s="217">
        <v>1</v>
      </c>
      <c r="V512" s="217">
        <v>1</v>
      </c>
      <c r="X512" s="217">
        <v>308</v>
      </c>
      <c r="Z512" s="217">
        <v>91.1</v>
      </c>
    </row>
    <row r="513" spans="4:26" s="217" customFormat="1" x14ac:dyDescent="0.35">
      <c r="D513" s="217" t="s">
        <v>1453</v>
      </c>
      <c r="E513" s="217" t="s">
        <v>1171</v>
      </c>
      <c r="F513" s="217" t="s">
        <v>1454</v>
      </c>
      <c r="G513" s="217" t="s">
        <v>1220</v>
      </c>
      <c r="H513" s="217" t="s">
        <v>1457</v>
      </c>
      <c r="I513" s="217" t="s">
        <v>529</v>
      </c>
      <c r="J513" s="217">
        <v>0</v>
      </c>
      <c r="K513" s="217" t="s">
        <v>1455</v>
      </c>
      <c r="L513" s="217" t="s">
        <v>501</v>
      </c>
      <c r="M513" s="217" t="s">
        <v>1223</v>
      </c>
      <c r="N513" s="217" t="s">
        <v>502</v>
      </c>
      <c r="O513" s="217" t="s">
        <v>1224</v>
      </c>
      <c r="P513" s="217" t="s">
        <v>503</v>
      </c>
      <c r="Q513" s="217" t="s">
        <v>1225</v>
      </c>
      <c r="R513" s="217" t="s">
        <v>505</v>
      </c>
      <c r="T513" s="217">
        <v>1</v>
      </c>
      <c r="V513" s="217">
        <v>1</v>
      </c>
      <c r="X513" s="217">
        <v>308</v>
      </c>
      <c r="Z513" s="217">
        <v>91.1</v>
      </c>
    </row>
    <row r="514" spans="4:26" s="217" customFormat="1" x14ac:dyDescent="0.35">
      <c r="D514" s="217" t="s">
        <v>1453</v>
      </c>
      <c r="E514" s="217" t="s">
        <v>1171</v>
      </c>
      <c r="F514" s="217" t="s">
        <v>1454</v>
      </c>
      <c r="G514" s="217" t="s">
        <v>1226</v>
      </c>
      <c r="H514" s="217" t="s">
        <v>1242</v>
      </c>
      <c r="I514" s="217" t="s">
        <v>529</v>
      </c>
      <c r="J514" s="217">
        <v>0</v>
      </c>
      <c r="K514" s="217" t="s">
        <v>1455</v>
      </c>
      <c r="L514" s="217" t="s">
        <v>501</v>
      </c>
      <c r="M514" s="217" t="s">
        <v>29</v>
      </c>
      <c r="N514" s="217" t="s">
        <v>502</v>
      </c>
      <c r="O514" s="217" t="s">
        <v>649</v>
      </c>
      <c r="P514" s="217" t="s">
        <v>503</v>
      </c>
      <c r="Q514" s="217" t="s">
        <v>504</v>
      </c>
      <c r="R514" s="217" t="s">
        <v>505</v>
      </c>
      <c r="T514" s="217">
        <v>1</v>
      </c>
      <c r="V514" s="217">
        <v>1</v>
      </c>
      <c r="X514" s="217">
        <v>308</v>
      </c>
      <c r="Z514" s="217">
        <v>91.1</v>
      </c>
    </row>
    <row r="515" spans="4:26" s="217" customFormat="1" x14ac:dyDescent="0.35">
      <c r="D515" s="217" t="s">
        <v>1453</v>
      </c>
      <c r="E515" s="217" t="s">
        <v>1171</v>
      </c>
      <c r="F515" s="217" t="s">
        <v>1454</v>
      </c>
      <c r="G515" s="217" t="s">
        <v>1226</v>
      </c>
      <c r="H515" s="217" t="s">
        <v>1242</v>
      </c>
      <c r="I515" s="217" t="s">
        <v>529</v>
      </c>
      <c r="J515" s="217">
        <v>0</v>
      </c>
      <c r="K515" s="217" t="s">
        <v>1455</v>
      </c>
      <c r="L515" s="217" t="s">
        <v>501</v>
      </c>
      <c r="M515" s="217" t="s">
        <v>29</v>
      </c>
      <c r="N515" s="217" t="s">
        <v>502</v>
      </c>
      <c r="O515" s="217" t="s">
        <v>649</v>
      </c>
      <c r="P515" s="217" t="s">
        <v>503</v>
      </c>
      <c r="Q515" s="217" t="s">
        <v>504</v>
      </c>
      <c r="R515" s="217" t="s">
        <v>505</v>
      </c>
      <c r="T515" s="217">
        <v>1</v>
      </c>
      <c r="V515" s="217">
        <v>1</v>
      </c>
      <c r="X515" s="217">
        <v>308</v>
      </c>
      <c r="Z515" s="217">
        <v>91.1</v>
      </c>
    </row>
    <row r="516" spans="4:26" s="217" customFormat="1" x14ac:dyDescent="0.35">
      <c r="D516" s="217" t="s">
        <v>1453</v>
      </c>
      <c r="E516" s="217" t="s">
        <v>1171</v>
      </c>
      <c r="F516" s="217" t="s">
        <v>1454</v>
      </c>
      <c r="G516" s="217" t="s">
        <v>1226</v>
      </c>
      <c r="H516" s="217" t="s">
        <v>1242</v>
      </c>
      <c r="I516" s="217" t="s">
        <v>529</v>
      </c>
      <c r="J516" s="217">
        <v>0</v>
      </c>
      <c r="K516" s="217" t="s">
        <v>1455</v>
      </c>
      <c r="L516" s="217" t="s">
        <v>501</v>
      </c>
      <c r="M516" s="217" t="s">
        <v>29</v>
      </c>
      <c r="N516" s="217" t="s">
        <v>502</v>
      </c>
      <c r="O516" s="217" t="s">
        <v>649</v>
      </c>
      <c r="P516" s="217" t="s">
        <v>503</v>
      </c>
      <c r="Q516" s="217" t="s">
        <v>504</v>
      </c>
      <c r="R516" s="217" t="s">
        <v>505</v>
      </c>
      <c r="T516" s="217">
        <v>1</v>
      </c>
      <c r="V516" s="217">
        <v>1</v>
      </c>
      <c r="X516" s="217">
        <v>308</v>
      </c>
      <c r="Z516" s="217">
        <v>91.1</v>
      </c>
    </row>
    <row r="517" spans="4:26" s="217" customFormat="1" x14ac:dyDescent="0.35">
      <c r="D517" s="217" t="s">
        <v>1453</v>
      </c>
      <c r="E517" s="217" t="s">
        <v>1171</v>
      </c>
      <c r="F517" s="217" t="s">
        <v>1454</v>
      </c>
      <c r="G517" s="217" t="s">
        <v>1226</v>
      </c>
      <c r="H517" s="217" t="s">
        <v>1242</v>
      </c>
      <c r="I517" s="217" t="s">
        <v>529</v>
      </c>
      <c r="J517" s="217">
        <v>0</v>
      </c>
      <c r="K517" s="217" t="s">
        <v>1455</v>
      </c>
      <c r="L517" s="217" t="s">
        <v>501</v>
      </c>
      <c r="M517" s="217" t="s">
        <v>29</v>
      </c>
      <c r="N517" s="217" t="s">
        <v>502</v>
      </c>
      <c r="O517" s="217" t="s">
        <v>649</v>
      </c>
      <c r="P517" s="217" t="s">
        <v>503</v>
      </c>
      <c r="Q517" s="217" t="s">
        <v>504</v>
      </c>
      <c r="R517" s="217" t="s">
        <v>505</v>
      </c>
      <c r="T517" s="217">
        <v>1</v>
      </c>
      <c r="V517" s="217">
        <v>1</v>
      </c>
      <c r="X517" s="217">
        <v>308</v>
      </c>
      <c r="Z517" s="217">
        <v>91.1</v>
      </c>
    </row>
    <row r="518" spans="4:26" s="217" customFormat="1" x14ac:dyDescent="0.35">
      <c r="D518" s="217" t="s">
        <v>1453</v>
      </c>
      <c r="E518" s="217" t="s">
        <v>1171</v>
      </c>
      <c r="F518" s="217" t="s">
        <v>1454</v>
      </c>
      <c r="G518" s="217" t="s">
        <v>1226</v>
      </c>
      <c r="H518" s="217" t="s">
        <v>1242</v>
      </c>
      <c r="I518" s="217" t="s">
        <v>529</v>
      </c>
      <c r="J518" s="217">
        <v>0</v>
      </c>
      <c r="K518" s="217" t="s">
        <v>1455</v>
      </c>
      <c r="L518" s="217" t="s">
        <v>501</v>
      </c>
      <c r="M518" s="217" t="s">
        <v>29</v>
      </c>
      <c r="N518" s="217" t="s">
        <v>502</v>
      </c>
      <c r="O518" s="217" t="s">
        <v>649</v>
      </c>
      <c r="P518" s="217" t="s">
        <v>503</v>
      </c>
      <c r="Q518" s="217" t="s">
        <v>504</v>
      </c>
      <c r="R518" s="217" t="s">
        <v>505</v>
      </c>
      <c r="T518" s="217">
        <v>1</v>
      </c>
      <c r="V518" s="217">
        <v>1</v>
      </c>
      <c r="X518" s="217">
        <v>308</v>
      </c>
      <c r="Z518" s="217">
        <v>91.1</v>
      </c>
    </row>
    <row r="519" spans="4:26" s="217" customFormat="1" x14ac:dyDescent="0.35">
      <c r="D519" s="217" t="s">
        <v>1453</v>
      </c>
      <c r="E519" s="217" t="s">
        <v>1171</v>
      </c>
      <c r="F519" s="217" t="s">
        <v>1454</v>
      </c>
      <c r="G519" s="217" t="s">
        <v>1226</v>
      </c>
      <c r="H519" s="217" t="s">
        <v>1242</v>
      </c>
      <c r="I519" s="217" t="s">
        <v>529</v>
      </c>
      <c r="J519" s="217">
        <v>0</v>
      </c>
      <c r="K519" s="217" t="s">
        <v>1455</v>
      </c>
      <c r="L519" s="217" t="s">
        <v>501</v>
      </c>
      <c r="M519" s="217" t="s">
        <v>29</v>
      </c>
      <c r="N519" s="217" t="s">
        <v>502</v>
      </c>
      <c r="O519" s="217" t="s">
        <v>649</v>
      </c>
      <c r="P519" s="217" t="s">
        <v>503</v>
      </c>
      <c r="Q519" s="217" t="s">
        <v>504</v>
      </c>
      <c r="R519" s="217" t="s">
        <v>505</v>
      </c>
      <c r="T519" s="217">
        <v>1</v>
      </c>
      <c r="V519" s="217">
        <v>1</v>
      </c>
      <c r="X519" s="217">
        <v>308</v>
      </c>
      <c r="Z519" s="217">
        <v>91.1</v>
      </c>
    </row>
    <row r="520" spans="4:26" s="217" customFormat="1" x14ac:dyDescent="0.35">
      <c r="D520" s="217" t="s">
        <v>1453</v>
      </c>
      <c r="E520" s="217" t="s">
        <v>1171</v>
      </c>
      <c r="F520" s="217" t="s">
        <v>1454</v>
      </c>
      <c r="G520" s="217" t="s">
        <v>1226</v>
      </c>
      <c r="H520" s="217" t="s">
        <v>1242</v>
      </c>
      <c r="I520" s="217" t="s">
        <v>529</v>
      </c>
      <c r="J520" s="217">
        <v>0</v>
      </c>
      <c r="K520" s="217" t="s">
        <v>1455</v>
      </c>
      <c r="L520" s="217" t="s">
        <v>501</v>
      </c>
      <c r="M520" s="217" t="s">
        <v>29</v>
      </c>
      <c r="N520" s="217" t="s">
        <v>502</v>
      </c>
      <c r="O520" s="217" t="s">
        <v>649</v>
      </c>
      <c r="P520" s="217" t="s">
        <v>503</v>
      </c>
      <c r="Q520" s="217" t="s">
        <v>504</v>
      </c>
      <c r="R520" s="217" t="s">
        <v>505</v>
      </c>
      <c r="T520" s="217">
        <v>1</v>
      </c>
      <c r="V520" s="217">
        <v>1</v>
      </c>
      <c r="X520" s="217">
        <v>308</v>
      </c>
      <c r="Z520" s="217">
        <v>91.1</v>
      </c>
    </row>
    <row r="521" spans="4:26" s="217" customFormat="1" x14ac:dyDescent="0.35">
      <c r="D521" s="217" t="s">
        <v>1453</v>
      </c>
      <c r="E521" s="217" t="s">
        <v>1171</v>
      </c>
      <c r="F521" s="217" t="s">
        <v>1454</v>
      </c>
      <c r="G521" s="217" t="s">
        <v>1226</v>
      </c>
      <c r="H521" s="217" t="s">
        <v>1242</v>
      </c>
      <c r="I521" s="217" t="s">
        <v>529</v>
      </c>
      <c r="J521" s="217">
        <v>0</v>
      </c>
      <c r="K521" s="217" t="s">
        <v>1455</v>
      </c>
      <c r="L521" s="217" t="s">
        <v>501</v>
      </c>
      <c r="M521" s="217" t="s">
        <v>29</v>
      </c>
      <c r="N521" s="217" t="s">
        <v>502</v>
      </c>
      <c r="O521" s="217" t="s">
        <v>649</v>
      </c>
      <c r="P521" s="217" t="s">
        <v>503</v>
      </c>
      <c r="Q521" s="217" t="s">
        <v>504</v>
      </c>
      <c r="R521" s="217" t="s">
        <v>505</v>
      </c>
      <c r="T521" s="217">
        <v>1</v>
      </c>
      <c r="V521" s="217">
        <v>1</v>
      </c>
      <c r="X521" s="217">
        <v>308</v>
      </c>
      <c r="Z521" s="217">
        <v>91.1</v>
      </c>
    </row>
    <row r="522" spans="4:26" s="217" customFormat="1" x14ac:dyDescent="0.35">
      <c r="D522" s="217" t="s">
        <v>1453</v>
      </c>
      <c r="E522" s="217" t="s">
        <v>1171</v>
      </c>
      <c r="F522" s="217" t="s">
        <v>1454</v>
      </c>
      <c r="G522" s="217" t="s">
        <v>1226</v>
      </c>
      <c r="H522" s="217" t="s">
        <v>1242</v>
      </c>
      <c r="I522" s="217" t="s">
        <v>529</v>
      </c>
      <c r="J522" s="217">
        <v>0</v>
      </c>
      <c r="K522" s="217" t="s">
        <v>1455</v>
      </c>
      <c r="L522" s="217" t="s">
        <v>501</v>
      </c>
      <c r="M522" s="217" t="s">
        <v>29</v>
      </c>
      <c r="N522" s="217" t="s">
        <v>502</v>
      </c>
      <c r="O522" s="217" t="s">
        <v>649</v>
      </c>
      <c r="P522" s="217" t="s">
        <v>503</v>
      </c>
      <c r="Q522" s="217" t="s">
        <v>504</v>
      </c>
      <c r="R522" s="217" t="s">
        <v>505</v>
      </c>
      <c r="T522" s="217">
        <v>1</v>
      </c>
      <c r="V522" s="217">
        <v>1</v>
      </c>
      <c r="X522" s="217">
        <v>308</v>
      </c>
      <c r="Z522" s="217">
        <v>91.1</v>
      </c>
    </row>
    <row r="523" spans="4:26" s="217" customFormat="1" x14ac:dyDescent="0.35">
      <c r="D523" s="217" t="s">
        <v>1453</v>
      </c>
      <c r="E523" s="217" t="s">
        <v>1171</v>
      </c>
      <c r="F523" s="217" t="s">
        <v>1454</v>
      </c>
      <c r="G523" s="217" t="s">
        <v>1226</v>
      </c>
      <c r="H523" s="217" t="s">
        <v>1242</v>
      </c>
      <c r="I523" s="217" t="s">
        <v>529</v>
      </c>
      <c r="J523" s="217">
        <v>0</v>
      </c>
      <c r="K523" s="217" t="s">
        <v>1455</v>
      </c>
      <c r="L523" s="217" t="s">
        <v>501</v>
      </c>
      <c r="M523" s="217" t="s">
        <v>29</v>
      </c>
      <c r="N523" s="217" t="s">
        <v>502</v>
      </c>
      <c r="O523" s="217" t="s">
        <v>649</v>
      </c>
      <c r="P523" s="217" t="s">
        <v>503</v>
      </c>
      <c r="Q523" s="217" t="s">
        <v>504</v>
      </c>
      <c r="R523" s="217" t="s">
        <v>505</v>
      </c>
      <c r="T523" s="217">
        <v>1</v>
      </c>
      <c r="V523" s="217">
        <v>1</v>
      </c>
      <c r="X523" s="217">
        <v>308</v>
      </c>
      <c r="Z523" s="217">
        <v>91.1</v>
      </c>
    </row>
    <row r="524" spans="4:26" s="217" customFormat="1" x14ac:dyDescent="0.35">
      <c r="D524" s="217" t="s">
        <v>1453</v>
      </c>
      <c r="E524" s="217" t="s">
        <v>1171</v>
      </c>
      <c r="F524" s="217" t="s">
        <v>1454</v>
      </c>
      <c r="G524" s="217" t="s">
        <v>1226</v>
      </c>
      <c r="H524" s="217" t="s">
        <v>1242</v>
      </c>
      <c r="I524" s="217" t="s">
        <v>529</v>
      </c>
      <c r="J524" s="217">
        <v>0</v>
      </c>
      <c r="K524" s="217" t="s">
        <v>1455</v>
      </c>
      <c r="L524" s="217" t="s">
        <v>501</v>
      </c>
      <c r="M524" s="217" t="s">
        <v>29</v>
      </c>
      <c r="N524" s="217" t="s">
        <v>502</v>
      </c>
      <c r="O524" s="217" t="s">
        <v>649</v>
      </c>
      <c r="P524" s="217" t="s">
        <v>503</v>
      </c>
      <c r="Q524" s="217" t="s">
        <v>504</v>
      </c>
      <c r="R524" s="217" t="s">
        <v>505</v>
      </c>
      <c r="T524" s="217">
        <v>1</v>
      </c>
      <c r="V524" s="217">
        <v>1</v>
      </c>
      <c r="X524" s="217">
        <v>308</v>
      </c>
      <c r="Z524" s="217">
        <v>91.1</v>
      </c>
    </row>
    <row r="525" spans="4:26" s="217" customFormat="1" x14ac:dyDescent="0.35">
      <c r="D525" s="217" t="s">
        <v>1453</v>
      </c>
      <c r="E525" s="217" t="s">
        <v>1171</v>
      </c>
      <c r="F525" s="217" t="s">
        <v>1454</v>
      </c>
      <c r="G525" s="217" t="s">
        <v>1226</v>
      </c>
      <c r="H525" s="217" t="s">
        <v>1242</v>
      </c>
      <c r="I525" s="217" t="s">
        <v>529</v>
      </c>
      <c r="J525" s="217">
        <v>0</v>
      </c>
      <c r="K525" s="217" t="s">
        <v>1455</v>
      </c>
      <c r="L525" s="217" t="s">
        <v>501</v>
      </c>
      <c r="M525" s="217" t="s">
        <v>29</v>
      </c>
      <c r="N525" s="217" t="s">
        <v>502</v>
      </c>
      <c r="O525" s="217" t="s">
        <v>649</v>
      </c>
      <c r="P525" s="217" t="s">
        <v>503</v>
      </c>
      <c r="Q525" s="217" t="s">
        <v>504</v>
      </c>
      <c r="R525" s="217" t="s">
        <v>505</v>
      </c>
      <c r="T525" s="217">
        <v>1</v>
      </c>
      <c r="V525" s="217">
        <v>1</v>
      </c>
      <c r="X525" s="217">
        <v>308</v>
      </c>
      <c r="Z525" s="217">
        <v>91.1</v>
      </c>
    </row>
    <row r="526" spans="4:26" s="217" customFormat="1" x14ac:dyDescent="0.35">
      <c r="D526" s="217" t="s">
        <v>1453</v>
      </c>
      <c r="E526" s="217" t="s">
        <v>1171</v>
      </c>
      <c r="F526" s="217" t="s">
        <v>1454</v>
      </c>
      <c r="G526" s="217" t="s">
        <v>1226</v>
      </c>
      <c r="H526" s="217" t="s">
        <v>1242</v>
      </c>
      <c r="I526" s="217" t="s">
        <v>529</v>
      </c>
      <c r="J526" s="217">
        <v>0</v>
      </c>
      <c r="K526" s="217" t="s">
        <v>1455</v>
      </c>
      <c r="L526" s="217" t="s">
        <v>501</v>
      </c>
      <c r="M526" s="217" t="s">
        <v>29</v>
      </c>
      <c r="N526" s="217" t="s">
        <v>502</v>
      </c>
      <c r="O526" s="217" t="s">
        <v>649</v>
      </c>
      <c r="P526" s="217" t="s">
        <v>503</v>
      </c>
      <c r="Q526" s="217" t="s">
        <v>504</v>
      </c>
      <c r="R526" s="217" t="s">
        <v>505</v>
      </c>
      <c r="T526" s="217">
        <v>1</v>
      </c>
      <c r="V526" s="217">
        <v>1</v>
      </c>
      <c r="X526" s="217">
        <v>308</v>
      </c>
      <c r="Z526" s="217">
        <v>91.1</v>
      </c>
    </row>
    <row r="527" spans="4:26" s="217" customFormat="1" x14ac:dyDescent="0.35">
      <c r="D527" s="217" t="s">
        <v>1453</v>
      </c>
      <c r="E527" s="217" t="s">
        <v>1171</v>
      </c>
      <c r="F527" s="217" t="s">
        <v>1454</v>
      </c>
      <c r="G527" s="217" t="s">
        <v>1226</v>
      </c>
      <c r="H527" s="217" t="s">
        <v>1242</v>
      </c>
      <c r="I527" s="217" t="s">
        <v>529</v>
      </c>
      <c r="J527" s="217">
        <v>0</v>
      </c>
      <c r="K527" s="217" t="s">
        <v>1455</v>
      </c>
      <c r="L527" s="217" t="s">
        <v>501</v>
      </c>
      <c r="M527" s="217" t="s">
        <v>29</v>
      </c>
      <c r="N527" s="217" t="s">
        <v>502</v>
      </c>
      <c r="O527" s="217" t="s">
        <v>649</v>
      </c>
      <c r="P527" s="217" t="s">
        <v>503</v>
      </c>
      <c r="Q527" s="217" t="s">
        <v>504</v>
      </c>
      <c r="R527" s="217" t="s">
        <v>505</v>
      </c>
      <c r="T527" s="217">
        <v>1</v>
      </c>
      <c r="V527" s="217">
        <v>1</v>
      </c>
      <c r="X527" s="217">
        <v>308</v>
      </c>
      <c r="Z527" s="217">
        <v>91.1</v>
      </c>
    </row>
    <row r="528" spans="4:26" s="217" customFormat="1" x14ac:dyDescent="0.35">
      <c r="D528" s="217" t="s">
        <v>1453</v>
      </c>
      <c r="E528" s="217" t="s">
        <v>1171</v>
      </c>
      <c r="F528" s="217" t="s">
        <v>1454</v>
      </c>
      <c r="G528" s="217" t="s">
        <v>1226</v>
      </c>
      <c r="H528" s="217" t="s">
        <v>1242</v>
      </c>
      <c r="I528" s="217" t="s">
        <v>529</v>
      </c>
      <c r="J528" s="217">
        <v>0</v>
      </c>
      <c r="K528" s="217" t="s">
        <v>1455</v>
      </c>
      <c r="L528" s="217" t="s">
        <v>501</v>
      </c>
      <c r="M528" s="217" t="s">
        <v>29</v>
      </c>
      <c r="N528" s="217" t="s">
        <v>502</v>
      </c>
      <c r="O528" s="217" t="s">
        <v>649</v>
      </c>
      <c r="P528" s="217" t="s">
        <v>503</v>
      </c>
      <c r="Q528" s="217" t="s">
        <v>504</v>
      </c>
      <c r="R528" s="217" t="s">
        <v>505</v>
      </c>
      <c r="T528" s="217">
        <v>1</v>
      </c>
      <c r="V528" s="217">
        <v>1</v>
      </c>
      <c r="X528" s="217">
        <v>308</v>
      </c>
      <c r="Z528" s="217">
        <v>91.1</v>
      </c>
    </row>
    <row r="529" spans="4:26" s="217" customFormat="1" x14ac:dyDescent="0.35">
      <c r="D529" s="217" t="s">
        <v>1453</v>
      </c>
      <c r="E529" s="217" t="s">
        <v>1171</v>
      </c>
      <c r="F529" s="217" t="s">
        <v>1454</v>
      </c>
      <c r="G529" s="217" t="s">
        <v>1226</v>
      </c>
      <c r="H529" s="217" t="s">
        <v>1242</v>
      </c>
      <c r="I529" s="217" t="s">
        <v>529</v>
      </c>
      <c r="J529" s="217">
        <v>0</v>
      </c>
      <c r="K529" s="217" t="s">
        <v>1455</v>
      </c>
      <c r="L529" s="217" t="s">
        <v>501</v>
      </c>
      <c r="M529" s="217" t="s">
        <v>29</v>
      </c>
      <c r="N529" s="217" t="s">
        <v>502</v>
      </c>
      <c r="O529" s="217" t="s">
        <v>649</v>
      </c>
      <c r="P529" s="217" t="s">
        <v>503</v>
      </c>
      <c r="Q529" s="217" t="s">
        <v>504</v>
      </c>
      <c r="R529" s="217" t="s">
        <v>505</v>
      </c>
      <c r="T529" s="217">
        <v>1</v>
      </c>
      <c r="V529" s="217">
        <v>1</v>
      </c>
      <c r="X529" s="217">
        <v>308</v>
      </c>
      <c r="Z529" s="217">
        <v>91.1</v>
      </c>
    </row>
    <row r="530" spans="4:26" s="217" customFormat="1" x14ac:dyDescent="0.35">
      <c r="D530" s="217" t="s">
        <v>1453</v>
      </c>
      <c r="E530" s="217" t="s">
        <v>1171</v>
      </c>
      <c r="F530" s="217" t="s">
        <v>1454</v>
      </c>
      <c r="G530" s="217" t="s">
        <v>1226</v>
      </c>
      <c r="H530" s="217" t="s">
        <v>1242</v>
      </c>
      <c r="I530" s="217" t="s">
        <v>529</v>
      </c>
      <c r="J530" s="217">
        <v>0</v>
      </c>
      <c r="K530" s="217" t="s">
        <v>1455</v>
      </c>
      <c r="L530" s="217" t="s">
        <v>501</v>
      </c>
      <c r="M530" s="217" t="s">
        <v>29</v>
      </c>
      <c r="N530" s="217" t="s">
        <v>502</v>
      </c>
      <c r="O530" s="217" t="s">
        <v>649</v>
      </c>
      <c r="P530" s="217" t="s">
        <v>503</v>
      </c>
      <c r="Q530" s="217" t="s">
        <v>504</v>
      </c>
      <c r="R530" s="217" t="s">
        <v>505</v>
      </c>
      <c r="T530" s="217">
        <v>1</v>
      </c>
      <c r="V530" s="217">
        <v>1</v>
      </c>
      <c r="X530" s="217">
        <v>308</v>
      </c>
      <c r="Z530" s="217">
        <v>91.1</v>
      </c>
    </row>
    <row r="531" spans="4:26" s="217" customFormat="1" x14ac:dyDescent="0.35">
      <c r="D531" s="217" t="s">
        <v>1453</v>
      </c>
      <c r="E531" s="217" t="s">
        <v>1171</v>
      </c>
      <c r="F531" s="217" t="s">
        <v>1454</v>
      </c>
      <c r="G531" s="217" t="s">
        <v>1226</v>
      </c>
      <c r="H531" s="217" t="s">
        <v>1242</v>
      </c>
      <c r="I531" s="217" t="s">
        <v>529</v>
      </c>
      <c r="J531" s="217">
        <v>0</v>
      </c>
      <c r="K531" s="217" t="s">
        <v>1455</v>
      </c>
      <c r="L531" s="217" t="s">
        <v>501</v>
      </c>
      <c r="M531" s="217" t="s">
        <v>29</v>
      </c>
      <c r="N531" s="217" t="s">
        <v>502</v>
      </c>
      <c r="O531" s="217" t="s">
        <v>649</v>
      </c>
      <c r="P531" s="217" t="s">
        <v>503</v>
      </c>
      <c r="Q531" s="217" t="s">
        <v>504</v>
      </c>
      <c r="R531" s="217" t="s">
        <v>505</v>
      </c>
      <c r="T531" s="217">
        <v>1</v>
      </c>
      <c r="V531" s="217">
        <v>1</v>
      </c>
      <c r="X531" s="217">
        <v>308</v>
      </c>
      <c r="Z531" s="217">
        <v>91.1</v>
      </c>
    </row>
    <row r="532" spans="4:26" s="217" customFormat="1" x14ac:dyDescent="0.35">
      <c r="D532" s="217" t="s">
        <v>1453</v>
      </c>
      <c r="E532" s="217" t="s">
        <v>1171</v>
      </c>
      <c r="F532" s="217" t="s">
        <v>1454</v>
      </c>
      <c r="G532" s="217" t="s">
        <v>1226</v>
      </c>
      <c r="H532" s="217" t="s">
        <v>1242</v>
      </c>
      <c r="I532" s="217" t="s">
        <v>529</v>
      </c>
      <c r="J532" s="217">
        <v>0</v>
      </c>
      <c r="K532" s="217" t="s">
        <v>1455</v>
      </c>
      <c r="L532" s="217" t="s">
        <v>501</v>
      </c>
      <c r="M532" s="217" t="s">
        <v>29</v>
      </c>
      <c r="N532" s="217" t="s">
        <v>502</v>
      </c>
      <c r="O532" s="217" t="s">
        <v>649</v>
      </c>
      <c r="P532" s="217" t="s">
        <v>503</v>
      </c>
      <c r="Q532" s="217" t="s">
        <v>504</v>
      </c>
      <c r="R532" s="217" t="s">
        <v>505</v>
      </c>
      <c r="T532" s="217">
        <v>1</v>
      </c>
      <c r="V532" s="217">
        <v>1</v>
      </c>
      <c r="X532" s="217">
        <v>308</v>
      </c>
      <c r="Z532" s="217">
        <v>91.1</v>
      </c>
    </row>
    <row r="533" spans="4:26" s="217" customFormat="1" x14ac:dyDescent="0.35">
      <c r="D533" s="217" t="s">
        <v>1453</v>
      </c>
      <c r="E533" s="217" t="s">
        <v>1171</v>
      </c>
      <c r="F533" s="217" t="s">
        <v>1454</v>
      </c>
      <c r="G533" s="217" t="s">
        <v>1226</v>
      </c>
      <c r="H533" s="217" t="s">
        <v>1242</v>
      </c>
      <c r="I533" s="217" t="s">
        <v>529</v>
      </c>
      <c r="J533" s="217">
        <v>0</v>
      </c>
      <c r="K533" s="217" t="s">
        <v>1455</v>
      </c>
      <c r="L533" s="217" t="s">
        <v>501</v>
      </c>
      <c r="M533" s="217" t="s">
        <v>29</v>
      </c>
      <c r="N533" s="217" t="s">
        <v>502</v>
      </c>
      <c r="O533" s="217" t="s">
        <v>649</v>
      </c>
      <c r="P533" s="217" t="s">
        <v>503</v>
      </c>
      <c r="Q533" s="217" t="s">
        <v>504</v>
      </c>
      <c r="R533" s="217" t="s">
        <v>505</v>
      </c>
      <c r="T533" s="217">
        <v>1</v>
      </c>
      <c r="V533" s="217">
        <v>1</v>
      </c>
      <c r="X533" s="217">
        <v>308</v>
      </c>
      <c r="Z533" s="217">
        <v>91.1</v>
      </c>
    </row>
    <row r="534" spans="4:26" s="217" customFormat="1" x14ac:dyDescent="0.35">
      <c r="D534" s="217" t="s">
        <v>1453</v>
      </c>
      <c r="E534" s="217" t="s">
        <v>1171</v>
      </c>
      <c r="F534" s="217" t="s">
        <v>1454</v>
      </c>
      <c r="G534" s="217" t="s">
        <v>1226</v>
      </c>
      <c r="H534" s="217" t="s">
        <v>1242</v>
      </c>
      <c r="I534" s="217" t="s">
        <v>529</v>
      </c>
      <c r="J534" s="217">
        <v>0</v>
      </c>
      <c r="K534" s="217" t="s">
        <v>1455</v>
      </c>
      <c r="L534" s="217" t="s">
        <v>501</v>
      </c>
      <c r="M534" s="217" t="s">
        <v>29</v>
      </c>
      <c r="N534" s="217" t="s">
        <v>502</v>
      </c>
      <c r="O534" s="217" t="s">
        <v>649</v>
      </c>
      <c r="P534" s="217" t="s">
        <v>503</v>
      </c>
      <c r="Q534" s="217" t="s">
        <v>504</v>
      </c>
      <c r="R534" s="217" t="s">
        <v>505</v>
      </c>
      <c r="T534" s="217">
        <v>1</v>
      </c>
      <c r="V534" s="217">
        <v>1</v>
      </c>
      <c r="X534" s="217">
        <v>308</v>
      </c>
      <c r="Z534" s="217">
        <v>91.1</v>
      </c>
    </row>
    <row r="535" spans="4:26" s="217" customFormat="1" x14ac:dyDescent="0.35">
      <c r="D535" s="217" t="s">
        <v>1453</v>
      </c>
      <c r="E535" s="217" t="s">
        <v>1171</v>
      </c>
      <c r="F535" s="217" t="s">
        <v>1454</v>
      </c>
      <c r="G535" s="217" t="s">
        <v>1226</v>
      </c>
      <c r="H535" s="217" t="s">
        <v>1242</v>
      </c>
      <c r="I535" s="217" t="s">
        <v>529</v>
      </c>
      <c r="J535" s="217">
        <v>0</v>
      </c>
      <c r="K535" s="217" t="s">
        <v>1455</v>
      </c>
      <c r="L535" s="217" t="s">
        <v>501</v>
      </c>
      <c r="M535" s="217" t="s">
        <v>29</v>
      </c>
      <c r="N535" s="217" t="s">
        <v>502</v>
      </c>
      <c r="O535" s="217" t="s">
        <v>649</v>
      </c>
      <c r="P535" s="217" t="s">
        <v>503</v>
      </c>
      <c r="Q535" s="217" t="s">
        <v>504</v>
      </c>
      <c r="R535" s="217" t="s">
        <v>505</v>
      </c>
      <c r="T535" s="217">
        <v>1</v>
      </c>
      <c r="V535" s="217">
        <v>1</v>
      </c>
      <c r="X535" s="217">
        <v>308</v>
      </c>
      <c r="Z535" s="217">
        <v>91.1</v>
      </c>
    </row>
    <row r="536" spans="4:26" s="217" customFormat="1" x14ac:dyDescent="0.35">
      <c r="D536" s="217" t="s">
        <v>1453</v>
      </c>
      <c r="E536" s="217" t="s">
        <v>1171</v>
      </c>
      <c r="F536" s="217" t="s">
        <v>1454</v>
      </c>
      <c r="G536" s="217" t="s">
        <v>1226</v>
      </c>
      <c r="H536" s="217" t="s">
        <v>1242</v>
      </c>
      <c r="I536" s="217" t="s">
        <v>529</v>
      </c>
      <c r="J536" s="217">
        <v>0</v>
      </c>
      <c r="K536" s="217" t="s">
        <v>1455</v>
      </c>
      <c r="L536" s="217" t="s">
        <v>501</v>
      </c>
      <c r="M536" s="217" t="s">
        <v>29</v>
      </c>
      <c r="N536" s="217" t="s">
        <v>502</v>
      </c>
      <c r="O536" s="217" t="s">
        <v>649</v>
      </c>
      <c r="P536" s="217" t="s">
        <v>503</v>
      </c>
      <c r="Q536" s="217" t="s">
        <v>504</v>
      </c>
      <c r="R536" s="217" t="s">
        <v>505</v>
      </c>
      <c r="T536" s="217">
        <v>1</v>
      </c>
      <c r="V536" s="217">
        <v>1</v>
      </c>
      <c r="X536" s="217">
        <v>308</v>
      </c>
      <c r="Z536" s="217">
        <v>91.1</v>
      </c>
    </row>
    <row r="537" spans="4:26" s="217" customFormat="1" x14ac:dyDescent="0.35">
      <c r="D537" s="217" t="s">
        <v>1453</v>
      </c>
      <c r="E537" s="217" t="s">
        <v>1171</v>
      </c>
      <c r="F537" s="217" t="s">
        <v>1454</v>
      </c>
      <c r="G537" s="217" t="s">
        <v>1226</v>
      </c>
      <c r="H537" s="217" t="s">
        <v>1242</v>
      </c>
      <c r="I537" s="217" t="s">
        <v>529</v>
      </c>
      <c r="J537" s="217">
        <v>0</v>
      </c>
      <c r="K537" s="217" t="s">
        <v>1455</v>
      </c>
      <c r="L537" s="217" t="s">
        <v>501</v>
      </c>
      <c r="M537" s="217" t="s">
        <v>29</v>
      </c>
      <c r="N537" s="217" t="s">
        <v>502</v>
      </c>
      <c r="O537" s="217" t="s">
        <v>649</v>
      </c>
      <c r="P537" s="217" t="s">
        <v>503</v>
      </c>
      <c r="Q537" s="217" t="s">
        <v>504</v>
      </c>
      <c r="R537" s="217" t="s">
        <v>505</v>
      </c>
      <c r="T537" s="217">
        <v>1</v>
      </c>
      <c r="V537" s="217">
        <v>1</v>
      </c>
      <c r="X537" s="217">
        <v>308</v>
      </c>
      <c r="Z537" s="217">
        <v>91.1</v>
      </c>
    </row>
    <row r="538" spans="4:26" s="217" customFormat="1" x14ac:dyDescent="0.35">
      <c r="D538" s="217" t="s">
        <v>1453</v>
      </c>
      <c r="E538" s="217" t="s">
        <v>1171</v>
      </c>
      <c r="F538" s="217" t="s">
        <v>1454</v>
      </c>
      <c r="G538" s="217" t="s">
        <v>1226</v>
      </c>
      <c r="H538" s="217" t="s">
        <v>1242</v>
      </c>
      <c r="I538" s="217" t="s">
        <v>529</v>
      </c>
      <c r="J538" s="217">
        <v>0</v>
      </c>
      <c r="K538" s="217" t="s">
        <v>1455</v>
      </c>
      <c r="L538" s="217" t="s">
        <v>501</v>
      </c>
      <c r="M538" s="217" t="s">
        <v>29</v>
      </c>
      <c r="N538" s="217" t="s">
        <v>502</v>
      </c>
      <c r="O538" s="217" t="s">
        <v>649</v>
      </c>
      <c r="P538" s="217" t="s">
        <v>503</v>
      </c>
      <c r="Q538" s="217" t="s">
        <v>504</v>
      </c>
      <c r="R538" s="217" t="s">
        <v>505</v>
      </c>
      <c r="T538" s="217">
        <v>1</v>
      </c>
      <c r="V538" s="217">
        <v>1</v>
      </c>
      <c r="X538" s="217">
        <v>308</v>
      </c>
      <c r="Z538" s="217">
        <v>91.1</v>
      </c>
    </row>
    <row r="539" spans="4:26" s="217" customFormat="1" x14ac:dyDescent="0.35">
      <c r="D539" s="217" t="s">
        <v>1453</v>
      </c>
      <c r="E539" s="217" t="s">
        <v>1171</v>
      </c>
      <c r="F539" s="217" t="s">
        <v>1454</v>
      </c>
      <c r="G539" s="217" t="s">
        <v>1226</v>
      </c>
      <c r="H539" s="217" t="s">
        <v>1242</v>
      </c>
      <c r="I539" s="217" t="s">
        <v>529</v>
      </c>
      <c r="J539" s="217">
        <v>0</v>
      </c>
      <c r="K539" s="217" t="s">
        <v>1455</v>
      </c>
      <c r="L539" s="217" t="s">
        <v>501</v>
      </c>
      <c r="M539" s="217" t="s">
        <v>29</v>
      </c>
      <c r="N539" s="217" t="s">
        <v>502</v>
      </c>
      <c r="O539" s="217" t="s">
        <v>649</v>
      </c>
      <c r="P539" s="217" t="s">
        <v>503</v>
      </c>
      <c r="Q539" s="217" t="s">
        <v>504</v>
      </c>
      <c r="R539" s="217" t="s">
        <v>505</v>
      </c>
      <c r="T539" s="217">
        <v>1</v>
      </c>
      <c r="V539" s="217">
        <v>1</v>
      </c>
      <c r="X539" s="217">
        <v>308</v>
      </c>
      <c r="Z539" s="217">
        <v>91.1</v>
      </c>
    </row>
    <row r="540" spans="4:26" s="217" customFormat="1" x14ac:dyDescent="0.35">
      <c r="D540" s="217" t="s">
        <v>1453</v>
      </c>
      <c r="E540" s="217" t="s">
        <v>1171</v>
      </c>
      <c r="F540" s="217" t="s">
        <v>1454</v>
      </c>
      <c r="G540" s="217" t="s">
        <v>1226</v>
      </c>
      <c r="H540" s="217" t="s">
        <v>1242</v>
      </c>
      <c r="I540" s="217" t="s">
        <v>529</v>
      </c>
      <c r="J540" s="217">
        <v>0</v>
      </c>
      <c r="K540" s="217" t="s">
        <v>1455</v>
      </c>
      <c r="L540" s="217" t="s">
        <v>501</v>
      </c>
      <c r="M540" s="217" t="s">
        <v>29</v>
      </c>
      <c r="N540" s="217" t="s">
        <v>502</v>
      </c>
      <c r="O540" s="217" t="s">
        <v>649</v>
      </c>
      <c r="P540" s="217" t="s">
        <v>503</v>
      </c>
      <c r="Q540" s="217" t="s">
        <v>504</v>
      </c>
      <c r="R540" s="217" t="s">
        <v>505</v>
      </c>
      <c r="T540" s="217">
        <v>1</v>
      </c>
      <c r="V540" s="217">
        <v>1</v>
      </c>
      <c r="X540" s="217">
        <v>308</v>
      </c>
      <c r="Z540" s="217">
        <v>91.1</v>
      </c>
    </row>
    <row r="541" spans="4:26" s="217" customFormat="1" x14ac:dyDescent="0.35">
      <c r="D541" s="217" t="s">
        <v>1453</v>
      </c>
      <c r="E541" s="217" t="s">
        <v>1171</v>
      </c>
      <c r="F541" s="217" t="s">
        <v>1454</v>
      </c>
      <c r="G541" s="217" t="s">
        <v>1226</v>
      </c>
      <c r="H541" s="217" t="s">
        <v>1242</v>
      </c>
      <c r="I541" s="217" t="s">
        <v>529</v>
      </c>
      <c r="J541" s="217">
        <v>0</v>
      </c>
      <c r="K541" s="217" t="s">
        <v>1455</v>
      </c>
      <c r="L541" s="217" t="s">
        <v>501</v>
      </c>
      <c r="M541" s="217" t="s">
        <v>29</v>
      </c>
      <c r="N541" s="217" t="s">
        <v>502</v>
      </c>
      <c r="O541" s="217" t="s">
        <v>649</v>
      </c>
      <c r="P541" s="217" t="s">
        <v>503</v>
      </c>
      <c r="Q541" s="217" t="s">
        <v>504</v>
      </c>
      <c r="R541" s="217" t="s">
        <v>505</v>
      </c>
      <c r="T541" s="217">
        <v>1</v>
      </c>
      <c r="V541" s="217">
        <v>1</v>
      </c>
      <c r="X541" s="217">
        <v>308</v>
      </c>
      <c r="Z541" s="217">
        <v>91.1</v>
      </c>
    </row>
    <row r="542" spans="4:26" s="217" customFormat="1" x14ac:dyDescent="0.35">
      <c r="D542" s="217" t="s">
        <v>1453</v>
      </c>
      <c r="E542" s="217" t="s">
        <v>1171</v>
      </c>
      <c r="F542" s="217" t="s">
        <v>1454</v>
      </c>
      <c r="G542" s="217" t="s">
        <v>1226</v>
      </c>
      <c r="H542" s="217" t="s">
        <v>1242</v>
      </c>
      <c r="I542" s="217" t="s">
        <v>529</v>
      </c>
      <c r="J542" s="217">
        <v>0</v>
      </c>
      <c r="K542" s="217" t="s">
        <v>1455</v>
      </c>
      <c r="L542" s="217" t="s">
        <v>501</v>
      </c>
      <c r="M542" s="217" t="s">
        <v>29</v>
      </c>
      <c r="N542" s="217" t="s">
        <v>502</v>
      </c>
      <c r="O542" s="217" t="s">
        <v>649</v>
      </c>
      <c r="P542" s="217" t="s">
        <v>503</v>
      </c>
      <c r="Q542" s="217" t="s">
        <v>504</v>
      </c>
      <c r="R542" s="217" t="s">
        <v>505</v>
      </c>
      <c r="T542" s="217">
        <v>1</v>
      </c>
      <c r="V542" s="217">
        <v>1</v>
      </c>
      <c r="X542" s="217">
        <v>308</v>
      </c>
      <c r="Z542" s="217">
        <v>91.1</v>
      </c>
    </row>
    <row r="543" spans="4:26" s="217" customFormat="1" x14ac:dyDescent="0.35">
      <c r="D543" s="217" t="s">
        <v>1453</v>
      </c>
      <c r="E543" s="217" t="s">
        <v>1171</v>
      </c>
      <c r="F543" s="217" t="s">
        <v>1454</v>
      </c>
      <c r="G543" s="217" t="s">
        <v>1226</v>
      </c>
      <c r="H543" s="217" t="s">
        <v>1242</v>
      </c>
      <c r="I543" s="217" t="s">
        <v>529</v>
      </c>
      <c r="J543" s="217">
        <v>0</v>
      </c>
      <c r="K543" s="217" t="s">
        <v>1455</v>
      </c>
      <c r="L543" s="217" t="s">
        <v>501</v>
      </c>
      <c r="M543" s="217" t="s">
        <v>29</v>
      </c>
      <c r="N543" s="217" t="s">
        <v>502</v>
      </c>
      <c r="O543" s="217" t="s">
        <v>649</v>
      </c>
      <c r="P543" s="217" t="s">
        <v>503</v>
      </c>
      <c r="Q543" s="217" t="s">
        <v>504</v>
      </c>
      <c r="R543" s="217" t="s">
        <v>505</v>
      </c>
      <c r="T543" s="217">
        <v>1</v>
      </c>
      <c r="V543" s="217">
        <v>1</v>
      </c>
      <c r="X543" s="217">
        <v>308</v>
      </c>
      <c r="Z543" s="217">
        <v>91.1</v>
      </c>
    </row>
    <row r="544" spans="4:26" s="217" customFormat="1" x14ac:dyDescent="0.35">
      <c r="D544" s="217" t="s">
        <v>1453</v>
      </c>
      <c r="E544" s="217" t="s">
        <v>1171</v>
      </c>
      <c r="F544" s="217" t="s">
        <v>1454</v>
      </c>
      <c r="G544" s="217" t="s">
        <v>1226</v>
      </c>
      <c r="H544" s="217" t="s">
        <v>1242</v>
      </c>
      <c r="I544" s="217" t="s">
        <v>529</v>
      </c>
      <c r="J544" s="217">
        <v>0</v>
      </c>
      <c r="K544" s="217" t="s">
        <v>1455</v>
      </c>
      <c r="L544" s="217" t="s">
        <v>501</v>
      </c>
      <c r="M544" s="217" t="s">
        <v>29</v>
      </c>
      <c r="N544" s="217" t="s">
        <v>502</v>
      </c>
      <c r="O544" s="217" t="s">
        <v>649</v>
      </c>
      <c r="P544" s="217" t="s">
        <v>503</v>
      </c>
      <c r="Q544" s="217" t="s">
        <v>504</v>
      </c>
      <c r="R544" s="217" t="s">
        <v>505</v>
      </c>
      <c r="T544" s="217">
        <v>1</v>
      </c>
      <c r="V544" s="217">
        <v>1</v>
      </c>
      <c r="X544" s="217">
        <v>308</v>
      </c>
      <c r="Z544" s="217">
        <v>91.1</v>
      </c>
    </row>
    <row r="545" spans="4:26" s="217" customFormat="1" x14ac:dyDescent="0.35">
      <c r="D545" s="217" t="s">
        <v>1453</v>
      </c>
      <c r="E545" s="217" t="s">
        <v>1171</v>
      </c>
      <c r="F545" s="217" t="s">
        <v>1454</v>
      </c>
      <c r="G545" s="217" t="s">
        <v>1226</v>
      </c>
      <c r="H545" s="217" t="s">
        <v>1242</v>
      </c>
      <c r="I545" s="217" t="s">
        <v>529</v>
      </c>
      <c r="J545" s="217">
        <v>0</v>
      </c>
      <c r="K545" s="217" t="s">
        <v>1455</v>
      </c>
      <c r="L545" s="217" t="s">
        <v>501</v>
      </c>
      <c r="M545" s="217" t="s">
        <v>29</v>
      </c>
      <c r="N545" s="217" t="s">
        <v>502</v>
      </c>
      <c r="O545" s="217" t="s">
        <v>649</v>
      </c>
      <c r="P545" s="217" t="s">
        <v>503</v>
      </c>
      <c r="Q545" s="217" t="s">
        <v>504</v>
      </c>
      <c r="R545" s="217" t="s">
        <v>505</v>
      </c>
      <c r="T545" s="217">
        <v>1</v>
      </c>
      <c r="V545" s="217">
        <v>1</v>
      </c>
      <c r="X545" s="217">
        <v>308</v>
      </c>
      <c r="Z545" s="217">
        <v>91.1</v>
      </c>
    </row>
    <row r="546" spans="4:26" s="217" customFormat="1" x14ac:dyDescent="0.35">
      <c r="D546" s="217" t="s">
        <v>1453</v>
      </c>
      <c r="E546" s="217" t="s">
        <v>1171</v>
      </c>
      <c r="F546" s="217" t="s">
        <v>1454</v>
      </c>
      <c r="G546" s="217" t="s">
        <v>1226</v>
      </c>
      <c r="H546" s="217" t="s">
        <v>1242</v>
      </c>
      <c r="I546" s="217" t="s">
        <v>529</v>
      </c>
      <c r="J546" s="217">
        <v>0</v>
      </c>
      <c r="K546" s="217" t="s">
        <v>1455</v>
      </c>
      <c r="L546" s="217" t="s">
        <v>501</v>
      </c>
      <c r="M546" s="217" t="s">
        <v>29</v>
      </c>
      <c r="N546" s="217" t="s">
        <v>502</v>
      </c>
      <c r="O546" s="217" t="s">
        <v>649</v>
      </c>
      <c r="P546" s="217" t="s">
        <v>503</v>
      </c>
      <c r="Q546" s="217" t="s">
        <v>504</v>
      </c>
      <c r="R546" s="217" t="s">
        <v>505</v>
      </c>
      <c r="T546" s="217">
        <v>1</v>
      </c>
      <c r="V546" s="217">
        <v>1</v>
      </c>
      <c r="X546" s="217">
        <v>308</v>
      </c>
      <c r="Z546" s="217">
        <v>91.1</v>
      </c>
    </row>
    <row r="547" spans="4:26" s="217" customFormat="1" x14ac:dyDescent="0.35">
      <c r="D547" s="217" t="s">
        <v>1453</v>
      </c>
      <c r="E547" s="217" t="s">
        <v>1171</v>
      </c>
      <c r="F547" s="217" t="s">
        <v>1454</v>
      </c>
      <c r="G547" s="217" t="s">
        <v>1226</v>
      </c>
      <c r="H547" s="217" t="s">
        <v>1242</v>
      </c>
      <c r="I547" s="217" t="s">
        <v>529</v>
      </c>
      <c r="J547" s="217">
        <v>0</v>
      </c>
      <c r="K547" s="217" t="s">
        <v>1455</v>
      </c>
      <c r="L547" s="217" t="s">
        <v>501</v>
      </c>
      <c r="M547" s="217" t="s">
        <v>29</v>
      </c>
      <c r="N547" s="217" t="s">
        <v>502</v>
      </c>
      <c r="O547" s="217" t="s">
        <v>649</v>
      </c>
      <c r="P547" s="217" t="s">
        <v>503</v>
      </c>
      <c r="Q547" s="217" t="s">
        <v>504</v>
      </c>
      <c r="R547" s="217" t="s">
        <v>505</v>
      </c>
      <c r="T547" s="217">
        <v>1</v>
      </c>
      <c r="V547" s="217">
        <v>1</v>
      </c>
      <c r="X547" s="217">
        <v>308</v>
      </c>
      <c r="Z547" s="217">
        <v>91.1</v>
      </c>
    </row>
    <row r="548" spans="4:26" s="217" customFormat="1" x14ac:dyDescent="0.35">
      <c r="D548" s="217" t="s">
        <v>1272</v>
      </c>
      <c r="E548" s="217" t="s">
        <v>1283</v>
      </c>
      <c r="F548" s="217" t="s">
        <v>1274</v>
      </c>
      <c r="G548" s="217" t="s">
        <v>645</v>
      </c>
      <c r="H548" s="217" t="s">
        <v>646</v>
      </c>
      <c r="I548" s="217" t="s">
        <v>500</v>
      </c>
      <c r="J548" s="217">
        <v>1</v>
      </c>
      <c r="K548" s="217" t="s">
        <v>1209</v>
      </c>
      <c r="L548" s="217" t="s">
        <v>501</v>
      </c>
      <c r="M548" s="217" t="s">
        <v>29</v>
      </c>
      <c r="N548" s="217" t="s">
        <v>502</v>
      </c>
      <c r="O548" s="217" t="s">
        <v>649</v>
      </c>
      <c r="P548" s="217" t="s">
        <v>503</v>
      </c>
      <c r="Q548" s="217" t="s">
        <v>504</v>
      </c>
      <c r="R548" s="217" t="s">
        <v>505</v>
      </c>
      <c r="T548" s="217">
        <v>1</v>
      </c>
      <c r="V548" s="217">
        <v>1</v>
      </c>
      <c r="X548" s="217">
        <v>95</v>
      </c>
      <c r="Z548" s="217">
        <v>1307.9000000000001</v>
      </c>
    </row>
    <row r="549" spans="4:26" s="217" customFormat="1" x14ac:dyDescent="0.35">
      <c r="D549" s="217" t="s">
        <v>1272</v>
      </c>
      <c r="E549" s="217" t="s">
        <v>1283</v>
      </c>
      <c r="F549" s="217" t="s">
        <v>1274</v>
      </c>
      <c r="G549" s="217" t="s">
        <v>645</v>
      </c>
      <c r="H549" s="217" t="s">
        <v>646</v>
      </c>
      <c r="I549" s="217" t="s">
        <v>500</v>
      </c>
      <c r="J549" s="217">
        <v>1</v>
      </c>
      <c r="K549" s="217" t="s">
        <v>1209</v>
      </c>
      <c r="L549" s="217" t="s">
        <v>501</v>
      </c>
      <c r="M549" s="217" t="s">
        <v>29</v>
      </c>
      <c r="N549" s="217" t="s">
        <v>502</v>
      </c>
      <c r="O549" s="217" t="s">
        <v>649</v>
      </c>
      <c r="P549" s="217" t="s">
        <v>503</v>
      </c>
      <c r="Q549" s="217" t="s">
        <v>504</v>
      </c>
      <c r="R549" s="217" t="s">
        <v>505</v>
      </c>
      <c r="T549" s="217">
        <v>1</v>
      </c>
      <c r="V549" s="217">
        <v>1</v>
      </c>
      <c r="X549" s="217">
        <v>95</v>
      </c>
      <c r="Z549" s="217">
        <v>1307.9000000000001</v>
      </c>
    </row>
    <row r="550" spans="4:26" s="217" customFormat="1" x14ac:dyDescent="0.35">
      <c r="D550" s="217" t="s">
        <v>1272</v>
      </c>
      <c r="E550" s="217" t="s">
        <v>1283</v>
      </c>
      <c r="F550" s="217" t="s">
        <v>1274</v>
      </c>
      <c r="G550" s="217" t="s">
        <v>645</v>
      </c>
      <c r="H550" s="217" t="s">
        <v>646</v>
      </c>
      <c r="I550" s="217" t="s">
        <v>500</v>
      </c>
      <c r="J550" s="217">
        <v>1</v>
      </c>
      <c r="K550" s="217" t="s">
        <v>1209</v>
      </c>
      <c r="L550" s="217" t="s">
        <v>501</v>
      </c>
      <c r="M550" s="217" t="s">
        <v>29</v>
      </c>
      <c r="N550" s="217" t="s">
        <v>502</v>
      </c>
      <c r="O550" s="217" t="s">
        <v>649</v>
      </c>
      <c r="P550" s="217" t="s">
        <v>503</v>
      </c>
      <c r="Q550" s="217" t="s">
        <v>504</v>
      </c>
      <c r="R550" s="217" t="s">
        <v>505</v>
      </c>
      <c r="T550" s="217">
        <v>1</v>
      </c>
      <c r="V550" s="217">
        <v>1</v>
      </c>
      <c r="X550" s="217">
        <v>95</v>
      </c>
      <c r="Z550" s="217">
        <v>1307.9000000000001</v>
      </c>
    </row>
    <row r="551" spans="4:26" s="217" customFormat="1" x14ac:dyDescent="0.35">
      <c r="D551" s="217" t="s">
        <v>1272</v>
      </c>
      <c r="E551" s="217" t="s">
        <v>1283</v>
      </c>
      <c r="F551" s="217" t="s">
        <v>1274</v>
      </c>
      <c r="G551" s="217" t="s">
        <v>645</v>
      </c>
      <c r="H551" s="217" t="s">
        <v>646</v>
      </c>
      <c r="I551" s="217" t="s">
        <v>500</v>
      </c>
      <c r="J551" s="217">
        <v>1</v>
      </c>
      <c r="K551" s="217" t="s">
        <v>1209</v>
      </c>
      <c r="L551" s="217" t="s">
        <v>501</v>
      </c>
      <c r="M551" s="217" t="s">
        <v>29</v>
      </c>
      <c r="N551" s="217" t="s">
        <v>502</v>
      </c>
      <c r="O551" s="217" t="s">
        <v>649</v>
      </c>
      <c r="P551" s="217" t="s">
        <v>503</v>
      </c>
      <c r="Q551" s="217" t="s">
        <v>504</v>
      </c>
      <c r="R551" s="217" t="s">
        <v>505</v>
      </c>
      <c r="T551" s="217">
        <v>1</v>
      </c>
      <c r="V551" s="217">
        <v>1</v>
      </c>
      <c r="X551" s="217">
        <v>95</v>
      </c>
      <c r="Z551" s="217">
        <v>1307.9000000000001</v>
      </c>
    </row>
    <row r="552" spans="4:26" s="217" customFormat="1" x14ac:dyDescent="0.35">
      <c r="D552" s="217" t="s">
        <v>1272</v>
      </c>
      <c r="E552" s="217" t="s">
        <v>1283</v>
      </c>
      <c r="F552" s="217" t="s">
        <v>1274</v>
      </c>
      <c r="G552" s="217" t="s">
        <v>645</v>
      </c>
      <c r="H552" s="217" t="s">
        <v>646</v>
      </c>
      <c r="I552" s="217" t="s">
        <v>500</v>
      </c>
      <c r="J552" s="217">
        <v>1</v>
      </c>
      <c r="K552" s="217" t="s">
        <v>1209</v>
      </c>
      <c r="L552" s="217" t="s">
        <v>501</v>
      </c>
      <c r="M552" s="217" t="s">
        <v>29</v>
      </c>
      <c r="N552" s="217" t="s">
        <v>502</v>
      </c>
      <c r="O552" s="217" t="s">
        <v>649</v>
      </c>
      <c r="P552" s="217" t="s">
        <v>503</v>
      </c>
      <c r="Q552" s="217" t="s">
        <v>504</v>
      </c>
      <c r="R552" s="217" t="s">
        <v>505</v>
      </c>
      <c r="T552" s="217">
        <v>1</v>
      </c>
      <c r="V552" s="217">
        <v>1</v>
      </c>
      <c r="X552" s="217">
        <v>95</v>
      </c>
      <c r="Z552" s="217">
        <v>1307.9000000000001</v>
      </c>
    </row>
    <row r="553" spans="4:26" s="217" customFormat="1" x14ac:dyDescent="0.35">
      <c r="D553" s="217" t="s">
        <v>1272</v>
      </c>
      <c r="E553" s="217" t="s">
        <v>1283</v>
      </c>
      <c r="F553" s="217" t="s">
        <v>1274</v>
      </c>
      <c r="G553" s="217" t="s">
        <v>645</v>
      </c>
      <c r="H553" s="217" t="s">
        <v>646</v>
      </c>
      <c r="I553" s="217" t="s">
        <v>500</v>
      </c>
      <c r="J553" s="217">
        <v>1</v>
      </c>
      <c r="K553" s="217" t="s">
        <v>1209</v>
      </c>
      <c r="L553" s="217" t="s">
        <v>501</v>
      </c>
      <c r="M553" s="217" t="s">
        <v>29</v>
      </c>
      <c r="N553" s="217" t="s">
        <v>502</v>
      </c>
      <c r="O553" s="217" t="s">
        <v>649</v>
      </c>
      <c r="P553" s="217" t="s">
        <v>503</v>
      </c>
      <c r="Q553" s="217" t="s">
        <v>504</v>
      </c>
      <c r="R553" s="217" t="s">
        <v>505</v>
      </c>
      <c r="T553" s="217">
        <v>1</v>
      </c>
      <c r="V553" s="217">
        <v>1</v>
      </c>
      <c r="X553" s="217">
        <v>95</v>
      </c>
      <c r="Z553" s="217">
        <v>1307.9000000000001</v>
      </c>
    </row>
    <row r="554" spans="4:26" s="217" customFormat="1" x14ac:dyDescent="0.35">
      <c r="D554" s="217" t="s">
        <v>1272</v>
      </c>
      <c r="E554" s="217" t="s">
        <v>1283</v>
      </c>
      <c r="F554" s="217" t="s">
        <v>1274</v>
      </c>
      <c r="G554" s="217" t="s">
        <v>645</v>
      </c>
      <c r="H554" s="217" t="s">
        <v>646</v>
      </c>
      <c r="I554" s="217" t="s">
        <v>500</v>
      </c>
      <c r="J554" s="217">
        <v>1</v>
      </c>
      <c r="K554" s="217" t="s">
        <v>1209</v>
      </c>
      <c r="L554" s="217" t="s">
        <v>501</v>
      </c>
      <c r="M554" s="217" t="s">
        <v>29</v>
      </c>
      <c r="N554" s="217" t="s">
        <v>502</v>
      </c>
      <c r="O554" s="217" t="s">
        <v>649</v>
      </c>
      <c r="P554" s="217" t="s">
        <v>503</v>
      </c>
      <c r="Q554" s="217" t="s">
        <v>504</v>
      </c>
      <c r="R554" s="217" t="s">
        <v>505</v>
      </c>
      <c r="T554" s="217">
        <v>1</v>
      </c>
      <c r="V554" s="217">
        <v>1</v>
      </c>
      <c r="X554" s="217">
        <v>95</v>
      </c>
      <c r="Z554" s="217">
        <v>1307.9000000000001</v>
      </c>
    </row>
    <row r="555" spans="4:26" s="217" customFormat="1" x14ac:dyDescent="0.35">
      <c r="D555" s="217" t="s">
        <v>1272</v>
      </c>
      <c r="E555" s="217" t="s">
        <v>1283</v>
      </c>
      <c r="F555" s="217" t="s">
        <v>1274</v>
      </c>
      <c r="G555" s="217" t="s">
        <v>645</v>
      </c>
      <c r="H555" s="217" t="s">
        <v>646</v>
      </c>
      <c r="I555" s="217" t="s">
        <v>500</v>
      </c>
      <c r="J555" s="217">
        <v>1</v>
      </c>
      <c r="K555" s="217" t="s">
        <v>1209</v>
      </c>
      <c r="L555" s="217" t="s">
        <v>501</v>
      </c>
      <c r="M555" s="217" t="s">
        <v>29</v>
      </c>
      <c r="N555" s="217" t="s">
        <v>502</v>
      </c>
      <c r="O555" s="217" t="s">
        <v>649</v>
      </c>
      <c r="P555" s="217" t="s">
        <v>503</v>
      </c>
      <c r="Q555" s="217" t="s">
        <v>504</v>
      </c>
      <c r="R555" s="217" t="s">
        <v>505</v>
      </c>
      <c r="T555" s="217">
        <v>1</v>
      </c>
      <c r="V555" s="217">
        <v>1</v>
      </c>
      <c r="X555" s="217">
        <v>95</v>
      </c>
      <c r="Z555" s="217">
        <v>1307.9000000000001</v>
      </c>
    </row>
    <row r="556" spans="4:26" s="217" customFormat="1" x14ac:dyDescent="0.35">
      <c r="D556" s="217" t="s">
        <v>1272</v>
      </c>
      <c r="E556" s="217" t="s">
        <v>1283</v>
      </c>
      <c r="F556" s="217" t="s">
        <v>1274</v>
      </c>
      <c r="G556" s="217" t="s">
        <v>645</v>
      </c>
      <c r="H556" s="217" t="s">
        <v>646</v>
      </c>
      <c r="I556" s="217" t="s">
        <v>500</v>
      </c>
      <c r="J556" s="217">
        <v>1</v>
      </c>
      <c r="K556" s="217" t="s">
        <v>1209</v>
      </c>
      <c r="L556" s="217" t="s">
        <v>501</v>
      </c>
      <c r="M556" s="217" t="s">
        <v>29</v>
      </c>
      <c r="N556" s="217" t="s">
        <v>502</v>
      </c>
      <c r="O556" s="217" t="s">
        <v>649</v>
      </c>
      <c r="P556" s="217" t="s">
        <v>503</v>
      </c>
      <c r="Q556" s="217" t="s">
        <v>504</v>
      </c>
      <c r="R556" s="217" t="s">
        <v>505</v>
      </c>
      <c r="T556" s="217">
        <v>1</v>
      </c>
      <c r="V556" s="217">
        <v>1</v>
      </c>
      <c r="X556" s="217">
        <v>95</v>
      </c>
      <c r="Z556" s="217">
        <v>1307.9000000000001</v>
      </c>
    </row>
    <row r="557" spans="4:26" s="217" customFormat="1" x14ac:dyDescent="0.35">
      <c r="D557" s="217" t="s">
        <v>1272</v>
      </c>
      <c r="E557" s="217" t="s">
        <v>1283</v>
      </c>
      <c r="F557" s="217" t="s">
        <v>1274</v>
      </c>
      <c r="G557" s="217" t="s">
        <v>645</v>
      </c>
      <c r="H557" s="217" t="s">
        <v>646</v>
      </c>
      <c r="I557" s="217" t="s">
        <v>500</v>
      </c>
      <c r="J557" s="217">
        <v>1</v>
      </c>
      <c r="K557" s="217" t="s">
        <v>1209</v>
      </c>
      <c r="L557" s="217" t="s">
        <v>501</v>
      </c>
      <c r="M557" s="217" t="s">
        <v>29</v>
      </c>
      <c r="N557" s="217" t="s">
        <v>502</v>
      </c>
      <c r="O557" s="217" t="s">
        <v>649</v>
      </c>
      <c r="P557" s="217" t="s">
        <v>503</v>
      </c>
      <c r="Q557" s="217" t="s">
        <v>504</v>
      </c>
      <c r="R557" s="217" t="s">
        <v>505</v>
      </c>
      <c r="T557" s="217">
        <v>1</v>
      </c>
      <c r="V557" s="217">
        <v>1</v>
      </c>
      <c r="X557" s="217">
        <v>95</v>
      </c>
      <c r="Z557" s="217">
        <v>1307.9000000000001</v>
      </c>
    </row>
    <row r="558" spans="4:26" s="217" customFormat="1" x14ac:dyDescent="0.35">
      <c r="D558" s="217" t="s">
        <v>1272</v>
      </c>
      <c r="E558" s="217" t="s">
        <v>1283</v>
      </c>
      <c r="F558" s="217" t="s">
        <v>1274</v>
      </c>
      <c r="G558" s="217" t="s">
        <v>645</v>
      </c>
      <c r="H558" s="217" t="s">
        <v>646</v>
      </c>
      <c r="I558" s="217" t="s">
        <v>500</v>
      </c>
      <c r="J558" s="217">
        <v>1</v>
      </c>
      <c r="K558" s="217" t="s">
        <v>1209</v>
      </c>
      <c r="L558" s="217" t="s">
        <v>501</v>
      </c>
      <c r="M558" s="217" t="s">
        <v>29</v>
      </c>
      <c r="N558" s="217" t="s">
        <v>502</v>
      </c>
      <c r="O558" s="217" t="s">
        <v>649</v>
      </c>
      <c r="P558" s="217" t="s">
        <v>503</v>
      </c>
      <c r="Q558" s="217" t="s">
        <v>504</v>
      </c>
      <c r="R558" s="217" t="s">
        <v>505</v>
      </c>
      <c r="T558" s="217">
        <v>1</v>
      </c>
      <c r="V558" s="217">
        <v>1</v>
      </c>
      <c r="X558" s="217">
        <v>95</v>
      </c>
      <c r="Z558" s="217">
        <v>1307.9000000000001</v>
      </c>
    </row>
    <row r="559" spans="4:26" s="217" customFormat="1" x14ac:dyDescent="0.35">
      <c r="D559" s="217" t="s">
        <v>1272</v>
      </c>
      <c r="E559" s="217" t="s">
        <v>1283</v>
      </c>
      <c r="F559" s="217" t="s">
        <v>1274</v>
      </c>
      <c r="G559" s="217" t="s">
        <v>645</v>
      </c>
      <c r="H559" s="217" t="s">
        <v>646</v>
      </c>
      <c r="I559" s="217" t="s">
        <v>500</v>
      </c>
      <c r="J559" s="217">
        <v>1</v>
      </c>
      <c r="K559" s="217" t="s">
        <v>1209</v>
      </c>
      <c r="L559" s="217" t="s">
        <v>501</v>
      </c>
      <c r="M559" s="217" t="s">
        <v>29</v>
      </c>
      <c r="N559" s="217" t="s">
        <v>502</v>
      </c>
      <c r="O559" s="217" t="s">
        <v>649</v>
      </c>
      <c r="P559" s="217" t="s">
        <v>503</v>
      </c>
      <c r="Q559" s="217" t="s">
        <v>504</v>
      </c>
      <c r="R559" s="217" t="s">
        <v>505</v>
      </c>
      <c r="T559" s="217">
        <v>1</v>
      </c>
      <c r="V559" s="217">
        <v>1</v>
      </c>
      <c r="X559" s="217">
        <v>95</v>
      </c>
      <c r="Z559" s="217">
        <v>1307.9000000000001</v>
      </c>
    </row>
    <row r="560" spans="4:26" s="217" customFormat="1" x14ac:dyDescent="0.35">
      <c r="D560" s="217" t="s">
        <v>1272</v>
      </c>
      <c r="E560" s="217" t="s">
        <v>1283</v>
      </c>
      <c r="F560" s="217" t="s">
        <v>1274</v>
      </c>
      <c r="G560" s="217" t="s">
        <v>645</v>
      </c>
      <c r="H560" s="217" t="s">
        <v>646</v>
      </c>
      <c r="I560" s="217" t="s">
        <v>500</v>
      </c>
      <c r="J560" s="217">
        <v>1</v>
      </c>
      <c r="K560" s="217" t="s">
        <v>1209</v>
      </c>
      <c r="L560" s="217" t="s">
        <v>501</v>
      </c>
      <c r="M560" s="217" t="s">
        <v>29</v>
      </c>
      <c r="N560" s="217" t="s">
        <v>502</v>
      </c>
      <c r="O560" s="217" t="s">
        <v>649</v>
      </c>
      <c r="P560" s="217" t="s">
        <v>503</v>
      </c>
      <c r="Q560" s="217" t="s">
        <v>504</v>
      </c>
      <c r="R560" s="217" t="s">
        <v>505</v>
      </c>
      <c r="T560" s="217">
        <v>1</v>
      </c>
      <c r="V560" s="217">
        <v>1</v>
      </c>
      <c r="X560" s="217">
        <v>95</v>
      </c>
      <c r="Z560" s="217">
        <v>1307.9000000000001</v>
      </c>
    </row>
    <row r="561" spans="4:26" s="217" customFormat="1" x14ac:dyDescent="0.35">
      <c r="D561" s="217" t="s">
        <v>1272</v>
      </c>
      <c r="E561" s="217" t="s">
        <v>1283</v>
      </c>
      <c r="F561" s="217" t="s">
        <v>1274</v>
      </c>
      <c r="G561" s="217" t="s">
        <v>645</v>
      </c>
      <c r="H561" s="217" t="s">
        <v>646</v>
      </c>
      <c r="I561" s="217" t="s">
        <v>500</v>
      </c>
      <c r="J561" s="217">
        <v>1</v>
      </c>
      <c r="K561" s="217" t="s">
        <v>1209</v>
      </c>
      <c r="L561" s="217" t="s">
        <v>501</v>
      </c>
      <c r="M561" s="217" t="s">
        <v>29</v>
      </c>
      <c r="N561" s="217" t="s">
        <v>502</v>
      </c>
      <c r="O561" s="217" t="s">
        <v>649</v>
      </c>
      <c r="P561" s="217" t="s">
        <v>503</v>
      </c>
      <c r="Q561" s="217" t="s">
        <v>504</v>
      </c>
      <c r="R561" s="217" t="s">
        <v>505</v>
      </c>
      <c r="T561" s="217">
        <v>1</v>
      </c>
      <c r="V561" s="217">
        <v>1</v>
      </c>
      <c r="X561" s="217">
        <v>95</v>
      </c>
      <c r="Z561" s="217">
        <v>1307.9000000000001</v>
      </c>
    </row>
    <row r="562" spans="4:26" s="217" customFormat="1" x14ac:dyDescent="0.35">
      <c r="D562" s="217" t="s">
        <v>1272</v>
      </c>
      <c r="E562" s="217" t="s">
        <v>1283</v>
      </c>
      <c r="F562" s="217" t="s">
        <v>1274</v>
      </c>
      <c r="G562" s="217" t="s">
        <v>645</v>
      </c>
      <c r="H562" s="217" t="s">
        <v>646</v>
      </c>
      <c r="I562" s="217" t="s">
        <v>500</v>
      </c>
      <c r="J562" s="217">
        <v>1</v>
      </c>
      <c r="K562" s="217" t="s">
        <v>1209</v>
      </c>
      <c r="L562" s="217" t="s">
        <v>501</v>
      </c>
      <c r="M562" s="217" t="s">
        <v>29</v>
      </c>
      <c r="N562" s="217" t="s">
        <v>502</v>
      </c>
      <c r="O562" s="217" t="s">
        <v>649</v>
      </c>
      <c r="P562" s="217" t="s">
        <v>503</v>
      </c>
      <c r="Q562" s="217" t="s">
        <v>504</v>
      </c>
      <c r="R562" s="217" t="s">
        <v>505</v>
      </c>
      <c r="T562" s="217">
        <v>1</v>
      </c>
      <c r="V562" s="217">
        <v>1</v>
      </c>
      <c r="X562" s="217">
        <v>95</v>
      </c>
      <c r="Z562" s="217">
        <v>1307.9000000000001</v>
      </c>
    </row>
    <row r="563" spans="4:26" s="217" customFormat="1" x14ac:dyDescent="0.35">
      <c r="D563" s="217" t="s">
        <v>1272</v>
      </c>
      <c r="E563" s="217" t="s">
        <v>1283</v>
      </c>
      <c r="F563" s="217" t="s">
        <v>1274</v>
      </c>
      <c r="G563" s="217" t="s">
        <v>645</v>
      </c>
      <c r="H563" s="217" t="s">
        <v>646</v>
      </c>
      <c r="I563" s="217" t="s">
        <v>500</v>
      </c>
      <c r="J563" s="217">
        <v>1</v>
      </c>
      <c r="K563" s="217" t="s">
        <v>1209</v>
      </c>
      <c r="L563" s="217" t="s">
        <v>501</v>
      </c>
      <c r="M563" s="217" t="s">
        <v>29</v>
      </c>
      <c r="N563" s="217" t="s">
        <v>502</v>
      </c>
      <c r="O563" s="217" t="s">
        <v>649</v>
      </c>
      <c r="P563" s="217" t="s">
        <v>503</v>
      </c>
      <c r="Q563" s="217" t="s">
        <v>504</v>
      </c>
      <c r="R563" s="217" t="s">
        <v>505</v>
      </c>
      <c r="T563" s="217">
        <v>1</v>
      </c>
      <c r="V563" s="217">
        <v>1</v>
      </c>
      <c r="X563" s="217">
        <v>95</v>
      </c>
      <c r="Z563" s="217">
        <v>1307.9000000000001</v>
      </c>
    </row>
    <row r="564" spans="4:26" s="217" customFormat="1" x14ac:dyDescent="0.35">
      <c r="D564" s="217" t="s">
        <v>1272</v>
      </c>
      <c r="E564" s="217" t="s">
        <v>1283</v>
      </c>
      <c r="F564" s="217" t="s">
        <v>1274</v>
      </c>
      <c r="G564" s="217" t="s">
        <v>645</v>
      </c>
      <c r="H564" s="217" t="s">
        <v>646</v>
      </c>
      <c r="I564" s="217" t="s">
        <v>500</v>
      </c>
      <c r="J564" s="217">
        <v>1</v>
      </c>
      <c r="K564" s="217" t="s">
        <v>1209</v>
      </c>
      <c r="L564" s="217" t="s">
        <v>501</v>
      </c>
      <c r="M564" s="217" t="s">
        <v>29</v>
      </c>
      <c r="N564" s="217" t="s">
        <v>502</v>
      </c>
      <c r="O564" s="217" t="s">
        <v>649</v>
      </c>
      <c r="P564" s="217" t="s">
        <v>503</v>
      </c>
      <c r="Q564" s="217" t="s">
        <v>504</v>
      </c>
      <c r="R564" s="217" t="s">
        <v>505</v>
      </c>
      <c r="T564" s="217">
        <v>1</v>
      </c>
      <c r="V564" s="217">
        <v>1</v>
      </c>
      <c r="X564" s="217">
        <v>95</v>
      </c>
      <c r="Z564" s="217">
        <v>1307.9000000000001</v>
      </c>
    </row>
    <row r="565" spans="4:26" s="217" customFormat="1" x14ac:dyDescent="0.35">
      <c r="D565" s="217" t="s">
        <v>1272</v>
      </c>
      <c r="E565" s="217" t="s">
        <v>1283</v>
      </c>
      <c r="F565" s="217" t="s">
        <v>1274</v>
      </c>
      <c r="G565" s="217" t="s">
        <v>645</v>
      </c>
      <c r="H565" s="217" t="s">
        <v>646</v>
      </c>
      <c r="I565" s="217" t="s">
        <v>500</v>
      </c>
      <c r="J565" s="217">
        <v>1</v>
      </c>
      <c r="K565" s="217" t="s">
        <v>1209</v>
      </c>
      <c r="L565" s="217" t="s">
        <v>501</v>
      </c>
      <c r="M565" s="217" t="s">
        <v>29</v>
      </c>
      <c r="N565" s="217" t="s">
        <v>502</v>
      </c>
      <c r="O565" s="217" t="s">
        <v>649</v>
      </c>
      <c r="P565" s="217" t="s">
        <v>503</v>
      </c>
      <c r="Q565" s="217" t="s">
        <v>504</v>
      </c>
      <c r="R565" s="217" t="s">
        <v>505</v>
      </c>
      <c r="T565" s="217">
        <v>1</v>
      </c>
      <c r="V565" s="217">
        <v>1</v>
      </c>
      <c r="X565" s="217">
        <v>95</v>
      </c>
      <c r="Z565" s="217">
        <v>1307.9000000000001</v>
      </c>
    </row>
    <row r="566" spans="4:26" s="217" customFormat="1" x14ac:dyDescent="0.35">
      <c r="D566" s="217" t="s">
        <v>1272</v>
      </c>
      <c r="E566" s="217" t="s">
        <v>1283</v>
      </c>
      <c r="F566" s="217" t="s">
        <v>1274</v>
      </c>
      <c r="G566" s="217" t="s">
        <v>645</v>
      </c>
      <c r="H566" s="217" t="s">
        <v>646</v>
      </c>
      <c r="I566" s="217" t="s">
        <v>500</v>
      </c>
      <c r="J566" s="217">
        <v>1</v>
      </c>
      <c r="K566" s="217" t="s">
        <v>1209</v>
      </c>
      <c r="L566" s="217" t="s">
        <v>501</v>
      </c>
      <c r="M566" s="217" t="s">
        <v>29</v>
      </c>
      <c r="N566" s="217" t="s">
        <v>502</v>
      </c>
      <c r="O566" s="217" t="s">
        <v>649</v>
      </c>
      <c r="P566" s="217" t="s">
        <v>503</v>
      </c>
      <c r="Q566" s="217" t="s">
        <v>504</v>
      </c>
      <c r="R566" s="217" t="s">
        <v>505</v>
      </c>
      <c r="T566" s="217">
        <v>1</v>
      </c>
      <c r="V566" s="217">
        <v>1</v>
      </c>
      <c r="X566" s="217">
        <v>95</v>
      </c>
      <c r="Z566" s="217">
        <v>1307.9000000000001</v>
      </c>
    </row>
    <row r="567" spans="4:26" s="217" customFormat="1" x14ac:dyDescent="0.35">
      <c r="D567" s="217" t="s">
        <v>1272</v>
      </c>
      <c r="E567" s="217" t="s">
        <v>1283</v>
      </c>
      <c r="F567" s="217" t="s">
        <v>1274</v>
      </c>
      <c r="G567" s="217" t="s">
        <v>645</v>
      </c>
      <c r="H567" s="217" t="s">
        <v>646</v>
      </c>
      <c r="I567" s="217" t="s">
        <v>500</v>
      </c>
      <c r="J567" s="217">
        <v>1</v>
      </c>
      <c r="K567" s="217" t="s">
        <v>1209</v>
      </c>
      <c r="L567" s="217" t="s">
        <v>501</v>
      </c>
      <c r="M567" s="217" t="s">
        <v>29</v>
      </c>
      <c r="N567" s="217" t="s">
        <v>502</v>
      </c>
      <c r="O567" s="217" t="s">
        <v>649</v>
      </c>
      <c r="P567" s="217" t="s">
        <v>503</v>
      </c>
      <c r="Q567" s="217" t="s">
        <v>504</v>
      </c>
      <c r="R567" s="217" t="s">
        <v>505</v>
      </c>
      <c r="T567" s="217">
        <v>1</v>
      </c>
      <c r="V567" s="217">
        <v>1</v>
      </c>
      <c r="X567" s="217">
        <v>95</v>
      </c>
      <c r="Z567" s="217">
        <v>1307.9000000000001</v>
      </c>
    </row>
    <row r="568" spans="4:26" s="217" customFormat="1" x14ac:dyDescent="0.35">
      <c r="D568" s="217" t="s">
        <v>1272</v>
      </c>
      <c r="E568" s="217" t="s">
        <v>1283</v>
      </c>
      <c r="F568" s="217" t="s">
        <v>1274</v>
      </c>
      <c r="G568" s="217" t="s">
        <v>645</v>
      </c>
      <c r="H568" s="217" t="s">
        <v>646</v>
      </c>
      <c r="I568" s="217" t="s">
        <v>500</v>
      </c>
      <c r="J568" s="217">
        <v>1</v>
      </c>
      <c r="K568" s="217" t="s">
        <v>1209</v>
      </c>
      <c r="L568" s="217" t="s">
        <v>501</v>
      </c>
      <c r="M568" s="217" t="s">
        <v>29</v>
      </c>
      <c r="N568" s="217" t="s">
        <v>502</v>
      </c>
      <c r="O568" s="217" t="s">
        <v>649</v>
      </c>
      <c r="P568" s="217" t="s">
        <v>503</v>
      </c>
      <c r="Q568" s="217" t="s">
        <v>504</v>
      </c>
      <c r="R568" s="217" t="s">
        <v>505</v>
      </c>
      <c r="T568" s="217">
        <v>1</v>
      </c>
      <c r="V568" s="217">
        <v>1</v>
      </c>
      <c r="X568" s="217">
        <v>95</v>
      </c>
      <c r="Z568" s="217">
        <v>1307.9000000000001</v>
      </c>
    </row>
    <row r="569" spans="4:26" s="217" customFormat="1" x14ac:dyDescent="0.35">
      <c r="D569" s="217" t="s">
        <v>1272</v>
      </c>
      <c r="E569" s="217" t="s">
        <v>1283</v>
      </c>
      <c r="F569" s="217" t="s">
        <v>1274</v>
      </c>
      <c r="G569" s="217" t="s">
        <v>645</v>
      </c>
      <c r="H569" s="217" t="s">
        <v>646</v>
      </c>
      <c r="I569" s="217" t="s">
        <v>500</v>
      </c>
      <c r="J569" s="217">
        <v>1</v>
      </c>
      <c r="K569" s="217" t="s">
        <v>1209</v>
      </c>
      <c r="L569" s="217" t="s">
        <v>501</v>
      </c>
      <c r="M569" s="217" t="s">
        <v>29</v>
      </c>
      <c r="N569" s="217" t="s">
        <v>502</v>
      </c>
      <c r="O569" s="217" t="s">
        <v>649</v>
      </c>
      <c r="P569" s="217" t="s">
        <v>503</v>
      </c>
      <c r="Q569" s="217" t="s">
        <v>504</v>
      </c>
      <c r="R569" s="217" t="s">
        <v>505</v>
      </c>
      <c r="T569" s="217">
        <v>1</v>
      </c>
      <c r="V569" s="217">
        <v>1</v>
      </c>
      <c r="X569" s="217">
        <v>95</v>
      </c>
      <c r="Z569" s="217">
        <v>1307.9000000000001</v>
      </c>
    </row>
    <row r="570" spans="4:26" s="217" customFormat="1" x14ac:dyDescent="0.35">
      <c r="D570" s="217" t="s">
        <v>1272</v>
      </c>
      <c r="E570" s="217" t="s">
        <v>1283</v>
      </c>
      <c r="F570" s="217" t="s">
        <v>1274</v>
      </c>
      <c r="G570" s="217" t="s">
        <v>645</v>
      </c>
      <c r="H570" s="217" t="s">
        <v>646</v>
      </c>
      <c r="I570" s="217" t="s">
        <v>500</v>
      </c>
      <c r="J570" s="217">
        <v>1</v>
      </c>
      <c r="K570" s="217" t="s">
        <v>1209</v>
      </c>
      <c r="L570" s="217" t="s">
        <v>501</v>
      </c>
      <c r="M570" s="217" t="s">
        <v>29</v>
      </c>
      <c r="N570" s="217" t="s">
        <v>502</v>
      </c>
      <c r="O570" s="217" t="s">
        <v>649</v>
      </c>
      <c r="P570" s="217" t="s">
        <v>503</v>
      </c>
      <c r="Q570" s="217" t="s">
        <v>504</v>
      </c>
      <c r="R570" s="217" t="s">
        <v>505</v>
      </c>
      <c r="T570" s="217">
        <v>1</v>
      </c>
      <c r="V570" s="217">
        <v>1</v>
      </c>
      <c r="X570" s="217">
        <v>95</v>
      </c>
      <c r="Z570" s="217">
        <v>1307.9000000000001</v>
      </c>
    </row>
    <row r="571" spans="4:26" s="217" customFormat="1" x14ac:dyDescent="0.35">
      <c r="D571" s="217" t="s">
        <v>1458</v>
      </c>
      <c r="E571" s="217" t="s">
        <v>1459</v>
      </c>
      <c r="F571" s="217" t="s">
        <v>1458</v>
      </c>
      <c r="G571" s="217" t="s">
        <v>1166</v>
      </c>
      <c r="H571" s="217" t="s">
        <v>1183</v>
      </c>
      <c r="I571" s="217" t="s">
        <v>1460</v>
      </c>
      <c r="J571" s="217">
        <v>216</v>
      </c>
      <c r="K571" s="217" t="s">
        <v>1461</v>
      </c>
      <c r="L571" s="217" t="s">
        <v>501</v>
      </c>
      <c r="M571" s="217" t="s">
        <v>29</v>
      </c>
      <c r="N571" s="217" t="s">
        <v>502</v>
      </c>
      <c r="O571" s="217" t="s">
        <v>649</v>
      </c>
      <c r="P571" s="217" t="s">
        <v>503</v>
      </c>
      <c r="Q571" s="217" t="s">
        <v>504</v>
      </c>
      <c r="R571" s="217" t="s">
        <v>505</v>
      </c>
      <c r="T571" s="217">
        <v>2</v>
      </c>
      <c r="V571" s="217">
        <v>5</v>
      </c>
      <c r="X571" s="217">
        <v>359</v>
      </c>
      <c r="Z571" s="217">
        <v>221.3</v>
      </c>
    </row>
    <row r="572" spans="4:26" s="217" customFormat="1" x14ac:dyDescent="0.35">
      <c r="D572" s="217" t="s">
        <v>1462</v>
      </c>
      <c r="E572" s="217" t="s">
        <v>1463</v>
      </c>
      <c r="F572" s="217" t="s">
        <v>1441</v>
      </c>
      <c r="G572" s="217" t="s">
        <v>1166</v>
      </c>
      <c r="H572" s="217" t="s">
        <v>1183</v>
      </c>
      <c r="I572" s="217" t="s">
        <v>1460</v>
      </c>
      <c r="J572" s="217">
        <v>220</v>
      </c>
      <c r="K572" s="217" t="s">
        <v>1464</v>
      </c>
      <c r="L572" s="217" t="s">
        <v>501</v>
      </c>
      <c r="M572" s="217" t="s">
        <v>132</v>
      </c>
      <c r="N572" s="217" t="s">
        <v>502</v>
      </c>
      <c r="O572" s="217" t="s">
        <v>1465</v>
      </c>
      <c r="P572" s="217" t="s">
        <v>503</v>
      </c>
      <c r="Q572" s="217" t="s">
        <v>684</v>
      </c>
      <c r="R572" s="217" t="s">
        <v>505</v>
      </c>
      <c r="T572" s="217">
        <v>1</v>
      </c>
      <c r="V572" s="217">
        <v>5</v>
      </c>
      <c r="X572" s="217">
        <v>420</v>
      </c>
      <c r="Z572" s="217">
        <v>0</v>
      </c>
    </row>
    <row r="573" spans="4:26" s="217" customFormat="1" x14ac:dyDescent="0.35">
      <c r="D573" s="217" t="s">
        <v>1462</v>
      </c>
      <c r="E573" s="217" t="s">
        <v>1463</v>
      </c>
      <c r="F573" s="217" t="s">
        <v>1441</v>
      </c>
      <c r="G573" s="217" t="s">
        <v>1166</v>
      </c>
      <c r="H573" s="217" t="s">
        <v>1183</v>
      </c>
      <c r="I573" s="217" t="s">
        <v>1460</v>
      </c>
      <c r="J573" s="217">
        <v>220</v>
      </c>
      <c r="K573" s="217" t="s">
        <v>1464</v>
      </c>
      <c r="L573" s="217" t="s">
        <v>501</v>
      </c>
      <c r="M573" s="217" t="s">
        <v>132</v>
      </c>
      <c r="N573" s="217" t="s">
        <v>502</v>
      </c>
      <c r="O573" s="217" t="s">
        <v>1466</v>
      </c>
      <c r="P573" s="217" t="s">
        <v>503</v>
      </c>
      <c r="Q573" s="217" t="s">
        <v>684</v>
      </c>
      <c r="R573" s="217" t="s">
        <v>505</v>
      </c>
      <c r="T573" s="217">
        <v>1</v>
      </c>
      <c r="V573" s="217">
        <v>5</v>
      </c>
      <c r="X573" s="217">
        <v>420</v>
      </c>
      <c r="Z573" s="217">
        <v>0</v>
      </c>
    </row>
    <row r="574" spans="4:26" s="217" customFormat="1" x14ac:dyDescent="0.35">
      <c r="D574" s="217" t="s">
        <v>1467</v>
      </c>
      <c r="E574" s="217" t="s">
        <v>1441</v>
      </c>
      <c r="F574" s="217" t="s">
        <v>1441</v>
      </c>
      <c r="G574" s="217" t="s">
        <v>1166</v>
      </c>
      <c r="H574" s="217" t="s">
        <v>1183</v>
      </c>
      <c r="I574" s="217" t="s">
        <v>1460</v>
      </c>
      <c r="J574" s="217">
        <v>220</v>
      </c>
      <c r="K574" s="217" t="s">
        <v>1464</v>
      </c>
      <c r="L574" s="217" t="s">
        <v>501</v>
      </c>
      <c r="M574" s="217" t="s">
        <v>132</v>
      </c>
      <c r="N574" s="217" t="s">
        <v>502</v>
      </c>
      <c r="O574" s="217" t="s">
        <v>1466</v>
      </c>
      <c r="P574" s="217" t="s">
        <v>503</v>
      </c>
      <c r="Q574" s="217" t="s">
        <v>684</v>
      </c>
      <c r="R574" s="217" t="s">
        <v>505</v>
      </c>
      <c r="T574" s="217">
        <v>1</v>
      </c>
      <c r="V574" s="217">
        <v>5</v>
      </c>
      <c r="X574" s="217">
        <v>2</v>
      </c>
      <c r="Z574" s="217">
        <v>0</v>
      </c>
    </row>
    <row r="575" spans="4:26" s="217" customFormat="1" x14ac:dyDescent="0.35">
      <c r="D575" s="217" t="s">
        <v>1467</v>
      </c>
      <c r="E575" s="217" t="s">
        <v>1441</v>
      </c>
      <c r="F575" s="217" t="s">
        <v>1441</v>
      </c>
      <c r="G575" s="217" t="s">
        <v>1166</v>
      </c>
      <c r="H575" s="217" t="s">
        <v>1183</v>
      </c>
      <c r="I575" s="217" t="s">
        <v>1460</v>
      </c>
      <c r="J575" s="217">
        <v>220</v>
      </c>
      <c r="K575" s="217" t="s">
        <v>1464</v>
      </c>
      <c r="L575" s="217" t="s">
        <v>501</v>
      </c>
      <c r="M575" s="217" t="s">
        <v>132</v>
      </c>
      <c r="N575" s="217" t="s">
        <v>502</v>
      </c>
      <c r="O575" s="217" t="s">
        <v>1466</v>
      </c>
      <c r="P575" s="217" t="s">
        <v>503</v>
      </c>
      <c r="Q575" s="217" t="s">
        <v>684</v>
      </c>
      <c r="R575" s="217" t="s">
        <v>505</v>
      </c>
      <c r="T575" s="217">
        <v>1</v>
      </c>
      <c r="V575" s="217">
        <v>1</v>
      </c>
      <c r="X575" s="217">
        <v>3</v>
      </c>
      <c r="Z575" s="217">
        <v>0</v>
      </c>
    </row>
    <row r="576" spans="4:26" s="217" customFormat="1" x14ac:dyDescent="0.35">
      <c r="D576" s="217" t="s">
        <v>1468</v>
      </c>
      <c r="E576" s="217" t="s">
        <v>1469</v>
      </c>
      <c r="F576" s="217" t="s">
        <v>1467</v>
      </c>
      <c r="G576" s="217" t="s">
        <v>645</v>
      </c>
      <c r="H576" s="217" t="s">
        <v>1417</v>
      </c>
      <c r="I576" s="217" t="s">
        <v>1148</v>
      </c>
      <c r="J576" s="217" t="s">
        <v>1418</v>
      </c>
      <c r="K576" s="217" t="s">
        <v>1470</v>
      </c>
      <c r="L576" s="217" t="s">
        <v>501</v>
      </c>
      <c r="M576" s="217" t="s">
        <v>29</v>
      </c>
      <c r="N576" s="217" t="s">
        <v>502</v>
      </c>
      <c r="O576" s="217" t="s">
        <v>533</v>
      </c>
      <c r="P576" s="217" t="s">
        <v>503</v>
      </c>
      <c r="Q576" s="217" t="s">
        <v>504</v>
      </c>
      <c r="R576" s="217" t="s">
        <v>505</v>
      </c>
      <c r="T576" s="217">
        <v>3</v>
      </c>
      <c r="V576" s="217">
        <v>3</v>
      </c>
      <c r="X576" s="217">
        <v>198</v>
      </c>
      <c r="Z576" s="217">
        <v>465.5</v>
      </c>
    </row>
    <row r="577" spans="4:26" s="217" customFormat="1" x14ac:dyDescent="0.35">
      <c r="D577" s="217" t="s">
        <v>1453</v>
      </c>
      <c r="E577" s="217" t="s">
        <v>1171</v>
      </c>
      <c r="F577" s="217" t="s">
        <v>1454</v>
      </c>
      <c r="G577" s="217" t="s">
        <v>1226</v>
      </c>
      <c r="H577" s="217" t="s">
        <v>1242</v>
      </c>
      <c r="I577" s="217" t="s">
        <v>529</v>
      </c>
      <c r="J577" s="217">
        <v>0</v>
      </c>
      <c r="K577" s="217" t="s">
        <v>1455</v>
      </c>
      <c r="L577" s="217" t="s">
        <v>501</v>
      </c>
      <c r="M577" s="217" t="s">
        <v>29</v>
      </c>
      <c r="N577" s="217" t="s">
        <v>502</v>
      </c>
      <c r="O577" s="217" t="s">
        <v>649</v>
      </c>
      <c r="P577" s="217" t="s">
        <v>503</v>
      </c>
      <c r="Q577" s="217" t="s">
        <v>504</v>
      </c>
      <c r="R577" s="217" t="s">
        <v>505</v>
      </c>
      <c r="T577" s="217">
        <v>2</v>
      </c>
      <c r="V577" s="217">
        <v>7</v>
      </c>
      <c r="X577" s="217">
        <v>308</v>
      </c>
      <c r="Z577" s="217">
        <v>91.1</v>
      </c>
    </row>
    <row r="578" spans="4:26" s="217" customFormat="1" x14ac:dyDescent="0.35">
      <c r="D578" s="217" t="s">
        <v>1467</v>
      </c>
      <c r="E578" s="217" t="s">
        <v>1471</v>
      </c>
      <c r="F578" s="217" t="s">
        <v>1471</v>
      </c>
      <c r="G578" s="217" t="s">
        <v>1166</v>
      </c>
      <c r="H578" s="217" t="s">
        <v>1183</v>
      </c>
      <c r="I578" s="217" t="s">
        <v>1460</v>
      </c>
      <c r="J578" s="217">
        <v>220</v>
      </c>
      <c r="K578" s="217" t="s">
        <v>1464</v>
      </c>
      <c r="L578" s="217" t="s">
        <v>501</v>
      </c>
      <c r="M578" s="217" t="s">
        <v>132</v>
      </c>
      <c r="N578" s="217" t="s">
        <v>502</v>
      </c>
      <c r="O578" s="217" t="s">
        <v>1466</v>
      </c>
      <c r="P578" s="217" t="s">
        <v>503</v>
      </c>
      <c r="Q578" s="217" t="s">
        <v>684</v>
      </c>
      <c r="R578" s="217" t="s">
        <v>505</v>
      </c>
      <c r="T578" s="217">
        <v>1</v>
      </c>
      <c r="V578" s="217">
        <v>5</v>
      </c>
      <c r="X578" s="217">
        <v>3</v>
      </c>
      <c r="Z578" s="217">
        <v>0</v>
      </c>
    </row>
    <row r="579" spans="4:26" s="217" customFormat="1" x14ac:dyDescent="0.35">
      <c r="D579" s="217" t="s">
        <v>1468</v>
      </c>
      <c r="E579" s="217" t="s">
        <v>1472</v>
      </c>
      <c r="F579" s="217" t="s">
        <v>1472</v>
      </c>
      <c r="G579" s="217" t="s">
        <v>1166</v>
      </c>
      <c r="H579" s="217" t="s">
        <v>1183</v>
      </c>
      <c r="I579" s="217" t="s">
        <v>1460</v>
      </c>
      <c r="J579" s="217">
        <v>220</v>
      </c>
      <c r="K579" s="217" t="s">
        <v>1464</v>
      </c>
      <c r="L579" s="217" t="s">
        <v>501</v>
      </c>
      <c r="M579" s="217" t="s">
        <v>132</v>
      </c>
      <c r="N579" s="217" t="s">
        <v>502</v>
      </c>
      <c r="O579" s="217" t="s">
        <v>1466</v>
      </c>
      <c r="P579" s="217" t="s">
        <v>503</v>
      </c>
      <c r="Q579" s="217" t="s">
        <v>684</v>
      </c>
      <c r="R579" s="217" t="s">
        <v>505</v>
      </c>
      <c r="T579" s="217">
        <v>1</v>
      </c>
      <c r="V579" s="217">
        <v>1</v>
      </c>
      <c r="X579" s="217">
        <v>3</v>
      </c>
      <c r="Z579" s="217">
        <v>0</v>
      </c>
    </row>
    <row r="580" spans="4:26" s="217" customFormat="1" x14ac:dyDescent="0.35">
      <c r="D580" s="217" t="s">
        <v>1453</v>
      </c>
      <c r="E580" s="217" t="s">
        <v>1171</v>
      </c>
      <c r="F580" s="217" t="s">
        <v>1454</v>
      </c>
      <c r="G580" s="217" t="s">
        <v>1226</v>
      </c>
      <c r="H580" s="217" t="s">
        <v>1242</v>
      </c>
      <c r="I580" s="217" t="s">
        <v>529</v>
      </c>
      <c r="J580" s="217">
        <v>0</v>
      </c>
      <c r="K580" s="217" t="s">
        <v>1455</v>
      </c>
      <c r="L580" s="217" t="s">
        <v>501</v>
      </c>
      <c r="M580" s="217" t="s">
        <v>29</v>
      </c>
      <c r="N580" s="217" t="s">
        <v>502</v>
      </c>
      <c r="O580" s="217" t="s">
        <v>649</v>
      </c>
      <c r="P580" s="217" t="s">
        <v>503</v>
      </c>
      <c r="Q580" s="217" t="s">
        <v>504</v>
      </c>
      <c r="R580" s="217" t="s">
        <v>505</v>
      </c>
      <c r="T580" s="217">
        <v>1</v>
      </c>
      <c r="V580" s="217">
        <v>1</v>
      </c>
      <c r="X580" s="217">
        <v>308</v>
      </c>
      <c r="Z580" s="217">
        <v>-2146826246</v>
      </c>
    </row>
    <row r="581" spans="4:26" s="217" customFormat="1" x14ac:dyDescent="0.35">
      <c r="D581" s="217" t="s">
        <v>1453</v>
      </c>
      <c r="E581" s="217" t="s">
        <v>1171</v>
      </c>
      <c r="F581" s="217" t="s">
        <v>1454</v>
      </c>
      <c r="G581" s="217" t="s">
        <v>1226</v>
      </c>
      <c r="H581" s="217" t="s">
        <v>1242</v>
      </c>
      <c r="I581" s="217" t="s">
        <v>529</v>
      </c>
      <c r="J581" s="217">
        <v>0</v>
      </c>
      <c r="K581" s="217" t="s">
        <v>1455</v>
      </c>
      <c r="L581" s="217" t="s">
        <v>501</v>
      </c>
      <c r="M581" s="217" t="s">
        <v>29</v>
      </c>
      <c r="N581" s="217" t="s">
        <v>502</v>
      </c>
      <c r="O581" s="217" t="s">
        <v>649</v>
      </c>
      <c r="P581" s="217" t="s">
        <v>503</v>
      </c>
      <c r="Q581" s="217" t="s">
        <v>504</v>
      </c>
      <c r="R581" s="217" t="s">
        <v>505</v>
      </c>
      <c r="T581" s="217">
        <v>1</v>
      </c>
      <c r="V581" s="217">
        <v>1</v>
      </c>
      <c r="X581" s="217">
        <v>308</v>
      </c>
      <c r="Z581" s="217">
        <v>91.1</v>
      </c>
    </row>
    <row r="582" spans="4:26" s="217" customFormat="1" x14ac:dyDescent="0.35">
      <c r="D582" s="217" t="s">
        <v>1453</v>
      </c>
      <c r="E582" s="217" t="s">
        <v>1171</v>
      </c>
      <c r="F582" s="217" t="s">
        <v>1454</v>
      </c>
      <c r="G582" s="217" t="s">
        <v>1226</v>
      </c>
      <c r="H582" s="217" t="s">
        <v>1242</v>
      </c>
      <c r="I582" s="217" t="s">
        <v>529</v>
      </c>
      <c r="J582" s="217">
        <v>0</v>
      </c>
      <c r="K582" s="217" t="s">
        <v>1455</v>
      </c>
      <c r="L582" s="217" t="s">
        <v>501</v>
      </c>
      <c r="M582" s="217" t="s">
        <v>29</v>
      </c>
      <c r="N582" s="217" t="s">
        <v>502</v>
      </c>
      <c r="O582" s="217" t="s">
        <v>649</v>
      </c>
      <c r="P582" s="217" t="s">
        <v>503</v>
      </c>
      <c r="Q582" s="217" t="s">
        <v>504</v>
      </c>
      <c r="R582" s="217" t="s">
        <v>505</v>
      </c>
      <c r="T582" s="217">
        <v>1</v>
      </c>
      <c r="V582" s="217">
        <v>1</v>
      </c>
      <c r="X582" s="217">
        <v>308</v>
      </c>
      <c r="Z582" s="217">
        <v>91.1</v>
      </c>
    </row>
    <row r="583" spans="4:26" s="217" customFormat="1" x14ac:dyDescent="0.35">
      <c r="D583" s="217" t="s">
        <v>1473</v>
      </c>
      <c r="E583" s="217" t="s">
        <v>1474</v>
      </c>
      <c r="F583" s="217" t="s">
        <v>1475</v>
      </c>
      <c r="G583" s="217" t="s">
        <v>645</v>
      </c>
      <c r="H583" s="217" t="s">
        <v>1445</v>
      </c>
      <c r="I583" s="217" t="s">
        <v>990</v>
      </c>
      <c r="J583" s="217">
        <v>5</v>
      </c>
      <c r="K583" s="217" t="s">
        <v>1476</v>
      </c>
      <c r="L583" s="217" t="s">
        <v>501</v>
      </c>
      <c r="M583" s="217" t="s">
        <v>29</v>
      </c>
      <c r="N583" s="217" t="s">
        <v>502</v>
      </c>
      <c r="O583" s="217" t="s">
        <v>649</v>
      </c>
      <c r="P583" s="217" t="s">
        <v>503</v>
      </c>
      <c r="Q583" s="217" t="s">
        <v>504</v>
      </c>
      <c r="R583" s="217" t="s">
        <v>505</v>
      </c>
      <c r="T583" s="217">
        <v>2</v>
      </c>
      <c r="V583" s="217">
        <v>5</v>
      </c>
      <c r="X583" s="217">
        <v>14</v>
      </c>
      <c r="Z583" s="217">
        <v>22.5</v>
      </c>
    </row>
    <row r="584" spans="4:26" s="217" customFormat="1" x14ac:dyDescent="0.35">
      <c r="D584" s="217" t="s">
        <v>1473</v>
      </c>
      <c r="E584" s="217" t="s">
        <v>1474</v>
      </c>
      <c r="F584" s="217" t="s">
        <v>1475</v>
      </c>
      <c r="G584" s="217" t="s">
        <v>645</v>
      </c>
      <c r="H584" s="217" t="s">
        <v>1445</v>
      </c>
      <c r="I584" s="217" t="s">
        <v>990</v>
      </c>
      <c r="J584" s="217">
        <v>5</v>
      </c>
      <c r="K584" s="217" t="s">
        <v>1476</v>
      </c>
      <c r="L584" s="217" t="s">
        <v>501</v>
      </c>
      <c r="M584" s="217" t="s">
        <v>29</v>
      </c>
      <c r="N584" s="217" t="s">
        <v>502</v>
      </c>
      <c r="O584" s="217" t="s">
        <v>649</v>
      </c>
      <c r="P584" s="217" t="s">
        <v>503</v>
      </c>
      <c r="Q584" s="217" t="s">
        <v>504</v>
      </c>
      <c r="R584" s="217" t="s">
        <v>505</v>
      </c>
      <c r="T584" s="217">
        <v>2</v>
      </c>
      <c r="V584" s="217">
        <v>5</v>
      </c>
      <c r="X584" s="217">
        <v>14</v>
      </c>
      <c r="Z584" s="217">
        <v>22.5</v>
      </c>
    </row>
    <row r="585" spans="4:26" s="217" customFormat="1" x14ac:dyDescent="0.35">
      <c r="D585" s="217" t="s">
        <v>1473</v>
      </c>
      <c r="E585" s="217" t="s">
        <v>1474</v>
      </c>
      <c r="F585" s="217" t="s">
        <v>1475</v>
      </c>
      <c r="G585" s="217" t="s">
        <v>645</v>
      </c>
      <c r="H585" s="217" t="s">
        <v>1445</v>
      </c>
      <c r="I585" s="217" t="s">
        <v>990</v>
      </c>
      <c r="J585" s="217">
        <v>5</v>
      </c>
      <c r="K585" s="217" t="s">
        <v>1476</v>
      </c>
      <c r="L585" s="217" t="s">
        <v>501</v>
      </c>
      <c r="M585" s="217" t="s">
        <v>29</v>
      </c>
      <c r="N585" s="217" t="s">
        <v>502</v>
      </c>
      <c r="O585" s="217" t="s">
        <v>649</v>
      </c>
      <c r="P585" s="217" t="s">
        <v>503</v>
      </c>
      <c r="Q585" s="217" t="s">
        <v>504</v>
      </c>
      <c r="R585" s="217" t="s">
        <v>505</v>
      </c>
      <c r="T585" s="217">
        <v>1</v>
      </c>
      <c r="V585" s="217">
        <v>1</v>
      </c>
      <c r="X585" s="217">
        <v>14</v>
      </c>
      <c r="Z585" s="217">
        <v>22.5</v>
      </c>
    </row>
    <row r="586" spans="4:26" s="217" customFormat="1" x14ac:dyDescent="0.35">
      <c r="D586" s="217" t="s">
        <v>1473</v>
      </c>
      <c r="E586" s="217" t="s">
        <v>1474</v>
      </c>
      <c r="F586" s="217" t="s">
        <v>1475</v>
      </c>
      <c r="G586" s="217" t="s">
        <v>645</v>
      </c>
      <c r="H586" s="217" t="s">
        <v>1445</v>
      </c>
      <c r="I586" s="217" t="s">
        <v>990</v>
      </c>
      <c r="J586" s="217">
        <v>5</v>
      </c>
      <c r="K586" s="217" t="s">
        <v>1476</v>
      </c>
      <c r="L586" s="217" t="s">
        <v>501</v>
      </c>
      <c r="M586" s="217" t="s">
        <v>29</v>
      </c>
      <c r="N586" s="217" t="s">
        <v>502</v>
      </c>
      <c r="O586" s="217" t="s">
        <v>649</v>
      </c>
      <c r="P586" s="217" t="s">
        <v>503</v>
      </c>
      <c r="Q586" s="217" t="s">
        <v>504</v>
      </c>
      <c r="R586" s="217" t="s">
        <v>505</v>
      </c>
      <c r="T586" s="217">
        <v>1</v>
      </c>
      <c r="V586" s="217">
        <v>1</v>
      </c>
      <c r="X586" s="217">
        <v>14</v>
      </c>
      <c r="Z586" s="217">
        <v>22.5</v>
      </c>
    </row>
    <row r="587" spans="4:26" s="217" customFormat="1" x14ac:dyDescent="0.35">
      <c r="D587" s="217" t="s">
        <v>1473</v>
      </c>
      <c r="E587" s="217" t="s">
        <v>1474</v>
      </c>
      <c r="F587" s="217" t="s">
        <v>1475</v>
      </c>
      <c r="G587" s="217" t="s">
        <v>645</v>
      </c>
      <c r="H587" s="217" t="s">
        <v>1445</v>
      </c>
      <c r="I587" s="217" t="s">
        <v>990</v>
      </c>
      <c r="J587" s="217">
        <v>5</v>
      </c>
      <c r="K587" s="217" t="s">
        <v>1476</v>
      </c>
      <c r="L587" s="217" t="s">
        <v>501</v>
      </c>
      <c r="M587" s="217" t="s">
        <v>29</v>
      </c>
      <c r="N587" s="217" t="s">
        <v>502</v>
      </c>
      <c r="O587" s="217" t="s">
        <v>649</v>
      </c>
      <c r="P587" s="217" t="s">
        <v>503</v>
      </c>
      <c r="Q587" s="217" t="s">
        <v>504</v>
      </c>
      <c r="R587" s="217" t="s">
        <v>505</v>
      </c>
      <c r="T587" s="217">
        <v>1</v>
      </c>
      <c r="V587" s="217">
        <v>1</v>
      </c>
      <c r="X587" s="217">
        <v>14</v>
      </c>
      <c r="Z587" s="217">
        <v>22.5</v>
      </c>
    </row>
    <row r="588" spans="4:26" s="217" customFormat="1" x14ac:dyDescent="0.35">
      <c r="D588" s="217" t="s">
        <v>1473</v>
      </c>
      <c r="E588" s="217" t="s">
        <v>1474</v>
      </c>
      <c r="F588" s="217" t="s">
        <v>1475</v>
      </c>
      <c r="G588" s="217" t="s">
        <v>645</v>
      </c>
      <c r="H588" s="217" t="s">
        <v>1445</v>
      </c>
      <c r="I588" s="217" t="s">
        <v>990</v>
      </c>
      <c r="J588" s="217">
        <v>5</v>
      </c>
      <c r="K588" s="217" t="s">
        <v>1476</v>
      </c>
      <c r="L588" s="217" t="s">
        <v>501</v>
      </c>
      <c r="M588" s="217" t="s">
        <v>29</v>
      </c>
      <c r="N588" s="217" t="s">
        <v>502</v>
      </c>
      <c r="O588" s="217" t="s">
        <v>649</v>
      </c>
      <c r="P588" s="217" t="s">
        <v>503</v>
      </c>
      <c r="Q588" s="217" t="s">
        <v>504</v>
      </c>
      <c r="R588" s="217" t="s">
        <v>505</v>
      </c>
      <c r="T588" s="217">
        <v>1</v>
      </c>
      <c r="V588" s="217">
        <v>1</v>
      </c>
      <c r="X588" s="217">
        <v>14</v>
      </c>
      <c r="Z588" s="217">
        <v>22.5</v>
      </c>
    </row>
    <row r="589" spans="4:26" s="217" customFormat="1" x14ac:dyDescent="0.35">
      <c r="D589" s="217" t="s">
        <v>1473</v>
      </c>
      <c r="E589" s="217" t="s">
        <v>1474</v>
      </c>
      <c r="F589" s="217" t="s">
        <v>1475</v>
      </c>
      <c r="G589" s="217" t="s">
        <v>645</v>
      </c>
      <c r="H589" s="217" t="s">
        <v>1445</v>
      </c>
      <c r="I589" s="217" t="s">
        <v>990</v>
      </c>
      <c r="J589" s="217">
        <v>5</v>
      </c>
      <c r="K589" s="217" t="s">
        <v>1476</v>
      </c>
      <c r="L589" s="217" t="s">
        <v>501</v>
      </c>
      <c r="M589" s="217" t="s">
        <v>29</v>
      </c>
      <c r="N589" s="217" t="s">
        <v>502</v>
      </c>
      <c r="O589" s="217" t="s">
        <v>649</v>
      </c>
      <c r="P589" s="217" t="s">
        <v>503</v>
      </c>
      <c r="Q589" s="217" t="s">
        <v>504</v>
      </c>
      <c r="R589" s="217" t="s">
        <v>505</v>
      </c>
      <c r="T589" s="217">
        <v>1</v>
      </c>
      <c r="V589" s="217">
        <v>1</v>
      </c>
      <c r="X589" s="217">
        <v>14</v>
      </c>
      <c r="Z589" s="217">
        <v>22.5</v>
      </c>
    </row>
    <row r="590" spans="4:26" s="217" customFormat="1" x14ac:dyDescent="0.35">
      <c r="D590" s="217" t="s">
        <v>1473</v>
      </c>
      <c r="E590" s="217" t="s">
        <v>1474</v>
      </c>
      <c r="F590" s="217" t="s">
        <v>1475</v>
      </c>
      <c r="G590" s="217" t="s">
        <v>645</v>
      </c>
      <c r="H590" s="217" t="s">
        <v>1445</v>
      </c>
      <c r="I590" s="217" t="s">
        <v>990</v>
      </c>
      <c r="J590" s="217">
        <v>5</v>
      </c>
      <c r="K590" s="217" t="s">
        <v>1476</v>
      </c>
      <c r="L590" s="217" t="s">
        <v>501</v>
      </c>
      <c r="M590" s="217" t="s">
        <v>29</v>
      </c>
      <c r="N590" s="217" t="s">
        <v>502</v>
      </c>
      <c r="O590" s="217" t="s">
        <v>649</v>
      </c>
      <c r="P590" s="217" t="s">
        <v>503</v>
      </c>
      <c r="Q590" s="217" t="s">
        <v>504</v>
      </c>
      <c r="R590" s="217" t="s">
        <v>505</v>
      </c>
      <c r="T590" s="217">
        <v>1</v>
      </c>
      <c r="V590" s="217">
        <v>1</v>
      </c>
      <c r="X590" s="217">
        <v>14</v>
      </c>
      <c r="Z590" s="217">
        <v>22.5</v>
      </c>
    </row>
    <row r="591" spans="4:26" s="217" customFormat="1" x14ac:dyDescent="0.35">
      <c r="D591" s="217" t="s">
        <v>1441</v>
      </c>
      <c r="E591" s="217" t="s">
        <v>1436</v>
      </c>
      <c r="F591" s="217" t="s">
        <v>1422</v>
      </c>
      <c r="G591" s="217" t="s">
        <v>645</v>
      </c>
      <c r="H591" s="217" t="s">
        <v>646</v>
      </c>
      <c r="I591" s="217" t="s">
        <v>500</v>
      </c>
      <c r="J591" s="217">
        <v>5</v>
      </c>
      <c r="K591" s="217" t="s">
        <v>652</v>
      </c>
      <c r="L591" s="217" t="s">
        <v>501</v>
      </c>
      <c r="M591" s="217" t="s">
        <v>29</v>
      </c>
      <c r="N591" s="217" t="s">
        <v>502</v>
      </c>
      <c r="O591" s="217" t="s">
        <v>649</v>
      </c>
      <c r="P591" s="217" t="s">
        <v>503</v>
      </c>
      <c r="Q591" s="217" t="s">
        <v>504</v>
      </c>
      <c r="R591" s="217" t="s">
        <v>505</v>
      </c>
      <c r="T591" s="217">
        <v>1</v>
      </c>
      <c r="V591" s="217">
        <v>1</v>
      </c>
      <c r="X591" s="217">
        <v>20</v>
      </c>
      <c r="Z591" s="217">
        <v>431.9</v>
      </c>
    </row>
    <row r="592" spans="4:26" s="217" customFormat="1" x14ac:dyDescent="0.35">
      <c r="D592" s="217" t="s">
        <v>1441</v>
      </c>
      <c r="E592" s="217" t="s">
        <v>1436</v>
      </c>
      <c r="F592" s="217" t="s">
        <v>1422</v>
      </c>
      <c r="G592" s="217" t="s">
        <v>645</v>
      </c>
      <c r="H592" s="217" t="s">
        <v>646</v>
      </c>
      <c r="I592" s="217" t="s">
        <v>500</v>
      </c>
      <c r="J592" s="217">
        <v>5</v>
      </c>
      <c r="K592" s="217" t="s">
        <v>652</v>
      </c>
      <c r="L592" s="217" t="s">
        <v>501</v>
      </c>
      <c r="M592" s="217" t="s">
        <v>29</v>
      </c>
      <c r="N592" s="217" t="s">
        <v>502</v>
      </c>
      <c r="O592" s="217" t="s">
        <v>649</v>
      </c>
      <c r="P592" s="217" t="s">
        <v>503</v>
      </c>
      <c r="Q592" s="217" t="s">
        <v>504</v>
      </c>
      <c r="R592" s="217" t="s">
        <v>505</v>
      </c>
      <c r="T592" s="217">
        <v>1</v>
      </c>
      <c r="V592" s="217">
        <v>1</v>
      </c>
      <c r="X592" s="217">
        <v>20</v>
      </c>
      <c r="Z592" s="217">
        <v>431.9</v>
      </c>
    </row>
    <row r="593" spans="4:26" s="217" customFormat="1" x14ac:dyDescent="0.35">
      <c r="D593" s="217" t="s">
        <v>1441</v>
      </c>
      <c r="E593" s="217" t="s">
        <v>1436</v>
      </c>
      <c r="F593" s="217" t="s">
        <v>1422</v>
      </c>
      <c r="G593" s="217" t="s">
        <v>645</v>
      </c>
      <c r="H593" s="217" t="s">
        <v>646</v>
      </c>
      <c r="I593" s="217" t="s">
        <v>500</v>
      </c>
      <c r="J593" s="217">
        <v>5</v>
      </c>
      <c r="K593" s="217" t="s">
        <v>652</v>
      </c>
      <c r="L593" s="217" t="s">
        <v>501</v>
      </c>
      <c r="M593" s="217" t="s">
        <v>29</v>
      </c>
      <c r="N593" s="217" t="s">
        <v>502</v>
      </c>
      <c r="O593" s="217" t="s">
        <v>649</v>
      </c>
      <c r="P593" s="217" t="s">
        <v>503</v>
      </c>
      <c r="Q593" s="217" t="s">
        <v>504</v>
      </c>
      <c r="R593" s="217" t="s">
        <v>505</v>
      </c>
      <c r="T593" s="217">
        <v>1</v>
      </c>
      <c r="V593" s="217">
        <v>1</v>
      </c>
      <c r="X593" s="217">
        <v>20</v>
      </c>
      <c r="Z593" s="217">
        <v>431.9</v>
      </c>
    </row>
    <row r="594" spans="4:26" s="217" customFormat="1" x14ac:dyDescent="0.35">
      <c r="D594" s="217" t="s">
        <v>1441</v>
      </c>
      <c r="E594" s="217" t="s">
        <v>1436</v>
      </c>
      <c r="F594" s="217" t="s">
        <v>1422</v>
      </c>
      <c r="G594" s="217" t="s">
        <v>645</v>
      </c>
      <c r="H594" s="217" t="s">
        <v>646</v>
      </c>
      <c r="I594" s="217" t="s">
        <v>500</v>
      </c>
      <c r="J594" s="217">
        <v>5</v>
      </c>
      <c r="K594" s="217" t="s">
        <v>652</v>
      </c>
      <c r="L594" s="217" t="s">
        <v>501</v>
      </c>
      <c r="M594" s="217" t="s">
        <v>29</v>
      </c>
      <c r="N594" s="217" t="s">
        <v>502</v>
      </c>
      <c r="O594" s="217" t="s">
        <v>649</v>
      </c>
      <c r="P594" s="217" t="s">
        <v>503</v>
      </c>
      <c r="Q594" s="217" t="s">
        <v>504</v>
      </c>
      <c r="R594" s="217" t="s">
        <v>505</v>
      </c>
      <c r="T594" s="217">
        <v>1</v>
      </c>
      <c r="V594" s="217">
        <v>1</v>
      </c>
      <c r="X594" s="217">
        <v>20</v>
      </c>
      <c r="Z594" s="217">
        <v>431.9</v>
      </c>
    </row>
    <row r="595" spans="4:26" s="217" customFormat="1" x14ac:dyDescent="0.35">
      <c r="D595" s="217" t="s">
        <v>1441</v>
      </c>
      <c r="E595" s="217" t="s">
        <v>1436</v>
      </c>
      <c r="F595" s="217" t="s">
        <v>1422</v>
      </c>
      <c r="G595" s="217" t="s">
        <v>645</v>
      </c>
      <c r="H595" s="217" t="s">
        <v>646</v>
      </c>
      <c r="I595" s="217" t="s">
        <v>500</v>
      </c>
      <c r="J595" s="217">
        <v>5</v>
      </c>
      <c r="K595" s="217" t="s">
        <v>652</v>
      </c>
      <c r="L595" s="217" t="s">
        <v>501</v>
      </c>
      <c r="M595" s="217" t="s">
        <v>29</v>
      </c>
      <c r="N595" s="217" t="s">
        <v>502</v>
      </c>
      <c r="O595" s="217" t="s">
        <v>649</v>
      </c>
      <c r="P595" s="217" t="s">
        <v>503</v>
      </c>
      <c r="Q595" s="217" t="s">
        <v>504</v>
      </c>
      <c r="R595" s="217" t="s">
        <v>505</v>
      </c>
      <c r="T595" s="217">
        <v>1</v>
      </c>
      <c r="V595" s="217">
        <v>1</v>
      </c>
      <c r="X595" s="217">
        <v>20</v>
      </c>
      <c r="Z595" s="217">
        <v>431.9</v>
      </c>
    </row>
    <row r="596" spans="4:26" s="217" customFormat="1" x14ac:dyDescent="0.35">
      <c r="D596" s="217" t="s">
        <v>1441</v>
      </c>
      <c r="E596" s="217" t="s">
        <v>1436</v>
      </c>
      <c r="F596" s="217" t="s">
        <v>1422</v>
      </c>
      <c r="G596" s="217" t="s">
        <v>645</v>
      </c>
      <c r="H596" s="217" t="s">
        <v>646</v>
      </c>
      <c r="I596" s="217" t="s">
        <v>500</v>
      </c>
      <c r="J596" s="217">
        <v>5</v>
      </c>
      <c r="K596" s="217" t="s">
        <v>652</v>
      </c>
      <c r="L596" s="217" t="s">
        <v>501</v>
      </c>
      <c r="M596" s="217" t="s">
        <v>29</v>
      </c>
      <c r="N596" s="217" t="s">
        <v>502</v>
      </c>
      <c r="O596" s="217" t="s">
        <v>649</v>
      </c>
      <c r="P596" s="217" t="s">
        <v>503</v>
      </c>
      <c r="Q596" s="217" t="s">
        <v>504</v>
      </c>
      <c r="R596" s="217" t="s">
        <v>505</v>
      </c>
      <c r="T596" s="217">
        <v>1</v>
      </c>
      <c r="V596" s="217">
        <v>1</v>
      </c>
      <c r="X596" s="217">
        <v>20</v>
      </c>
      <c r="Z596" s="217">
        <v>431.9</v>
      </c>
    </row>
    <row r="597" spans="4:26" s="217" customFormat="1" x14ac:dyDescent="0.35">
      <c r="D597" s="217" t="s">
        <v>1441</v>
      </c>
      <c r="E597" s="217" t="s">
        <v>1436</v>
      </c>
      <c r="F597" s="217" t="s">
        <v>1422</v>
      </c>
      <c r="G597" s="217" t="s">
        <v>645</v>
      </c>
      <c r="H597" s="217" t="s">
        <v>646</v>
      </c>
      <c r="I597" s="217" t="s">
        <v>500</v>
      </c>
      <c r="J597" s="217">
        <v>5</v>
      </c>
      <c r="K597" s="217" t="s">
        <v>652</v>
      </c>
      <c r="L597" s="217" t="s">
        <v>501</v>
      </c>
      <c r="M597" s="217" t="s">
        <v>29</v>
      </c>
      <c r="N597" s="217" t="s">
        <v>502</v>
      </c>
      <c r="O597" s="217" t="s">
        <v>649</v>
      </c>
      <c r="P597" s="217" t="s">
        <v>503</v>
      </c>
      <c r="Q597" s="217" t="s">
        <v>504</v>
      </c>
      <c r="R597" s="217" t="s">
        <v>505</v>
      </c>
      <c r="T597" s="217">
        <v>1</v>
      </c>
      <c r="V597" s="217">
        <v>1</v>
      </c>
      <c r="X597" s="217">
        <v>20</v>
      </c>
      <c r="Z597" s="217">
        <v>431.9</v>
      </c>
    </row>
    <row r="598" spans="4:26" s="217" customFormat="1" x14ac:dyDescent="0.35">
      <c r="D598" s="217" t="s">
        <v>1473</v>
      </c>
      <c r="E598" s="217" t="s">
        <v>1474</v>
      </c>
      <c r="F598" s="217" t="s">
        <v>1475</v>
      </c>
      <c r="G598" s="217" t="s">
        <v>645</v>
      </c>
      <c r="H598" s="217" t="s">
        <v>1445</v>
      </c>
      <c r="I598" s="217" t="s">
        <v>990</v>
      </c>
      <c r="J598" s="217">
        <v>5</v>
      </c>
      <c r="K598" s="217" t="s">
        <v>1476</v>
      </c>
      <c r="L598" s="217" t="s">
        <v>501</v>
      </c>
      <c r="M598" s="217" t="s">
        <v>29</v>
      </c>
      <c r="N598" s="217" t="s">
        <v>502</v>
      </c>
      <c r="O598" s="217" t="s">
        <v>649</v>
      </c>
      <c r="P598" s="217" t="s">
        <v>503</v>
      </c>
      <c r="Q598" s="217" t="s">
        <v>504</v>
      </c>
      <c r="R598" s="217" t="s">
        <v>505</v>
      </c>
      <c r="T598" s="217">
        <v>0</v>
      </c>
      <c r="V598" s="217">
        <v>0</v>
      </c>
      <c r="X598" s="217">
        <v>14</v>
      </c>
      <c r="Z598" s="217">
        <v>22.5</v>
      </c>
    </row>
    <row r="599" spans="4:26" s="217" customFormat="1" x14ac:dyDescent="0.35">
      <c r="D599" s="217" t="s">
        <v>1473</v>
      </c>
      <c r="E599" s="217" t="s">
        <v>1474</v>
      </c>
      <c r="F599" s="217" t="s">
        <v>1475</v>
      </c>
      <c r="G599" s="217" t="s">
        <v>645</v>
      </c>
      <c r="H599" s="217" t="s">
        <v>1445</v>
      </c>
      <c r="I599" s="217" t="s">
        <v>990</v>
      </c>
      <c r="J599" s="217">
        <v>5</v>
      </c>
      <c r="K599" s="217" t="s">
        <v>1476</v>
      </c>
      <c r="L599" s="217" t="s">
        <v>501</v>
      </c>
      <c r="M599" s="217" t="s">
        <v>29</v>
      </c>
      <c r="N599" s="217" t="s">
        <v>502</v>
      </c>
      <c r="O599" s="217" t="s">
        <v>649</v>
      </c>
      <c r="P599" s="217" t="s">
        <v>503</v>
      </c>
      <c r="Q599" s="217" t="s">
        <v>504</v>
      </c>
      <c r="R599" s="217" t="s">
        <v>505</v>
      </c>
      <c r="T599" s="217">
        <v>1</v>
      </c>
      <c r="V599" s="217">
        <v>1</v>
      </c>
      <c r="X599" s="217">
        <v>14</v>
      </c>
      <c r="Z599" s="217">
        <v>22.5</v>
      </c>
    </row>
    <row r="600" spans="4:26" s="217" customFormat="1" x14ac:dyDescent="0.35">
      <c r="D600" s="217" t="s">
        <v>1477</v>
      </c>
      <c r="E600" s="217" t="s">
        <v>1478</v>
      </c>
      <c r="F600" s="217" t="s">
        <v>1477</v>
      </c>
      <c r="G600" s="217" t="s">
        <v>1226</v>
      </c>
      <c r="H600" s="217" t="s">
        <v>1254</v>
      </c>
      <c r="I600" s="217" t="s">
        <v>537</v>
      </c>
      <c r="J600" s="217">
        <v>65</v>
      </c>
      <c r="K600" s="217" t="s">
        <v>1479</v>
      </c>
      <c r="L600" s="217" t="s">
        <v>501</v>
      </c>
      <c r="M600" s="217" t="s">
        <v>29</v>
      </c>
      <c r="N600" s="217" t="s">
        <v>502</v>
      </c>
      <c r="O600" s="217" t="s">
        <v>649</v>
      </c>
      <c r="P600" s="217" t="s">
        <v>503</v>
      </c>
      <c r="Q600" s="217" t="s">
        <v>504</v>
      </c>
      <c r="R600" s="217" t="s">
        <v>505</v>
      </c>
      <c r="T600" s="217">
        <v>2</v>
      </c>
      <c r="V600" s="217">
        <v>5</v>
      </c>
      <c r="X600" s="217">
        <v>149</v>
      </c>
      <c r="Z600" s="217">
        <v>0</v>
      </c>
    </row>
    <row r="601" spans="4:26" s="217" customFormat="1" x14ac:dyDescent="0.35">
      <c r="D601" s="217" t="s">
        <v>1480</v>
      </c>
      <c r="E601" s="217" t="s">
        <v>1481</v>
      </c>
      <c r="F601" s="217" t="s">
        <v>1482</v>
      </c>
      <c r="G601" s="217" t="s">
        <v>645</v>
      </c>
      <c r="H601" s="217" t="s">
        <v>1445</v>
      </c>
      <c r="I601" s="217" t="s">
        <v>990</v>
      </c>
      <c r="J601" s="217">
        <v>2</v>
      </c>
      <c r="K601" s="217" t="s">
        <v>1483</v>
      </c>
      <c r="L601" s="217" t="s">
        <v>501</v>
      </c>
      <c r="M601" s="217" t="s">
        <v>29</v>
      </c>
      <c r="N601" s="217" t="s">
        <v>502</v>
      </c>
      <c r="O601" s="217" t="s">
        <v>649</v>
      </c>
      <c r="P601" s="217" t="s">
        <v>503</v>
      </c>
      <c r="Q601" s="217" t="s">
        <v>504</v>
      </c>
      <c r="R601" s="217" t="s">
        <v>505</v>
      </c>
      <c r="T601" s="217">
        <v>2</v>
      </c>
      <c r="V601" s="217">
        <v>3</v>
      </c>
      <c r="X601" s="217">
        <v>25</v>
      </c>
      <c r="Z601" s="217">
        <v>39.299999999999997</v>
      </c>
    </row>
    <row r="602" spans="4:26" s="217" customFormat="1" x14ac:dyDescent="0.35">
      <c r="D602" s="217" t="s">
        <v>1480</v>
      </c>
      <c r="E602" s="217" t="s">
        <v>1481</v>
      </c>
      <c r="F602" s="217" t="s">
        <v>1482</v>
      </c>
      <c r="G602" s="217" t="s">
        <v>645</v>
      </c>
      <c r="H602" s="217" t="s">
        <v>1445</v>
      </c>
      <c r="I602" s="217" t="s">
        <v>990</v>
      </c>
      <c r="J602" s="217">
        <v>2</v>
      </c>
      <c r="K602" s="217" t="s">
        <v>1483</v>
      </c>
      <c r="L602" s="217" t="s">
        <v>501</v>
      </c>
      <c r="M602" s="217" t="s">
        <v>29</v>
      </c>
      <c r="N602" s="217" t="s">
        <v>502</v>
      </c>
      <c r="O602" s="217" t="s">
        <v>649</v>
      </c>
      <c r="P602" s="217" t="s">
        <v>503</v>
      </c>
      <c r="Q602" s="217" t="s">
        <v>504</v>
      </c>
      <c r="R602" s="217" t="s">
        <v>505</v>
      </c>
      <c r="T602" s="217">
        <v>1</v>
      </c>
      <c r="V602" s="217">
        <v>1</v>
      </c>
      <c r="X602" s="217">
        <v>25</v>
      </c>
      <c r="Z602" s="217">
        <v>39.299999999999997</v>
      </c>
    </row>
    <row r="603" spans="4:26" s="217" customFormat="1" x14ac:dyDescent="0.35"/>
    <row r="604" spans="4:26" s="217" customFormat="1" x14ac:dyDescent="0.35"/>
    <row r="605" spans="4:26" s="217" customFormat="1" x14ac:dyDescent="0.35"/>
    <row r="606" spans="4:26" s="217" customFormat="1" x14ac:dyDescent="0.35"/>
    <row r="607" spans="4:26" s="217" customFormat="1" x14ac:dyDescent="0.35"/>
    <row r="608" spans="4:26" s="217" customFormat="1" x14ac:dyDescent="0.35"/>
    <row r="609" s="217" customFormat="1" x14ac:dyDescent="0.35"/>
    <row r="610" s="217" customFormat="1" x14ac:dyDescent="0.35"/>
    <row r="611" s="217" customFormat="1" x14ac:dyDescent="0.35"/>
    <row r="612" s="217" customFormat="1" x14ac:dyDescent="0.35"/>
    <row r="613" s="217" customFormat="1" x14ac:dyDescent="0.35"/>
    <row r="614" s="217" customFormat="1" x14ac:dyDescent="0.35"/>
    <row r="615" s="217" customFormat="1" x14ac:dyDescent="0.35"/>
    <row r="616" s="217" customFormat="1" x14ac:dyDescent="0.35"/>
    <row r="617" s="217" customFormat="1" x14ac:dyDescent="0.35"/>
    <row r="618" s="217" customFormat="1" x14ac:dyDescent="0.35"/>
    <row r="619" s="217" customFormat="1" x14ac:dyDescent="0.35"/>
    <row r="620" s="217" customFormat="1" x14ac:dyDescent="0.35"/>
    <row r="621" s="217" customFormat="1" x14ac:dyDescent="0.35"/>
    <row r="622" s="217" customFormat="1" x14ac:dyDescent="0.35"/>
    <row r="623" s="217" customFormat="1" x14ac:dyDescent="0.35"/>
    <row r="624" s="217" customFormat="1" x14ac:dyDescent="0.35"/>
    <row r="625" s="217" customFormat="1" x14ac:dyDescent="0.35"/>
    <row r="626" s="217" customFormat="1" x14ac:dyDescent="0.35"/>
    <row r="627" s="217" customFormat="1" x14ac:dyDescent="0.35"/>
    <row r="628" s="217" customFormat="1" x14ac:dyDescent="0.35"/>
    <row r="629" s="217" customFormat="1" x14ac:dyDescent="0.35"/>
    <row r="630" s="217" customFormat="1" x14ac:dyDescent="0.35"/>
    <row r="631" s="217" customFormat="1" x14ac:dyDescent="0.35"/>
    <row r="632" s="217" customFormat="1" x14ac:dyDescent="0.35"/>
    <row r="633" s="217" customFormat="1" x14ac:dyDescent="0.35"/>
    <row r="634" s="217" customFormat="1" x14ac:dyDescent="0.35"/>
    <row r="635" s="217" customFormat="1" x14ac:dyDescent="0.35"/>
    <row r="636" s="217" customFormat="1" x14ac:dyDescent="0.35"/>
    <row r="637" s="217" customFormat="1" x14ac:dyDescent="0.35"/>
    <row r="638" s="217" customFormat="1" x14ac:dyDescent="0.35"/>
    <row r="639" s="217" customFormat="1" x14ac:dyDescent="0.35"/>
    <row r="640" s="217" customFormat="1" x14ac:dyDescent="0.35"/>
    <row r="641" s="217" customFormat="1" x14ac:dyDescent="0.35"/>
    <row r="642" s="217" customFormat="1" x14ac:dyDescent="0.35"/>
    <row r="643" s="217" customFormat="1" x14ac:dyDescent="0.35"/>
    <row r="644" s="217" customFormat="1" x14ac:dyDescent="0.35"/>
    <row r="645" s="217" customFormat="1" x14ac:dyDescent="0.35"/>
    <row r="646" s="217" customFormat="1" x14ac:dyDescent="0.35"/>
    <row r="647" s="217" customFormat="1" x14ac:dyDescent="0.35"/>
    <row r="648" s="217" customFormat="1" x14ac:dyDescent="0.35"/>
    <row r="649" s="217" customFormat="1" x14ac:dyDescent="0.35"/>
    <row r="650" s="217" customFormat="1" x14ac:dyDescent="0.35"/>
    <row r="651" s="217" customFormat="1" x14ac:dyDescent="0.35"/>
    <row r="652" s="217" customFormat="1" x14ac:dyDescent="0.35"/>
    <row r="653" s="217" customFormat="1" x14ac:dyDescent="0.35"/>
    <row r="654" s="217" customFormat="1" x14ac:dyDescent="0.35"/>
    <row r="655" s="217" customFormat="1" x14ac:dyDescent="0.35"/>
    <row r="656" s="217" customFormat="1" x14ac:dyDescent="0.35"/>
    <row r="657" s="217" customFormat="1" x14ac:dyDescent="0.35"/>
    <row r="658" s="217" customFormat="1" x14ac:dyDescent="0.35"/>
    <row r="659" s="217" customFormat="1" x14ac:dyDescent="0.35"/>
    <row r="660" s="217" customFormat="1" x14ac:dyDescent="0.35"/>
    <row r="661" s="217" customFormat="1" x14ac:dyDescent="0.35"/>
    <row r="662" s="217" customFormat="1" x14ac:dyDescent="0.35"/>
    <row r="663" s="217" customFormat="1" x14ac:dyDescent="0.35"/>
    <row r="664" s="217" customFormat="1" x14ac:dyDescent="0.35"/>
    <row r="665" s="217" customFormat="1" x14ac:dyDescent="0.35"/>
    <row r="666" s="217" customFormat="1" x14ac:dyDescent="0.35"/>
    <row r="667" s="217" customFormat="1" x14ac:dyDescent="0.35"/>
    <row r="668" s="217" customFormat="1" x14ac:dyDescent="0.35"/>
    <row r="669" s="217" customFormat="1" x14ac:dyDescent="0.35"/>
    <row r="670" s="217" customFormat="1" x14ac:dyDescent="0.35"/>
    <row r="671" s="217" customFormat="1" x14ac:dyDescent="0.35"/>
    <row r="672" s="217" customFormat="1" x14ac:dyDescent="0.35"/>
    <row r="673" s="217" customFormat="1" x14ac:dyDescent="0.35"/>
    <row r="674" s="217" customFormat="1" x14ac:dyDescent="0.35"/>
    <row r="675" s="217" customFormat="1" x14ac:dyDescent="0.35"/>
    <row r="676" s="217" customFormat="1" x14ac:dyDescent="0.35"/>
    <row r="677" s="217" customFormat="1" x14ac:dyDescent="0.35"/>
    <row r="678" s="217" customFormat="1" x14ac:dyDescent="0.35"/>
    <row r="679" s="217" customFormat="1" x14ac:dyDescent="0.35"/>
    <row r="680" s="217" customFormat="1" x14ac:dyDescent="0.35"/>
    <row r="681" s="217" customFormat="1" x14ac:dyDescent="0.35"/>
    <row r="682" s="217" customFormat="1" x14ac:dyDescent="0.35"/>
    <row r="683" s="217" customFormat="1" x14ac:dyDescent="0.35"/>
    <row r="684" s="217" customFormat="1" x14ac:dyDescent="0.35"/>
    <row r="685" s="217" customFormat="1" x14ac:dyDescent="0.35"/>
    <row r="686" s="217" customFormat="1" x14ac:dyDescent="0.35"/>
    <row r="687" s="217" customFormat="1" x14ac:dyDescent="0.35"/>
    <row r="688" s="217" customFormat="1" x14ac:dyDescent="0.35"/>
    <row r="689" s="217" customFormat="1" x14ac:dyDescent="0.35"/>
    <row r="690" s="217" customFormat="1" x14ac:dyDescent="0.35"/>
    <row r="691" s="217" customFormat="1" x14ac:dyDescent="0.35"/>
    <row r="692" s="217" customFormat="1" x14ac:dyDescent="0.35"/>
    <row r="693" s="217" customFormat="1" x14ac:dyDescent="0.35"/>
    <row r="694" s="217" customFormat="1" x14ac:dyDescent="0.35"/>
    <row r="695" s="217" customFormat="1" x14ac:dyDescent="0.35"/>
    <row r="696" s="217" customFormat="1" x14ac:dyDescent="0.35"/>
    <row r="697" s="217" customFormat="1" x14ac:dyDescent="0.35"/>
    <row r="698" s="217" customFormat="1" x14ac:dyDescent="0.35"/>
    <row r="699" s="217" customFormat="1" x14ac:dyDescent="0.35"/>
    <row r="700" s="217" customFormat="1" x14ac:dyDescent="0.35"/>
    <row r="701" s="217" customFormat="1" x14ac:dyDescent="0.35"/>
    <row r="702" s="217" customFormat="1" x14ac:dyDescent="0.35"/>
    <row r="703" s="217" customFormat="1" x14ac:dyDescent="0.35"/>
    <row r="704" s="217" customFormat="1" x14ac:dyDescent="0.35"/>
    <row r="705" s="217" customFormat="1" x14ac:dyDescent="0.35"/>
    <row r="706" s="217" customFormat="1" x14ac:dyDescent="0.35"/>
    <row r="707" s="217" customFormat="1" x14ac:dyDescent="0.35"/>
    <row r="708" s="217" customFormat="1" x14ac:dyDescent="0.35"/>
    <row r="709" s="217" customFormat="1" x14ac:dyDescent="0.35"/>
    <row r="710" s="217" customFormat="1" x14ac:dyDescent="0.35"/>
    <row r="711" s="217" customFormat="1" x14ac:dyDescent="0.35"/>
    <row r="712" s="217" customFormat="1" x14ac:dyDescent="0.35"/>
    <row r="713" s="217" customFormat="1" x14ac:dyDescent="0.35"/>
    <row r="714" s="217" customFormat="1" x14ac:dyDescent="0.35"/>
    <row r="715" s="217" customFormat="1" x14ac:dyDescent="0.35"/>
    <row r="716" s="217" customFormat="1" x14ac:dyDescent="0.35"/>
    <row r="717" s="217" customFormat="1" x14ac:dyDescent="0.35"/>
    <row r="718" s="217" customFormat="1" x14ac:dyDescent="0.35"/>
    <row r="719" s="217" customFormat="1" x14ac:dyDescent="0.35"/>
    <row r="720" s="217" customFormat="1" x14ac:dyDescent="0.35"/>
    <row r="721" s="217" customFormat="1" x14ac:dyDescent="0.35"/>
    <row r="722" s="217" customFormat="1" x14ac:dyDescent="0.35"/>
    <row r="723" s="217" customFormat="1" x14ac:dyDescent="0.35"/>
    <row r="724" s="217" customFormat="1" x14ac:dyDescent="0.35"/>
    <row r="725" s="217" customFormat="1" x14ac:dyDescent="0.35"/>
    <row r="726" s="217" customFormat="1" x14ac:dyDescent="0.35"/>
    <row r="727" s="217" customFormat="1" x14ac:dyDescent="0.35"/>
    <row r="728" s="217" customFormat="1" x14ac:dyDescent="0.35"/>
    <row r="729" s="217" customFormat="1" x14ac:dyDescent="0.35"/>
    <row r="730" s="217" customFormat="1" x14ac:dyDescent="0.35"/>
    <row r="731" s="217" customFormat="1" x14ac:dyDescent="0.35"/>
    <row r="732" s="217" customFormat="1" x14ac:dyDescent="0.35"/>
    <row r="733" s="217" customFormat="1" x14ac:dyDescent="0.35"/>
    <row r="734" s="217" customFormat="1" x14ac:dyDescent="0.35"/>
    <row r="735" s="217" customFormat="1" x14ac:dyDescent="0.35"/>
    <row r="736" s="217" customFormat="1" x14ac:dyDescent="0.35"/>
    <row r="737" s="217" customFormat="1" x14ac:dyDescent="0.35"/>
    <row r="738" s="217" customFormat="1" x14ac:dyDescent="0.35"/>
    <row r="739" s="217" customFormat="1" x14ac:dyDescent="0.35"/>
    <row r="740" s="217" customFormat="1" x14ac:dyDescent="0.35"/>
    <row r="741" s="217" customFormat="1" x14ac:dyDescent="0.35"/>
    <row r="742" s="217" customFormat="1" x14ac:dyDescent="0.35"/>
    <row r="743" s="217" customFormat="1" x14ac:dyDescent="0.35"/>
    <row r="744" s="217" customFormat="1" x14ac:dyDescent="0.35"/>
    <row r="745" s="217" customFormat="1" x14ac:dyDescent="0.35"/>
    <row r="746" s="217" customFormat="1" x14ac:dyDescent="0.35"/>
    <row r="747" s="217" customFormat="1" x14ac:dyDescent="0.35"/>
    <row r="748" s="217" customFormat="1" x14ac:dyDescent="0.35"/>
    <row r="749" s="217" customFormat="1" x14ac:dyDescent="0.35"/>
    <row r="750" s="217" customFormat="1" x14ac:dyDescent="0.35"/>
    <row r="751" s="217" customFormat="1" x14ac:dyDescent="0.35"/>
    <row r="752" s="217" customFormat="1" x14ac:dyDescent="0.35"/>
    <row r="753" s="217" customFormat="1" x14ac:dyDescent="0.35"/>
    <row r="754" s="217" customFormat="1" x14ac:dyDescent="0.35"/>
    <row r="755" s="217" customFormat="1" x14ac:dyDescent="0.35"/>
    <row r="756" s="217" customFormat="1" x14ac:dyDescent="0.35"/>
    <row r="757" s="217" customFormat="1" x14ac:dyDescent="0.35"/>
    <row r="758" s="217" customFormat="1" x14ac:dyDescent="0.35"/>
    <row r="759" s="217" customFormat="1" x14ac:dyDescent="0.35"/>
    <row r="760" s="217" customFormat="1" x14ac:dyDescent="0.35"/>
    <row r="761" s="217" customFormat="1" x14ac:dyDescent="0.35"/>
    <row r="762" s="217" customFormat="1" x14ac:dyDescent="0.35"/>
    <row r="763" s="217" customFormat="1" x14ac:dyDescent="0.35"/>
    <row r="764" s="217" customFormat="1" x14ac:dyDescent="0.35"/>
    <row r="765" s="217" customFormat="1" x14ac:dyDescent="0.35"/>
    <row r="766" s="217" customFormat="1" x14ac:dyDescent="0.35"/>
    <row r="767" s="217" customFormat="1" x14ac:dyDescent="0.35"/>
    <row r="768" s="217" customFormat="1" x14ac:dyDescent="0.35"/>
    <row r="769" s="217" customFormat="1" x14ac:dyDescent="0.35"/>
    <row r="770" s="217" customFormat="1" x14ac:dyDescent="0.35"/>
    <row r="771" s="217" customFormat="1" x14ac:dyDescent="0.35"/>
    <row r="772" s="217" customFormat="1" x14ac:dyDescent="0.35"/>
    <row r="773" s="217" customFormat="1" x14ac:dyDescent="0.35"/>
    <row r="774" s="217" customFormat="1" x14ac:dyDescent="0.35"/>
    <row r="775" s="217" customFormat="1" x14ac:dyDescent="0.35"/>
    <row r="776" s="217" customFormat="1" x14ac:dyDescent="0.35"/>
    <row r="777" s="217" customFormat="1" x14ac:dyDescent="0.35"/>
    <row r="778" s="217" customFormat="1" x14ac:dyDescent="0.35"/>
    <row r="779" s="217" customFormat="1" x14ac:dyDescent="0.35"/>
    <row r="780" s="217" customFormat="1" x14ac:dyDescent="0.35"/>
    <row r="781" s="217" customFormat="1" x14ac:dyDescent="0.35"/>
    <row r="782" s="217" customFormat="1" x14ac:dyDescent="0.35"/>
    <row r="783" s="217" customFormat="1" x14ac:dyDescent="0.35"/>
    <row r="784" s="217" customFormat="1" x14ac:dyDescent="0.35"/>
    <row r="785" s="217" customFormat="1" x14ac:dyDescent="0.35"/>
    <row r="786" s="217" customFormat="1" x14ac:dyDescent="0.35"/>
    <row r="787" s="217" customFormat="1" x14ac:dyDescent="0.35"/>
    <row r="788" s="217" customFormat="1" x14ac:dyDescent="0.35"/>
    <row r="789" s="217" customFormat="1" x14ac:dyDescent="0.35"/>
    <row r="790" s="217" customFormat="1" x14ac:dyDescent="0.35"/>
    <row r="791" s="217" customFormat="1" x14ac:dyDescent="0.35"/>
    <row r="792" s="217" customFormat="1" x14ac:dyDescent="0.35"/>
    <row r="793" s="217" customFormat="1" x14ac:dyDescent="0.35"/>
    <row r="794" s="217" customFormat="1" x14ac:dyDescent="0.35"/>
    <row r="795" s="217" customFormat="1" x14ac:dyDescent="0.35"/>
    <row r="796" s="217" customFormat="1" x14ac:dyDescent="0.35"/>
    <row r="797" s="217" customFormat="1" x14ac:dyDescent="0.35"/>
    <row r="798" s="217" customFormat="1" x14ac:dyDescent="0.35"/>
    <row r="799" s="217" customFormat="1" x14ac:dyDescent="0.35"/>
    <row r="800" s="217" customFormat="1" x14ac:dyDescent="0.35"/>
    <row r="801" s="217" customFormat="1" x14ac:dyDescent="0.35"/>
    <row r="802" s="217" customFormat="1" x14ac:dyDescent="0.35"/>
    <row r="803" s="217" customFormat="1" x14ac:dyDescent="0.35"/>
    <row r="804" s="217" customFormat="1" x14ac:dyDescent="0.35"/>
    <row r="805" s="217" customFormat="1" x14ac:dyDescent="0.35"/>
    <row r="806" s="217" customFormat="1" x14ac:dyDescent="0.35"/>
    <row r="807" s="217" customFormat="1" x14ac:dyDescent="0.35"/>
    <row r="808" s="217" customFormat="1" x14ac:dyDescent="0.35"/>
    <row r="809" s="217" customFormat="1" x14ac:dyDescent="0.35"/>
    <row r="810" s="217" customFormat="1" x14ac:dyDescent="0.35"/>
    <row r="811" s="217" customFormat="1" x14ac:dyDescent="0.35"/>
    <row r="812" s="217" customFormat="1" x14ac:dyDescent="0.35"/>
    <row r="813" s="217" customFormat="1" x14ac:dyDescent="0.35"/>
    <row r="814" s="217" customFormat="1" x14ac:dyDescent="0.35"/>
    <row r="815" s="217" customFormat="1" x14ac:dyDescent="0.35"/>
    <row r="816" s="217" customFormat="1" x14ac:dyDescent="0.35"/>
    <row r="817" s="217" customFormat="1" x14ac:dyDescent="0.35"/>
    <row r="818" s="217" customFormat="1" x14ac:dyDescent="0.35"/>
    <row r="819" s="217" customFormat="1" x14ac:dyDescent="0.35"/>
    <row r="820" s="217" customFormat="1" x14ac:dyDescent="0.35"/>
    <row r="821" s="217" customFormat="1" x14ac:dyDescent="0.35"/>
    <row r="822" s="217" customFormat="1" x14ac:dyDescent="0.35"/>
    <row r="823" s="217" customFormat="1" x14ac:dyDescent="0.35"/>
    <row r="824" s="217" customFormat="1" x14ac:dyDescent="0.35"/>
    <row r="825" s="217" customFormat="1" x14ac:dyDescent="0.35"/>
    <row r="826" s="217" customFormat="1" x14ac:dyDescent="0.35"/>
    <row r="827" s="217" customFormat="1" x14ac:dyDescent="0.35"/>
    <row r="828" s="217" customFormat="1" x14ac:dyDescent="0.35"/>
    <row r="829" s="217" customFormat="1" x14ac:dyDescent="0.35"/>
    <row r="830" s="217" customFormat="1" x14ac:dyDescent="0.35"/>
    <row r="831" s="217" customFormat="1" x14ac:dyDescent="0.35"/>
    <row r="832" s="217" customFormat="1" x14ac:dyDescent="0.35"/>
    <row r="833" s="217" customFormat="1" x14ac:dyDescent="0.35"/>
    <row r="834" s="217" customFormat="1" x14ac:dyDescent="0.35"/>
    <row r="835" s="217" customFormat="1" x14ac:dyDescent="0.35"/>
    <row r="836" s="217" customFormat="1" x14ac:dyDescent="0.35"/>
    <row r="837" s="217" customFormat="1" x14ac:dyDescent="0.35"/>
    <row r="838" s="217" customFormat="1" x14ac:dyDescent="0.35"/>
    <row r="839" s="217" customFormat="1" x14ac:dyDescent="0.35"/>
    <row r="840" s="217" customFormat="1" x14ac:dyDescent="0.35"/>
    <row r="841" s="217" customFormat="1" x14ac:dyDescent="0.35"/>
    <row r="842" s="217" customFormat="1" x14ac:dyDescent="0.35"/>
    <row r="843" s="217" customFormat="1" x14ac:dyDescent="0.35"/>
    <row r="844" s="217" customFormat="1" x14ac:dyDescent="0.35"/>
    <row r="845" s="217" customFormat="1" x14ac:dyDescent="0.35"/>
    <row r="846" s="217" customFormat="1" x14ac:dyDescent="0.35"/>
    <row r="847" s="217" customFormat="1" x14ac:dyDescent="0.35"/>
    <row r="848" s="217" customFormat="1" x14ac:dyDescent="0.35"/>
    <row r="849" s="217" customFormat="1" x14ac:dyDescent="0.35"/>
    <row r="850" s="217" customFormat="1" x14ac:dyDescent="0.35"/>
    <row r="851" s="217" customFormat="1" x14ac:dyDescent="0.35"/>
    <row r="852" s="217" customFormat="1" x14ac:dyDescent="0.35"/>
    <row r="853" s="217" customFormat="1" x14ac:dyDescent="0.35"/>
    <row r="854" s="217" customFormat="1" x14ac:dyDescent="0.35"/>
    <row r="855" s="217" customFormat="1" x14ac:dyDescent="0.35"/>
    <row r="856" s="217" customFormat="1" x14ac:dyDescent="0.35"/>
    <row r="857" s="217" customFormat="1" x14ac:dyDescent="0.35"/>
    <row r="858" s="217" customFormat="1" x14ac:dyDescent="0.35"/>
    <row r="859" s="217" customFormat="1" x14ac:dyDescent="0.35"/>
    <row r="860" s="217" customFormat="1" x14ac:dyDescent="0.35"/>
    <row r="861" s="217" customFormat="1" x14ac:dyDescent="0.35"/>
    <row r="862" s="217" customFormat="1" x14ac:dyDescent="0.35"/>
    <row r="863" s="217" customFormat="1" x14ac:dyDescent="0.35"/>
    <row r="864" s="217" customFormat="1" x14ac:dyDescent="0.35"/>
    <row r="865" s="217" customFormat="1" x14ac:dyDescent="0.35"/>
    <row r="866" s="217" customFormat="1" x14ac:dyDescent="0.35"/>
    <row r="867" s="217" customFormat="1" x14ac:dyDescent="0.35"/>
    <row r="868" s="217" customFormat="1" x14ac:dyDescent="0.35"/>
    <row r="869" s="217" customFormat="1" x14ac:dyDescent="0.35"/>
    <row r="870" s="217" customFormat="1" x14ac:dyDescent="0.35"/>
    <row r="871" s="217" customFormat="1" x14ac:dyDescent="0.35"/>
    <row r="872" s="217" customFormat="1" x14ac:dyDescent="0.35"/>
    <row r="873" s="217" customFormat="1" x14ac:dyDescent="0.35"/>
    <row r="874" s="217" customFormat="1" x14ac:dyDescent="0.35"/>
    <row r="875" s="217" customFormat="1" x14ac:dyDescent="0.35"/>
    <row r="876" s="217" customFormat="1" x14ac:dyDescent="0.35"/>
    <row r="877" s="217" customFormat="1" x14ac:dyDescent="0.35"/>
    <row r="878" s="217" customFormat="1" x14ac:dyDescent="0.35"/>
    <row r="879" s="217" customFormat="1" x14ac:dyDescent="0.35"/>
    <row r="880" s="217" customFormat="1" x14ac:dyDescent="0.35"/>
    <row r="881" s="217" customFormat="1" x14ac:dyDescent="0.35"/>
    <row r="882" s="217" customFormat="1" x14ac:dyDescent="0.35"/>
    <row r="883" s="217" customFormat="1" x14ac:dyDescent="0.35"/>
    <row r="884" s="217" customFormat="1" x14ac:dyDescent="0.35"/>
    <row r="885" s="217" customFormat="1" x14ac:dyDescent="0.35"/>
    <row r="886" s="217" customFormat="1" x14ac:dyDescent="0.35"/>
    <row r="887" s="217" customFormat="1" x14ac:dyDescent="0.35"/>
    <row r="888" s="217" customFormat="1" x14ac:dyDescent="0.35"/>
    <row r="889" s="217" customFormat="1" x14ac:dyDescent="0.35"/>
    <row r="890" s="217" customFormat="1" x14ac:dyDescent="0.35"/>
    <row r="891" s="217" customFormat="1" x14ac:dyDescent="0.35"/>
    <row r="892" s="217" customFormat="1" x14ac:dyDescent="0.35"/>
    <row r="893" s="217" customFormat="1" x14ac:dyDescent="0.35"/>
    <row r="894" s="217" customFormat="1" x14ac:dyDescent="0.35"/>
    <row r="895" s="217" customFormat="1" x14ac:dyDescent="0.35"/>
    <row r="896" s="217" customFormat="1" x14ac:dyDescent="0.35"/>
    <row r="897" s="217" customFormat="1" x14ac:dyDescent="0.35"/>
    <row r="898" s="217" customFormat="1" x14ac:dyDescent="0.35"/>
    <row r="899" s="217" customFormat="1" x14ac:dyDescent="0.35"/>
    <row r="900" s="217" customFormat="1" x14ac:dyDescent="0.35"/>
    <row r="901" s="217" customFormat="1" x14ac:dyDescent="0.35"/>
    <row r="902" s="217" customFormat="1" x14ac:dyDescent="0.35"/>
    <row r="903" s="217" customFormat="1" x14ac:dyDescent="0.35"/>
    <row r="904" s="217" customFormat="1" x14ac:dyDescent="0.35"/>
    <row r="905" s="217" customFormat="1" x14ac:dyDescent="0.35"/>
    <row r="906" s="217" customFormat="1" x14ac:dyDescent="0.35"/>
    <row r="907" s="217" customFormat="1" x14ac:dyDescent="0.35"/>
    <row r="908" s="217" customFormat="1" x14ac:dyDescent="0.35"/>
    <row r="909" s="217" customFormat="1" x14ac:dyDescent="0.35"/>
    <row r="910" s="217" customFormat="1" x14ac:dyDescent="0.35"/>
    <row r="911" s="217" customFormat="1" x14ac:dyDescent="0.35"/>
    <row r="912" s="217" customFormat="1" x14ac:dyDescent="0.35"/>
    <row r="913" s="217" customFormat="1" x14ac:dyDescent="0.35"/>
    <row r="914" s="217" customFormat="1" x14ac:dyDescent="0.35"/>
    <row r="915" s="217" customFormat="1" x14ac:dyDescent="0.35"/>
    <row r="916" s="217" customFormat="1" x14ac:dyDescent="0.35"/>
    <row r="917" s="217" customFormat="1" x14ac:dyDescent="0.35"/>
    <row r="918" s="217" customFormat="1" x14ac:dyDescent="0.35"/>
    <row r="919" s="217" customFormat="1" x14ac:dyDescent="0.35"/>
    <row r="920" s="217" customFormat="1" x14ac:dyDescent="0.35"/>
    <row r="921" s="217" customFormat="1" x14ac:dyDescent="0.35"/>
    <row r="922" s="217" customFormat="1" x14ac:dyDescent="0.35"/>
    <row r="923" s="217" customFormat="1" x14ac:dyDescent="0.35"/>
    <row r="924" s="217" customFormat="1" x14ac:dyDescent="0.35"/>
    <row r="925" s="217" customFormat="1" x14ac:dyDescent="0.35"/>
    <row r="926" s="217" customFormat="1" x14ac:dyDescent="0.35"/>
    <row r="927" s="217" customFormat="1" x14ac:dyDescent="0.35"/>
    <row r="928" s="217" customFormat="1" x14ac:dyDescent="0.35"/>
    <row r="929" s="217" customFormat="1" x14ac:dyDescent="0.35"/>
    <row r="930" s="217" customFormat="1" x14ac:dyDescent="0.35"/>
    <row r="931" s="217" customFormat="1" x14ac:dyDescent="0.35"/>
    <row r="932" s="217" customFormat="1" x14ac:dyDescent="0.35"/>
    <row r="933" s="217" customFormat="1" x14ac:dyDescent="0.35"/>
    <row r="934" s="217" customFormat="1" x14ac:dyDescent="0.35"/>
    <row r="935" s="217" customFormat="1" x14ac:dyDescent="0.35"/>
    <row r="936" s="217" customFormat="1" x14ac:dyDescent="0.35"/>
    <row r="937" s="217" customFormat="1" x14ac:dyDescent="0.35"/>
    <row r="938" s="217" customFormat="1" x14ac:dyDescent="0.35"/>
    <row r="939" s="217" customFormat="1" x14ac:dyDescent="0.35"/>
    <row r="940" s="217" customFormat="1" x14ac:dyDescent="0.35"/>
    <row r="941" s="217" customFormat="1" x14ac:dyDescent="0.35"/>
    <row r="942" s="217" customFormat="1" x14ac:dyDescent="0.35"/>
    <row r="943" s="217" customFormat="1" x14ac:dyDescent="0.35"/>
    <row r="944" s="217" customFormat="1" x14ac:dyDescent="0.35"/>
    <row r="945" s="217" customFormat="1" x14ac:dyDescent="0.35"/>
    <row r="946" s="217" customFormat="1" x14ac:dyDescent="0.35"/>
    <row r="947" s="217" customFormat="1" x14ac:dyDescent="0.35"/>
    <row r="948" s="217" customFormat="1" x14ac:dyDescent="0.35"/>
    <row r="949" s="217" customFormat="1" x14ac:dyDescent="0.35"/>
    <row r="950" s="217" customFormat="1" x14ac:dyDescent="0.35"/>
    <row r="951" s="217" customFormat="1" x14ac:dyDescent="0.35"/>
    <row r="952" s="217" customFormat="1" x14ac:dyDescent="0.35"/>
    <row r="953" s="217" customFormat="1" x14ac:dyDescent="0.35"/>
    <row r="954" s="217" customFormat="1" x14ac:dyDescent="0.35"/>
    <row r="955" s="217" customFormat="1" x14ac:dyDescent="0.35"/>
    <row r="956" s="217" customFormat="1" x14ac:dyDescent="0.35"/>
    <row r="957" s="217" customFormat="1" x14ac:dyDescent="0.35"/>
    <row r="958" s="217" customFormat="1" x14ac:dyDescent="0.35"/>
    <row r="959" s="217" customFormat="1" x14ac:dyDescent="0.35"/>
    <row r="960" s="217" customFormat="1" x14ac:dyDescent="0.35"/>
    <row r="961" s="217" customFormat="1" x14ac:dyDescent="0.35"/>
    <row r="962" s="217" customFormat="1" x14ac:dyDescent="0.35"/>
    <row r="963" s="217" customFormat="1" x14ac:dyDescent="0.35"/>
    <row r="964" s="217" customFormat="1" x14ac:dyDescent="0.35"/>
    <row r="965" s="217" customFormat="1" x14ac:dyDescent="0.35"/>
    <row r="966" s="217" customFormat="1" x14ac:dyDescent="0.35"/>
    <row r="967" s="217" customFormat="1" x14ac:dyDescent="0.35"/>
    <row r="968" s="217" customFormat="1" x14ac:dyDescent="0.35"/>
    <row r="969" s="217" customFormat="1" x14ac:dyDescent="0.35"/>
    <row r="970" s="217" customFormat="1" x14ac:dyDescent="0.35"/>
    <row r="971" s="217" customFormat="1" x14ac:dyDescent="0.35"/>
    <row r="972" s="217" customFormat="1" x14ac:dyDescent="0.35"/>
    <row r="973" s="217" customFormat="1" x14ac:dyDescent="0.35"/>
    <row r="974" s="217" customFormat="1" x14ac:dyDescent="0.35"/>
    <row r="975" s="217" customFormat="1" x14ac:dyDescent="0.35"/>
    <row r="976" s="217" customFormat="1" x14ac:dyDescent="0.35"/>
    <row r="977" s="217" customFormat="1" x14ac:dyDescent="0.35"/>
    <row r="978" s="217" customFormat="1" x14ac:dyDescent="0.35"/>
    <row r="979" s="217" customFormat="1" x14ac:dyDescent="0.35"/>
    <row r="980" s="217" customFormat="1" x14ac:dyDescent="0.35"/>
    <row r="981" s="217" customFormat="1" x14ac:dyDescent="0.35"/>
    <row r="982" s="217" customFormat="1" x14ac:dyDescent="0.35"/>
    <row r="983" s="217" customFormat="1" x14ac:dyDescent="0.35"/>
    <row r="984" s="217" customFormat="1" x14ac:dyDescent="0.35"/>
    <row r="985" s="217" customFormat="1" x14ac:dyDescent="0.35"/>
    <row r="986" s="217" customFormat="1" x14ac:dyDescent="0.35"/>
    <row r="987" s="217" customFormat="1" x14ac:dyDescent="0.35"/>
    <row r="988" s="217" customFormat="1" x14ac:dyDescent="0.35"/>
    <row r="989" s="217" customFormat="1" x14ac:dyDescent="0.35"/>
    <row r="990" s="217" customFormat="1" x14ac:dyDescent="0.35"/>
    <row r="991" s="217" customFormat="1" x14ac:dyDescent="0.35"/>
    <row r="992" s="217" customFormat="1" x14ac:dyDescent="0.35"/>
    <row r="993" s="217" customFormat="1" x14ac:dyDescent="0.35"/>
    <row r="994" s="217" customFormat="1" x14ac:dyDescent="0.35"/>
    <row r="995" s="217" customFormat="1" x14ac:dyDescent="0.35"/>
    <row r="996" s="217" customFormat="1" x14ac:dyDescent="0.35"/>
    <row r="997" s="217" customFormat="1" x14ac:dyDescent="0.35"/>
    <row r="998" s="217" customFormat="1" x14ac:dyDescent="0.35"/>
    <row r="999" s="217" customFormat="1" x14ac:dyDescent="0.35"/>
    <row r="1000" s="217" customFormat="1" x14ac:dyDescent="0.35"/>
    <row r="1001" s="217" customFormat="1" x14ac:dyDescent="0.35"/>
    <row r="1002" s="217" customFormat="1" x14ac:dyDescent="0.35"/>
    <row r="1003" s="217" customFormat="1" x14ac:dyDescent="0.35"/>
    <row r="1004" s="217" customFormat="1" x14ac:dyDescent="0.35"/>
    <row r="1005" s="217" customFormat="1" x14ac:dyDescent="0.35"/>
    <row r="1006" s="217" customFormat="1" x14ac:dyDescent="0.35"/>
    <row r="1007" s="217" customFormat="1" x14ac:dyDescent="0.35"/>
    <row r="1008" s="217" customFormat="1" x14ac:dyDescent="0.35"/>
    <row r="1009" s="217" customFormat="1" x14ac:dyDescent="0.35"/>
    <row r="1010" s="217" customFormat="1" x14ac:dyDescent="0.35"/>
    <row r="1011" s="217" customFormat="1" x14ac:dyDescent="0.35"/>
    <row r="1012" s="217" customFormat="1" x14ac:dyDescent="0.35"/>
    <row r="1013" s="217" customFormat="1" x14ac:dyDescent="0.35"/>
    <row r="1014" s="217" customFormat="1" x14ac:dyDescent="0.35"/>
    <row r="1015" s="217" customFormat="1" x14ac:dyDescent="0.35"/>
    <row r="1016" s="217" customFormat="1" x14ac:dyDescent="0.35"/>
    <row r="1017" s="217" customFormat="1" x14ac:dyDescent="0.35"/>
    <row r="1018" s="217" customFormat="1" x14ac:dyDescent="0.35"/>
    <row r="1019" s="217" customFormat="1" x14ac:dyDescent="0.35"/>
    <row r="1020" s="217" customFormat="1" x14ac:dyDescent="0.35"/>
    <row r="1021" s="217" customFormat="1" x14ac:dyDescent="0.35"/>
    <row r="1022" s="217" customFormat="1" x14ac:dyDescent="0.35"/>
    <row r="1023" s="217" customFormat="1" x14ac:dyDescent="0.35"/>
    <row r="1024" s="217" customFormat="1" x14ac:dyDescent="0.35"/>
    <row r="1025" s="217" customFormat="1" x14ac:dyDescent="0.35"/>
    <row r="1026" s="217" customFormat="1" x14ac:dyDescent="0.35"/>
    <row r="1027" s="217" customFormat="1" x14ac:dyDescent="0.35"/>
    <row r="1028" s="217" customFormat="1" x14ac:dyDescent="0.35"/>
    <row r="1029" s="217" customFormat="1" x14ac:dyDescent="0.35"/>
    <row r="1030" s="217" customFormat="1" x14ac:dyDescent="0.35"/>
    <row r="1031" s="217" customFormat="1" x14ac:dyDescent="0.35"/>
    <row r="1032" s="217" customFormat="1" x14ac:dyDescent="0.35"/>
    <row r="1033" s="217" customFormat="1" x14ac:dyDescent="0.35"/>
    <row r="1034" s="217" customFormat="1" x14ac:dyDescent="0.35"/>
    <row r="1035" s="217" customFormat="1" x14ac:dyDescent="0.35"/>
    <row r="1036" s="217" customFormat="1" x14ac:dyDescent="0.35"/>
    <row r="1037" s="217" customFormat="1" x14ac:dyDescent="0.35"/>
    <row r="1038" s="217" customFormat="1" x14ac:dyDescent="0.35"/>
    <row r="1039" s="217" customFormat="1" x14ac:dyDescent="0.35"/>
    <row r="1040" s="217" customFormat="1" x14ac:dyDescent="0.35"/>
    <row r="1041" s="217" customFormat="1" x14ac:dyDescent="0.35"/>
    <row r="1042" s="217" customFormat="1" x14ac:dyDescent="0.35"/>
    <row r="1043" s="217" customFormat="1" x14ac:dyDescent="0.35"/>
    <row r="1044" s="217" customFormat="1" x14ac:dyDescent="0.35"/>
    <row r="1045" s="217" customFormat="1" x14ac:dyDescent="0.35"/>
    <row r="1046" s="217" customFormat="1" x14ac:dyDescent="0.35"/>
    <row r="1047" s="217" customFormat="1" x14ac:dyDescent="0.35"/>
    <row r="1048" s="217" customFormat="1" x14ac:dyDescent="0.35"/>
    <row r="1049" s="217" customFormat="1" x14ac:dyDescent="0.35"/>
    <row r="1050" s="217" customFormat="1" x14ac:dyDescent="0.35"/>
    <row r="1051" s="217" customFormat="1" x14ac:dyDescent="0.35"/>
    <row r="1052" s="217" customFormat="1" x14ac:dyDescent="0.35"/>
    <row r="1053" s="217" customFormat="1" x14ac:dyDescent="0.35"/>
    <row r="1054" s="217" customFormat="1" x14ac:dyDescent="0.35"/>
    <row r="1055" s="217" customFormat="1" x14ac:dyDescent="0.35"/>
    <row r="1056" s="217" customFormat="1" x14ac:dyDescent="0.35"/>
    <row r="1057" s="217" customFormat="1" x14ac:dyDescent="0.35"/>
    <row r="1058" s="217" customFormat="1" x14ac:dyDescent="0.35"/>
    <row r="1059" s="217" customFormat="1" x14ac:dyDescent="0.35"/>
    <row r="1060" s="217" customFormat="1" x14ac:dyDescent="0.35"/>
    <row r="1061" s="217" customFormat="1" x14ac:dyDescent="0.35"/>
    <row r="1062" s="217" customFormat="1" x14ac:dyDescent="0.35"/>
    <row r="1063" s="217" customFormat="1" x14ac:dyDescent="0.35"/>
    <row r="1064" s="217" customFormat="1" x14ac:dyDescent="0.35"/>
    <row r="1065" s="217" customFormat="1" x14ac:dyDescent="0.35"/>
    <row r="1066" s="217" customFormat="1" x14ac:dyDescent="0.35"/>
    <row r="1067" s="217" customFormat="1" x14ac:dyDescent="0.35"/>
    <row r="1068" s="217" customFormat="1" x14ac:dyDescent="0.35"/>
    <row r="1069" s="217" customFormat="1" x14ac:dyDescent="0.35"/>
    <row r="1070" s="217" customFormat="1" x14ac:dyDescent="0.35"/>
    <row r="1071" s="217" customFormat="1" x14ac:dyDescent="0.35"/>
    <row r="1072" s="217" customFormat="1" x14ac:dyDescent="0.35"/>
    <row r="1073" s="217" customFormat="1" x14ac:dyDescent="0.35"/>
    <row r="1074" s="217" customFormat="1" x14ac:dyDescent="0.35"/>
    <row r="1075" s="217" customFormat="1" x14ac:dyDescent="0.35"/>
    <row r="1076" s="217" customFormat="1" x14ac:dyDescent="0.35"/>
    <row r="1077" s="217" customFormat="1" x14ac:dyDescent="0.35"/>
    <row r="1078" s="217" customFormat="1" x14ac:dyDescent="0.35"/>
    <row r="1079" s="217" customFormat="1" x14ac:dyDescent="0.35"/>
    <row r="1080" s="217" customFormat="1" x14ac:dyDescent="0.35"/>
    <row r="1081" s="217" customFormat="1" x14ac:dyDescent="0.35"/>
    <row r="1082" s="217" customFormat="1" x14ac:dyDescent="0.35"/>
    <row r="1083" s="217" customFormat="1" x14ac:dyDescent="0.35"/>
    <row r="1084" s="217" customFormat="1" x14ac:dyDescent="0.35"/>
    <row r="1085" s="217" customFormat="1" x14ac:dyDescent="0.35"/>
    <row r="1086" s="217" customFormat="1" x14ac:dyDescent="0.35"/>
    <row r="1087" s="217" customFormat="1" x14ac:dyDescent="0.35"/>
    <row r="1088" s="217" customFormat="1" x14ac:dyDescent="0.35"/>
    <row r="1089" s="217" customFormat="1" x14ac:dyDescent="0.35"/>
    <row r="1090" s="217" customFormat="1" x14ac:dyDescent="0.35"/>
    <row r="1091" s="217" customFormat="1" x14ac:dyDescent="0.35"/>
    <row r="1092" s="217" customFormat="1" x14ac:dyDescent="0.35"/>
    <row r="1093" s="217" customFormat="1" x14ac:dyDescent="0.35"/>
    <row r="1094" s="217" customFormat="1" x14ac:dyDescent="0.35"/>
    <row r="1095" s="217" customFormat="1" x14ac:dyDescent="0.35"/>
    <row r="1096" s="217" customFormat="1" x14ac:dyDescent="0.35"/>
    <row r="1097" s="217" customFormat="1" x14ac:dyDescent="0.35"/>
    <row r="1098" s="217" customFormat="1" x14ac:dyDescent="0.35"/>
    <row r="1099" s="217" customFormat="1" x14ac:dyDescent="0.35"/>
    <row r="1100" s="217" customFormat="1" x14ac:dyDescent="0.35"/>
    <row r="1101" s="217" customFormat="1" x14ac:dyDescent="0.35"/>
    <row r="1102" s="217" customFormat="1" x14ac:dyDescent="0.35"/>
    <row r="1103" s="217" customFormat="1" x14ac:dyDescent="0.35"/>
    <row r="1104" s="217" customFormat="1" x14ac:dyDescent="0.35"/>
    <row r="1105" s="217" customFormat="1" x14ac:dyDescent="0.35"/>
    <row r="1106" s="217" customFormat="1" x14ac:dyDescent="0.35"/>
    <row r="1107" s="217" customFormat="1" x14ac:dyDescent="0.35"/>
    <row r="1108" s="217" customFormat="1" x14ac:dyDescent="0.35"/>
    <row r="1109" s="217" customFormat="1" x14ac:dyDescent="0.35"/>
    <row r="1110" s="217" customFormat="1" x14ac:dyDescent="0.35"/>
    <row r="1111" s="217" customFormat="1" x14ac:dyDescent="0.35"/>
    <row r="1112" s="217" customFormat="1" x14ac:dyDescent="0.35"/>
    <row r="1113" s="217" customFormat="1" x14ac:dyDescent="0.35"/>
    <row r="1114" s="217" customFormat="1" x14ac:dyDescent="0.35"/>
    <row r="1115" s="217" customFormat="1" x14ac:dyDescent="0.35"/>
    <row r="1116" s="217" customFormat="1" x14ac:dyDescent="0.35"/>
    <row r="1117" s="217" customFormat="1" x14ac:dyDescent="0.35"/>
    <row r="1118" s="217" customFormat="1" x14ac:dyDescent="0.35"/>
    <row r="1119" s="217" customFormat="1" x14ac:dyDescent="0.35"/>
    <row r="1120" s="217" customFormat="1" x14ac:dyDescent="0.35"/>
    <row r="1121" s="217" customFormat="1" x14ac:dyDescent="0.35"/>
    <row r="1122" s="217" customFormat="1" x14ac:dyDescent="0.35"/>
    <row r="1123" s="217" customFormat="1" x14ac:dyDescent="0.35"/>
    <row r="1124" s="217" customFormat="1" x14ac:dyDescent="0.35"/>
    <row r="1125" s="217" customFormat="1" x14ac:dyDescent="0.35"/>
    <row r="1126" s="217" customFormat="1" x14ac:dyDescent="0.35"/>
    <row r="1127" s="217" customFormat="1" x14ac:dyDescent="0.35"/>
    <row r="1128" s="217" customFormat="1" x14ac:dyDescent="0.35"/>
    <row r="1129" s="217" customFormat="1" x14ac:dyDescent="0.35"/>
    <row r="1130" s="217" customFormat="1" x14ac:dyDescent="0.35"/>
    <row r="1131" s="217" customFormat="1" x14ac:dyDescent="0.35"/>
    <row r="1132" s="217" customFormat="1" x14ac:dyDescent="0.35"/>
    <row r="1133" s="217" customFormat="1" x14ac:dyDescent="0.35"/>
    <row r="1134" s="217" customFormat="1" x14ac:dyDescent="0.35"/>
    <row r="1135" s="217" customFormat="1" x14ac:dyDescent="0.35"/>
    <row r="1136" s="217" customFormat="1" x14ac:dyDescent="0.35"/>
    <row r="1137" s="217" customFormat="1" x14ac:dyDescent="0.35"/>
    <row r="1138" s="217" customFormat="1" x14ac:dyDescent="0.35"/>
    <row r="1139" s="217" customFormat="1" x14ac:dyDescent="0.35"/>
    <row r="1140" s="217" customFormat="1" x14ac:dyDescent="0.35"/>
    <row r="1141" s="217" customFormat="1" x14ac:dyDescent="0.35"/>
    <row r="1142" s="217" customFormat="1" x14ac:dyDescent="0.35"/>
    <row r="1143" s="217" customFormat="1" x14ac:dyDescent="0.35"/>
    <row r="1144" s="217" customFormat="1" x14ac:dyDescent="0.35"/>
    <row r="1145" s="217" customFormat="1" x14ac:dyDescent="0.35"/>
    <row r="1146" s="217" customFormat="1" x14ac:dyDescent="0.35"/>
    <row r="1147" s="217" customFormat="1" x14ac:dyDescent="0.35"/>
    <row r="1148" s="217" customFormat="1" x14ac:dyDescent="0.35"/>
    <row r="1149" s="217" customFormat="1" x14ac:dyDescent="0.35"/>
    <row r="1150" s="217" customFormat="1" x14ac:dyDescent="0.35"/>
    <row r="1151" s="217" customFormat="1" x14ac:dyDescent="0.35"/>
    <row r="1152" s="217" customFormat="1" x14ac:dyDescent="0.35"/>
    <row r="1153" s="217" customFormat="1" x14ac:dyDescent="0.35"/>
    <row r="1154" s="217" customFormat="1" x14ac:dyDescent="0.35"/>
    <row r="1155" s="217" customFormat="1" x14ac:dyDescent="0.35"/>
    <row r="1156" s="217" customFormat="1" x14ac:dyDescent="0.35"/>
    <row r="1157" s="217" customFormat="1" x14ac:dyDescent="0.35"/>
    <row r="1158" s="217" customFormat="1" x14ac:dyDescent="0.35"/>
    <row r="1159" s="217" customFormat="1" x14ac:dyDescent="0.35"/>
    <row r="1160" s="217" customFormat="1" x14ac:dyDescent="0.35"/>
    <row r="1161" s="217" customFormat="1" x14ac:dyDescent="0.35"/>
    <row r="1162" s="217" customFormat="1" x14ac:dyDescent="0.35"/>
    <row r="1163" s="217" customFormat="1" x14ac:dyDescent="0.35"/>
    <row r="1164" s="217" customFormat="1" x14ac:dyDescent="0.35"/>
    <row r="1165" s="217" customFormat="1" x14ac:dyDescent="0.35"/>
    <row r="1166" s="217" customFormat="1" x14ac:dyDescent="0.35"/>
    <row r="1167" s="217" customFormat="1" x14ac:dyDescent="0.35"/>
    <row r="1168" s="217" customFormat="1" x14ac:dyDescent="0.35"/>
    <row r="1169" s="217" customFormat="1" x14ac:dyDescent="0.35"/>
    <row r="1170" s="217" customFormat="1" x14ac:dyDescent="0.35"/>
    <row r="1171" s="217" customFormat="1" x14ac:dyDescent="0.35"/>
    <row r="1172" s="217" customFormat="1" x14ac:dyDescent="0.35"/>
    <row r="1173" s="217" customFormat="1" x14ac:dyDescent="0.35"/>
    <row r="1174" s="217" customFormat="1" x14ac:dyDescent="0.35"/>
    <row r="1175" s="217" customFormat="1" x14ac:dyDescent="0.35"/>
    <row r="1176" s="217" customFormat="1" x14ac:dyDescent="0.35"/>
    <row r="1177" s="217" customFormat="1" x14ac:dyDescent="0.35"/>
    <row r="1178" s="217" customFormat="1" x14ac:dyDescent="0.35"/>
    <row r="1179" s="217" customFormat="1" x14ac:dyDescent="0.35"/>
    <row r="1180" s="217" customFormat="1" x14ac:dyDescent="0.35"/>
    <row r="1181" s="217" customFormat="1" x14ac:dyDescent="0.35"/>
    <row r="1182" s="217" customFormat="1" x14ac:dyDescent="0.35"/>
    <row r="1183" s="217" customFormat="1" x14ac:dyDescent="0.35"/>
    <row r="1184" s="217" customFormat="1" x14ac:dyDescent="0.35"/>
    <row r="1185" s="217" customFormat="1" x14ac:dyDescent="0.35"/>
    <row r="1186" s="217" customFormat="1" x14ac:dyDescent="0.35"/>
    <row r="1187" s="217" customFormat="1" x14ac:dyDescent="0.35"/>
    <row r="1188" s="217" customFormat="1" x14ac:dyDescent="0.35"/>
    <row r="1189" s="217" customFormat="1" x14ac:dyDescent="0.35"/>
    <row r="1190" s="217" customFormat="1" x14ac:dyDescent="0.35"/>
    <row r="1191" s="217" customFormat="1" x14ac:dyDescent="0.35"/>
    <row r="1192" s="217" customFormat="1" x14ac:dyDescent="0.35"/>
    <row r="1193" s="217" customFormat="1" x14ac:dyDescent="0.35"/>
    <row r="1194" s="217" customFormat="1" x14ac:dyDescent="0.35"/>
    <row r="1195" s="217" customFormat="1" x14ac:dyDescent="0.35"/>
    <row r="1196" s="217" customFormat="1" x14ac:dyDescent="0.35"/>
    <row r="1197" s="217" customFormat="1" x14ac:dyDescent="0.35"/>
    <row r="1198" s="217" customFormat="1" x14ac:dyDescent="0.35"/>
    <row r="1199" s="217" customFormat="1" x14ac:dyDescent="0.35"/>
    <row r="1200" s="217" customFormat="1" x14ac:dyDescent="0.35"/>
    <row r="1201" s="217" customFormat="1" x14ac:dyDescent="0.35"/>
    <row r="1202" s="217" customFormat="1" x14ac:dyDescent="0.35"/>
    <row r="1203" s="217" customFormat="1" x14ac:dyDescent="0.35"/>
    <row r="1204" s="217" customFormat="1" x14ac:dyDescent="0.35"/>
    <row r="1205" s="217" customFormat="1" x14ac:dyDescent="0.35"/>
    <row r="1206" s="217" customFormat="1" x14ac:dyDescent="0.35"/>
    <row r="1207" s="217" customFormat="1" x14ac:dyDescent="0.35"/>
    <row r="1208" s="217" customFormat="1" x14ac:dyDescent="0.35"/>
    <row r="1209" s="217" customFormat="1" x14ac:dyDescent="0.35"/>
    <row r="1210" s="217" customFormat="1" x14ac:dyDescent="0.35"/>
    <row r="1211" s="217" customFormat="1" x14ac:dyDescent="0.35"/>
    <row r="1212" s="217" customFormat="1" x14ac:dyDescent="0.35"/>
    <row r="1213" s="217" customFormat="1" x14ac:dyDescent="0.35"/>
    <row r="1214" s="217" customFormat="1" x14ac:dyDescent="0.35"/>
    <row r="1215" s="217" customFormat="1" x14ac:dyDescent="0.35"/>
    <row r="1216" s="217" customFormat="1" x14ac:dyDescent="0.35"/>
    <row r="1217" s="217" customFormat="1" x14ac:dyDescent="0.35"/>
    <row r="1218" s="217" customFormat="1" x14ac:dyDescent="0.35"/>
    <row r="1219" s="217" customFormat="1" x14ac:dyDescent="0.35"/>
    <row r="1220" s="217" customFormat="1" x14ac:dyDescent="0.35"/>
    <row r="1221" s="217" customFormat="1" x14ac:dyDescent="0.35"/>
    <row r="1222" s="217" customFormat="1" x14ac:dyDescent="0.35"/>
    <row r="1223" s="217" customFormat="1" x14ac:dyDescent="0.35"/>
    <row r="1224" s="217" customFormat="1" x14ac:dyDescent="0.35"/>
    <row r="1225" s="217" customFormat="1" x14ac:dyDescent="0.35"/>
    <row r="1226" s="217" customFormat="1" x14ac:dyDescent="0.35"/>
    <row r="1227" s="217" customFormat="1" x14ac:dyDescent="0.35"/>
    <row r="1228" s="217" customFormat="1" x14ac:dyDescent="0.35"/>
    <row r="1229" s="217" customFormat="1" x14ac:dyDescent="0.35"/>
    <row r="1230" s="217" customFormat="1" x14ac:dyDescent="0.35"/>
    <row r="1231" s="217" customFormat="1" x14ac:dyDescent="0.35"/>
    <row r="1232" s="217" customFormat="1" x14ac:dyDescent="0.35"/>
    <row r="1233" s="217" customFormat="1" x14ac:dyDescent="0.35"/>
    <row r="1234" s="217" customFormat="1" x14ac:dyDescent="0.35"/>
    <row r="1235" s="217" customFormat="1" x14ac:dyDescent="0.35"/>
    <row r="1236" s="217" customFormat="1" x14ac:dyDescent="0.35"/>
    <row r="1237" s="217" customFormat="1" x14ac:dyDescent="0.35"/>
    <row r="1238" s="217" customFormat="1" x14ac:dyDescent="0.35"/>
    <row r="1239" s="217" customFormat="1" x14ac:dyDescent="0.35"/>
    <row r="1240" s="217" customFormat="1" x14ac:dyDescent="0.35"/>
    <row r="1241" s="217" customFormat="1" x14ac:dyDescent="0.35"/>
    <row r="1242" s="217" customFormat="1" x14ac:dyDescent="0.35"/>
    <row r="1243" s="217" customFormat="1" x14ac:dyDescent="0.35"/>
    <row r="1244" s="217" customFormat="1" x14ac:dyDescent="0.35"/>
    <row r="1245" s="217" customFormat="1" x14ac:dyDescent="0.35"/>
    <row r="1246" s="217" customFormat="1" x14ac:dyDescent="0.35"/>
    <row r="1247" s="217" customFormat="1" x14ac:dyDescent="0.35"/>
    <row r="1248" s="217" customFormat="1" x14ac:dyDescent="0.35"/>
    <row r="1249" s="217" customFormat="1" x14ac:dyDescent="0.35"/>
    <row r="1250" s="217" customFormat="1" x14ac:dyDescent="0.35"/>
    <row r="1251" s="217" customFormat="1" x14ac:dyDescent="0.35"/>
    <row r="1252" s="217" customFormat="1" x14ac:dyDescent="0.35"/>
    <row r="1253" s="217" customFormat="1" x14ac:dyDescent="0.35"/>
    <row r="1254" s="217" customFormat="1" x14ac:dyDescent="0.35"/>
    <row r="1255" s="217" customFormat="1" x14ac:dyDescent="0.35"/>
    <row r="1256" s="217" customFormat="1" x14ac:dyDescent="0.35"/>
    <row r="1257" s="217" customFormat="1" x14ac:dyDescent="0.35"/>
    <row r="1258" s="217" customFormat="1" x14ac:dyDescent="0.35"/>
    <row r="1259" s="217" customFormat="1" x14ac:dyDescent="0.35"/>
    <row r="1260" s="217" customFormat="1" x14ac:dyDescent="0.35"/>
    <row r="1261" s="217" customFormat="1" x14ac:dyDescent="0.35"/>
    <row r="1262" s="217" customFormat="1" x14ac:dyDescent="0.35"/>
    <row r="1263" s="217" customFormat="1" x14ac:dyDescent="0.35"/>
    <row r="1264" s="217" customFormat="1" x14ac:dyDescent="0.35"/>
    <row r="1265" s="217" customFormat="1" x14ac:dyDescent="0.35"/>
    <row r="1266" s="217" customFormat="1" x14ac:dyDescent="0.35"/>
    <row r="1267" s="217" customFormat="1" x14ac:dyDescent="0.35"/>
    <row r="1268" s="217" customFormat="1" x14ac:dyDescent="0.35"/>
    <row r="1269" s="217" customFormat="1" x14ac:dyDescent="0.35"/>
    <row r="1270" s="217" customFormat="1" x14ac:dyDescent="0.35"/>
    <row r="1271" s="217" customFormat="1" x14ac:dyDescent="0.35"/>
    <row r="1272" s="217" customFormat="1" x14ac:dyDescent="0.35"/>
    <row r="1273" s="217" customFormat="1" x14ac:dyDescent="0.35"/>
    <row r="1274" s="217" customFormat="1" x14ac:dyDescent="0.35"/>
    <row r="1275" s="217" customFormat="1" x14ac:dyDescent="0.35"/>
    <row r="1276" s="217" customFormat="1" x14ac:dyDescent="0.35"/>
    <row r="1277" s="217" customFormat="1" x14ac:dyDescent="0.35"/>
    <row r="1278" s="217" customFormat="1" x14ac:dyDescent="0.35"/>
    <row r="1279" s="217" customFormat="1" x14ac:dyDescent="0.35"/>
    <row r="1280" s="217" customFormat="1" x14ac:dyDescent="0.35"/>
    <row r="1281" s="217" customFormat="1" x14ac:dyDescent="0.35"/>
    <row r="1282" s="217" customFormat="1" x14ac:dyDescent="0.35"/>
    <row r="1283" s="217" customFormat="1" x14ac:dyDescent="0.35"/>
    <row r="1284" s="217" customFormat="1" x14ac:dyDescent="0.35"/>
    <row r="1285" s="217" customFormat="1" x14ac:dyDescent="0.35"/>
    <row r="1286" s="217" customFormat="1" x14ac:dyDescent="0.35"/>
    <row r="1287" s="217" customFormat="1" x14ac:dyDescent="0.35"/>
    <row r="1288" s="217" customFormat="1" x14ac:dyDescent="0.35"/>
    <row r="1289" s="217" customFormat="1" x14ac:dyDescent="0.35"/>
    <row r="1290" s="217" customFormat="1" x14ac:dyDescent="0.35"/>
    <row r="1291" s="217" customFormat="1" x14ac:dyDescent="0.35"/>
    <row r="1292" s="217" customFormat="1" x14ac:dyDescent="0.35"/>
    <row r="1293" s="217" customFormat="1" x14ac:dyDescent="0.35"/>
    <row r="1294" s="217" customFormat="1" x14ac:dyDescent="0.35"/>
    <row r="1295" s="217" customFormat="1" x14ac:dyDescent="0.35"/>
    <row r="1296" s="217" customFormat="1" x14ac:dyDescent="0.35"/>
    <row r="1297" s="217" customFormat="1" x14ac:dyDescent="0.35"/>
    <row r="1298" s="217" customFormat="1" x14ac:dyDescent="0.35"/>
    <row r="1299" s="217" customFormat="1" x14ac:dyDescent="0.35"/>
    <row r="1300" s="217" customFormat="1" x14ac:dyDescent="0.35"/>
    <row r="1301" s="217" customFormat="1" x14ac:dyDescent="0.35"/>
    <row r="1302" s="217" customFormat="1" x14ac:dyDescent="0.35"/>
    <row r="1303" s="217" customFormat="1" x14ac:dyDescent="0.35"/>
    <row r="1304" s="217" customFormat="1" x14ac:dyDescent="0.35"/>
    <row r="1305" s="217" customFormat="1" x14ac:dyDescent="0.35"/>
    <row r="1306" s="217" customFormat="1" x14ac:dyDescent="0.35"/>
    <row r="1307" s="217" customFormat="1" x14ac:dyDescent="0.35"/>
    <row r="1308" s="217" customFormat="1" x14ac:dyDescent="0.35"/>
    <row r="1309" s="217" customFormat="1" x14ac:dyDescent="0.35"/>
    <row r="1310" s="217" customFormat="1" x14ac:dyDescent="0.35"/>
    <row r="1311" s="217" customFormat="1" x14ac:dyDescent="0.35"/>
    <row r="1312" s="217" customFormat="1" x14ac:dyDescent="0.35"/>
    <row r="1313" s="217" customFormat="1" x14ac:dyDescent="0.35"/>
    <row r="1314" s="217" customFormat="1" x14ac:dyDescent="0.35"/>
    <row r="1315" s="217" customFormat="1" x14ac:dyDescent="0.35"/>
    <row r="1316" s="217" customFormat="1" x14ac:dyDescent="0.35"/>
    <row r="1317" s="217" customFormat="1" x14ac:dyDescent="0.35"/>
    <row r="1318" s="217" customFormat="1" x14ac:dyDescent="0.35"/>
    <row r="1319" s="217" customFormat="1" x14ac:dyDescent="0.35"/>
    <row r="1320" s="217" customFormat="1" x14ac:dyDescent="0.35"/>
    <row r="1321" s="217" customFormat="1" x14ac:dyDescent="0.35"/>
    <row r="1322" s="217" customFormat="1" x14ac:dyDescent="0.35"/>
    <row r="1323" s="217" customFormat="1" x14ac:dyDescent="0.35"/>
    <row r="1324" s="217" customFormat="1" x14ac:dyDescent="0.35"/>
    <row r="1325" s="217" customFormat="1" x14ac:dyDescent="0.35"/>
    <row r="1326" s="217" customFormat="1" x14ac:dyDescent="0.35"/>
    <row r="1327" s="217" customFormat="1" x14ac:dyDescent="0.35"/>
    <row r="1328" s="217" customFormat="1" x14ac:dyDescent="0.35"/>
    <row r="1329" s="217" customFormat="1" x14ac:dyDescent="0.35"/>
    <row r="1330" s="217" customFormat="1" x14ac:dyDescent="0.35"/>
    <row r="1331" s="217" customFormat="1" x14ac:dyDescent="0.35"/>
    <row r="1332" s="217" customFormat="1" x14ac:dyDescent="0.35"/>
    <row r="1333" s="217" customFormat="1" x14ac:dyDescent="0.35"/>
    <row r="1334" s="217" customFormat="1" x14ac:dyDescent="0.35"/>
    <row r="1335" s="217" customFormat="1" x14ac:dyDescent="0.35"/>
    <row r="1336" s="217" customFormat="1" x14ac:dyDescent="0.35"/>
    <row r="1337" s="217" customFormat="1" x14ac:dyDescent="0.35"/>
    <row r="1338" s="217" customFormat="1" x14ac:dyDescent="0.35"/>
    <row r="1339" s="217" customFormat="1" x14ac:dyDescent="0.35"/>
    <row r="1340" s="217" customFormat="1" x14ac:dyDescent="0.35"/>
    <row r="1341" s="217" customFormat="1" x14ac:dyDescent="0.35"/>
    <row r="1342" s="217" customFormat="1" x14ac:dyDescent="0.35"/>
    <row r="1343" s="217" customFormat="1" x14ac:dyDescent="0.35"/>
    <row r="1344" s="217" customFormat="1" x14ac:dyDescent="0.35"/>
    <row r="1345" s="217" customFormat="1" x14ac:dyDescent="0.35"/>
    <row r="1346" s="217" customFormat="1" x14ac:dyDescent="0.35"/>
    <row r="1347" s="217" customFormat="1" x14ac:dyDescent="0.35"/>
    <row r="1348" s="217" customFormat="1" x14ac:dyDescent="0.35"/>
    <row r="1349" s="217" customFormat="1" x14ac:dyDescent="0.35"/>
    <row r="1350" s="217" customFormat="1" x14ac:dyDescent="0.35"/>
    <row r="1351" s="217" customFormat="1" x14ac:dyDescent="0.35"/>
    <row r="1352" s="217" customFormat="1" x14ac:dyDescent="0.35"/>
    <row r="1353" s="217" customFormat="1" x14ac:dyDescent="0.35"/>
    <row r="1354" s="217" customFormat="1" x14ac:dyDescent="0.35"/>
    <row r="1355" s="217" customFormat="1" x14ac:dyDescent="0.35"/>
    <row r="1356" s="217" customFormat="1" x14ac:dyDescent="0.35"/>
    <row r="1357" s="217" customFormat="1" x14ac:dyDescent="0.35"/>
    <row r="1358" s="217" customFormat="1" x14ac:dyDescent="0.35"/>
    <row r="1359" s="217" customFormat="1" x14ac:dyDescent="0.35"/>
    <row r="1360" s="217" customFormat="1" x14ac:dyDescent="0.35"/>
    <row r="1361" s="217" customFormat="1" x14ac:dyDescent="0.35"/>
    <row r="1362" s="217" customFormat="1" x14ac:dyDescent="0.35"/>
    <row r="1363" s="217" customFormat="1" x14ac:dyDescent="0.35"/>
    <row r="1364" s="217" customFormat="1" x14ac:dyDescent="0.35"/>
    <row r="1365" s="217" customFormat="1" x14ac:dyDescent="0.35"/>
    <row r="1366" s="217" customFormat="1" x14ac:dyDescent="0.35"/>
    <row r="1367" s="217" customFormat="1" x14ac:dyDescent="0.35"/>
    <row r="1368" s="217" customFormat="1" x14ac:dyDescent="0.35"/>
    <row r="1369" s="217" customFormat="1" x14ac:dyDescent="0.35"/>
    <row r="1370" s="217" customFormat="1" x14ac:dyDescent="0.35"/>
    <row r="1371" s="217" customFormat="1" x14ac:dyDescent="0.35"/>
    <row r="1372" s="217" customFormat="1" x14ac:dyDescent="0.35"/>
    <row r="1373" s="217" customFormat="1" x14ac:dyDescent="0.35"/>
    <row r="1374" s="217" customFormat="1" x14ac:dyDescent="0.35"/>
    <row r="1375" s="217" customFormat="1" x14ac:dyDescent="0.35"/>
    <row r="1376" s="217" customFormat="1" x14ac:dyDescent="0.35"/>
    <row r="1377" s="217" customFormat="1" x14ac:dyDescent="0.35"/>
    <row r="1378" s="217" customFormat="1" x14ac:dyDescent="0.35"/>
    <row r="1379" s="217" customFormat="1" x14ac:dyDescent="0.35"/>
    <row r="1380" s="217" customFormat="1" x14ac:dyDescent="0.35"/>
    <row r="1381" s="217" customFormat="1" x14ac:dyDescent="0.35"/>
    <row r="1382" s="217" customFormat="1" x14ac:dyDescent="0.35"/>
    <row r="1383" s="217" customFormat="1" x14ac:dyDescent="0.35"/>
    <row r="1384" s="217" customFormat="1" x14ac:dyDescent="0.35"/>
    <row r="1385" s="217" customFormat="1" x14ac:dyDescent="0.35"/>
    <row r="1386" s="217" customFormat="1" x14ac:dyDescent="0.35"/>
    <row r="1387" s="217" customFormat="1" x14ac:dyDescent="0.35"/>
    <row r="1388" s="217" customFormat="1" x14ac:dyDescent="0.35"/>
    <row r="1389" s="217" customFormat="1" x14ac:dyDescent="0.35"/>
    <row r="1390" s="217" customFormat="1" x14ac:dyDescent="0.35"/>
    <row r="1391" s="217" customFormat="1" x14ac:dyDescent="0.35"/>
    <row r="1392" s="217" customFormat="1" x14ac:dyDescent="0.35"/>
    <row r="1393" s="217" customFormat="1" x14ac:dyDescent="0.35"/>
    <row r="1394" s="217" customFormat="1" x14ac:dyDescent="0.35"/>
    <row r="1395" s="217" customFormat="1" x14ac:dyDescent="0.35"/>
    <row r="1396" s="217" customFormat="1" x14ac:dyDescent="0.35"/>
    <row r="1397" s="217" customFormat="1" x14ac:dyDescent="0.35"/>
    <row r="1398" s="217" customFormat="1" x14ac:dyDescent="0.35"/>
    <row r="1399" s="217" customFormat="1" x14ac:dyDescent="0.35"/>
    <row r="1400" s="217" customFormat="1" x14ac:dyDescent="0.35"/>
    <row r="1401" s="217" customFormat="1" x14ac:dyDescent="0.35"/>
    <row r="1402" s="217" customFormat="1" x14ac:dyDescent="0.35"/>
    <row r="1403" s="217" customFormat="1" x14ac:dyDescent="0.35"/>
    <row r="1404" s="217" customFormat="1" x14ac:dyDescent="0.35"/>
    <row r="1405" s="217" customFormat="1" x14ac:dyDescent="0.35"/>
    <row r="1406" s="217" customFormat="1" x14ac:dyDescent="0.35"/>
    <row r="1407" s="217" customFormat="1" x14ac:dyDescent="0.35"/>
    <row r="1408" s="217" customFormat="1" x14ac:dyDescent="0.35"/>
    <row r="1409" s="217" customFormat="1" x14ac:dyDescent="0.35"/>
    <row r="1410" s="217" customFormat="1" x14ac:dyDescent="0.35"/>
    <row r="1411" s="217" customFormat="1" x14ac:dyDescent="0.35"/>
    <row r="1412" s="217" customFormat="1" x14ac:dyDescent="0.35"/>
    <row r="1413" s="217" customFormat="1" x14ac:dyDescent="0.35"/>
    <row r="1414" s="217" customFormat="1" x14ac:dyDescent="0.35"/>
    <row r="1415" s="217" customFormat="1" x14ac:dyDescent="0.35"/>
    <row r="1416" s="217" customFormat="1" x14ac:dyDescent="0.35"/>
    <row r="1417" s="217" customFormat="1" x14ac:dyDescent="0.35"/>
    <row r="1418" s="217" customFormat="1" x14ac:dyDescent="0.35"/>
    <row r="1419" s="217" customFormat="1" x14ac:dyDescent="0.35"/>
    <row r="1420" s="217" customFormat="1" x14ac:dyDescent="0.35"/>
    <row r="1421" s="217" customFormat="1" x14ac:dyDescent="0.35"/>
    <row r="1422" s="217" customFormat="1" x14ac:dyDescent="0.35"/>
    <row r="1423" s="217" customFormat="1" x14ac:dyDescent="0.35"/>
    <row r="1424" s="217" customFormat="1" x14ac:dyDescent="0.35"/>
    <row r="1425" s="217" customFormat="1" x14ac:dyDescent="0.35"/>
    <row r="1426" s="217" customFormat="1" x14ac:dyDescent="0.35"/>
    <row r="1427" s="217" customFormat="1" x14ac:dyDescent="0.35"/>
    <row r="1428" s="217" customFormat="1" x14ac:dyDescent="0.35"/>
    <row r="1429" s="217" customFormat="1" x14ac:dyDescent="0.35"/>
    <row r="1430" s="217" customFormat="1" x14ac:dyDescent="0.35"/>
    <row r="1431" s="217" customFormat="1" x14ac:dyDescent="0.35"/>
    <row r="1432" s="217" customFormat="1" x14ac:dyDescent="0.35"/>
    <row r="1433" s="217" customFormat="1" x14ac:dyDescent="0.35"/>
    <row r="1434" s="217" customFormat="1" x14ac:dyDescent="0.35"/>
    <row r="1435" s="217" customFormat="1" x14ac:dyDescent="0.35"/>
    <row r="1436" s="217" customFormat="1" x14ac:dyDescent="0.35"/>
    <row r="1437" s="217" customFormat="1" x14ac:dyDescent="0.35"/>
    <row r="1438" s="217" customFormat="1" x14ac:dyDescent="0.35"/>
    <row r="1439" s="217" customFormat="1" x14ac:dyDescent="0.35"/>
    <row r="1440" s="217" customFormat="1" x14ac:dyDescent="0.35"/>
    <row r="1441" s="217" customFormat="1" x14ac:dyDescent="0.35"/>
    <row r="1442" s="217" customFormat="1" x14ac:dyDescent="0.35"/>
    <row r="1443" s="217" customFormat="1" x14ac:dyDescent="0.35"/>
    <row r="1444" s="217" customFormat="1" x14ac:dyDescent="0.35"/>
    <row r="1445" s="217" customFormat="1" x14ac:dyDescent="0.35"/>
    <row r="1446" s="217" customFormat="1" x14ac:dyDescent="0.35"/>
    <row r="1447" s="217" customFormat="1" x14ac:dyDescent="0.35"/>
    <row r="1448" s="217" customFormat="1" x14ac:dyDescent="0.35"/>
    <row r="1449" s="217" customFormat="1" x14ac:dyDescent="0.35"/>
    <row r="1450" s="217" customFormat="1" x14ac:dyDescent="0.35"/>
    <row r="1451" s="217" customFormat="1" x14ac:dyDescent="0.35"/>
    <row r="1452" s="217" customFormat="1" x14ac:dyDescent="0.35"/>
    <row r="1453" s="217" customFormat="1" x14ac:dyDescent="0.35"/>
    <row r="1454" s="217" customFormat="1" x14ac:dyDescent="0.35"/>
    <row r="1455" s="217" customFormat="1" x14ac:dyDescent="0.35"/>
    <row r="1456" s="217" customFormat="1" x14ac:dyDescent="0.35"/>
    <row r="1457" s="217" customFormat="1" x14ac:dyDescent="0.35"/>
    <row r="1458" s="217" customFormat="1" x14ac:dyDescent="0.35"/>
    <row r="1459" s="217" customFormat="1" x14ac:dyDescent="0.35"/>
    <row r="1460" s="217" customFormat="1" x14ac:dyDescent="0.35"/>
    <row r="1461" s="217" customFormat="1" x14ac:dyDescent="0.35"/>
    <row r="1462" s="217" customFormat="1" x14ac:dyDescent="0.35"/>
    <row r="1463" s="217" customFormat="1" x14ac:dyDescent="0.35"/>
    <row r="1464" s="217" customFormat="1" x14ac:dyDescent="0.35"/>
    <row r="1465" s="217" customFormat="1" x14ac:dyDescent="0.35"/>
    <row r="1466" s="217" customFormat="1" x14ac:dyDescent="0.35"/>
    <row r="1467" s="217" customFormat="1" x14ac:dyDescent="0.35"/>
    <row r="1468" s="217" customFormat="1" x14ac:dyDescent="0.35"/>
    <row r="1469" s="217" customFormat="1" x14ac:dyDescent="0.35"/>
    <row r="1470" s="217" customFormat="1" x14ac:dyDescent="0.35"/>
    <row r="1471" s="217" customFormat="1" x14ac:dyDescent="0.35"/>
    <row r="1472" s="217" customFormat="1" x14ac:dyDescent="0.35"/>
    <row r="1473" s="217" customFormat="1" x14ac:dyDescent="0.35"/>
    <row r="1474" s="217" customFormat="1" x14ac:dyDescent="0.35"/>
    <row r="1475" s="217" customFormat="1" x14ac:dyDescent="0.35"/>
    <row r="1476" s="217" customFormat="1" x14ac:dyDescent="0.35"/>
    <row r="1477" s="217" customFormat="1" x14ac:dyDescent="0.35"/>
    <row r="1478" s="217" customFormat="1" x14ac:dyDescent="0.35"/>
    <row r="1479" s="217" customFormat="1" x14ac:dyDescent="0.35"/>
    <row r="1480" s="217" customFormat="1" x14ac:dyDescent="0.35"/>
    <row r="1481" s="217" customFormat="1" x14ac:dyDescent="0.35"/>
    <row r="1482" s="217" customFormat="1" x14ac:dyDescent="0.35"/>
    <row r="1483" s="217" customFormat="1" x14ac:dyDescent="0.35"/>
    <row r="1484" s="217" customFormat="1" x14ac:dyDescent="0.35"/>
    <row r="1485" s="217" customFormat="1" x14ac:dyDescent="0.35"/>
    <row r="1486" s="217" customFormat="1" x14ac:dyDescent="0.35"/>
    <row r="1487" s="217" customFormat="1" x14ac:dyDescent="0.35"/>
    <row r="1488" s="217" customFormat="1" x14ac:dyDescent="0.35"/>
    <row r="1489" s="217" customFormat="1" x14ac:dyDescent="0.35"/>
    <row r="1490" s="217" customFormat="1" x14ac:dyDescent="0.35"/>
    <row r="1491" s="217" customFormat="1" x14ac:dyDescent="0.35"/>
    <row r="1492" s="217" customFormat="1" x14ac:dyDescent="0.35"/>
    <row r="1493" s="217" customFormat="1" x14ac:dyDescent="0.35"/>
    <row r="1494" s="217" customFormat="1" x14ac:dyDescent="0.35"/>
    <row r="1495" s="217" customFormat="1" x14ac:dyDescent="0.35"/>
    <row r="1496" s="217" customFormat="1" x14ac:dyDescent="0.35"/>
    <row r="1497" s="217" customFormat="1" x14ac:dyDescent="0.35"/>
    <row r="1498" s="217" customFormat="1" x14ac:dyDescent="0.35"/>
    <row r="1499" s="217" customFormat="1" x14ac:dyDescent="0.35"/>
    <row r="1500" s="217" customFormat="1" x14ac:dyDescent="0.35"/>
    <row r="1501" s="217" customFormat="1" x14ac:dyDescent="0.35"/>
    <row r="1502" s="217" customFormat="1" x14ac:dyDescent="0.35"/>
    <row r="1503" s="217" customFormat="1" x14ac:dyDescent="0.35"/>
    <row r="1504" s="217" customFormat="1" x14ac:dyDescent="0.35"/>
    <row r="1505" s="217" customFormat="1" x14ac:dyDescent="0.35"/>
    <row r="1506" s="217" customFormat="1" x14ac:dyDescent="0.35"/>
    <row r="1507" s="217" customFormat="1" x14ac:dyDescent="0.35"/>
    <row r="1508" s="217" customFormat="1" x14ac:dyDescent="0.35"/>
    <row r="1509" s="217" customFormat="1" x14ac:dyDescent="0.35"/>
    <row r="1510" s="217" customFormat="1" x14ac:dyDescent="0.35"/>
    <row r="1511" s="217" customFormat="1" x14ac:dyDescent="0.35"/>
    <row r="1512" s="217" customFormat="1" x14ac:dyDescent="0.35"/>
    <row r="1513" s="217" customFormat="1" x14ac:dyDescent="0.35"/>
    <row r="1514" s="217" customFormat="1" x14ac:dyDescent="0.35"/>
    <row r="1515" s="217" customFormat="1" x14ac:dyDescent="0.35"/>
    <row r="1516" s="217" customFormat="1" x14ac:dyDescent="0.35"/>
    <row r="1517" s="217" customFormat="1" x14ac:dyDescent="0.35"/>
    <row r="1518" s="217" customFormat="1" x14ac:dyDescent="0.35"/>
    <row r="1519" s="217" customFormat="1" x14ac:dyDescent="0.35"/>
    <row r="1520" s="217" customFormat="1" x14ac:dyDescent="0.35"/>
    <row r="1521" s="217" customFormat="1" x14ac:dyDescent="0.35"/>
    <row r="1522" s="217" customFormat="1" x14ac:dyDescent="0.35"/>
    <row r="1523" s="217" customFormat="1" x14ac:dyDescent="0.35"/>
    <row r="1524" s="217" customFormat="1" x14ac:dyDescent="0.35"/>
    <row r="1525" s="217" customFormat="1" x14ac:dyDescent="0.35"/>
    <row r="1526" s="217" customFormat="1" x14ac:dyDescent="0.35"/>
    <row r="1527" s="217" customFormat="1" x14ac:dyDescent="0.35"/>
    <row r="1528" s="217" customFormat="1" x14ac:dyDescent="0.35"/>
    <row r="1529" s="217" customFormat="1" x14ac:dyDescent="0.35"/>
    <row r="1530" s="217" customFormat="1" x14ac:dyDescent="0.35"/>
    <row r="1531" s="217" customFormat="1" x14ac:dyDescent="0.35"/>
    <row r="1532" s="217" customFormat="1" x14ac:dyDescent="0.35"/>
    <row r="1533" s="217" customFormat="1" x14ac:dyDescent="0.35"/>
    <row r="1534" s="217" customFormat="1" x14ac:dyDescent="0.35"/>
    <row r="1535" s="217" customFormat="1" x14ac:dyDescent="0.35"/>
    <row r="1536" s="217" customFormat="1" x14ac:dyDescent="0.35"/>
    <row r="1537" s="217" customFormat="1" x14ac:dyDescent="0.35"/>
    <row r="1538" s="217" customFormat="1" x14ac:dyDescent="0.35"/>
    <row r="1539" s="217" customFormat="1" x14ac:dyDescent="0.35"/>
    <row r="1540" s="217" customFormat="1" x14ac:dyDescent="0.35"/>
    <row r="1541" s="217" customFormat="1" x14ac:dyDescent="0.35"/>
    <row r="1542" s="217" customFormat="1" x14ac:dyDescent="0.35"/>
    <row r="1543" s="217" customFormat="1" x14ac:dyDescent="0.35"/>
    <row r="1544" s="217" customFormat="1" x14ac:dyDescent="0.35"/>
    <row r="1545" s="217" customFormat="1" x14ac:dyDescent="0.35"/>
    <row r="1546" s="217" customFormat="1" x14ac:dyDescent="0.35"/>
    <row r="1547" s="217" customFormat="1" x14ac:dyDescent="0.35"/>
    <row r="1548" s="217" customFormat="1" x14ac:dyDescent="0.35"/>
    <row r="1549" s="217" customFormat="1" x14ac:dyDescent="0.35"/>
    <row r="1550" s="217" customFormat="1" x14ac:dyDescent="0.35"/>
    <row r="1551" s="217" customFormat="1" x14ac:dyDescent="0.35"/>
    <row r="1552" s="217" customFormat="1" x14ac:dyDescent="0.35"/>
    <row r="1553" s="217" customFormat="1" x14ac:dyDescent="0.35"/>
    <row r="1554" s="217" customFormat="1" x14ac:dyDescent="0.35"/>
    <row r="1555" s="217" customFormat="1" x14ac:dyDescent="0.35"/>
    <row r="1556" s="217" customFormat="1" x14ac:dyDescent="0.35"/>
    <row r="1557" s="217" customFormat="1" x14ac:dyDescent="0.35"/>
    <row r="1558" s="217" customFormat="1" x14ac:dyDescent="0.35"/>
    <row r="1559" s="217" customFormat="1" x14ac:dyDescent="0.35"/>
    <row r="1560" s="217" customFormat="1" x14ac:dyDescent="0.35"/>
    <row r="1561" s="217" customFormat="1" x14ac:dyDescent="0.35"/>
    <row r="1562" s="217" customFormat="1" x14ac:dyDescent="0.35"/>
    <row r="1563" s="217" customFormat="1" x14ac:dyDescent="0.35"/>
    <row r="1564" s="217" customFormat="1" x14ac:dyDescent="0.35"/>
    <row r="1565" s="217" customFormat="1" x14ac:dyDescent="0.35"/>
    <row r="1566" s="217" customFormat="1" x14ac:dyDescent="0.35"/>
    <row r="1567" s="217" customFormat="1" x14ac:dyDescent="0.35"/>
    <row r="1568" s="217" customFormat="1" x14ac:dyDescent="0.35"/>
    <row r="1569" s="217" customFormat="1" x14ac:dyDescent="0.35"/>
    <row r="1570" s="217" customFormat="1" x14ac:dyDescent="0.35"/>
    <row r="1571" s="217" customFormat="1" x14ac:dyDescent="0.35"/>
    <row r="1572" s="217" customFormat="1" x14ac:dyDescent="0.35"/>
    <row r="1573" s="217" customFormat="1" x14ac:dyDescent="0.35"/>
    <row r="1574" s="217" customFormat="1" x14ac:dyDescent="0.35"/>
    <row r="1575" s="217" customFormat="1" x14ac:dyDescent="0.35"/>
    <row r="1576" s="217" customFormat="1" x14ac:dyDescent="0.35"/>
    <row r="1577" s="217" customFormat="1" x14ac:dyDescent="0.35"/>
    <row r="1578" s="217" customFormat="1" x14ac:dyDescent="0.35"/>
    <row r="1579" s="217" customFormat="1" x14ac:dyDescent="0.35"/>
    <row r="1580" s="217" customFormat="1" x14ac:dyDescent="0.35"/>
    <row r="1581" s="217" customFormat="1" x14ac:dyDescent="0.35"/>
    <row r="1582" s="217" customFormat="1" x14ac:dyDescent="0.35"/>
    <row r="1583" s="217" customFormat="1" x14ac:dyDescent="0.35"/>
    <row r="1584" s="217" customFormat="1" x14ac:dyDescent="0.35"/>
    <row r="1585" s="217" customFormat="1" x14ac:dyDescent="0.35"/>
    <row r="1586" s="217" customFormat="1" x14ac:dyDescent="0.35"/>
    <row r="1587" s="217" customFormat="1" x14ac:dyDescent="0.35"/>
    <row r="1588" s="217" customFormat="1" x14ac:dyDescent="0.35"/>
    <row r="1589" s="217" customFormat="1" x14ac:dyDescent="0.35"/>
    <row r="1590" s="217" customFormat="1" x14ac:dyDescent="0.35"/>
    <row r="1591" s="217" customFormat="1" x14ac:dyDescent="0.35"/>
    <row r="1592" s="217" customFormat="1" x14ac:dyDescent="0.35"/>
    <row r="1593" s="217" customFormat="1" x14ac:dyDescent="0.35"/>
    <row r="1594" s="217" customFormat="1" x14ac:dyDescent="0.35"/>
    <row r="1595" s="217" customFormat="1" x14ac:dyDescent="0.35"/>
    <row r="1596" s="217" customFormat="1" x14ac:dyDescent="0.35"/>
    <row r="1597" s="217" customFormat="1" x14ac:dyDescent="0.35"/>
    <row r="1598" s="217" customFormat="1" x14ac:dyDescent="0.35"/>
    <row r="1599" s="217" customFormat="1" x14ac:dyDescent="0.35"/>
    <row r="1600" s="217" customFormat="1" x14ac:dyDescent="0.35"/>
    <row r="1601" s="217" customFormat="1" x14ac:dyDescent="0.35"/>
    <row r="1602" s="217" customFormat="1" x14ac:dyDescent="0.35"/>
    <row r="1603" s="217" customFormat="1" x14ac:dyDescent="0.35"/>
    <row r="1604" s="217" customFormat="1" x14ac:dyDescent="0.35"/>
    <row r="1605" s="217" customFormat="1" x14ac:dyDescent="0.35"/>
    <row r="1606" s="217" customFormat="1" x14ac:dyDescent="0.35"/>
    <row r="1607" s="217" customFormat="1" x14ac:dyDescent="0.35"/>
    <row r="1608" s="217" customFormat="1" x14ac:dyDescent="0.35"/>
    <row r="1609" s="217" customFormat="1" x14ac:dyDescent="0.35"/>
    <row r="1610" s="217" customFormat="1" x14ac:dyDescent="0.35"/>
    <row r="1611" s="217" customFormat="1" x14ac:dyDescent="0.35"/>
    <row r="1612" s="217" customFormat="1" x14ac:dyDescent="0.35"/>
    <row r="1613" s="217" customFormat="1" x14ac:dyDescent="0.35"/>
    <row r="1614" s="217" customFormat="1" x14ac:dyDescent="0.35"/>
    <row r="1615" s="217" customFormat="1" x14ac:dyDescent="0.35"/>
    <row r="1616" s="217" customFormat="1" x14ac:dyDescent="0.35"/>
    <row r="1617" s="217" customFormat="1" x14ac:dyDescent="0.35"/>
    <row r="1618" s="217" customFormat="1" x14ac:dyDescent="0.35"/>
    <row r="1619" s="217" customFormat="1" x14ac:dyDescent="0.35"/>
    <row r="1620" s="217" customFormat="1" x14ac:dyDescent="0.35"/>
    <row r="1621" s="217" customFormat="1" x14ac:dyDescent="0.35"/>
    <row r="1622" s="217" customFormat="1" x14ac:dyDescent="0.35"/>
    <row r="1623" s="217" customFormat="1" x14ac:dyDescent="0.35"/>
    <row r="1624" s="217" customFormat="1" x14ac:dyDescent="0.35"/>
    <row r="1625" s="217" customFormat="1" x14ac:dyDescent="0.35"/>
    <row r="1626" s="217" customFormat="1" x14ac:dyDescent="0.35"/>
    <row r="1627" s="217" customFormat="1" x14ac:dyDescent="0.35"/>
    <row r="1628" s="217" customFormat="1" x14ac:dyDescent="0.35"/>
    <row r="1629" s="217" customFormat="1" x14ac:dyDescent="0.35"/>
    <row r="1630" s="217" customFormat="1" x14ac:dyDescent="0.35"/>
    <row r="1631" s="217" customFormat="1" x14ac:dyDescent="0.35"/>
    <row r="1632" s="217" customFormat="1" x14ac:dyDescent="0.35"/>
    <row r="1633" s="217" customFormat="1" x14ac:dyDescent="0.35"/>
    <row r="1634" s="217" customFormat="1" x14ac:dyDescent="0.35"/>
    <row r="1635" s="217" customFormat="1" x14ac:dyDescent="0.35"/>
    <row r="1636" s="217" customFormat="1" x14ac:dyDescent="0.35"/>
    <row r="1637" s="217" customFormat="1" x14ac:dyDescent="0.35"/>
    <row r="1638" s="217" customFormat="1" x14ac:dyDescent="0.35"/>
    <row r="1639" s="217" customFormat="1" x14ac:dyDescent="0.35"/>
    <row r="1640" s="217" customFormat="1" x14ac:dyDescent="0.35"/>
    <row r="1641" s="217" customFormat="1" x14ac:dyDescent="0.35"/>
    <row r="1642" s="217" customFormat="1" x14ac:dyDescent="0.35"/>
    <row r="1643" s="217" customFormat="1" x14ac:dyDescent="0.35"/>
    <row r="1644" s="217" customFormat="1" x14ac:dyDescent="0.35"/>
    <row r="1645" s="217" customFormat="1" x14ac:dyDescent="0.35"/>
    <row r="1646" s="217" customFormat="1" x14ac:dyDescent="0.35"/>
    <row r="1647" s="217" customFormat="1" x14ac:dyDescent="0.35"/>
    <row r="1648" s="217" customFormat="1" x14ac:dyDescent="0.35"/>
    <row r="1649" s="217" customFormat="1" x14ac:dyDescent="0.35"/>
    <row r="1650" s="217" customFormat="1" x14ac:dyDescent="0.35"/>
    <row r="1651" s="217" customFormat="1" x14ac:dyDescent="0.35"/>
    <row r="1652" s="217" customFormat="1" x14ac:dyDescent="0.35"/>
    <row r="1653" s="217" customFormat="1" x14ac:dyDescent="0.35"/>
    <row r="1654" s="217" customFormat="1" x14ac:dyDescent="0.35"/>
    <row r="1655" s="217" customFormat="1" x14ac:dyDescent="0.35"/>
    <row r="1656" s="217" customFormat="1" x14ac:dyDescent="0.35"/>
    <row r="1657" s="217" customFormat="1" x14ac:dyDescent="0.35"/>
    <row r="1658" s="217" customFormat="1" x14ac:dyDescent="0.35"/>
    <row r="1659" s="217" customFormat="1" x14ac:dyDescent="0.35"/>
    <row r="1660" s="217" customFormat="1" x14ac:dyDescent="0.35"/>
    <row r="1661" s="217" customFormat="1" x14ac:dyDescent="0.35"/>
    <row r="1662" s="217" customFormat="1" x14ac:dyDescent="0.35"/>
    <row r="1663" s="217" customFormat="1" x14ac:dyDescent="0.35"/>
    <row r="1664" s="217" customFormat="1" x14ac:dyDescent="0.35"/>
    <row r="1665" s="217" customFormat="1" x14ac:dyDescent="0.35"/>
    <row r="1666" s="217" customFormat="1" x14ac:dyDescent="0.35"/>
    <row r="1667" s="217" customFormat="1" x14ac:dyDescent="0.35"/>
    <row r="1668" s="217" customFormat="1" x14ac:dyDescent="0.35"/>
    <row r="1669" s="217" customFormat="1" x14ac:dyDescent="0.35"/>
    <row r="1670" s="217" customFormat="1" x14ac:dyDescent="0.35"/>
    <row r="1671" s="217" customFormat="1" x14ac:dyDescent="0.35"/>
    <row r="1672" s="217" customFormat="1" x14ac:dyDescent="0.35"/>
    <row r="1673" s="217" customFormat="1" x14ac:dyDescent="0.35"/>
    <row r="1674" s="217" customFormat="1" x14ac:dyDescent="0.35"/>
    <row r="1675" s="217" customFormat="1" x14ac:dyDescent="0.35"/>
    <row r="1676" s="217" customFormat="1" x14ac:dyDescent="0.35"/>
    <row r="1677" s="217" customFormat="1" x14ac:dyDescent="0.35"/>
    <row r="1678" s="217" customFormat="1" x14ac:dyDescent="0.35"/>
    <row r="1679" s="217" customFormat="1" x14ac:dyDescent="0.35"/>
    <row r="1680" s="217" customFormat="1" x14ac:dyDescent="0.35"/>
    <row r="1681" s="217" customFormat="1" x14ac:dyDescent="0.35"/>
    <row r="1682" s="217" customFormat="1" x14ac:dyDescent="0.35"/>
    <row r="1683" s="217" customFormat="1" x14ac:dyDescent="0.35"/>
    <row r="1684" s="217" customFormat="1" x14ac:dyDescent="0.35"/>
    <row r="1685" s="217" customFormat="1" x14ac:dyDescent="0.35"/>
    <row r="1686" s="217" customFormat="1" x14ac:dyDescent="0.35"/>
    <row r="1687" s="217" customFormat="1" x14ac:dyDescent="0.35"/>
    <row r="1688" s="217" customFormat="1" x14ac:dyDescent="0.35"/>
    <row r="1689" s="217" customFormat="1" x14ac:dyDescent="0.35"/>
    <row r="1690" s="217" customFormat="1" x14ac:dyDescent="0.35"/>
    <row r="1691" s="217" customFormat="1" x14ac:dyDescent="0.35"/>
    <row r="1692" s="217" customFormat="1" x14ac:dyDescent="0.35"/>
    <row r="1693" s="217" customFormat="1" x14ac:dyDescent="0.35"/>
    <row r="1694" s="217" customFormat="1" x14ac:dyDescent="0.35"/>
    <row r="1695" s="217" customFormat="1" x14ac:dyDescent="0.35"/>
    <row r="1696" s="217" customFormat="1" x14ac:dyDescent="0.35"/>
    <row r="1697" s="217" customFormat="1" x14ac:dyDescent="0.35"/>
    <row r="1698" s="217" customFormat="1" x14ac:dyDescent="0.35"/>
    <row r="1699" s="217" customFormat="1" x14ac:dyDescent="0.35"/>
    <row r="1700" s="217" customFormat="1" x14ac:dyDescent="0.35"/>
    <row r="1701" s="217" customFormat="1" x14ac:dyDescent="0.35"/>
    <row r="1702" s="217" customFormat="1" x14ac:dyDescent="0.35"/>
    <row r="1703" s="217" customFormat="1" x14ac:dyDescent="0.35"/>
    <row r="1704" s="217" customFormat="1" x14ac:dyDescent="0.35"/>
    <row r="1705" s="217" customFormat="1" x14ac:dyDescent="0.35"/>
    <row r="1706" s="217" customFormat="1" x14ac:dyDescent="0.35"/>
    <row r="1707" s="217" customFormat="1" x14ac:dyDescent="0.35"/>
    <row r="1708" s="217" customFormat="1" x14ac:dyDescent="0.35"/>
    <row r="1709" s="217" customFormat="1" x14ac:dyDescent="0.35"/>
    <row r="1710" s="217" customFormat="1" x14ac:dyDescent="0.35"/>
    <row r="1711" s="217" customFormat="1" x14ac:dyDescent="0.35"/>
    <row r="1712" s="217" customFormat="1" x14ac:dyDescent="0.35"/>
    <row r="1713" s="217" customFormat="1" x14ac:dyDescent="0.35"/>
    <row r="1714" s="217" customFormat="1" x14ac:dyDescent="0.35"/>
    <row r="1715" s="217" customFormat="1" x14ac:dyDescent="0.35"/>
    <row r="1716" s="217" customFormat="1" x14ac:dyDescent="0.35"/>
    <row r="1717" s="217" customFormat="1" x14ac:dyDescent="0.35"/>
    <row r="1718" s="217" customFormat="1" x14ac:dyDescent="0.35"/>
    <row r="1719" s="217" customFormat="1" x14ac:dyDescent="0.35"/>
    <row r="1720" s="217" customFormat="1" x14ac:dyDescent="0.35"/>
    <row r="1721" s="217" customFormat="1" x14ac:dyDescent="0.35"/>
    <row r="1722" s="217" customFormat="1" x14ac:dyDescent="0.35"/>
    <row r="1723" s="217" customFormat="1" x14ac:dyDescent="0.35"/>
    <row r="1724" s="217" customFormat="1" x14ac:dyDescent="0.35"/>
    <row r="1725" s="217" customFormat="1" x14ac:dyDescent="0.35"/>
    <row r="1726" s="217" customFormat="1" x14ac:dyDescent="0.35"/>
    <row r="1727" s="217" customFormat="1" x14ac:dyDescent="0.35"/>
    <row r="1728" s="217" customFormat="1" x14ac:dyDescent="0.35"/>
    <row r="1729" s="217" customFormat="1" x14ac:dyDescent="0.35"/>
    <row r="1730" s="217" customFormat="1" x14ac:dyDescent="0.35"/>
    <row r="1731" s="217" customFormat="1" x14ac:dyDescent="0.35"/>
    <row r="1732" s="217" customFormat="1" x14ac:dyDescent="0.35"/>
    <row r="1733" s="217" customFormat="1" x14ac:dyDescent="0.35"/>
    <row r="1734" s="217" customFormat="1" x14ac:dyDescent="0.35"/>
    <row r="1735" s="217" customFormat="1" x14ac:dyDescent="0.35"/>
    <row r="1736" s="217" customFormat="1" x14ac:dyDescent="0.35"/>
    <row r="1737" s="217" customFormat="1" x14ac:dyDescent="0.35"/>
    <row r="1738" s="217" customFormat="1" x14ac:dyDescent="0.35"/>
    <row r="1739" s="217" customFormat="1" x14ac:dyDescent="0.35"/>
    <row r="1740" s="217" customFormat="1" x14ac:dyDescent="0.35"/>
    <row r="1741" s="217" customFormat="1" x14ac:dyDescent="0.35"/>
    <row r="1742" s="217" customFormat="1" x14ac:dyDescent="0.35"/>
    <row r="1743" s="217" customFormat="1" x14ac:dyDescent="0.35"/>
    <row r="1744" s="217" customFormat="1" x14ac:dyDescent="0.35"/>
    <row r="1745" s="217" customFormat="1" x14ac:dyDescent="0.35"/>
    <row r="1746" s="217" customFormat="1" x14ac:dyDescent="0.35"/>
    <row r="1747" s="217" customFormat="1" x14ac:dyDescent="0.35"/>
    <row r="1748" s="217" customFormat="1" x14ac:dyDescent="0.35"/>
    <row r="1749" s="217" customFormat="1" x14ac:dyDescent="0.35"/>
    <row r="1750" s="217" customFormat="1" x14ac:dyDescent="0.35"/>
    <row r="1751" s="217" customFormat="1" x14ac:dyDescent="0.35"/>
    <row r="1752" s="217" customFormat="1" x14ac:dyDescent="0.35"/>
    <row r="1753" s="217" customFormat="1" x14ac:dyDescent="0.35"/>
    <row r="1754" s="217" customFormat="1" x14ac:dyDescent="0.35"/>
    <row r="1755" s="217" customFormat="1" x14ac:dyDescent="0.35"/>
    <row r="1756" s="217" customFormat="1" x14ac:dyDescent="0.35"/>
    <row r="1757" s="217" customFormat="1" x14ac:dyDescent="0.35"/>
    <row r="1758" s="217" customFormat="1" x14ac:dyDescent="0.35"/>
    <row r="1759" s="217" customFormat="1" x14ac:dyDescent="0.35"/>
    <row r="1760" s="217" customFormat="1" x14ac:dyDescent="0.35"/>
    <row r="1761" s="217" customFormat="1" x14ac:dyDescent="0.35"/>
    <row r="1762" s="217" customFormat="1" x14ac:dyDescent="0.35"/>
    <row r="1763" s="217" customFormat="1" x14ac:dyDescent="0.35"/>
    <row r="1764" s="217" customFormat="1" x14ac:dyDescent="0.35"/>
    <row r="1765" s="217" customFormat="1" x14ac:dyDescent="0.35"/>
    <row r="1766" s="217" customFormat="1" x14ac:dyDescent="0.35"/>
    <row r="1767" s="217" customFormat="1" x14ac:dyDescent="0.35"/>
    <row r="1768" s="217" customFormat="1" x14ac:dyDescent="0.35"/>
    <row r="1769" s="217" customFormat="1" x14ac:dyDescent="0.35"/>
    <row r="1770" s="217" customFormat="1" x14ac:dyDescent="0.35"/>
    <row r="1771" s="217" customFormat="1" x14ac:dyDescent="0.35"/>
    <row r="1772" s="217" customFormat="1" x14ac:dyDescent="0.35"/>
    <row r="1773" s="217" customFormat="1" x14ac:dyDescent="0.35"/>
    <row r="1774" s="217" customFormat="1" x14ac:dyDescent="0.35"/>
    <row r="1775" s="217" customFormat="1" x14ac:dyDescent="0.35"/>
    <row r="1776" s="217" customFormat="1" x14ac:dyDescent="0.35"/>
    <row r="1777" s="217" customFormat="1" x14ac:dyDescent="0.35"/>
    <row r="1778" s="217" customFormat="1" x14ac:dyDescent="0.35"/>
    <row r="1779" s="217" customFormat="1" x14ac:dyDescent="0.35"/>
    <row r="1780" s="217" customFormat="1" x14ac:dyDescent="0.35"/>
    <row r="1781" s="217" customFormat="1" x14ac:dyDescent="0.35"/>
    <row r="1782" s="217" customFormat="1" x14ac:dyDescent="0.35"/>
    <row r="1783" s="217" customFormat="1" x14ac:dyDescent="0.35"/>
    <row r="1784" s="217" customFormat="1" x14ac:dyDescent="0.35"/>
    <row r="1785" s="217" customFormat="1" x14ac:dyDescent="0.35"/>
    <row r="1786" s="217" customFormat="1" x14ac:dyDescent="0.35"/>
    <row r="1787" s="217" customFormat="1" x14ac:dyDescent="0.35"/>
    <row r="1788" s="217" customFormat="1" x14ac:dyDescent="0.35"/>
    <row r="1789" s="217" customFormat="1" x14ac:dyDescent="0.35"/>
    <row r="1790" s="217" customFormat="1" x14ac:dyDescent="0.35"/>
    <row r="1791" s="217" customFormat="1" x14ac:dyDescent="0.35"/>
    <row r="1792" s="217" customFormat="1" x14ac:dyDescent="0.35"/>
    <row r="1793" s="217" customFormat="1" x14ac:dyDescent="0.35"/>
    <row r="1794" s="217" customFormat="1" x14ac:dyDescent="0.35"/>
    <row r="1795" s="217" customFormat="1" x14ac:dyDescent="0.35"/>
    <row r="1796" s="217" customFormat="1" x14ac:dyDescent="0.35"/>
    <row r="1797" s="217" customFormat="1" x14ac:dyDescent="0.35"/>
    <row r="1798" s="217" customFormat="1" x14ac:dyDescent="0.35"/>
    <row r="1799" s="217" customFormat="1" x14ac:dyDescent="0.35"/>
    <row r="1800" s="217" customFormat="1" x14ac:dyDescent="0.35"/>
    <row r="1801" s="217" customFormat="1" x14ac:dyDescent="0.35"/>
    <row r="1802" s="217" customFormat="1" x14ac:dyDescent="0.35"/>
    <row r="1803" s="217" customFormat="1" x14ac:dyDescent="0.35"/>
    <row r="1804" s="217" customFormat="1" x14ac:dyDescent="0.35"/>
    <row r="1805" s="217" customFormat="1" x14ac:dyDescent="0.35"/>
    <row r="1806" s="217" customFormat="1" x14ac:dyDescent="0.35"/>
    <row r="1807" s="217" customFormat="1" x14ac:dyDescent="0.35"/>
    <row r="1808" s="217" customFormat="1" x14ac:dyDescent="0.35"/>
    <row r="1809" s="217" customFormat="1" x14ac:dyDescent="0.35"/>
    <row r="1810" s="217" customFormat="1" x14ac:dyDescent="0.35"/>
    <row r="1811" s="217" customFormat="1" x14ac:dyDescent="0.35"/>
    <row r="1812" s="217" customFormat="1" x14ac:dyDescent="0.35"/>
    <row r="1813" s="217" customFormat="1" x14ac:dyDescent="0.35"/>
    <row r="1814" s="217" customFormat="1" x14ac:dyDescent="0.35"/>
    <row r="1815" s="217" customFormat="1" x14ac:dyDescent="0.35"/>
    <row r="1816" s="217" customFormat="1" x14ac:dyDescent="0.35"/>
    <row r="1817" s="217" customFormat="1" x14ac:dyDescent="0.35"/>
    <row r="1818" s="217" customFormat="1" x14ac:dyDescent="0.35"/>
    <row r="1819" s="217" customFormat="1" x14ac:dyDescent="0.35"/>
    <row r="1820" s="217" customFormat="1" x14ac:dyDescent="0.35"/>
    <row r="1821" s="217" customFormat="1" x14ac:dyDescent="0.35"/>
    <row r="1822" s="217" customFormat="1" x14ac:dyDescent="0.35"/>
    <row r="1823" s="217" customFormat="1" x14ac:dyDescent="0.35"/>
    <row r="1824" s="217" customFormat="1" x14ac:dyDescent="0.35"/>
    <row r="1825" s="217" customFormat="1" x14ac:dyDescent="0.35"/>
    <row r="1826" s="217" customFormat="1" x14ac:dyDescent="0.35"/>
    <row r="1827" s="217" customFormat="1" x14ac:dyDescent="0.35"/>
    <row r="1828" s="217" customFormat="1" x14ac:dyDescent="0.35"/>
    <row r="1829" s="217" customFormat="1" x14ac:dyDescent="0.35"/>
    <row r="1830" s="217" customFormat="1" x14ac:dyDescent="0.35"/>
    <row r="1831" s="217" customFormat="1" x14ac:dyDescent="0.35"/>
    <row r="1832" s="217" customFormat="1" x14ac:dyDescent="0.35"/>
    <row r="1833" s="217" customFormat="1" x14ac:dyDescent="0.35"/>
    <row r="1834" s="217" customFormat="1" x14ac:dyDescent="0.35"/>
    <row r="1835" s="217" customFormat="1" x14ac:dyDescent="0.35"/>
    <row r="1836" s="217" customFormat="1" x14ac:dyDescent="0.35"/>
    <row r="1837" s="217" customFormat="1" x14ac:dyDescent="0.35"/>
    <row r="1838" s="217" customFormat="1" x14ac:dyDescent="0.35"/>
    <row r="1839" s="217" customFormat="1" x14ac:dyDescent="0.35"/>
    <row r="1840" s="217" customFormat="1" x14ac:dyDescent="0.35"/>
    <row r="1841" s="217" customFormat="1" x14ac:dyDescent="0.35"/>
    <row r="1842" s="217" customFormat="1" x14ac:dyDescent="0.35"/>
    <row r="1843" s="217" customFormat="1" x14ac:dyDescent="0.35"/>
    <row r="1844" s="217" customFormat="1" x14ac:dyDescent="0.35"/>
    <row r="1845" s="217" customFormat="1" x14ac:dyDescent="0.35"/>
    <row r="1846" s="217" customFormat="1" x14ac:dyDescent="0.35"/>
    <row r="1847" s="217" customFormat="1" x14ac:dyDescent="0.35"/>
    <row r="1848" s="217" customFormat="1" x14ac:dyDescent="0.35"/>
    <row r="1849" s="217" customFormat="1" x14ac:dyDescent="0.35"/>
    <row r="1850" s="217" customFormat="1" x14ac:dyDescent="0.35"/>
    <row r="1851" s="217" customFormat="1" x14ac:dyDescent="0.35"/>
    <row r="1852" s="217" customFormat="1" x14ac:dyDescent="0.35"/>
    <row r="1853" s="217" customFormat="1" x14ac:dyDescent="0.35"/>
    <row r="1854" s="217" customFormat="1" x14ac:dyDescent="0.35"/>
    <row r="1855" s="217" customFormat="1" x14ac:dyDescent="0.35"/>
    <row r="1856" s="217" customFormat="1" x14ac:dyDescent="0.35"/>
    <row r="1857" s="217" customFormat="1" x14ac:dyDescent="0.35"/>
    <row r="1858" s="217" customFormat="1" x14ac:dyDescent="0.35"/>
    <row r="1859" s="217" customFormat="1" x14ac:dyDescent="0.35"/>
    <row r="1860" s="217" customFormat="1" x14ac:dyDescent="0.35"/>
    <row r="1861" s="217" customFormat="1" x14ac:dyDescent="0.35"/>
    <row r="1862" s="217" customFormat="1" x14ac:dyDescent="0.35"/>
    <row r="1863" s="217" customFormat="1" x14ac:dyDescent="0.35"/>
    <row r="1864" s="217" customFormat="1" x14ac:dyDescent="0.35"/>
    <row r="1865" s="217" customFormat="1" x14ac:dyDescent="0.35"/>
    <row r="1866" s="217" customFormat="1" x14ac:dyDescent="0.35"/>
    <row r="1867" s="217" customFormat="1" x14ac:dyDescent="0.35"/>
    <row r="1868" s="217" customFormat="1" x14ac:dyDescent="0.35"/>
    <row r="1869" s="217" customFormat="1" x14ac:dyDescent="0.35"/>
    <row r="1870" s="217" customFormat="1" x14ac:dyDescent="0.35"/>
    <row r="1871" s="217" customFormat="1" x14ac:dyDescent="0.35"/>
    <row r="1872" s="217" customFormat="1" x14ac:dyDescent="0.35"/>
    <row r="1873" s="217" customFormat="1" x14ac:dyDescent="0.35"/>
    <row r="1874" s="217" customFormat="1" x14ac:dyDescent="0.35"/>
    <row r="1875" s="217" customFormat="1" x14ac:dyDescent="0.35"/>
    <row r="1876" s="217" customFormat="1" x14ac:dyDescent="0.35"/>
    <row r="1877" s="217" customFormat="1" x14ac:dyDescent="0.35"/>
    <row r="1878" s="217" customFormat="1" x14ac:dyDescent="0.35"/>
    <row r="1879" s="217" customFormat="1" x14ac:dyDescent="0.35"/>
    <row r="1880" s="217" customFormat="1" x14ac:dyDescent="0.35"/>
    <row r="1881" s="217" customFormat="1" x14ac:dyDescent="0.35"/>
    <row r="1882" s="217" customFormat="1" x14ac:dyDescent="0.35"/>
    <row r="1883" s="217" customFormat="1" x14ac:dyDescent="0.35"/>
    <row r="1884" s="217" customFormat="1" x14ac:dyDescent="0.35"/>
    <row r="1885" s="217" customFormat="1" x14ac:dyDescent="0.35"/>
    <row r="1886" s="217" customFormat="1" x14ac:dyDescent="0.35"/>
    <row r="1887" s="217" customFormat="1" x14ac:dyDescent="0.35"/>
    <row r="1888" s="217" customFormat="1" x14ac:dyDescent="0.35"/>
    <row r="1889" s="217" customFormat="1" x14ac:dyDescent="0.35"/>
    <row r="1890" s="217" customFormat="1" x14ac:dyDescent="0.35"/>
    <row r="1891" s="217" customFormat="1" x14ac:dyDescent="0.35"/>
    <row r="1892" s="217" customFormat="1" x14ac:dyDescent="0.35"/>
    <row r="1893" s="217" customFormat="1" x14ac:dyDescent="0.35"/>
    <row r="1894" s="217" customFormat="1" x14ac:dyDescent="0.35"/>
    <row r="1895" s="217" customFormat="1" x14ac:dyDescent="0.35"/>
    <row r="1896" s="217" customFormat="1" x14ac:dyDescent="0.35"/>
    <row r="1897" s="217" customFormat="1" x14ac:dyDescent="0.35"/>
    <row r="1898" s="217" customFormat="1" x14ac:dyDescent="0.35"/>
    <row r="1899" s="217" customFormat="1" x14ac:dyDescent="0.35"/>
    <row r="1900" s="217" customFormat="1" x14ac:dyDescent="0.35"/>
    <row r="1901" s="217" customFormat="1" x14ac:dyDescent="0.35"/>
    <row r="1902" s="217" customFormat="1" x14ac:dyDescent="0.35"/>
    <row r="1903" s="217" customFormat="1" x14ac:dyDescent="0.35"/>
    <row r="1904" s="217" customFormat="1" x14ac:dyDescent="0.35"/>
    <row r="1905" s="217" customFormat="1" x14ac:dyDescent="0.35"/>
    <row r="1906" s="217" customFormat="1" x14ac:dyDescent="0.35"/>
    <row r="1907" s="217" customFormat="1" x14ac:dyDescent="0.35"/>
    <row r="1908" s="217" customFormat="1" x14ac:dyDescent="0.35"/>
    <row r="1909" s="217" customFormat="1" x14ac:dyDescent="0.35"/>
    <row r="1910" s="217" customFormat="1" x14ac:dyDescent="0.35"/>
    <row r="1911" s="217" customFormat="1" x14ac:dyDescent="0.35"/>
    <row r="1912" s="217" customFormat="1" x14ac:dyDescent="0.35"/>
    <row r="1913" s="217" customFormat="1" x14ac:dyDescent="0.35"/>
    <row r="1914" s="217" customFormat="1" x14ac:dyDescent="0.35"/>
    <row r="1915" s="217" customFormat="1" x14ac:dyDescent="0.35"/>
    <row r="1916" s="217" customFormat="1" x14ac:dyDescent="0.35"/>
    <row r="1917" s="217" customFormat="1" x14ac:dyDescent="0.35"/>
    <row r="1918" s="217" customFormat="1" x14ac:dyDescent="0.35"/>
    <row r="1919" s="217" customFormat="1" x14ac:dyDescent="0.35"/>
    <row r="1920" s="217" customFormat="1" x14ac:dyDescent="0.35"/>
    <row r="1921" s="217" customFormat="1" x14ac:dyDescent="0.35"/>
    <row r="1922" s="217" customFormat="1" x14ac:dyDescent="0.35"/>
    <row r="1923" s="217" customFormat="1" x14ac:dyDescent="0.35"/>
    <row r="1924" s="217" customFormat="1" x14ac:dyDescent="0.35"/>
    <row r="1925" s="217" customFormat="1" x14ac:dyDescent="0.35"/>
    <row r="1926" s="217" customFormat="1" x14ac:dyDescent="0.35"/>
    <row r="1927" s="217" customFormat="1" x14ac:dyDescent="0.35"/>
    <row r="1928" s="217" customFormat="1" x14ac:dyDescent="0.35"/>
    <row r="1929" s="217" customFormat="1" x14ac:dyDescent="0.35"/>
    <row r="1930" s="217" customFormat="1" x14ac:dyDescent="0.35"/>
    <row r="1931" s="217" customFormat="1" x14ac:dyDescent="0.35"/>
    <row r="1932" s="217" customFormat="1" x14ac:dyDescent="0.35"/>
    <row r="1933" s="217" customFormat="1" x14ac:dyDescent="0.35"/>
    <row r="1934" s="217" customFormat="1" x14ac:dyDescent="0.35"/>
    <row r="1935" s="217" customFormat="1" x14ac:dyDescent="0.35"/>
    <row r="1936" s="217" customFormat="1" x14ac:dyDescent="0.35"/>
    <row r="1937" s="217" customFormat="1" x14ac:dyDescent="0.35"/>
    <row r="1938" s="217" customFormat="1" x14ac:dyDescent="0.35"/>
    <row r="1939" s="217" customFormat="1" x14ac:dyDescent="0.35"/>
    <row r="1940" s="217" customFormat="1" x14ac:dyDescent="0.35"/>
    <row r="1941" s="217" customFormat="1" x14ac:dyDescent="0.35"/>
    <row r="1942" s="217" customFormat="1" x14ac:dyDescent="0.35"/>
    <row r="1943" s="217" customFormat="1" x14ac:dyDescent="0.35"/>
    <row r="1944" s="217" customFormat="1" x14ac:dyDescent="0.35"/>
    <row r="1945" s="217" customFormat="1" x14ac:dyDescent="0.35"/>
    <row r="1946" s="217" customFormat="1" x14ac:dyDescent="0.35"/>
    <row r="1947" s="217" customFormat="1" x14ac:dyDescent="0.35"/>
    <row r="1948" s="217" customFormat="1" x14ac:dyDescent="0.35"/>
    <row r="1949" s="217" customFormat="1" x14ac:dyDescent="0.35"/>
    <row r="1950" s="217" customFormat="1" x14ac:dyDescent="0.35"/>
    <row r="1951" s="217" customFormat="1" x14ac:dyDescent="0.35"/>
    <row r="1952" s="217" customFormat="1" x14ac:dyDescent="0.35"/>
    <row r="1953" s="217" customFormat="1" x14ac:dyDescent="0.35"/>
    <row r="1954" s="217" customFormat="1" x14ac:dyDescent="0.35"/>
    <row r="1955" s="217" customFormat="1" x14ac:dyDescent="0.35"/>
    <row r="1956" s="217" customFormat="1" x14ac:dyDescent="0.35"/>
    <row r="1957" s="217" customFormat="1" x14ac:dyDescent="0.35"/>
    <row r="1958" s="217" customFormat="1" x14ac:dyDescent="0.35"/>
    <row r="1959" s="217" customFormat="1" x14ac:dyDescent="0.35"/>
    <row r="1960" s="217" customFormat="1" x14ac:dyDescent="0.35"/>
    <row r="1961" s="217" customFormat="1" x14ac:dyDescent="0.35"/>
    <row r="1962" s="217" customFormat="1" x14ac:dyDescent="0.35"/>
    <row r="1963" s="217" customFormat="1" x14ac:dyDescent="0.35"/>
    <row r="1964" s="217" customFormat="1" x14ac:dyDescent="0.35"/>
    <row r="1965" s="217" customFormat="1" x14ac:dyDescent="0.35"/>
    <row r="1966" s="217" customFormat="1" x14ac:dyDescent="0.35"/>
    <row r="1967" s="217" customFormat="1" x14ac:dyDescent="0.35"/>
    <row r="1968" s="217" customFormat="1" x14ac:dyDescent="0.35"/>
    <row r="1969" s="217" customFormat="1" x14ac:dyDescent="0.35"/>
    <row r="1970" s="217" customFormat="1" x14ac:dyDescent="0.35"/>
    <row r="1971" s="217" customFormat="1" x14ac:dyDescent="0.35"/>
    <row r="1972" s="217" customFormat="1" x14ac:dyDescent="0.35"/>
    <row r="1973" s="217" customFormat="1" x14ac:dyDescent="0.35"/>
    <row r="1974" s="217" customFormat="1" x14ac:dyDescent="0.35"/>
    <row r="1975" s="217" customFormat="1" x14ac:dyDescent="0.35"/>
    <row r="1976" s="217" customFormat="1" x14ac:dyDescent="0.35"/>
    <row r="1977" s="217" customFormat="1" x14ac:dyDescent="0.35"/>
    <row r="1978" s="217" customFormat="1" x14ac:dyDescent="0.35"/>
    <row r="1979" s="217" customFormat="1" x14ac:dyDescent="0.35"/>
    <row r="1980" s="217" customFormat="1" x14ac:dyDescent="0.35"/>
    <row r="1981" s="217" customFormat="1" x14ac:dyDescent="0.35"/>
    <row r="1982" s="217" customFormat="1" x14ac:dyDescent="0.35"/>
    <row r="1983" s="217" customFormat="1" x14ac:dyDescent="0.35"/>
    <row r="1984" s="217" customFormat="1" x14ac:dyDescent="0.35"/>
    <row r="1985" s="217" customFormat="1" x14ac:dyDescent="0.35"/>
    <row r="1986" s="217" customFormat="1" x14ac:dyDescent="0.35"/>
    <row r="1987" s="217" customFormat="1" x14ac:dyDescent="0.35"/>
    <row r="1988" s="217" customFormat="1" x14ac:dyDescent="0.35"/>
    <row r="1989" s="217" customFormat="1" x14ac:dyDescent="0.35"/>
    <row r="1990" s="217" customFormat="1" x14ac:dyDescent="0.35"/>
    <row r="1991" s="217" customFormat="1" x14ac:dyDescent="0.35"/>
    <row r="1992" s="217" customFormat="1" x14ac:dyDescent="0.35"/>
    <row r="1993" s="217" customFormat="1" x14ac:dyDescent="0.35"/>
    <row r="1994" s="217" customFormat="1" x14ac:dyDescent="0.35"/>
    <row r="1995" s="217" customFormat="1" x14ac:dyDescent="0.35"/>
    <row r="1996" s="217" customFormat="1" x14ac:dyDescent="0.35"/>
    <row r="1997" s="217" customFormat="1" x14ac:dyDescent="0.35"/>
    <row r="1998" s="217" customFormat="1" x14ac:dyDescent="0.35"/>
    <row r="1999" s="217" customFormat="1" x14ac:dyDescent="0.35"/>
    <row r="2000" s="217" customFormat="1" x14ac:dyDescent="0.35"/>
    <row r="2001" s="217" customFormat="1" x14ac:dyDescent="0.35"/>
    <row r="2002" s="217" customFormat="1" x14ac:dyDescent="0.35"/>
    <row r="2003" s="217" customFormat="1" x14ac:dyDescent="0.35"/>
    <row r="2004" s="217" customFormat="1" x14ac:dyDescent="0.35"/>
    <row r="2005" s="217" customFormat="1" x14ac:dyDescent="0.35"/>
    <row r="2006" s="217" customFormat="1" x14ac:dyDescent="0.35"/>
    <row r="2007" s="217" customFormat="1" x14ac:dyDescent="0.35"/>
    <row r="2008" s="217" customFormat="1" x14ac:dyDescent="0.35"/>
    <row r="2009" s="217" customFormat="1" x14ac:dyDescent="0.35"/>
    <row r="2010" s="217" customFormat="1" x14ac:dyDescent="0.35"/>
    <row r="2011" s="217" customFormat="1" x14ac:dyDescent="0.35"/>
    <row r="2012" s="217" customFormat="1" x14ac:dyDescent="0.35"/>
    <row r="2013" s="217" customFormat="1" x14ac:dyDescent="0.35"/>
    <row r="2014" s="217" customFormat="1" x14ac:dyDescent="0.35"/>
    <row r="2015" s="217" customFormat="1" x14ac:dyDescent="0.35"/>
    <row r="2016" s="217" customFormat="1" x14ac:dyDescent="0.35"/>
    <row r="2017" s="217" customFormat="1" x14ac:dyDescent="0.35"/>
    <row r="2018" s="217" customFormat="1" x14ac:dyDescent="0.35"/>
    <row r="2019" s="217" customFormat="1" x14ac:dyDescent="0.35"/>
    <row r="2020" s="217" customFormat="1" x14ac:dyDescent="0.35"/>
    <row r="2021" s="217" customFormat="1" x14ac:dyDescent="0.35"/>
    <row r="2022" s="217" customFormat="1" x14ac:dyDescent="0.35"/>
    <row r="2023" s="217" customFormat="1" x14ac:dyDescent="0.35"/>
    <row r="2024" s="217" customFormat="1" x14ac:dyDescent="0.35"/>
    <row r="2025" s="217" customFormat="1" x14ac:dyDescent="0.35"/>
    <row r="2026" s="217" customFormat="1" x14ac:dyDescent="0.35"/>
    <row r="2027" s="217" customFormat="1" x14ac:dyDescent="0.35"/>
    <row r="2028" s="217" customFormat="1" x14ac:dyDescent="0.35"/>
    <row r="2029" s="217" customFormat="1" x14ac:dyDescent="0.35"/>
    <row r="2030" s="217" customFormat="1" x14ac:dyDescent="0.35"/>
    <row r="2031" s="217" customFormat="1" x14ac:dyDescent="0.35"/>
    <row r="2032" s="217" customFormat="1" x14ac:dyDescent="0.35"/>
    <row r="2033" s="217" customFormat="1" x14ac:dyDescent="0.35"/>
    <row r="2034" s="217" customFormat="1" x14ac:dyDescent="0.35"/>
    <row r="2035" s="217" customFormat="1" x14ac:dyDescent="0.35"/>
    <row r="2036" s="217" customFormat="1" x14ac:dyDescent="0.35"/>
    <row r="2037" s="217" customFormat="1" x14ac:dyDescent="0.35"/>
    <row r="2038" s="217" customFormat="1" x14ac:dyDescent="0.35"/>
    <row r="2039" s="217" customFormat="1" x14ac:dyDescent="0.35"/>
    <row r="2040" s="217" customFormat="1" x14ac:dyDescent="0.35"/>
    <row r="2041" s="217" customFormat="1" x14ac:dyDescent="0.35"/>
    <row r="2042" s="217" customFormat="1" x14ac:dyDescent="0.35"/>
    <row r="2043" s="217" customFormat="1" x14ac:dyDescent="0.35"/>
    <row r="2044" s="217" customFormat="1" x14ac:dyDescent="0.35"/>
    <row r="2045" s="217" customFormat="1" x14ac:dyDescent="0.35"/>
    <row r="2046" s="217" customFormat="1" x14ac:dyDescent="0.35"/>
    <row r="2047" s="217" customFormat="1" x14ac:dyDescent="0.35"/>
    <row r="2048" s="217" customFormat="1" x14ac:dyDescent="0.35"/>
    <row r="2049" s="217" customFormat="1" x14ac:dyDescent="0.35"/>
    <row r="2050" s="217" customFormat="1" x14ac:dyDescent="0.35"/>
    <row r="2051" s="217" customFormat="1" x14ac:dyDescent="0.35"/>
    <row r="2052" s="217" customFormat="1" x14ac:dyDescent="0.35"/>
    <row r="2053" s="217" customFormat="1" x14ac:dyDescent="0.35"/>
    <row r="2054" s="217" customFormat="1" x14ac:dyDescent="0.35"/>
    <row r="2055" s="217" customFormat="1" x14ac:dyDescent="0.35"/>
    <row r="2056" s="217" customFormat="1" x14ac:dyDescent="0.35"/>
    <row r="2057" s="217" customFormat="1" x14ac:dyDescent="0.35"/>
    <row r="2058" s="217" customFormat="1" x14ac:dyDescent="0.35"/>
    <row r="2059" s="217" customFormat="1" x14ac:dyDescent="0.35"/>
    <row r="2060" s="217" customFormat="1" x14ac:dyDescent="0.35"/>
    <row r="2061" s="217" customFormat="1" x14ac:dyDescent="0.35"/>
    <row r="2062" s="217" customFormat="1" x14ac:dyDescent="0.35"/>
    <row r="2063" s="217" customFormat="1" x14ac:dyDescent="0.35"/>
    <row r="2064" s="217" customFormat="1" x14ac:dyDescent="0.35"/>
    <row r="2065" s="217" customFormat="1" x14ac:dyDescent="0.35"/>
    <row r="2066" s="217" customFormat="1" x14ac:dyDescent="0.35"/>
    <row r="2067" s="217" customFormat="1" x14ac:dyDescent="0.35"/>
    <row r="2068" s="217" customFormat="1" x14ac:dyDescent="0.35"/>
    <row r="2069" s="217" customFormat="1" x14ac:dyDescent="0.35"/>
    <row r="2070" s="217" customFormat="1" x14ac:dyDescent="0.35"/>
    <row r="2071" s="217" customFormat="1" x14ac:dyDescent="0.35"/>
    <row r="2072" s="217" customFormat="1" x14ac:dyDescent="0.35"/>
    <row r="2073" s="217" customFormat="1" x14ac:dyDescent="0.35"/>
    <row r="2074" s="217" customFormat="1" x14ac:dyDescent="0.35"/>
    <row r="2075" s="217" customFormat="1" x14ac:dyDescent="0.35"/>
    <row r="2076" s="217" customFormat="1" x14ac:dyDescent="0.35"/>
    <row r="2077" s="217" customFormat="1" x14ac:dyDescent="0.35"/>
    <row r="2078" s="217" customFormat="1" x14ac:dyDescent="0.35"/>
    <row r="2079" s="217" customFormat="1" x14ac:dyDescent="0.35"/>
    <row r="2080" s="217" customFormat="1" x14ac:dyDescent="0.35"/>
    <row r="2081" s="217" customFormat="1" x14ac:dyDescent="0.35"/>
    <row r="2082" s="217" customFormat="1" x14ac:dyDescent="0.35"/>
    <row r="2083" s="217" customFormat="1" x14ac:dyDescent="0.35"/>
    <row r="2084" s="217" customFormat="1" x14ac:dyDescent="0.35"/>
    <row r="2085" s="217" customFormat="1" x14ac:dyDescent="0.35"/>
    <row r="2086" s="217" customFormat="1" x14ac:dyDescent="0.35"/>
    <row r="2087" s="217" customFormat="1" x14ac:dyDescent="0.35"/>
    <row r="2088" s="217" customFormat="1" x14ac:dyDescent="0.35"/>
    <row r="2089" s="217" customFormat="1" x14ac:dyDescent="0.35"/>
    <row r="2090" s="217" customFormat="1" x14ac:dyDescent="0.35"/>
    <row r="2091" s="217" customFormat="1" x14ac:dyDescent="0.35"/>
    <row r="2092" s="217" customFormat="1" x14ac:dyDescent="0.35"/>
    <row r="2093" s="217" customFormat="1" x14ac:dyDescent="0.35"/>
    <row r="2094" s="217" customFormat="1" x14ac:dyDescent="0.35"/>
    <row r="2095" s="217" customFormat="1" x14ac:dyDescent="0.35"/>
    <row r="2096" s="217" customFormat="1" x14ac:dyDescent="0.35"/>
    <row r="2097" s="217" customFormat="1" x14ac:dyDescent="0.35"/>
    <row r="2098" s="217" customFormat="1" x14ac:dyDescent="0.35"/>
    <row r="2099" s="217" customFormat="1" x14ac:dyDescent="0.35"/>
    <row r="2100" s="217" customFormat="1" x14ac:dyDescent="0.35"/>
    <row r="2101" s="217" customFormat="1" x14ac:dyDescent="0.35"/>
    <row r="2102" s="217" customFormat="1" x14ac:dyDescent="0.35"/>
    <row r="2103" s="217" customFormat="1" x14ac:dyDescent="0.35"/>
    <row r="2104" s="217" customFormat="1" x14ac:dyDescent="0.35"/>
    <row r="2105" s="217" customFormat="1" x14ac:dyDescent="0.35"/>
    <row r="2106" s="217" customFormat="1" x14ac:dyDescent="0.35"/>
    <row r="2107" s="217" customFormat="1" x14ac:dyDescent="0.35"/>
    <row r="2108" s="217" customFormat="1" x14ac:dyDescent="0.35"/>
    <row r="2109" s="217" customFormat="1" x14ac:dyDescent="0.35"/>
    <row r="2110" s="217" customFormat="1" x14ac:dyDescent="0.35"/>
    <row r="2111" s="217" customFormat="1" x14ac:dyDescent="0.35"/>
    <row r="2112" s="217" customFormat="1" x14ac:dyDescent="0.35"/>
    <row r="2113" s="217" customFormat="1" x14ac:dyDescent="0.35"/>
    <row r="2114" s="217" customFormat="1" x14ac:dyDescent="0.35"/>
    <row r="2115" s="217" customFormat="1" x14ac:dyDescent="0.35"/>
    <row r="2116" s="217" customFormat="1" x14ac:dyDescent="0.35"/>
    <row r="2117" s="217" customFormat="1" x14ac:dyDescent="0.35"/>
    <row r="2118" s="217" customFormat="1" x14ac:dyDescent="0.35"/>
    <row r="2119" s="217" customFormat="1" x14ac:dyDescent="0.35"/>
    <row r="2120" s="217" customFormat="1" x14ac:dyDescent="0.35"/>
    <row r="2121" s="217" customFormat="1" x14ac:dyDescent="0.35"/>
    <row r="2122" s="217" customFormat="1" x14ac:dyDescent="0.35"/>
    <row r="2123" s="217" customFormat="1" x14ac:dyDescent="0.35"/>
    <row r="2124" s="217" customFormat="1" x14ac:dyDescent="0.35"/>
    <row r="2125" s="217" customFormat="1" x14ac:dyDescent="0.35"/>
    <row r="2126" s="217" customFormat="1" x14ac:dyDescent="0.35"/>
    <row r="2127" s="217" customFormat="1" x14ac:dyDescent="0.35"/>
    <row r="2128" s="217" customFormat="1" x14ac:dyDescent="0.35"/>
    <row r="2129" s="217" customFormat="1" x14ac:dyDescent="0.35"/>
    <row r="2130" s="217" customFormat="1" x14ac:dyDescent="0.35"/>
    <row r="2131" s="217" customFormat="1" x14ac:dyDescent="0.35"/>
    <row r="2132" s="217" customFormat="1" x14ac:dyDescent="0.35"/>
    <row r="2133" s="217" customFormat="1" x14ac:dyDescent="0.35"/>
    <row r="2134" s="217" customFormat="1" x14ac:dyDescent="0.35"/>
    <row r="2135" s="217" customFormat="1" x14ac:dyDescent="0.35"/>
    <row r="2136" s="217" customFormat="1" x14ac:dyDescent="0.35"/>
    <row r="2137" s="217" customFormat="1" x14ac:dyDescent="0.35"/>
    <row r="2138" s="217" customFormat="1" x14ac:dyDescent="0.35"/>
    <row r="2139" s="217" customFormat="1" x14ac:dyDescent="0.35"/>
    <row r="2140" s="217" customFormat="1" x14ac:dyDescent="0.35"/>
    <row r="2141" s="217" customFormat="1" x14ac:dyDescent="0.35"/>
    <row r="2142" s="217" customFormat="1" x14ac:dyDescent="0.35"/>
    <row r="2143" s="217" customFormat="1" x14ac:dyDescent="0.35"/>
    <row r="2144" s="217" customFormat="1" x14ac:dyDescent="0.35"/>
    <row r="2145" s="217" customFormat="1" x14ac:dyDescent="0.35"/>
    <row r="2146" s="217" customFormat="1" x14ac:dyDescent="0.35"/>
    <row r="2147" s="217" customFormat="1" x14ac:dyDescent="0.35"/>
    <row r="2148" s="217" customFormat="1" x14ac:dyDescent="0.35"/>
    <row r="2149" s="217" customFormat="1" x14ac:dyDescent="0.35"/>
    <row r="2150" s="217" customFormat="1" x14ac:dyDescent="0.35"/>
    <row r="2151" s="217" customFormat="1" x14ac:dyDescent="0.35"/>
    <row r="2152" s="217" customFormat="1" x14ac:dyDescent="0.35"/>
    <row r="2153" s="217" customFormat="1" x14ac:dyDescent="0.35"/>
    <row r="2154" s="217" customFormat="1" x14ac:dyDescent="0.35"/>
    <row r="2155" s="217" customFormat="1" x14ac:dyDescent="0.35"/>
    <row r="2156" s="217" customFormat="1" x14ac:dyDescent="0.35"/>
    <row r="2157" s="217" customFormat="1" x14ac:dyDescent="0.35"/>
    <row r="2158" s="217" customFormat="1" x14ac:dyDescent="0.35"/>
    <row r="2159" s="217" customFormat="1" x14ac:dyDescent="0.35"/>
    <row r="2160" s="217" customFormat="1" x14ac:dyDescent="0.35"/>
    <row r="2161" s="217" customFormat="1" x14ac:dyDescent="0.35"/>
    <row r="2162" s="217" customFormat="1" x14ac:dyDescent="0.35"/>
    <row r="2163" s="217" customFormat="1" x14ac:dyDescent="0.35"/>
    <row r="2164" s="217" customFormat="1" x14ac:dyDescent="0.35"/>
    <row r="2165" s="217" customFormat="1" x14ac:dyDescent="0.35"/>
    <row r="2166" s="217" customFormat="1" x14ac:dyDescent="0.35"/>
    <row r="2167" s="217" customFormat="1" x14ac:dyDescent="0.35"/>
    <row r="2168" s="217" customFormat="1" x14ac:dyDescent="0.35"/>
    <row r="2169" s="217" customFormat="1" x14ac:dyDescent="0.35"/>
    <row r="2170" s="217" customFormat="1" x14ac:dyDescent="0.35"/>
    <row r="2171" s="217" customFormat="1" x14ac:dyDescent="0.35"/>
    <row r="2172" s="217" customFormat="1" x14ac:dyDescent="0.35"/>
    <row r="2173" s="217" customFormat="1" x14ac:dyDescent="0.35"/>
    <row r="2174" s="217" customFormat="1" x14ac:dyDescent="0.35"/>
    <row r="2175" s="217" customFormat="1" x14ac:dyDescent="0.35"/>
    <row r="2176" s="217" customFormat="1" x14ac:dyDescent="0.35"/>
    <row r="2177" s="217" customFormat="1" x14ac:dyDescent="0.35"/>
    <row r="2178" s="217" customFormat="1" x14ac:dyDescent="0.35"/>
    <row r="2179" s="217" customFormat="1" x14ac:dyDescent="0.35"/>
    <row r="2180" s="217" customFormat="1" x14ac:dyDescent="0.35"/>
    <row r="2181" s="217" customFormat="1" x14ac:dyDescent="0.35"/>
    <row r="2182" s="217" customFormat="1" x14ac:dyDescent="0.35"/>
    <row r="2183" s="217" customFormat="1" x14ac:dyDescent="0.35"/>
    <row r="2184" s="217" customFormat="1" x14ac:dyDescent="0.35"/>
    <row r="2185" s="217" customFormat="1" x14ac:dyDescent="0.35"/>
    <row r="2186" s="217" customFormat="1" x14ac:dyDescent="0.35"/>
    <row r="2187" s="217" customFormat="1" x14ac:dyDescent="0.35"/>
    <row r="2188" s="217" customFormat="1" x14ac:dyDescent="0.35"/>
    <row r="2189" s="217" customFormat="1" x14ac:dyDescent="0.35"/>
    <row r="2190" s="217" customFormat="1" x14ac:dyDescent="0.35"/>
    <row r="2191" s="217" customFormat="1" x14ac:dyDescent="0.35"/>
    <row r="2192" s="217" customFormat="1" x14ac:dyDescent="0.35"/>
    <row r="2193" s="217" customFormat="1" x14ac:dyDescent="0.35"/>
    <row r="2194" s="217" customFormat="1" x14ac:dyDescent="0.35"/>
    <row r="2195" s="217" customFormat="1" x14ac:dyDescent="0.35"/>
    <row r="2196" s="217" customFormat="1" x14ac:dyDescent="0.35"/>
    <row r="2197" s="217" customFormat="1" x14ac:dyDescent="0.35"/>
    <row r="2198" s="217" customFormat="1" x14ac:dyDescent="0.35"/>
    <row r="2199" s="217" customFormat="1" x14ac:dyDescent="0.35"/>
    <row r="2200" s="217" customFormat="1" x14ac:dyDescent="0.35"/>
    <row r="2201" s="217" customFormat="1" x14ac:dyDescent="0.35"/>
    <row r="2202" s="217" customFormat="1" x14ac:dyDescent="0.35"/>
    <row r="2203" s="217" customFormat="1" x14ac:dyDescent="0.35"/>
    <row r="2204" s="217" customFormat="1" x14ac:dyDescent="0.35"/>
    <row r="2205" s="217" customFormat="1" x14ac:dyDescent="0.35"/>
    <row r="2206" s="217" customFormat="1" x14ac:dyDescent="0.35"/>
    <row r="2207" s="217" customFormat="1" x14ac:dyDescent="0.35"/>
    <row r="2208" s="217" customFormat="1" x14ac:dyDescent="0.35"/>
    <row r="2209" s="217" customFormat="1" x14ac:dyDescent="0.35"/>
    <row r="2210" s="217" customFormat="1" x14ac:dyDescent="0.35"/>
    <row r="2211" s="217" customFormat="1" x14ac:dyDescent="0.35"/>
    <row r="2212" s="217" customFormat="1" x14ac:dyDescent="0.35"/>
    <row r="2213" s="217" customFormat="1" x14ac:dyDescent="0.35"/>
    <row r="2214" s="217" customFormat="1" x14ac:dyDescent="0.35"/>
    <row r="2215" s="217" customFormat="1" x14ac:dyDescent="0.35"/>
    <row r="2216" s="217" customFormat="1" x14ac:dyDescent="0.35"/>
    <row r="2217" s="217" customFormat="1" x14ac:dyDescent="0.35"/>
    <row r="2218" s="217" customFormat="1" x14ac:dyDescent="0.35"/>
    <row r="2219" s="217" customFormat="1" x14ac:dyDescent="0.35"/>
    <row r="2220" s="217" customFormat="1" x14ac:dyDescent="0.35"/>
    <row r="2221" s="217" customFormat="1" x14ac:dyDescent="0.35"/>
    <row r="2222" s="217" customFormat="1" x14ac:dyDescent="0.35"/>
    <row r="2223" s="217" customFormat="1" x14ac:dyDescent="0.35"/>
    <row r="2224" s="217" customFormat="1" x14ac:dyDescent="0.35"/>
    <row r="2225" s="217" customFormat="1" x14ac:dyDescent="0.35"/>
    <row r="2226" s="217" customFormat="1" x14ac:dyDescent="0.35"/>
    <row r="2227" s="217" customFormat="1" x14ac:dyDescent="0.35"/>
    <row r="2228" s="217" customFormat="1" x14ac:dyDescent="0.35"/>
    <row r="2229" s="217" customFormat="1" x14ac:dyDescent="0.35"/>
    <row r="2230" s="217" customFormat="1" x14ac:dyDescent="0.35"/>
    <row r="2231" s="217" customFormat="1" x14ac:dyDescent="0.35"/>
    <row r="2232" s="217" customFormat="1" x14ac:dyDescent="0.35"/>
    <row r="2233" s="217" customFormat="1" x14ac:dyDescent="0.35"/>
    <row r="2234" s="217" customFormat="1" x14ac:dyDescent="0.35"/>
    <row r="2235" s="217" customFormat="1" x14ac:dyDescent="0.35"/>
    <row r="2236" s="217" customFormat="1" x14ac:dyDescent="0.35"/>
    <row r="2237" s="217" customFormat="1" x14ac:dyDescent="0.35"/>
    <row r="2238" s="217" customFormat="1" x14ac:dyDescent="0.35"/>
    <row r="2239" s="217" customFormat="1" x14ac:dyDescent="0.35"/>
    <row r="2240" s="217" customFormat="1" x14ac:dyDescent="0.35"/>
    <row r="2241" s="217" customFormat="1" x14ac:dyDescent="0.35"/>
    <row r="2242" s="217" customFormat="1" x14ac:dyDescent="0.35"/>
    <row r="2243" s="217" customFormat="1" x14ac:dyDescent="0.35"/>
    <row r="2244" s="217" customFormat="1" x14ac:dyDescent="0.35"/>
    <row r="2245" s="217" customFormat="1" x14ac:dyDescent="0.35"/>
    <row r="2246" s="217" customFormat="1" x14ac:dyDescent="0.35"/>
    <row r="2247" s="217" customFormat="1" x14ac:dyDescent="0.35"/>
    <row r="2248" s="217" customFormat="1" x14ac:dyDescent="0.35"/>
    <row r="2249" s="217" customFormat="1" x14ac:dyDescent="0.35"/>
    <row r="2250" s="217" customFormat="1" x14ac:dyDescent="0.35"/>
    <row r="2251" s="217" customFormat="1" x14ac:dyDescent="0.35"/>
    <row r="2252" s="217" customFormat="1" x14ac:dyDescent="0.35"/>
    <row r="2253" s="217" customFormat="1" x14ac:dyDescent="0.35"/>
    <row r="2254" s="217" customFormat="1" x14ac:dyDescent="0.35"/>
    <row r="2255" s="217" customFormat="1" x14ac:dyDescent="0.35"/>
    <row r="2256" s="217" customFormat="1" x14ac:dyDescent="0.35"/>
    <row r="2257" s="217" customFormat="1" x14ac:dyDescent="0.35"/>
    <row r="2258" s="217" customFormat="1" x14ac:dyDescent="0.35"/>
    <row r="2259" s="217" customFormat="1" x14ac:dyDescent="0.35"/>
    <row r="2260" s="217" customFormat="1" x14ac:dyDescent="0.35"/>
    <row r="2261" s="217" customFormat="1" x14ac:dyDescent="0.35"/>
    <row r="2262" s="217" customFormat="1" x14ac:dyDescent="0.35"/>
    <row r="2263" s="217" customFormat="1" x14ac:dyDescent="0.35"/>
    <row r="2264" s="217" customFormat="1" x14ac:dyDescent="0.35"/>
    <row r="2265" s="217" customFormat="1" x14ac:dyDescent="0.35"/>
    <row r="2266" s="217" customFormat="1" x14ac:dyDescent="0.35"/>
    <row r="2267" s="217" customFormat="1" x14ac:dyDescent="0.35"/>
    <row r="2268" s="217" customFormat="1" x14ac:dyDescent="0.35"/>
    <row r="2269" s="217" customFormat="1" x14ac:dyDescent="0.35"/>
    <row r="2270" s="217" customFormat="1" x14ac:dyDescent="0.35"/>
    <row r="2271" s="217" customFormat="1" x14ac:dyDescent="0.35"/>
    <row r="2272" s="217" customFormat="1" x14ac:dyDescent="0.35"/>
    <row r="2273" s="217" customFormat="1" x14ac:dyDescent="0.35"/>
    <row r="2274" s="217" customFormat="1" x14ac:dyDescent="0.35"/>
    <row r="2275" s="217" customFormat="1" x14ac:dyDescent="0.35"/>
    <row r="2276" s="217" customFormat="1" x14ac:dyDescent="0.35"/>
    <row r="2277" s="217" customFormat="1" x14ac:dyDescent="0.35"/>
    <row r="2278" s="217" customFormat="1" x14ac:dyDescent="0.35"/>
    <row r="2279" s="217" customFormat="1" x14ac:dyDescent="0.35"/>
    <row r="2280" s="217" customFormat="1" x14ac:dyDescent="0.35"/>
    <row r="2281" s="217" customFormat="1" x14ac:dyDescent="0.35"/>
    <row r="2282" s="217" customFormat="1" x14ac:dyDescent="0.35"/>
    <row r="2283" s="217" customFormat="1" x14ac:dyDescent="0.35"/>
    <row r="2284" s="217" customFormat="1" x14ac:dyDescent="0.35"/>
    <row r="2285" s="217" customFormat="1" x14ac:dyDescent="0.35"/>
    <row r="2286" s="217" customFormat="1" x14ac:dyDescent="0.35"/>
    <row r="2287" s="217" customFormat="1" x14ac:dyDescent="0.35"/>
    <row r="2288" s="217" customFormat="1" x14ac:dyDescent="0.35"/>
    <row r="2289" s="217" customFormat="1" x14ac:dyDescent="0.35"/>
    <row r="2290" s="217" customFormat="1" x14ac:dyDescent="0.35"/>
    <row r="2291" s="217" customFormat="1" x14ac:dyDescent="0.35"/>
    <row r="2292" s="217" customFormat="1" x14ac:dyDescent="0.35"/>
    <row r="2293" s="217" customFormat="1" x14ac:dyDescent="0.35"/>
    <row r="2294" s="217" customFormat="1" x14ac:dyDescent="0.35"/>
    <row r="2295" s="217" customFormat="1" x14ac:dyDescent="0.35"/>
    <row r="2296" s="217" customFormat="1" x14ac:dyDescent="0.35"/>
    <row r="2297" s="217" customFormat="1" x14ac:dyDescent="0.35"/>
    <row r="2298" s="217" customFormat="1" x14ac:dyDescent="0.35"/>
    <row r="2299" s="217" customFormat="1" x14ac:dyDescent="0.35"/>
    <row r="2300" s="217" customFormat="1" x14ac:dyDescent="0.35"/>
    <row r="2301" s="217" customFormat="1" x14ac:dyDescent="0.35"/>
    <row r="2302" s="217" customFormat="1" x14ac:dyDescent="0.35"/>
    <row r="2303" s="217" customFormat="1" x14ac:dyDescent="0.35"/>
    <row r="2304" s="217" customFormat="1" x14ac:dyDescent="0.35"/>
    <row r="2305" s="217" customFormat="1" x14ac:dyDescent="0.35"/>
    <row r="2306" s="217" customFormat="1" x14ac:dyDescent="0.35"/>
    <row r="2307" s="217" customFormat="1" x14ac:dyDescent="0.35"/>
    <row r="2308" s="217" customFormat="1" x14ac:dyDescent="0.35"/>
    <row r="2309" s="217" customFormat="1" x14ac:dyDescent="0.35"/>
    <row r="2310" s="217" customFormat="1" x14ac:dyDescent="0.35"/>
    <row r="2311" s="217" customFormat="1" x14ac:dyDescent="0.35"/>
    <row r="2312" s="217" customFormat="1" x14ac:dyDescent="0.35"/>
    <row r="2313" s="217" customFormat="1" x14ac:dyDescent="0.35"/>
    <row r="2314" s="217" customFormat="1" x14ac:dyDescent="0.35"/>
    <row r="2315" s="217" customFormat="1" x14ac:dyDescent="0.35"/>
    <row r="2316" s="217" customFormat="1" x14ac:dyDescent="0.35"/>
    <row r="2317" s="217" customFormat="1" x14ac:dyDescent="0.35"/>
    <row r="2318" s="217" customFormat="1" x14ac:dyDescent="0.35"/>
    <row r="2319" s="217" customFormat="1" x14ac:dyDescent="0.35"/>
    <row r="2320" s="217" customFormat="1" x14ac:dyDescent="0.35"/>
    <row r="2321" s="217" customFormat="1" x14ac:dyDescent="0.35"/>
    <row r="2322" s="217" customFormat="1" x14ac:dyDescent="0.35"/>
    <row r="2323" s="217" customFormat="1" x14ac:dyDescent="0.35"/>
    <row r="2324" s="217" customFormat="1" x14ac:dyDescent="0.35"/>
    <row r="2325" s="217" customFormat="1" x14ac:dyDescent="0.35"/>
    <row r="2326" s="217" customFormat="1" x14ac:dyDescent="0.35"/>
    <row r="2327" s="217" customFormat="1" x14ac:dyDescent="0.35"/>
    <row r="2328" s="217" customFormat="1" x14ac:dyDescent="0.35"/>
    <row r="2329" s="217" customFormat="1" x14ac:dyDescent="0.35"/>
    <row r="2330" s="217" customFormat="1" x14ac:dyDescent="0.35"/>
    <row r="2331" s="217" customFormat="1" x14ac:dyDescent="0.35"/>
    <row r="2332" s="217" customFormat="1" x14ac:dyDescent="0.35"/>
    <row r="2333" s="217" customFormat="1" x14ac:dyDescent="0.35"/>
    <row r="2334" s="217" customFormat="1" x14ac:dyDescent="0.35"/>
    <row r="2335" s="217" customFormat="1" x14ac:dyDescent="0.35"/>
    <row r="2336" s="217" customFormat="1" x14ac:dyDescent="0.35"/>
    <row r="2337" s="217" customFormat="1" x14ac:dyDescent="0.35"/>
    <row r="2338" s="217" customFormat="1" x14ac:dyDescent="0.35"/>
    <row r="2339" s="217" customFormat="1" x14ac:dyDescent="0.35"/>
    <row r="2340" s="217" customFormat="1" x14ac:dyDescent="0.35"/>
    <row r="2341" s="217" customFormat="1" x14ac:dyDescent="0.35"/>
    <row r="2342" s="217" customFormat="1" x14ac:dyDescent="0.35"/>
    <row r="2343" s="217" customFormat="1" x14ac:dyDescent="0.35"/>
    <row r="2344" s="217" customFormat="1" x14ac:dyDescent="0.35"/>
    <row r="2345" s="217" customFormat="1" x14ac:dyDescent="0.35"/>
    <row r="2346" s="217" customFormat="1" x14ac:dyDescent="0.35"/>
    <row r="2347" s="217" customFormat="1" x14ac:dyDescent="0.35"/>
    <row r="2348" s="217" customFormat="1" x14ac:dyDescent="0.35"/>
    <row r="2349" s="217" customFormat="1" x14ac:dyDescent="0.35"/>
    <row r="2350" s="217" customFormat="1" x14ac:dyDescent="0.35"/>
    <row r="2351" s="217" customFormat="1" x14ac:dyDescent="0.35"/>
    <row r="2352" s="217" customFormat="1" x14ac:dyDescent="0.35"/>
    <row r="2353" s="217" customFormat="1" x14ac:dyDescent="0.35"/>
    <row r="2354" s="217" customFormat="1" x14ac:dyDescent="0.35"/>
    <row r="2355" s="217" customFormat="1" x14ac:dyDescent="0.35"/>
    <row r="2356" s="217" customFormat="1" x14ac:dyDescent="0.35"/>
    <row r="2357" s="217" customFormat="1" x14ac:dyDescent="0.35"/>
    <row r="2358" s="217" customFormat="1" x14ac:dyDescent="0.35"/>
    <row r="2359" s="217" customFormat="1" x14ac:dyDescent="0.35"/>
    <row r="2360" s="217" customFormat="1" x14ac:dyDescent="0.35"/>
    <row r="2361" s="217" customFormat="1" x14ac:dyDescent="0.35"/>
    <row r="2362" s="217" customFormat="1" x14ac:dyDescent="0.35"/>
    <row r="2363" s="217" customFormat="1" x14ac:dyDescent="0.35"/>
    <row r="2364" s="217" customFormat="1" x14ac:dyDescent="0.35"/>
    <row r="2365" s="217" customFormat="1" x14ac:dyDescent="0.35"/>
    <row r="2366" s="217" customFormat="1" x14ac:dyDescent="0.35"/>
    <row r="2367" s="217" customFormat="1" x14ac:dyDescent="0.35"/>
    <row r="2368" s="217" customFormat="1" x14ac:dyDescent="0.35"/>
    <row r="2369" s="217" customFormat="1" x14ac:dyDescent="0.35"/>
    <row r="2370" s="217" customFormat="1" x14ac:dyDescent="0.35"/>
    <row r="2371" s="217" customFormat="1" x14ac:dyDescent="0.35"/>
    <row r="2372" s="217" customFormat="1" x14ac:dyDescent="0.35"/>
    <row r="2373" s="217" customFormat="1" x14ac:dyDescent="0.35"/>
    <row r="2374" s="217" customFormat="1" x14ac:dyDescent="0.35"/>
    <row r="2375" s="217" customFormat="1" x14ac:dyDescent="0.35"/>
    <row r="2376" s="217" customFormat="1" x14ac:dyDescent="0.35"/>
    <row r="2377" s="217" customFormat="1" x14ac:dyDescent="0.35"/>
    <row r="2378" s="217" customFormat="1" x14ac:dyDescent="0.35"/>
    <row r="2379" s="217" customFormat="1" x14ac:dyDescent="0.35"/>
    <row r="2380" s="217" customFormat="1" x14ac:dyDescent="0.35"/>
    <row r="2381" s="217" customFormat="1" x14ac:dyDescent="0.35"/>
    <row r="2382" s="217" customFormat="1" x14ac:dyDescent="0.35"/>
    <row r="2383" s="217" customFormat="1" x14ac:dyDescent="0.35"/>
    <row r="2384" s="217" customFormat="1" x14ac:dyDescent="0.35"/>
    <row r="2385" s="217" customFormat="1" x14ac:dyDescent="0.35"/>
    <row r="2386" s="217" customFormat="1" x14ac:dyDescent="0.35"/>
    <row r="2387" s="217" customFormat="1" x14ac:dyDescent="0.35"/>
    <row r="2388" s="217" customFormat="1" x14ac:dyDescent="0.35"/>
    <row r="2389" s="217" customFormat="1" x14ac:dyDescent="0.35"/>
    <row r="2390" s="217" customFormat="1" x14ac:dyDescent="0.35"/>
    <row r="2391" s="217" customFormat="1" x14ac:dyDescent="0.35"/>
    <row r="2392" s="217" customFormat="1" x14ac:dyDescent="0.35"/>
    <row r="2393" s="217" customFormat="1" x14ac:dyDescent="0.35"/>
    <row r="2394" s="217" customFormat="1" x14ac:dyDescent="0.35"/>
    <row r="2395" s="217" customFormat="1" x14ac:dyDescent="0.35"/>
    <row r="2396" s="217" customFormat="1" x14ac:dyDescent="0.35"/>
    <row r="2397" s="217" customFormat="1" x14ac:dyDescent="0.35"/>
    <row r="2398" s="217" customFormat="1" x14ac:dyDescent="0.35"/>
    <row r="2399" s="217" customFormat="1" x14ac:dyDescent="0.35"/>
    <row r="2400" s="217" customFormat="1" x14ac:dyDescent="0.35"/>
    <row r="2401" s="217" customFormat="1" x14ac:dyDescent="0.35"/>
    <row r="2402" s="217" customFormat="1" x14ac:dyDescent="0.35"/>
    <row r="2403" s="217" customFormat="1" x14ac:dyDescent="0.35"/>
    <row r="2404" s="217" customFormat="1" x14ac:dyDescent="0.35"/>
    <row r="2405" s="217" customFormat="1" x14ac:dyDescent="0.35"/>
    <row r="2406" s="217" customFormat="1" x14ac:dyDescent="0.35"/>
    <row r="2407" s="217" customFormat="1" x14ac:dyDescent="0.35"/>
    <row r="2408" s="217" customFormat="1" x14ac:dyDescent="0.35"/>
    <row r="2409" s="217" customFormat="1" x14ac:dyDescent="0.35"/>
    <row r="2410" s="217" customFormat="1" x14ac:dyDescent="0.35"/>
    <row r="2411" s="217" customFormat="1" x14ac:dyDescent="0.35"/>
    <row r="2412" s="217" customFormat="1" x14ac:dyDescent="0.35"/>
    <row r="2413" s="217" customFormat="1" x14ac:dyDescent="0.35"/>
    <row r="2414" s="217" customFormat="1" x14ac:dyDescent="0.35"/>
    <row r="2415" s="217" customFormat="1" x14ac:dyDescent="0.35"/>
    <row r="2416" s="217" customFormat="1" x14ac:dyDescent="0.35"/>
    <row r="2417" s="217" customFormat="1" x14ac:dyDescent="0.35"/>
    <row r="2418" s="217" customFormat="1" x14ac:dyDescent="0.35"/>
    <row r="2419" s="217" customFormat="1" x14ac:dyDescent="0.35"/>
    <row r="2420" s="217" customFormat="1" x14ac:dyDescent="0.35"/>
    <row r="2421" s="217" customFormat="1" x14ac:dyDescent="0.35"/>
    <row r="2422" s="217" customFormat="1" x14ac:dyDescent="0.35"/>
    <row r="2423" s="217" customFormat="1" x14ac:dyDescent="0.35"/>
    <row r="2424" s="217" customFormat="1" x14ac:dyDescent="0.35"/>
    <row r="2425" s="217" customFormat="1" x14ac:dyDescent="0.35"/>
    <row r="2426" s="217" customFormat="1" x14ac:dyDescent="0.35"/>
    <row r="2427" s="217" customFormat="1" x14ac:dyDescent="0.35"/>
    <row r="2428" s="217" customFormat="1" x14ac:dyDescent="0.35"/>
    <row r="2429" s="217" customFormat="1" x14ac:dyDescent="0.35"/>
    <row r="2430" s="217" customFormat="1" x14ac:dyDescent="0.35"/>
    <row r="2431" s="217" customFormat="1" x14ac:dyDescent="0.35"/>
    <row r="2432" s="217" customFormat="1" x14ac:dyDescent="0.35"/>
    <row r="2433" s="217" customFormat="1" x14ac:dyDescent="0.35"/>
    <row r="2434" s="217" customFormat="1" x14ac:dyDescent="0.35"/>
    <row r="2435" s="217" customFormat="1" x14ac:dyDescent="0.35"/>
    <row r="2436" s="217" customFormat="1" x14ac:dyDescent="0.35"/>
    <row r="2437" s="217" customFormat="1" x14ac:dyDescent="0.35"/>
    <row r="2438" s="217" customFormat="1" x14ac:dyDescent="0.35"/>
    <row r="2439" s="217" customFormat="1" x14ac:dyDescent="0.35"/>
    <row r="2440" s="217" customFormat="1" x14ac:dyDescent="0.35"/>
    <row r="2441" s="217" customFormat="1" x14ac:dyDescent="0.35"/>
    <row r="2442" s="217" customFormat="1" x14ac:dyDescent="0.35"/>
    <row r="2443" s="217" customFormat="1" x14ac:dyDescent="0.35"/>
    <row r="2444" s="217" customFormat="1" x14ac:dyDescent="0.35"/>
    <row r="2445" s="217" customFormat="1" x14ac:dyDescent="0.35"/>
    <row r="2446" s="217" customFormat="1" x14ac:dyDescent="0.35"/>
    <row r="2447" s="217" customFormat="1" x14ac:dyDescent="0.35"/>
    <row r="2448" s="217" customFormat="1" x14ac:dyDescent="0.35"/>
    <row r="2449" s="217" customFormat="1" x14ac:dyDescent="0.35"/>
    <row r="2450" s="217" customFormat="1" x14ac:dyDescent="0.35"/>
    <row r="2451" s="217" customFormat="1" x14ac:dyDescent="0.35"/>
    <row r="2452" s="217" customFormat="1" x14ac:dyDescent="0.35"/>
    <row r="2453" s="217" customFormat="1" x14ac:dyDescent="0.35"/>
    <row r="2454" s="217" customFormat="1" x14ac:dyDescent="0.35"/>
    <row r="2455" s="217" customFormat="1" x14ac:dyDescent="0.35"/>
    <row r="2456" s="217" customFormat="1" x14ac:dyDescent="0.35"/>
    <row r="2457" s="217" customFormat="1" x14ac:dyDescent="0.35"/>
    <row r="2458" s="217" customFormat="1" x14ac:dyDescent="0.35"/>
    <row r="2459" s="217" customFormat="1" x14ac:dyDescent="0.35"/>
    <row r="2460" s="217" customFormat="1" x14ac:dyDescent="0.35"/>
    <row r="2461" s="217" customFormat="1" x14ac:dyDescent="0.35"/>
    <row r="2462" s="217" customFormat="1" x14ac:dyDescent="0.35"/>
    <row r="2463" s="217" customFormat="1" x14ac:dyDescent="0.35"/>
    <row r="2464" s="217" customFormat="1" x14ac:dyDescent="0.35"/>
    <row r="2465" s="217" customFormat="1" x14ac:dyDescent="0.35"/>
    <row r="2466" s="217" customFormat="1" x14ac:dyDescent="0.35"/>
    <row r="2467" s="217" customFormat="1" x14ac:dyDescent="0.35"/>
    <row r="2468" s="217" customFormat="1" x14ac:dyDescent="0.35"/>
    <row r="2469" s="217" customFormat="1" x14ac:dyDescent="0.35"/>
    <row r="2470" s="217" customFormat="1" x14ac:dyDescent="0.35"/>
    <row r="2471" s="217" customFormat="1" x14ac:dyDescent="0.35"/>
    <row r="2472" s="217" customFormat="1" x14ac:dyDescent="0.35"/>
    <row r="2473" s="217" customFormat="1" x14ac:dyDescent="0.35"/>
    <row r="2474" s="217" customFormat="1" x14ac:dyDescent="0.35"/>
    <row r="2475" s="217" customFormat="1" x14ac:dyDescent="0.35"/>
    <row r="2476" s="217" customFormat="1" x14ac:dyDescent="0.35"/>
    <row r="2477" s="217" customFormat="1" x14ac:dyDescent="0.35"/>
    <row r="2478" s="217" customFormat="1" x14ac:dyDescent="0.35"/>
    <row r="2479" s="217" customFormat="1" x14ac:dyDescent="0.35"/>
    <row r="2480" s="217" customFormat="1" x14ac:dyDescent="0.35"/>
    <row r="2481" s="217" customFormat="1" x14ac:dyDescent="0.35"/>
    <row r="2482" s="217" customFormat="1" x14ac:dyDescent="0.35"/>
    <row r="2483" s="217" customFormat="1" x14ac:dyDescent="0.35"/>
    <row r="2484" s="217" customFormat="1" x14ac:dyDescent="0.35"/>
    <row r="2485" s="217" customFormat="1" x14ac:dyDescent="0.35"/>
    <row r="2486" s="217" customFormat="1" x14ac:dyDescent="0.35"/>
    <row r="2487" s="217" customFormat="1" x14ac:dyDescent="0.35"/>
    <row r="2488" s="217" customFormat="1" x14ac:dyDescent="0.35"/>
    <row r="2489" s="217" customFormat="1" x14ac:dyDescent="0.35"/>
    <row r="2490" s="217" customFormat="1" x14ac:dyDescent="0.35"/>
    <row r="2491" s="217" customFormat="1" x14ac:dyDescent="0.35"/>
    <row r="2492" s="217" customFormat="1" x14ac:dyDescent="0.35"/>
    <row r="2493" s="217" customFormat="1" x14ac:dyDescent="0.35"/>
    <row r="2494" s="217" customFormat="1" x14ac:dyDescent="0.35"/>
    <row r="2495" s="217" customFormat="1" x14ac:dyDescent="0.35"/>
    <row r="2496" s="217" customFormat="1" x14ac:dyDescent="0.35"/>
    <row r="2497" s="217" customFormat="1" x14ac:dyDescent="0.35"/>
    <row r="2498" s="217" customFormat="1" x14ac:dyDescent="0.35"/>
    <row r="2499" s="217" customFormat="1" x14ac:dyDescent="0.35"/>
    <row r="2500" s="217" customFormat="1" x14ac:dyDescent="0.35"/>
    <row r="2501" s="217" customFormat="1" x14ac:dyDescent="0.35"/>
    <row r="2502" s="217" customFormat="1" x14ac:dyDescent="0.35"/>
    <row r="2503" s="217" customFormat="1" x14ac:dyDescent="0.35"/>
    <row r="2504" s="217" customFormat="1" x14ac:dyDescent="0.35"/>
    <row r="2505" s="217" customFormat="1" x14ac:dyDescent="0.35"/>
    <row r="2506" s="217" customFormat="1" x14ac:dyDescent="0.35"/>
    <row r="2507" s="217" customFormat="1" x14ac:dyDescent="0.35"/>
    <row r="2508" s="217" customFormat="1" x14ac:dyDescent="0.35"/>
    <row r="2509" s="217" customFormat="1" x14ac:dyDescent="0.35"/>
    <row r="2510" s="217" customFormat="1" x14ac:dyDescent="0.35"/>
    <row r="2511" s="217" customFormat="1" x14ac:dyDescent="0.35"/>
    <row r="2512" s="217" customFormat="1" x14ac:dyDescent="0.35"/>
    <row r="2513" s="217" customFormat="1" x14ac:dyDescent="0.35"/>
    <row r="2514" s="217" customFormat="1" x14ac:dyDescent="0.35"/>
    <row r="2515" s="217" customFormat="1" x14ac:dyDescent="0.35"/>
    <row r="2516" s="217" customFormat="1" x14ac:dyDescent="0.35"/>
    <row r="2517" s="217" customFormat="1" x14ac:dyDescent="0.35"/>
    <row r="2518" s="217" customFormat="1" x14ac:dyDescent="0.35"/>
    <row r="2519" s="217" customFormat="1" x14ac:dyDescent="0.35"/>
    <row r="2520" s="217" customFormat="1" x14ac:dyDescent="0.35"/>
    <row r="2521" s="217" customFormat="1" x14ac:dyDescent="0.35"/>
    <row r="2522" s="217" customFormat="1" x14ac:dyDescent="0.35"/>
    <row r="2523" s="217" customFormat="1" x14ac:dyDescent="0.35"/>
    <row r="2524" s="217" customFormat="1" x14ac:dyDescent="0.35"/>
    <row r="2525" s="217" customFormat="1" x14ac:dyDescent="0.35"/>
    <row r="2526" s="217" customFormat="1" x14ac:dyDescent="0.35"/>
    <row r="2527" s="217" customFormat="1" x14ac:dyDescent="0.35"/>
    <row r="2528" s="217" customFormat="1" x14ac:dyDescent="0.35"/>
    <row r="2529" s="217" customFormat="1" x14ac:dyDescent="0.35"/>
    <row r="2530" s="217" customFormat="1" x14ac:dyDescent="0.35"/>
    <row r="2531" s="217" customFormat="1" x14ac:dyDescent="0.35"/>
    <row r="2532" s="217" customFormat="1" x14ac:dyDescent="0.35"/>
    <row r="2533" s="217" customFormat="1" x14ac:dyDescent="0.35"/>
    <row r="2534" s="217" customFormat="1" x14ac:dyDescent="0.35"/>
    <row r="2535" s="217" customFormat="1" x14ac:dyDescent="0.35"/>
    <row r="2536" s="217" customFormat="1" x14ac:dyDescent="0.35"/>
    <row r="2537" s="217" customFormat="1" x14ac:dyDescent="0.35"/>
    <row r="2538" s="217" customFormat="1" x14ac:dyDescent="0.35"/>
    <row r="2539" s="217" customFormat="1" x14ac:dyDescent="0.35"/>
    <row r="2540" s="217" customFormat="1" x14ac:dyDescent="0.35"/>
    <row r="2541" s="217" customFormat="1" x14ac:dyDescent="0.35"/>
    <row r="2542" s="217" customFormat="1" x14ac:dyDescent="0.35"/>
    <row r="2543" s="217" customFormat="1" x14ac:dyDescent="0.35"/>
    <row r="2544" s="217" customFormat="1" x14ac:dyDescent="0.35"/>
    <row r="2545" s="217" customFormat="1" x14ac:dyDescent="0.35"/>
    <row r="2546" s="217" customFormat="1" x14ac:dyDescent="0.35"/>
    <row r="2547" s="217" customFormat="1" x14ac:dyDescent="0.35"/>
    <row r="2548" s="217" customFormat="1" x14ac:dyDescent="0.35"/>
    <row r="2549" s="217" customFormat="1" x14ac:dyDescent="0.35"/>
    <row r="2550" s="217" customFormat="1" x14ac:dyDescent="0.35"/>
    <row r="2551" s="217" customFormat="1" x14ac:dyDescent="0.35"/>
    <row r="2552" s="217" customFormat="1" x14ac:dyDescent="0.35"/>
    <row r="2553" s="217" customFormat="1" x14ac:dyDescent="0.35"/>
    <row r="2554" s="217" customFormat="1" x14ac:dyDescent="0.35"/>
    <row r="2555" s="217" customFormat="1" x14ac:dyDescent="0.35"/>
    <row r="2556" s="217" customFormat="1" x14ac:dyDescent="0.35"/>
    <row r="2557" s="217" customFormat="1" x14ac:dyDescent="0.35"/>
    <row r="2558" s="217" customFormat="1" x14ac:dyDescent="0.35"/>
    <row r="2559" s="217" customFormat="1" x14ac:dyDescent="0.35"/>
    <row r="2560" s="217" customFormat="1" x14ac:dyDescent="0.35"/>
    <row r="2561" s="217" customFormat="1" x14ac:dyDescent="0.35"/>
    <row r="2562" s="217" customFormat="1" x14ac:dyDescent="0.35"/>
    <row r="2563" s="217" customFormat="1" x14ac:dyDescent="0.35"/>
    <row r="2564" s="217" customFormat="1" x14ac:dyDescent="0.35"/>
    <row r="2565" s="217" customFormat="1" x14ac:dyDescent="0.35"/>
    <row r="2566" s="217" customFormat="1" x14ac:dyDescent="0.35"/>
    <row r="2567" s="217" customFormat="1" x14ac:dyDescent="0.35"/>
    <row r="2568" s="217" customFormat="1" x14ac:dyDescent="0.35"/>
    <row r="2569" s="217" customFormat="1" x14ac:dyDescent="0.35"/>
    <row r="2570" s="217" customFormat="1" x14ac:dyDescent="0.35"/>
    <row r="2571" s="217" customFormat="1" x14ac:dyDescent="0.35"/>
    <row r="2572" s="217" customFormat="1" x14ac:dyDescent="0.35"/>
    <row r="2573" s="217" customFormat="1" x14ac:dyDescent="0.35"/>
    <row r="2574" s="217" customFormat="1" x14ac:dyDescent="0.35"/>
    <row r="2575" s="217" customFormat="1" x14ac:dyDescent="0.35"/>
    <row r="2576" s="217" customFormat="1" x14ac:dyDescent="0.35"/>
    <row r="2577" s="217" customFormat="1" x14ac:dyDescent="0.35"/>
    <row r="2578" s="217" customFormat="1" x14ac:dyDescent="0.35"/>
    <row r="2579" s="217" customFormat="1" x14ac:dyDescent="0.35"/>
    <row r="2580" s="217" customFormat="1" x14ac:dyDescent="0.35"/>
    <row r="2581" s="217" customFormat="1" x14ac:dyDescent="0.35"/>
    <row r="2582" s="217" customFormat="1" x14ac:dyDescent="0.35"/>
    <row r="2583" s="217" customFormat="1" x14ac:dyDescent="0.35"/>
    <row r="2584" s="217" customFormat="1" x14ac:dyDescent="0.35"/>
    <row r="2585" s="217" customFormat="1" x14ac:dyDescent="0.35"/>
    <row r="2586" s="217" customFormat="1" x14ac:dyDescent="0.35"/>
    <row r="2587" s="217" customFormat="1" x14ac:dyDescent="0.35"/>
    <row r="2588" s="217" customFormat="1" x14ac:dyDescent="0.35"/>
    <row r="2589" s="217" customFormat="1" x14ac:dyDescent="0.35"/>
    <row r="2590" s="217" customFormat="1" x14ac:dyDescent="0.35"/>
    <row r="2591" s="217" customFormat="1" x14ac:dyDescent="0.35"/>
    <row r="2592" s="217" customFormat="1" x14ac:dyDescent="0.35"/>
    <row r="2593" s="217" customFormat="1" x14ac:dyDescent="0.35"/>
    <row r="2594" s="217" customFormat="1" x14ac:dyDescent="0.35"/>
    <row r="2595" s="217" customFormat="1" x14ac:dyDescent="0.35"/>
    <row r="2596" s="217" customFormat="1" x14ac:dyDescent="0.35"/>
    <row r="2597" s="217" customFormat="1" x14ac:dyDescent="0.35"/>
    <row r="2598" s="217" customFormat="1" x14ac:dyDescent="0.35"/>
    <row r="2599" s="217" customFormat="1" x14ac:dyDescent="0.35"/>
    <row r="2600" s="217" customFormat="1" x14ac:dyDescent="0.35"/>
    <row r="2601" s="217" customFormat="1" x14ac:dyDescent="0.35"/>
    <row r="2602" s="217" customFormat="1" x14ac:dyDescent="0.35"/>
    <row r="2603" s="217" customFormat="1" x14ac:dyDescent="0.35"/>
    <row r="2604" s="217" customFormat="1" x14ac:dyDescent="0.35"/>
    <row r="2605" s="217" customFormat="1" x14ac:dyDescent="0.35"/>
    <row r="2606" s="217" customFormat="1" x14ac:dyDescent="0.35"/>
    <row r="2607" s="217" customFormat="1" x14ac:dyDescent="0.35"/>
    <row r="2608" s="217" customFormat="1" x14ac:dyDescent="0.35"/>
    <row r="2609" s="217" customFormat="1" x14ac:dyDescent="0.35"/>
    <row r="2610" s="217" customFormat="1" x14ac:dyDescent="0.35"/>
    <row r="2611" s="217" customFormat="1" x14ac:dyDescent="0.35"/>
    <row r="2612" s="217" customFormat="1" x14ac:dyDescent="0.35"/>
    <row r="2613" s="217" customFormat="1" x14ac:dyDescent="0.35"/>
    <row r="2614" s="217" customFormat="1" x14ac:dyDescent="0.35"/>
    <row r="2615" s="217" customFormat="1" x14ac:dyDescent="0.35"/>
    <row r="2616" s="217" customFormat="1" x14ac:dyDescent="0.35"/>
    <row r="2617" s="217" customFormat="1" x14ac:dyDescent="0.35"/>
    <row r="2618" s="217" customFormat="1" x14ac:dyDescent="0.35"/>
    <row r="2619" s="217" customFormat="1" x14ac:dyDescent="0.35"/>
    <row r="2620" s="217" customFormat="1" x14ac:dyDescent="0.35"/>
    <row r="2621" s="217" customFormat="1" x14ac:dyDescent="0.35"/>
    <row r="2622" s="217" customFormat="1" x14ac:dyDescent="0.35"/>
    <row r="2623" s="217" customFormat="1" x14ac:dyDescent="0.35"/>
    <row r="2624" s="217" customFormat="1" x14ac:dyDescent="0.35"/>
    <row r="2625" s="217" customFormat="1" x14ac:dyDescent="0.35"/>
    <row r="2626" s="217" customFormat="1" x14ac:dyDescent="0.35"/>
    <row r="2627" s="217" customFormat="1" x14ac:dyDescent="0.35"/>
    <row r="2628" s="217" customFormat="1" x14ac:dyDescent="0.35"/>
    <row r="2629" s="217" customFormat="1" x14ac:dyDescent="0.35"/>
    <row r="2630" s="217" customFormat="1" x14ac:dyDescent="0.35"/>
    <row r="2631" s="217" customFormat="1" x14ac:dyDescent="0.35"/>
    <row r="2632" s="217" customFormat="1" x14ac:dyDescent="0.35"/>
    <row r="2633" s="217" customFormat="1" x14ac:dyDescent="0.35"/>
    <row r="2634" s="217" customFormat="1" x14ac:dyDescent="0.35"/>
    <row r="2635" s="217" customFormat="1" x14ac:dyDescent="0.35"/>
    <row r="2636" s="217" customFormat="1" x14ac:dyDescent="0.35"/>
    <row r="2637" s="217" customFormat="1" x14ac:dyDescent="0.35"/>
    <row r="2638" s="217" customFormat="1" x14ac:dyDescent="0.35"/>
    <row r="2639" s="217" customFormat="1" x14ac:dyDescent="0.35"/>
    <row r="2640" s="217" customFormat="1" x14ac:dyDescent="0.35"/>
    <row r="2641" s="217" customFormat="1" x14ac:dyDescent="0.35"/>
    <row r="2642" s="217" customFormat="1" x14ac:dyDescent="0.35"/>
    <row r="2643" s="217" customFormat="1" x14ac:dyDescent="0.35"/>
    <row r="2644" s="217" customFormat="1" x14ac:dyDescent="0.35"/>
    <row r="2645" s="217" customFormat="1" x14ac:dyDescent="0.35"/>
    <row r="2646" s="217" customFormat="1" x14ac:dyDescent="0.35"/>
    <row r="2647" s="217" customFormat="1" x14ac:dyDescent="0.35"/>
    <row r="2648" s="217" customFormat="1" x14ac:dyDescent="0.35"/>
    <row r="2649" s="217" customFormat="1" x14ac:dyDescent="0.35"/>
    <row r="2650" s="217" customFormat="1" x14ac:dyDescent="0.35"/>
    <row r="2651" s="217" customFormat="1" x14ac:dyDescent="0.35"/>
    <row r="2652" s="217" customFormat="1" x14ac:dyDescent="0.35"/>
    <row r="2653" s="217" customFormat="1" x14ac:dyDescent="0.35"/>
    <row r="2654" s="217" customFormat="1" x14ac:dyDescent="0.35"/>
    <row r="2655" s="217" customFormat="1" x14ac:dyDescent="0.35"/>
    <row r="2656" s="217" customFormat="1" x14ac:dyDescent="0.35"/>
    <row r="2657" s="217" customFormat="1" x14ac:dyDescent="0.35"/>
    <row r="2658" s="217" customFormat="1" x14ac:dyDescent="0.35"/>
    <row r="2659" s="217" customFormat="1" x14ac:dyDescent="0.35"/>
    <row r="2660" s="217" customFormat="1" x14ac:dyDescent="0.35"/>
    <row r="2661" s="217" customFormat="1" x14ac:dyDescent="0.35"/>
    <row r="2662" s="217" customFormat="1" x14ac:dyDescent="0.35"/>
    <row r="2663" s="217" customFormat="1" x14ac:dyDescent="0.35"/>
    <row r="2664" s="217" customFormat="1" x14ac:dyDescent="0.35"/>
    <row r="2665" s="217" customFormat="1" x14ac:dyDescent="0.35"/>
    <row r="2666" s="217" customFormat="1" x14ac:dyDescent="0.35"/>
    <row r="2667" s="217" customFormat="1" x14ac:dyDescent="0.35"/>
    <row r="2668" s="217" customFormat="1" x14ac:dyDescent="0.35"/>
    <row r="2669" s="217" customFormat="1" x14ac:dyDescent="0.35"/>
    <row r="2670" s="217" customFormat="1" x14ac:dyDescent="0.35"/>
    <row r="2671" s="217" customFormat="1" x14ac:dyDescent="0.35"/>
    <row r="2672" s="217" customFormat="1" x14ac:dyDescent="0.35"/>
    <row r="2673" s="217" customFormat="1" x14ac:dyDescent="0.35"/>
    <row r="2674" s="217" customFormat="1" x14ac:dyDescent="0.35"/>
    <row r="2675" s="217" customFormat="1" x14ac:dyDescent="0.35"/>
    <row r="2676" s="217" customFormat="1" x14ac:dyDescent="0.35"/>
    <row r="2677" s="217" customFormat="1" x14ac:dyDescent="0.35"/>
    <row r="2678" s="217" customFormat="1" x14ac:dyDescent="0.35"/>
    <row r="2679" s="217" customFormat="1" x14ac:dyDescent="0.35"/>
    <row r="2680" s="217" customFormat="1" x14ac:dyDescent="0.35"/>
    <row r="2681" s="217" customFormat="1" x14ac:dyDescent="0.35"/>
    <row r="2682" s="217" customFormat="1" x14ac:dyDescent="0.35"/>
    <row r="2683" s="217" customFormat="1" x14ac:dyDescent="0.35"/>
    <row r="2684" s="217" customFormat="1" x14ac:dyDescent="0.35"/>
    <row r="2685" s="217" customFormat="1" x14ac:dyDescent="0.35"/>
    <row r="2686" s="217" customFormat="1" x14ac:dyDescent="0.35"/>
    <row r="2687" s="217" customFormat="1" x14ac:dyDescent="0.35"/>
    <row r="2688" s="217" customFormat="1" x14ac:dyDescent="0.35"/>
    <row r="2689" s="217" customFormat="1" x14ac:dyDescent="0.35"/>
    <row r="2690" s="217" customFormat="1" x14ac:dyDescent="0.35"/>
    <row r="2691" s="217" customFormat="1" x14ac:dyDescent="0.35"/>
    <row r="2692" s="217" customFormat="1" x14ac:dyDescent="0.35"/>
    <row r="2693" s="217" customFormat="1" x14ac:dyDescent="0.35"/>
    <row r="2694" s="217" customFormat="1" x14ac:dyDescent="0.35"/>
    <row r="2695" s="217" customFormat="1" x14ac:dyDescent="0.35"/>
    <row r="2696" s="217" customFormat="1" x14ac:dyDescent="0.35"/>
    <row r="2697" s="217" customFormat="1" x14ac:dyDescent="0.35"/>
    <row r="2698" s="217" customFormat="1" x14ac:dyDescent="0.35"/>
    <row r="2699" s="217" customFormat="1" x14ac:dyDescent="0.35"/>
    <row r="2700" s="217" customFormat="1" x14ac:dyDescent="0.35"/>
    <row r="2701" s="217" customFormat="1" x14ac:dyDescent="0.35"/>
    <row r="2702" s="217" customFormat="1" x14ac:dyDescent="0.35"/>
    <row r="2703" s="217" customFormat="1" x14ac:dyDescent="0.35"/>
    <row r="2704" s="217" customFormat="1" x14ac:dyDescent="0.35"/>
    <row r="2705" s="217" customFormat="1" x14ac:dyDescent="0.35"/>
    <row r="2706" s="217" customFormat="1" x14ac:dyDescent="0.35"/>
    <row r="2707" s="217" customFormat="1" x14ac:dyDescent="0.35"/>
    <row r="2708" s="217" customFormat="1" x14ac:dyDescent="0.35"/>
    <row r="2709" s="217" customFormat="1" x14ac:dyDescent="0.35"/>
    <row r="2710" s="217" customFormat="1" x14ac:dyDescent="0.35"/>
    <row r="2711" s="217" customFormat="1" x14ac:dyDescent="0.35"/>
    <row r="2712" s="217" customFormat="1" x14ac:dyDescent="0.35"/>
    <row r="2713" s="217" customFormat="1" x14ac:dyDescent="0.35"/>
    <row r="2714" s="217" customFormat="1" x14ac:dyDescent="0.35"/>
    <row r="2715" s="217" customFormat="1" x14ac:dyDescent="0.35"/>
    <row r="2716" s="217" customFormat="1" x14ac:dyDescent="0.35"/>
    <row r="2717" s="217" customFormat="1" x14ac:dyDescent="0.35"/>
    <row r="2718" s="217" customFormat="1" x14ac:dyDescent="0.35"/>
    <row r="2719" s="217" customFormat="1" x14ac:dyDescent="0.35"/>
    <row r="2720" s="217" customFormat="1" x14ac:dyDescent="0.35"/>
    <row r="2721" s="217" customFormat="1" x14ac:dyDescent="0.35"/>
    <row r="2722" s="217" customFormat="1" x14ac:dyDescent="0.35"/>
    <row r="2723" s="217" customFormat="1" x14ac:dyDescent="0.35"/>
    <row r="2724" s="217" customFormat="1" x14ac:dyDescent="0.35"/>
    <row r="2725" s="217" customFormat="1" x14ac:dyDescent="0.35"/>
    <row r="2726" s="217" customFormat="1" x14ac:dyDescent="0.35"/>
    <row r="2727" s="217" customFormat="1" x14ac:dyDescent="0.35"/>
    <row r="2728" s="217" customFormat="1" x14ac:dyDescent="0.35"/>
    <row r="2729" s="217" customFormat="1" x14ac:dyDescent="0.35"/>
    <row r="2730" s="217" customFormat="1" x14ac:dyDescent="0.35"/>
    <row r="2731" s="217" customFormat="1" x14ac:dyDescent="0.35"/>
    <row r="2732" s="217" customFormat="1" x14ac:dyDescent="0.35"/>
    <row r="2733" s="217" customFormat="1" x14ac:dyDescent="0.35"/>
    <row r="2734" s="217" customFormat="1" x14ac:dyDescent="0.35"/>
    <row r="2735" s="217" customFormat="1" x14ac:dyDescent="0.35"/>
    <row r="2736" s="217" customFormat="1" x14ac:dyDescent="0.35"/>
    <row r="2737" s="217" customFormat="1" x14ac:dyDescent="0.35"/>
    <row r="2738" s="217" customFormat="1" x14ac:dyDescent="0.35"/>
    <row r="2739" s="217" customFormat="1" x14ac:dyDescent="0.35"/>
    <row r="2740" s="217" customFormat="1" x14ac:dyDescent="0.35"/>
    <row r="2741" s="217" customFormat="1" x14ac:dyDescent="0.35"/>
    <row r="2742" s="217" customFormat="1" x14ac:dyDescent="0.35"/>
    <row r="2743" s="217" customFormat="1" x14ac:dyDescent="0.35"/>
    <row r="2744" s="217" customFormat="1" x14ac:dyDescent="0.35"/>
    <row r="2745" s="217" customFormat="1" x14ac:dyDescent="0.35"/>
    <row r="2746" s="217" customFormat="1" x14ac:dyDescent="0.35"/>
    <row r="2747" s="217" customFormat="1" x14ac:dyDescent="0.35"/>
    <row r="2748" s="217" customFormat="1" x14ac:dyDescent="0.35"/>
    <row r="2749" s="217" customFormat="1" x14ac:dyDescent="0.35"/>
    <row r="2750" s="217" customFormat="1" x14ac:dyDescent="0.35"/>
    <row r="2751" s="217" customFormat="1" x14ac:dyDescent="0.35"/>
    <row r="2752" s="217" customFormat="1" x14ac:dyDescent="0.35"/>
    <row r="2753" s="217" customFormat="1" x14ac:dyDescent="0.35"/>
    <row r="2754" s="217" customFormat="1" x14ac:dyDescent="0.35"/>
    <row r="2755" s="217" customFormat="1" x14ac:dyDescent="0.35"/>
    <row r="2756" s="217" customFormat="1" x14ac:dyDescent="0.35"/>
    <row r="2757" s="217" customFormat="1" x14ac:dyDescent="0.35"/>
    <row r="2758" s="217" customFormat="1" x14ac:dyDescent="0.35"/>
    <row r="2759" s="217" customFormat="1" x14ac:dyDescent="0.35"/>
    <row r="2760" s="217" customFormat="1" x14ac:dyDescent="0.35"/>
    <row r="2761" s="217" customFormat="1" x14ac:dyDescent="0.35"/>
    <row r="2762" s="217" customFormat="1" x14ac:dyDescent="0.35"/>
    <row r="2763" s="217" customFormat="1" x14ac:dyDescent="0.35"/>
    <row r="2764" s="217" customFormat="1" x14ac:dyDescent="0.35"/>
    <row r="2765" s="217" customFormat="1" x14ac:dyDescent="0.35"/>
    <row r="2766" s="217" customFormat="1" x14ac:dyDescent="0.35"/>
    <row r="2767" s="217" customFormat="1" x14ac:dyDescent="0.35"/>
    <row r="2768" s="217" customFormat="1" x14ac:dyDescent="0.35"/>
    <row r="2769" s="217" customFormat="1" x14ac:dyDescent="0.35"/>
    <row r="2770" s="217" customFormat="1" x14ac:dyDescent="0.35"/>
    <row r="2771" s="217" customFormat="1" x14ac:dyDescent="0.35"/>
    <row r="2772" s="217" customFormat="1" x14ac:dyDescent="0.35"/>
    <row r="2773" s="217" customFormat="1" x14ac:dyDescent="0.35"/>
    <row r="2774" s="217" customFormat="1" x14ac:dyDescent="0.35"/>
    <row r="2775" s="217" customFormat="1" x14ac:dyDescent="0.35"/>
    <row r="2776" s="217" customFormat="1" x14ac:dyDescent="0.35"/>
    <row r="2777" s="217" customFormat="1" x14ac:dyDescent="0.35"/>
    <row r="2778" s="217" customFormat="1" x14ac:dyDescent="0.35"/>
    <row r="2779" s="217" customFormat="1" x14ac:dyDescent="0.35"/>
    <row r="2780" s="217" customFormat="1" x14ac:dyDescent="0.35"/>
    <row r="2781" s="217" customFormat="1" x14ac:dyDescent="0.35"/>
    <row r="2782" s="217" customFormat="1" x14ac:dyDescent="0.35"/>
    <row r="2783" s="217" customFormat="1" x14ac:dyDescent="0.35"/>
    <row r="2784" s="217" customFormat="1" x14ac:dyDescent="0.35"/>
    <row r="2785" s="217" customFormat="1" x14ac:dyDescent="0.35"/>
    <row r="2786" s="217" customFormat="1" x14ac:dyDescent="0.35"/>
    <row r="2787" s="217" customFormat="1" x14ac:dyDescent="0.35"/>
    <row r="2788" s="217" customFormat="1" x14ac:dyDescent="0.35"/>
    <row r="2789" s="217" customFormat="1" x14ac:dyDescent="0.35"/>
    <row r="2790" s="217" customFormat="1" x14ac:dyDescent="0.35"/>
    <row r="2791" s="217" customFormat="1" x14ac:dyDescent="0.35"/>
    <row r="2792" s="217" customFormat="1" x14ac:dyDescent="0.35"/>
    <row r="2793" s="217" customFormat="1" x14ac:dyDescent="0.35"/>
    <row r="2794" s="217" customFormat="1" x14ac:dyDescent="0.35"/>
    <row r="2795" s="217" customFormat="1" x14ac:dyDescent="0.35"/>
    <row r="2796" s="217" customFormat="1" x14ac:dyDescent="0.35"/>
    <row r="2797" s="217" customFormat="1" x14ac:dyDescent="0.35"/>
    <row r="2798" s="217" customFormat="1" x14ac:dyDescent="0.35"/>
    <row r="2799" s="217" customFormat="1" x14ac:dyDescent="0.35"/>
    <row r="2800" s="217" customFormat="1" x14ac:dyDescent="0.35"/>
    <row r="2801" s="217" customFormat="1" x14ac:dyDescent="0.35"/>
    <row r="2802" s="217" customFormat="1" x14ac:dyDescent="0.35"/>
    <row r="2803" s="217" customFormat="1" x14ac:dyDescent="0.35"/>
    <row r="2804" s="217" customFormat="1" x14ac:dyDescent="0.35"/>
    <row r="2805" s="217" customFormat="1" x14ac:dyDescent="0.35"/>
    <row r="2806" s="217" customFormat="1" x14ac:dyDescent="0.35"/>
    <row r="2807" s="217" customFormat="1" x14ac:dyDescent="0.35"/>
    <row r="2808" s="217" customFormat="1" x14ac:dyDescent="0.35"/>
    <row r="2809" s="217" customFormat="1" x14ac:dyDescent="0.35"/>
    <row r="2810" s="217" customFormat="1" x14ac:dyDescent="0.35"/>
    <row r="2811" s="217" customFormat="1" x14ac:dyDescent="0.35"/>
    <row r="2812" s="217" customFormat="1" x14ac:dyDescent="0.35"/>
    <row r="2813" s="217" customFormat="1" x14ac:dyDescent="0.35"/>
    <row r="2814" s="217" customFormat="1" x14ac:dyDescent="0.35"/>
    <row r="2815" s="217" customFormat="1" x14ac:dyDescent="0.35"/>
    <row r="2816" s="217" customFormat="1" x14ac:dyDescent="0.35"/>
    <row r="2817" s="217" customFormat="1" x14ac:dyDescent="0.35"/>
    <row r="2818" s="217" customFormat="1" x14ac:dyDescent="0.35"/>
    <row r="2819" s="217" customFormat="1" x14ac:dyDescent="0.35"/>
    <row r="2820" s="217" customFormat="1" x14ac:dyDescent="0.35"/>
    <row r="2821" s="217" customFormat="1" x14ac:dyDescent="0.35"/>
    <row r="2822" s="217" customFormat="1" x14ac:dyDescent="0.35"/>
    <row r="2823" s="217" customFormat="1" x14ac:dyDescent="0.35"/>
    <row r="2824" s="217" customFormat="1" x14ac:dyDescent="0.35"/>
    <row r="2825" s="217" customFormat="1" x14ac:dyDescent="0.35"/>
    <row r="2826" s="217" customFormat="1" x14ac:dyDescent="0.35"/>
    <row r="2827" s="217" customFormat="1" x14ac:dyDescent="0.35"/>
    <row r="2828" s="217" customFormat="1" x14ac:dyDescent="0.35"/>
    <row r="2829" s="217" customFormat="1" x14ac:dyDescent="0.35"/>
    <row r="2830" s="217" customFormat="1" x14ac:dyDescent="0.35"/>
    <row r="2831" s="217" customFormat="1" x14ac:dyDescent="0.35"/>
    <row r="2832" s="217" customFormat="1" x14ac:dyDescent="0.35"/>
    <row r="2833" s="217" customFormat="1" x14ac:dyDescent="0.35"/>
    <row r="2834" s="217" customFormat="1" x14ac:dyDescent="0.35"/>
    <row r="2835" s="217" customFormat="1" x14ac:dyDescent="0.35"/>
    <row r="2836" s="217" customFormat="1" x14ac:dyDescent="0.35"/>
    <row r="2837" s="217" customFormat="1" x14ac:dyDescent="0.35"/>
    <row r="2838" s="217" customFormat="1" x14ac:dyDescent="0.35"/>
    <row r="2839" s="217" customFormat="1" x14ac:dyDescent="0.35"/>
    <row r="2840" s="217" customFormat="1" x14ac:dyDescent="0.35"/>
    <row r="2841" s="217" customFormat="1" x14ac:dyDescent="0.35"/>
    <row r="2842" s="217" customFormat="1" x14ac:dyDescent="0.35"/>
    <row r="2843" s="217" customFormat="1" x14ac:dyDescent="0.35"/>
    <row r="2844" s="217" customFormat="1" x14ac:dyDescent="0.35"/>
    <row r="2845" s="217" customFormat="1" x14ac:dyDescent="0.35"/>
    <row r="2846" s="217" customFormat="1" x14ac:dyDescent="0.35"/>
    <row r="2847" s="217" customFormat="1" x14ac:dyDescent="0.35"/>
    <row r="2848" s="217" customFormat="1" x14ac:dyDescent="0.35"/>
    <row r="2849" s="217" customFormat="1" x14ac:dyDescent="0.35"/>
    <row r="2850" s="217" customFormat="1" x14ac:dyDescent="0.35"/>
    <row r="2851" s="217" customFormat="1" x14ac:dyDescent="0.35"/>
    <row r="2852" s="217" customFormat="1" x14ac:dyDescent="0.35"/>
    <row r="2853" s="217" customFormat="1" x14ac:dyDescent="0.35"/>
    <row r="2854" s="217" customFormat="1" x14ac:dyDescent="0.35"/>
    <row r="2855" s="217" customFormat="1" x14ac:dyDescent="0.35"/>
    <row r="2856" s="217" customFormat="1" x14ac:dyDescent="0.35"/>
    <row r="2857" s="217" customFormat="1" x14ac:dyDescent="0.35"/>
    <row r="2858" s="217" customFormat="1" x14ac:dyDescent="0.35"/>
    <row r="2859" s="217" customFormat="1" x14ac:dyDescent="0.35"/>
    <row r="2860" s="217" customFormat="1" x14ac:dyDescent="0.35"/>
    <row r="2861" s="217" customFormat="1" x14ac:dyDescent="0.35"/>
    <row r="2862" s="217" customFormat="1" x14ac:dyDescent="0.35"/>
    <row r="2863" s="217" customFormat="1" x14ac:dyDescent="0.35"/>
    <row r="2864" s="217" customFormat="1" x14ac:dyDescent="0.35"/>
    <row r="2865" s="217" customFormat="1" x14ac:dyDescent="0.35"/>
    <row r="2866" s="217" customFormat="1" x14ac:dyDescent="0.35"/>
    <row r="2867" s="217" customFormat="1" x14ac:dyDescent="0.35"/>
    <row r="2868" s="217" customFormat="1" x14ac:dyDescent="0.35"/>
    <row r="2869" s="217" customFormat="1" x14ac:dyDescent="0.35"/>
    <row r="2870" s="217" customFormat="1" x14ac:dyDescent="0.35"/>
    <row r="2871" s="217" customFormat="1" x14ac:dyDescent="0.35"/>
    <row r="2872" s="217" customFormat="1" x14ac:dyDescent="0.35"/>
    <row r="2873" s="217" customFormat="1" x14ac:dyDescent="0.35"/>
    <row r="2874" s="217" customFormat="1" x14ac:dyDescent="0.35"/>
    <row r="2875" s="217" customFormat="1" x14ac:dyDescent="0.35"/>
    <row r="2876" s="217" customFormat="1" x14ac:dyDescent="0.35"/>
    <row r="2877" s="217" customFormat="1" x14ac:dyDescent="0.35"/>
    <row r="2878" s="217" customFormat="1" x14ac:dyDescent="0.35"/>
    <row r="2879" s="217" customFormat="1" x14ac:dyDescent="0.35"/>
    <row r="2880" s="217" customFormat="1" x14ac:dyDescent="0.35"/>
    <row r="2881" s="217" customFormat="1" x14ac:dyDescent="0.35"/>
    <row r="2882" s="217" customFormat="1" x14ac:dyDescent="0.35"/>
    <row r="2883" s="217" customFormat="1" x14ac:dyDescent="0.35"/>
    <row r="2884" s="217" customFormat="1" x14ac:dyDescent="0.35"/>
    <row r="2885" s="217" customFormat="1" x14ac:dyDescent="0.35"/>
    <row r="2886" s="217" customFormat="1" x14ac:dyDescent="0.35"/>
    <row r="2887" s="217" customFormat="1" x14ac:dyDescent="0.35"/>
    <row r="2888" s="217" customFormat="1" x14ac:dyDescent="0.35"/>
    <row r="2889" s="217" customFormat="1" x14ac:dyDescent="0.35"/>
    <row r="2890" s="217" customFormat="1" x14ac:dyDescent="0.35"/>
    <row r="2891" s="217" customFormat="1" x14ac:dyDescent="0.35"/>
    <row r="2892" s="217" customFormat="1" x14ac:dyDescent="0.35"/>
    <row r="2893" s="217" customFormat="1" x14ac:dyDescent="0.35"/>
    <row r="2894" s="217" customFormat="1" x14ac:dyDescent="0.35"/>
    <row r="2895" s="217" customFormat="1" x14ac:dyDescent="0.35"/>
    <row r="2896" s="217" customFormat="1" x14ac:dyDescent="0.35"/>
    <row r="2897" s="217" customFormat="1" x14ac:dyDescent="0.35"/>
    <row r="2898" s="217" customFormat="1" x14ac:dyDescent="0.35"/>
    <row r="2899" s="217" customFormat="1" x14ac:dyDescent="0.35"/>
    <row r="2900" s="217" customFormat="1" x14ac:dyDescent="0.35"/>
    <row r="2901" s="217" customFormat="1" x14ac:dyDescent="0.35"/>
    <row r="2902" s="217" customFormat="1" x14ac:dyDescent="0.35"/>
    <row r="2903" s="217" customFormat="1" x14ac:dyDescent="0.35"/>
    <row r="2904" s="217" customFormat="1" x14ac:dyDescent="0.35"/>
    <row r="2905" s="217" customFormat="1" x14ac:dyDescent="0.35"/>
    <row r="2906" s="217" customFormat="1" x14ac:dyDescent="0.35"/>
    <row r="2907" s="217" customFormat="1" x14ac:dyDescent="0.35"/>
    <row r="2908" s="217" customFormat="1" x14ac:dyDescent="0.35"/>
    <row r="2909" s="217" customFormat="1" x14ac:dyDescent="0.35"/>
    <row r="2910" s="217" customFormat="1" x14ac:dyDescent="0.35"/>
    <row r="2911" s="217" customFormat="1" x14ac:dyDescent="0.35"/>
    <row r="2912" s="217" customFormat="1" x14ac:dyDescent="0.35"/>
    <row r="2913" s="217" customFormat="1" x14ac:dyDescent="0.35"/>
    <row r="2914" s="217" customFormat="1" x14ac:dyDescent="0.35"/>
    <row r="2915" s="217" customFormat="1" x14ac:dyDescent="0.35"/>
    <row r="2916" s="217" customFormat="1" x14ac:dyDescent="0.35"/>
    <row r="2917" s="217" customFormat="1" x14ac:dyDescent="0.35"/>
    <row r="2918" s="217" customFormat="1" x14ac:dyDescent="0.35"/>
    <row r="2919" s="217" customFormat="1" x14ac:dyDescent="0.35"/>
    <row r="2920" s="217" customFormat="1" x14ac:dyDescent="0.35"/>
    <row r="2921" s="217" customFormat="1" x14ac:dyDescent="0.35"/>
    <row r="2922" s="217" customFormat="1" x14ac:dyDescent="0.35"/>
    <row r="2923" s="217" customFormat="1" x14ac:dyDescent="0.35"/>
    <row r="2924" s="217" customFormat="1" x14ac:dyDescent="0.35"/>
    <row r="2925" s="217" customFormat="1" x14ac:dyDescent="0.35"/>
    <row r="2926" s="217" customFormat="1" x14ac:dyDescent="0.35"/>
    <row r="2927" s="217" customFormat="1" x14ac:dyDescent="0.35"/>
    <row r="2928" s="217" customFormat="1" x14ac:dyDescent="0.35"/>
    <row r="2929" s="217" customFormat="1" x14ac:dyDescent="0.35"/>
    <row r="2930" s="217" customFormat="1" x14ac:dyDescent="0.35"/>
    <row r="2931" s="217" customFormat="1" x14ac:dyDescent="0.35"/>
    <row r="2932" s="217" customFormat="1" x14ac:dyDescent="0.35"/>
    <row r="2933" s="217" customFormat="1" x14ac:dyDescent="0.35"/>
    <row r="2934" s="217" customFormat="1" x14ac:dyDescent="0.35"/>
    <row r="2935" s="217" customFormat="1" x14ac:dyDescent="0.35"/>
    <row r="2936" s="217" customFormat="1" x14ac:dyDescent="0.35"/>
    <row r="2937" s="217" customFormat="1" x14ac:dyDescent="0.35"/>
    <row r="2938" s="217" customFormat="1" x14ac:dyDescent="0.35"/>
    <row r="2939" s="217" customFormat="1" x14ac:dyDescent="0.35"/>
    <row r="2940" s="217" customFormat="1" x14ac:dyDescent="0.35"/>
    <row r="2941" s="217" customFormat="1" x14ac:dyDescent="0.35"/>
    <row r="2942" s="217" customFormat="1" x14ac:dyDescent="0.35"/>
    <row r="2943" s="217" customFormat="1" x14ac:dyDescent="0.35"/>
    <row r="2944" s="217" customFormat="1" x14ac:dyDescent="0.35"/>
    <row r="2945" s="217" customFormat="1" x14ac:dyDescent="0.35"/>
    <row r="2946" s="217" customFormat="1" x14ac:dyDescent="0.35"/>
    <row r="2947" s="217" customFormat="1" x14ac:dyDescent="0.35"/>
    <row r="2948" s="217" customFormat="1" x14ac:dyDescent="0.35"/>
    <row r="2949" s="217" customFormat="1" x14ac:dyDescent="0.35"/>
    <row r="2950" s="217" customFormat="1" x14ac:dyDescent="0.35"/>
    <row r="2951" s="217" customFormat="1" x14ac:dyDescent="0.35"/>
    <row r="2952" s="217" customFormat="1" x14ac:dyDescent="0.35"/>
    <row r="2953" s="217" customFormat="1" x14ac:dyDescent="0.35"/>
    <row r="2954" s="217" customFormat="1" x14ac:dyDescent="0.35"/>
    <row r="2955" s="217" customFormat="1" x14ac:dyDescent="0.35"/>
    <row r="2956" s="217" customFormat="1" x14ac:dyDescent="0.35"/>
    <row r="2957" s="217" customFormat="1" x14ac:dyDescent="0.35"/>
    <row r="2958" s="217" customFormat="1" x14ac:dyDescent="0.35"/>
    <row r="2959" s="217" customFormat="1" x14ac:dyDescent="0.35"/>
    <row r="2960" s="217" customFormat="1" x14ac:dyDescent="0.35"/>
    <row r="2961" s="217" customFormat="1" x14ac:dyDescent="0.35"/>
    <row r="2962" s="217" customFormat="1" x14ac:dyDescent="0.35"/>
    <row r="2963" s="217" customFormat="1" x14ac:dyDescent="0.35"/>
    <row r="2964" s="217" customFormat="1" x14ac:dyDescent="0.35"/>
    <row r="2965" s="217" customFormat="1" x14ac:dyDescent="0.35"/>
    <row r="2966" s="217" customFormat="1" x14ac:dyDescent="0.35"/>
    <row r="2967" s="217" customFormat="1" x14ac:dyDescent="0.35"/>
    <row r="2968" s="217" customFormat="1" x14ac:dyDescent="0.35"/>
    <row r="2969" s="217" customFormat="1" x14ac:dyDescent="0.35"/>
    <row r="2970" s="217" customFormat="1" x14ac:dyDescent="0.35"/>
    <row r="2971" s="217" customFormat="1" x14ac:dyDescent="0.35"/>
    <row r="2972" s="217" customFormat="1" x14ac:dyDescent="0.35"/>
    <row r="2973" s="217" customFormat="1" x14ac:dyDescent="0.35"/>
    <row r="2974" s="217" customFormat="1" x14ac:dyDescent="0.35"/>
    <row r="2975" s="217" customFormat="1" x14ac:dyDescent="0.35"/>
    <row r="2976" s="217" customFormat="1" x14ac:dyDescent="0.35"/>
    <row r="2977" s="217" customFormat="1" x14ac:dyDescent="0.35"/>
    <row r="2978" s="217" customFormat="1" x14ac:dyDescent="0.35"/>
    <row r="2979" s="217" customFormat="1" x14ac:dyDescent="0.35"/>
    <row r="2980" s="217" customFormat="1" x14ac:dyDescent="0.35"/>
    <row r="2981" s="217" customFormat="1" x14ac:dyDescent="0.35"/>
    <row r="2982" s="217" customFormat="1" x14ac:dyDescent="0.35"/>
    <row r="2983" s="217" customFormat="1" x14ac:dyDescent="0.35"/>
    <row r="2984" s="217" customFormat="1" x14ac:dyDescent="0.35"/>
    <row r="2985" s="217" customFormat="1" x14ac:dyDescent="0.35"/>
    <row r="2986" s="217" customFormat="1" x14ac:dyDescent="0.35"/>
    <row r="2987" s="217" customFormat="1" x14ac:dyDescent="0.35"/>
    <row r="2988" s="217" customFormat="1" x14ac:dyDescent="0.35"/>
    <row r="2989" s="217" customFormat="1" x14ac:dyDescent="0.35"/>
    <row r="2990" s="217" customFormat="1" x14ac:dyDescent="0.35"/>
    <row r="2991" s="217" customFormat="1" x14ac:dyDescent="0.35"/>
    <row r="2992" s="217" customFormat="1" x14ac:dyDescent="0.35"/>
    <row r="2993" s="217" customFormat="1" x14ac:dyDescent="0.35"/>
    <row r="2994" s="217" customFormat="1" x14ac:dyDescent="0.35"/>
    <row r="2995" s="217" customFormat="1" x14ac:dyDescent="0.35"/>
    <row r="2996" s="217" customFormat="1" x14ac:dyDescent="0.35"/>
    <row r="2997" s="217" customFormat="1" x14ac:dyDescent="0.35"/>
    <row r="2998" s="217" customFormat="1" x14ac:dyDescent="0.35"/>
    <row r="2999" s="217" customFormat="1" x14ac:dyDescent="0.35"/>
    <row r="3000" s="217" customFormat="1" x14ac:dyDescent="0.35"/>
    <row r="3001" s="217" customFormat="1" x14ac:dyDescent="0.35"/>
    <row r="3002" s="217" customFormat="1" x14ac:dyDescent="0.35"/>
    <row r="3003" s="217" customFormat="1" x14ac:dyDescent="0.35"/>
    <row r="3004" s="217" customFormat="1" x14ac:dyDescent="0.35"/>
    <row r="3005" s="217" customFormat="1" x14ac:dyDescent="0.35"/>
    <row r="3006" s="217" customFormat="1" x14ac:dyDescent="0.35"/>
    <row r="3007" s="217" customFormat="1" x14ac:dyDescent="0.35"/>
    <row r="3008" s="217" customFormat="1" x14ac:dyDescent="0.35"/>
    <row r="3009" s="217" customFormat="1" x14ac:dyDescent="0.35"/>
    <row r="3010" s="217" customFormat="1" x14ac:dyDescent="0.35"/>
    <row r="3011" s="217" customFormat="1" x14ac:dyDescent="0.35"/>
    <row r="3012" s="217" customFormat="1" x14ac:dyDescent="0.35"/>
    <row r="3013" s="217" customFormat="1" x14ac:dyDescent="0.35"/>
    <row r="3014" s="217" customFormat="1" x14ac:dyDescent="0.35"/>
    <row r="3015" s="217" customFormat="1" x14ac:dyDescent="0.35"/>
    <row r="3016" s="217" customFormat="1" x14ac:dyDescent="0.35"/>
    <row r="3017" s="217" customFormat="1" x14ac:dyDescent="0.35"/>
    <row r="3018" s="217" customFormat="1" x14ac:dyDescent="0.35"/>
    <row r="3019" s="217" customFormat="1" x14ac:dyDescent="0.35"/>
    <row r="3020" s="217" customFormat="1" x14ac:dyDescent="0.35"/>
    <row r="3021" s="217" customFormat="1" x14ac:dyDescent="0.35"/>
    <row r="3022" s="217" customFormat="1" x14ac:dyDescent="0.35"/>
    <row r="3023" s="217" customFormat="1" x14ac:dyDescent="0.35"/>
    <row r="3024" s="217" customFormat="1" x14ac:dyDescent="0.35"/>
    <row r="3025" s="217" customFormat="1" x14ac:dyDescent="0.35"/>
    <row r="3026" s="217" customFormat="1" x14ac:dyDescent="0.35"/>
    <row r="3027" s="217" customFormat="1" x14ac:dyDescent="0.35"/>
    <row r="3028" s="217" customFormat="1" x14ac:dyDescent="0.35"/>
    <row r="3029" s="217" customFormat="1" x14ac:dyDescent="0.35"/>
    <row r="3030" s="217" customFormat="1" x14ac:dyDescent="0.35"/>
    <row r="3031" s="217" customFormat="1" x14ac:dyDescent="0.35"/>
    <row r="3032" s="217" customFormat="1" x14ac:dyDescent="0.35"/>
    <row r="3033" s="217" customFormat="1" x14ac:dyDescent="0.35"/>
    <row r="3034" s="217" customFormat="1" x14ac:dyDescent="0.35"/>
    <row r="3035" s="217" customFormat="1" x14ac:dyDescent="0.35"/>
    <row r="3036" s="217" customFormat="1" x14ac:dyDescent="0.35"/>
    <row r="3037" s="217" customFormat="1" x14ac:dyDescent="0.35"/>
    <row r="3038" s="217" customFormat="1" x14ac:dyDescent="0.35"/>
    <row r="3039" s="217" customFormat="1" x14ac:dyDescent="0.35"/>
    <row r="3040" s="217" customFormat="1" x14ac:dyDescent="0.35"/>
    <row r="3041" s="217" customFormat="1" x14ac:dyDescent="0.35"/>
    <row r="3042" s="217" customFormat="1" x14ac:dyDescent="0.35"/>
    <row r="3043" s="217" customFormat="1" x14ac:dyDescent="0.35"/>
    <row r="3044" s="217" customFormat="1" x14ac:dyDescent="0.35"/>
    <row r="3045" s="217" customFormat="1" x14ac:dyDescent="0.35"/>
    <row r="3046" s="217" customFormat="1" x14ac:dyDescent="0.35"/>
    <row r="3047" s="217" customFormat="1" x14ac:dyDescent="0.35"/>
    <row r="3048" s="217" customFormat="1" x14ac:dyDescent="0.35"/>
    <row r="3049" s="217" customFormat="1" x14ac:dyDescent="0.35"/>
    <row r="3050" s="217" customFormat="1" x14ac:dyDescent="0.35"/>
    <row r="3051" s="217" customFormat="1" x14ac:dyDescent="0.35"/>
    <row r="3052" s="217" customFormat="1" x14ac:dyDescent="0.35"/>
    <row r="3053" s="217" customFormat="1" x14ac:dyDescent="0.35"/>
    <row r="3054" s="217" customFormat="1" x14ac:dyDescent="0.35"/>
    <row r="3055" s="217" customFormat="1" x14ac:dyDescent="0.35"/>
    <row r="3056" s="217" customFormat="1" x14ac:dyDescent="0.35"/>
    <row r="3057" s="217" customFormat="1" x14ac:dyDescent="0.35"/>
    <row r="3058" s="217" customFormat="1" x14ac:dyDescent="0.35"/>
    <row r="3059" s="217" customFormat="1" x14ac:dyDescent="0.35"/>
    <row r="3060" s="217" customFormat="1" x14ac:dyDescent="0.35"/>
    <row r="3061" s="217" customFormat="1" x14ac:dyDescent="0.35"/>
    <row r="3062" s="217" customFormat="1" x14ac:dyDescent="0.35"/>
    <row r="3063" s="217" customFormat="1" x14ac:dyDescent="0.35"/>
    <row r="3064" s="217" customFormat="1" x14ac:dyDescent="0.35"/>
    <row r="3065" s="217" customFormat="1" x14ac:dyDescent="0.35"/>
    <row r="3066" s="217" customFormat="1" x14ac:dyDescent="0.35"/>
    <row r="3067" s="217" customFormat="1" x14ac:dyDescent="0.35"/>
    <row r="3068" s="217" customFormat="1" x14ac:dyDescent="0.35"/>
    <row r="3069" s="217" customFormat="1" x14ac:dyDescent="0.35"/>
    <row r="3070" s="217" customFormat="1" x14ac:dyDescent="0.35"/>
    <row r="3071" s="217" customFormat="1" x14ac:dyDescent="0.35"/>
    <row r="3072" s="217" customFormat="1" x14ac:dyDescent="0.35"/>
    <row r="3073" s="217" customFormat="1" x14ac:dyDescent="0.35"/>
    <row r="3074" s="217" customFormat="1" x14ac:dyDescent="0.35"/>
    <row r="3075" s="217" customFormat="1" x14ac:dyDescent="0.35"/>
    <row r="3076" s="217" customFormat="1" x14ac:dyDescent="0.35"/>
    <row r="3077" s="217" customFormat="1" x14ac:dyDescent="0.35"/>
    <row r="3078" s="217" customFormat="1" x14ac:dyDescent="0.35"/>
    <row r="3079" s="217" customFormat="1" x14ac:dyDescent="0.35"/>
    <row r="3080" s="217" customFormat="1" x14ac:dyDescent="0.35"/>
    <row r="3081" s="217" customFormat="1" x14ac:dyDescent="0.35"/>
    <row r="3082" s="217" customFormat="1" x14ac:dyDescent="0.35"/>
    <row r="3083" s="217" customFormat="1" x14ac:dyDescent="0.35"/>
    <row r="3084" s="217" customFormat="1" x14ac:dyDescent="0.35"/>
    <row r="3085" s="217" customFormat="1" x14ac:dyDescent="0.35"/>
    <row r="3086" s="217" customFormat="1" x14ac:dyDescent="0.35"/>
    <row r="3087" s="217" customFormat="1" x14ac:dyDescent="0.35"/>
    <row r="3088" s="217" customFormat="1" x14ac:dyDescent="0.35"/>
    <row r="3089" s="217" customFormat="1" x14ac:dyDescent="0.35"/>
    <row r="3090" s="217" customFormat="1" x14ac:dyDescent="0.35"/>
    <row r="3091" s="217" customFormat="1" x14ac:dyDescent="0.35"/>
    <row r="3092" s="217" customFormat="1" x14ac:dyDescent="0.35"/>
    <row r="3093" s="217" customFormat="1" x14ac:dyDescent="0.35"/>
    <row r="3094" s="217" customFormat="1" x14ac:dyDescent="0.35"/>
    <row r="3095" s="217" customFormat="1" x14ac:dyDescent="0.35"/>
    <row r="3096" s="217" customFormat="1" x14ac:dyDescent="0.35"/>
    <row r="3097" s="217" customFormat="1" x14ac:dyDescent="0.35"/>
    <row r="3098" s="217" customFormat="1" x14ac:dyDescent="0.35"/>
    <row r="3099" s="217" customFormat="1" x14ac:dyDescent="0.35"/>
    <row r="3100" s="217" customFormat="1" x14ac:dyDescent="0.35"/>
    <row r="3101" s="217" customFormat="1" x14ac:dyDescent="0.35"/>
    <row r="3102" s="217" customFormat="1" x14ac:dyDescent="0.35"/>
    <row r="3103" s="217" customFormat="1" x14ac:dyDescent="0.35"/>
    <row r="3104" s="217" customFormat="1" x14ac:dyDescent="0.35"/>
    <row r="3105" s="217" customFormat="1" x14ac:dyDescent="0.35"/>
    <row r="3106" s="217" customFormat="1" x14ac:dyDescent="0.35"/>
    <row r="3107" s="217" customFormat="1" x14ac:dyDescent="0.35"/>
    <row r="3108" s="217" customFormat="1" x14ac:dyDescent="0.35"/>
    <row r="3109" s="217" customFormat="1" x14ac:dyDescent="0.35"/>
    <row r="3110" s="217" customFormat="1" x14ac:dyDescent="0.35"/>
    <row r="3111" s="217" customFormat="1" x14ac:dyDescent="0.35"/>
    <row r="3112" s="217" customFormat="1" x14ac:dyDescent="0.35"/>
    <row r="3113" s="217" customFormat="1" x14ac:dyDescent="0.35"/>
    <row r="3114" s="217" customFormat="1" x14ac:dyDescent="0.35"/>
    <row r="3115" s="217" customFormat="1" x14ac:dyDescent="0.35"/>
    <row r="3116" s="217" customFormat="1" x14ac:dyDescent="0.35"/>
    <row r="3117" s="217" customFormat="1" x14ac:dyDescent="0.35"/>
    <row r="3118" s="217" customFormat="1" x14ac:dyDescent="0.35"/>
    <row r="3119" s="217" customFormat="1" x14ac:dyDescent="0.35"/>
    <row r="3120" s="217" customFormat="1" x14ac:dyDescent="0.35"/>
    <row r="3121" s="217" customFormat="1" x14ac:dyDescent="0.35"/>
    <row r="3122" s="217" customFormat="1" x14ac:dyDescent="0.35"/>
    <row r="3123" s="217" customFormat="1" x14ac:dyDescent="0.35"/>
    <row r="3124" s="217" customFormat="1" x14ac:dyDescent="0.35"/>
    <row r="3125" s="217" customFormat="1" x14ac:dyDescent="0.35"/>
    <row r="3126" s="217" customFormat="1" x14ac:dyDescent="0.35"/>
    <row r="3127" s="217" customFormat="1" x14ac:dyDescent="0.35"/>
    <row r="3128" s="217" customFormat="1" x14ac:dyDescent="0.35"/>
    <row r="3129" s="217" customFormat="1" x14ac:dyDescent="0.35"/>
    <row r="3130" s="217" customFormat="1" x14ac:dyDescent="0.35"/>
    <row r="3131" s="217" customFormat="1" x14ac:dyDescent="0.35"/>
    <row r="3132" s="217" customFormat="1" x14ac:dyDescent="0.35"/>
    <row r="3133" s="217" customFormat="1" x14ac:dyDescent="0.35"/>
    <row r="3134" s="217" customFormat="1" x14ac:dyDescent="0.35"/>
    <row r="3135" s="217" customFormat="1" x14ac:dyDescent="0.35"/>
    <row r="3136" s="217" customFormat="1" x14ac:dyDescent="0.35"/>
    <row r="3137" s="217" customFormat="1" x14ac:dyDescent="0.35"/>
    <row r="3138" s="217" customFormat="1" x14ac:dyDescent="0.35"/>
    <row r="3139" s="217" customFormat="1" x14ac:dyDescent="0.35"/>
    <row r="3140" s="217" customFormat="1" x14ac:dyDescent="0.35"/>
    <row r="3141" s="217" customFormat="1" x14ac:dyDescent="0.35"/>
    <row r="3142" s="217" customFormat="1" x14ac:dyDescent="0.35"/>
    <row r="3143" s="217" customFormat="1" x14ac:dyDescent="0.35"/>
    <row r="3144" s="217" customFormat="1" x14ac:dyDescent="0.35"/>
    <row r="3145" s="217" customFormat="1" x14ac:dyDescent="0.35"/>
    <row r="3146" s="217" customFormat="1" x14ac:dyDescent="0.35"/>
    <row r="3147" s="217" customFormat="1" x14ac:dyDescent="0.35"/>
    <row r="3148" s="217" customFormat="1" x14ac:dyDescent="0.35"/>
    <row r="3149" s="217" customFormat="1" x14ac:dyDescent="0.35"/>
    <row r="3150" s="217" customFormat="1" x14ac:dyDescent="0.35"/>
    <row r="3151" s="217" customFormat="1" x14ac:dyDescent="0.35"/>
    <row r="3152" s="217" customFormat="1" x14ac:dyDescent="0.35"/>
    <row r="3153" s="217" customFormat="1" x14ac:dyDescent="0.35"/>
    <row r="3154" s="217" customFormat="1" x14ac:dyDescent="0.35"/>
    <row r="3155" s="217" customFormat="1" x14ac:dyDescent="0.35"/>
    <row r="3156" s="217" customFormat="1" x14ac:dyDescent="0.35"/>
    <row r="3157" s="217" customFormat="1" x14ac:dyDescent="0.35"/>
    <row r="3158" s="217" customFormat="1" x14ac:dyDescent="0.35"/>
    <row r="3159" s="217" customFormat="1" x14ac:dyDescent="0.35"/>
    <row r="3160" s="217" customFormat="1" x14ac:dyDescent="0.35"/>
    <row r="3161" s="217" customFormat="1" x14ac:dyDescent="0.35"/>
    <row r="3162" s="217" customFormat="1" x14ac:dyDescent="0.35"/>
    <row r="3163" s="217" customFormat="1" x14ac:dyDescent="0.35"/>
    <row r="3164" s="217" customFormat="1" x14ac:dyDescent="0.35"/>
    <row r="3165" s="217" customFormat="1" x14ac:dyDescent="0.35"/>
    <row r="3166" s="217" customFormat="1" x14ac:dyDescent="0.35"/>
    <row r="3167" s="217" customFormat="1" x14ac:dyDescent="0.35"/>
    <row r="3168" s="217" customFormat="1" x14ac:dyDescent="0.35"/>
    <row r="3169" s="217" customFormat="1" x14ac:dyDescent="0.35"/>
    <row r="3170" s="217" customFormat="1" x14ac:dyDescent="0.35"/>
    <row r="3171" s="217" customFormat="1" x14ac:dyDescent="0.35"/>
    <row r="3172" s="217" customFormat="1" x14ac:dyDescent="0.35"/>
    <row r="3173" s="217" customFormat="1" x14ac:dyDescent="0.35"/>
    <row r="3174" s="217" customFormat="1" x14ac:dyDescent="0.35"/>
    <row r="3175" s="217" customFormat="1" x14ac:dyDescent="0.35"/>
    <row r="3176" s="217" customFormat="1" x14ac:dyDescent="0.35"/>
    <row r="3177" s="217" customFormat="1" x14ac:dyDescent="0.35"/>
    <row r="3178" s="217" customFormat="1" x14ac:dyDescent="0.35"/>
    <row r="3179" s="217" customFormat="1" x14ac:dyDescent="0.35"/>
    <row r="3180" s="217" customFormat="1" x14ac:dyDescent="0.35"/>
    <row r="3181" s="217" customFormat="1" x14ac:dyDescent="0.35"/>
    <row r="3182" s="217" customFormat="1" x14ac:dyDescent="0.35"/>
    <row r="3183" s="217" customFormat="1" x14ac:dyDescent="0.35"/>
    <row r="3184" s="217" customFormat="1" x14ac:dyDescent="0.35"/>
    <row r="3185" s="217" customFormat="1" x14ac:dyDescent="0.35"/>
    <row r="3186" s="217" customFormat="1" x14ac:dyDescent="0.35"/>
    <row r="3187" s="217" customFormat="1" x14ac:dyDescent="0.35"/>
    <row r="3188" s="217" customFormat="1" x14ac:dyDescent="0.35"/>
    <row r="3189" s="217" customFormat="1" x14ac:dyDescent="0.35"/>
    <row r="3190" s="217" customFormat="1" x14ac:dyDescent="0.35"/>
    <row r="3191" s="217" customFormat="1" x14ac:dyDescent="0.35"/>
    <row r="3192" s="217" customFormat="1" x14ac:dyDescent="0.35"/>
    <row r="3193" s="217" customFormat="1" x14ac:dyDescent="0.35"/>
    <row r="3194" s="217" customFormat="1" x14ac:dyDescent="0.35"/>
    <row r="3195" s="217" customFormat="1" x14ac:dyDescent="0.35"/>
    <row r="3196" s="217" customFormat="1" x14ac:dyDescent="0.35"/>
    <row r="3197" s="217" customFormat="1" x14ac:dyDescent="0.35"/>
    <row r="3198" s="217" customFormat="1" x14ac:dyDescent="0.35"/>
    <row r="3199" s="217" customFormat="1" x14ac:dyDescent="0.35"/>
    <row r="3200" s="217" customFormat="1" x14ac:dyDescent="0.35"/>
    <row r="3201" s="217" customFormat="1" x14ac:dyDescent="0.35"/>
    <row r="3202" s="217" customFormat="1" x14ac:dyDescent="0.35"/>
    <row r="3203" s="217" customFormat="1" x14ac:dyDescent="0.35"/>
    <row r="3204" s="217" customFormat="1" x14ac:dyDescent="0.35"/>
    <row r="3205" s="217" customFormat="1" x14ac:dyDescent="0.35"/>
    <row r="3206" s="217" customFormat="1" x14ac:dyDescent="0.35"/>
    <row r="3207" s="217" customFormat="1" x14ac:dyDescent="0.35"/>
    <row r="3208" s="217" customFormat="1" x14ac:dyDescent="0.35"/>
    <row r="3209" s="217" customFormat="1" x14ac:dyDescent="0.35"/>
    <row r="3210" s="217" customFormat="1" x14ac:dyDescent="0.35"/>
    <row r="3211" s="217" customFormat="1" x14ac:dyDescent="0.35"/>
    <row r="3212" s="217" customFormat="1" x14ac:dyDescent="0.35"/>
    <row r="3213" s="217" customFormat="1" x14ac:dyDescent="0.35"/>
    <row r="3214" s="217" customFormat="1" x14ac:dyDescent="0.35"/>
    <row r="3215" s="217" customFormat="1" x14ac:dyDescent="0.35"/>
    <row r="3216" s="217" customFormat="1" x14ac:dyDescent="0.35"/>
    <row r="3217" s="217" customFormat="1" x14ac:dyDescent="0.35"/>
    <row r="3218" s="217" customFormat="1" x14ac:dyDescent="0.35"/>
    <row r="3219" s="217" customFormat="1" x14ac:dyDescent="0.35"/>
    <row r="3220" s="217" customFormat="1" x14ac:dyDescent="0.35"/>
    <row r="3221" s="217" customFormat="1" x14ac:dyDescent="0.35"/>
    <row r="3222" s="217" customFormat="1" x14ac:dyDescent="0.35"/>
    <row r="3223" s="217" customFormat="1" x14ac:dyDescent="0.35"/>
    <row r="3224" s="217" customFormat="1" x14ac:dyDescent="0.35"/>
    <row r="3225" s="217" customFormat="1" x14ac:dyDescent="0.35"/>
    <row r="3226" s="217" customFormat="1" x14ac:dyDescent="0.35"/>
    <row r="3227" s="217" customFormat="1" x14ac:dyDescent="0.35"/>
    <row r="3228" s="217" customFormat="1" x14ac:dyDescent="0.35"/>
    <row r="3229" s="217" customFormat="1" x14ac:dyDescent="0.35"/>
    <row r="3230" s="217" customFormat="1" x14ac:dyDescent="0.35"/>
    <row r="3231" s="217" customFormat="1" x14ac:dyDescent="0.35"/>
    <row r="3232" s="217" customFormat="1" x14ac:dyDescent="0.35"/>
    <row r="3233" s="217" customFormat="1" x14ac:dyDescent="0.35"/>
    <row r="3234" s="217" customFormat="1" x14ac:dyDescent="0.35"/>
    <row r="3235" s="217" customFormat="1" x14ac:dyDescent="0.35"/>
    <row r="3236" s="217" customFormat="1" x14ac:dyDescent="0.35"/>
    <row r="3237" s="217" customFormat="1" x14ac:dyDescent="0.35"/>
    <row r="3238" s="217" customFormat="1" x14ac:dyDescent="0.35"/>
    <row r="3239" s="217" customFormat="1" x14ac:dyDescent="0.35"/>
    <row r="3240" s="217" customFormat="1" x14ac:dyDescent="0.35"/>
    <row r="3241" s="217" customFormat="1" x14ac:dyDescent="0.35"/>
    <row r="3242" s="217" customFormat="1" x14ac:dyDescent="0.35"/>
    <row r="3243" s="217" customFormat="1" x14ac:dyDescent="0.35"/>
    <row r="3244" s="217" customFormat="1" x14ac:dyDescent="0.35"/>
    <row r="3245" s="217" customFormat="1" x14ac:dyDescent="0.35"/>
    <row r="3246" s="217" customFormat="1" x14ac:dyDescent="0.35"/>
    <row r="3247" s="217" customFormat="1" x14ac:dyDescent="0.35"/>
    <row r="3248" s="217" customFormat="1" x14ac:dyDescent="0.35"/>
    <row r="3249" s="217" customFormat="1" x14ac:dyDescent="0.35"/>
    <row r="3250" s="217" customFormat="1" x14ac:dyDescent="0.35"/>
    <row r="3251" s="217" customFormat="1" x14ac:dyDescent="0.35"/>
    <row r="3252" s="217" customFormat="1" x14ac:dyDescent="0.35"/>
    <row r="3253" s="217" customFormat="1" x14ac:dyDescent="0.35"/>
  </sheetData>
  <conditionalFormatting sqref="F128:F132 F134:F135 F155:F156 R132:V132 W128:Z129 F158 F165 F194 F192 F188:F189 F175:F183 F171 F163 F160:F161 F123:F124 F110 H128:V128 P129:V131 W130:X132 R133:X133 P134:X136 P132:Q133 R137:X137 H142:Q143 R138:Z143 O129:O136 O137:Q141 F112:F118 F149:F150 Y130:Z137 H129:N141 F173 B2:Z2 H144:Z194 G8:G194 B8:E194 F8:F108 H8:Z127">
    <cfRule type="expression" dxfId="723" priority="476">
      <formula>$R2=$AL$6</formula>
    </cfRule>
    <cfRule type="expression" dxfId="722" priority="477">
      <formula>$B2=$AL$5</formula>
    </cfRule>
    <cfRule type="expression" dxfId="721" priority="478">
      <formula>$R2=$AL$4</formula>
    </cfRule>
    <cfRule type="expression" dxfId="720" priority="479">
      <formula>$B2=$AL$3</formula>
    </cfRule>
    <cfRule type="expression" dxfId="719" priority="480">
      <formula>$B2=$AL$2</formula>
    </cfRule>
  </conditionalFormatting>
  <conditionalFormatting sqref="F128:F132 F134:F135 F155:F156 R132:V132 W128:Z129 F158 F165 F194 F192 F188:F189 F175:F183 F171 F163 F160:F161 F123:F124 F110 H128:V128 P129:V131 W130:X132 R133:X133 P134:X136 P132:Q133 R137:X137 H142:Q143 R138:Z143 O129:O136 O137:Q141 F112:F118 F149:F150 Y130:Z137 H129:N141 F173 B2:Z2 H144:Z194 G8:G194 B8:E194 F8:F108 H8:Z127">
    <cfRule type="expression" dxfId="718" priority="475">
      <formula>$R2=$AL$7</formula>
    </cfRule>
  </conditionalFormatting>
  <conditionalFormatting sqref="F121">
    <cfRule type="expression" dxfId="717" priority="470">
      <formula>$R121=$AL$6</formula>
    </cfRule>
    <cfRule type="expression" dxfId="716" priority="471">
      <formula>$B121=$AL$5</formula>
    </cfRule>
    <cfRule type="expression" dxfId="715" priority="472">
      <formula>$R121=$AL$4</formula>
    </cfRule>
    <cfRule type="expression" dxfId="714" priority="473">
      <formula>$B121=$AL$3</formula>
    </cfRule>
    <cfRule type="expression" dxfId="713" priority="474">
      <formula>$B121=$AL$2</formula>
    </cfRule>
  </conditionalFormatting>
  <conditionalFormatting sqref="F121">
    <cfRule type="expression" dxfId="712" priority="469">
      <formula>$R121=$AL$7</formula>
    </cfRule>
  </conditionalFormatting>
  <conditionalFormatting sqref="F109">
    <cfRule type="expression" dxfId="711" priority="464">
      <formula>$R109=$AL$6</formula>
    </cfRule>
    <cfRule type="expression" dxfId="710" priority="465">
      <formula>$B109=$AL$5</formula>
    </cfRule>
    <cfRule type="expression" dxfId="709" priority="466">
      <formula>$R109=$AL$4</formula>
    </cfRule>
    <cfRule type="expression" dxfId="708" priority="467">
      <formula>$B109=$AL$3</formula>
    </cfRule>
    <cfRule type="expression" dxfId="707" priority="468">
      <formula>$B109=$AL$2</formula>
    </cfRule>
  </conditionalFormatting>
  <conditionalFormatting sqref="F109">
    <cfRule type="expression" dxfId="706" priority="463">
      <formula>$R109=$AL$7</formula>
    </cfRule>
  </conditionalFormatting>
  <conditionalFormatting sqref="F111">
    <cfRule type="expression" dxfId="705" priority="458">
      <formula>$R111=$AL$6</formula>
    </cfRule>
    <cfRule type="expression" dxfId="704" priority="459">
      <formula>$B111=$AL$5</formula>
    </cfRule>
    <cfRule type="expression" dxfId="703" priority="460">
      <formula>$R111=$AL$4</formula>
    </cfRule>
    <cfRule type="expression" dxfId="702" priority="461">
      <formula>$B111=$AL$3</formula>
    </cfRule>
    <cfRule type="expression" dxfId="701" priority="462">
      <formula>$B111=$AL$2</formula>
    </cfRule>
  </conditionalFormatting>
  <conditionalFormatting sqref="F111">
    <cfRule type="expression" dxfId="700" priority="457">
      <formula>$R111=$AL$7</formula>
    </cfRule>
  </conditionalFormatting>
  <conditionalFormatting sqref="F122">
    <cfRule type="expression" dxfId="699" priority="452">
      <formula>$R122=$AL$6</formula>
    </cfRule>
    <cfRule type="expression" dxfId="698" priority="453">
      <formula>$B122=$AL$5</formula>
    </cfRule>
    <cfRule type="expression" dxfId="697" priority="454">
      <formula>$R122=$AL$4</formula>
    </cfRule>
    <cfRule type="expression" dxfId="696" priority="455">
      <formula>$B122=$AL$3</formula>
    </cfRule>
    <cfRule type="expression" dxfId="695" priority="456">
      <formula>$B122=$AL$2</formula>
    </cfRule>
  </conditionalFormatting>
  <conditionalFormatting sqref="F122">
    <cfRule type="expression" dxfId="694" priority="451">
      <formula>$R122=$AL$7</formula>
    </cfRule>
  </conditionalFormatting>
  <conditionalFormatting sqref="F119">
    <cfRule type="expression" dxfId="693" priority="446">
      <formula>$R119=$AL$6</formula>
    </cfRule>
    <cfRule type="expression" dxfId="692" priority="447">
      <formula>$B119=$AL$5</formula>
    </cfRule>
    <cfRule type="expression" dxfId="691" priority="448">
      <formula>$R119=$AL$4</formula>
    </cfRule>
    <cfRule type="expression" dxfId="690" priority="449">
      <formula>$B119=$AL$3</formula>
    </cfRule>
    <cfRule type="expression" dxfId="689" priority="450">
      <formula>$B119=$AL$2</formula>
    </cfRule>
  </conditionalFormatting>
  <conditionalFormatting sqref="F119">
    <cfRule type="expression" dxfId="688" priority="445">
      <formula>$R119=$AL$7</formula>
    </cfRule>
  </conditionalFormatting>
  <conditionalFormatting sqref="F120">
    <cfRule type="expression" dxfId="687" priority="440">
      <formula>$R120=$AL$6</formula>
    </cfRule>
    <cfRule type="expression" dxfId="686" priority="441">
      <formula>$B120=$AL$5</formula>
    </cfRule>
    <cfRule type="expression" dxfId="685" priority="442">
      <formula>$R120=$AL$4</formula>
    </cfRule>
    <cfRule type="expression" dxfId="684" priority="443">
      <formula>$B120=$AL$3</formula>
    </cfRule>
    <cfRule type="expression" dxfId="683" priority="444">
      <formula>$B120=$AL$2</formula>
    </cfRule>
  </conditionalFormatting>
  <conditionalFormatting sqref="F120">
    <cfRule type="expression" dxfId="682" priority="439">
      <formula>$R120=$AL$7</formula>
    </cfRule>
  </conditionalFormatting>
  <conditionalFormatting sqref="F125:F127">
    <cfRule type="expression" dxfId="681" priority="434">
      <formula>$R125=$AL$6</formula>
    </cfRule>
    <cfRule type="expression" dxfId="680" priority="435">
      <formula>$B125=$AL$5</formula>
    </cfRule>
    <cfRule type="expression" dxfId="679" priority="436">
      <formula>$R125=$AL$4</formula>
    </cfRule>
    <cfRule type="expression" dxfId="678" priority="437">
      <formula>$B125=$AL$3</formula>
    </cfRule>
    <cfRule type="expression" dxfId="677" priority="438">
      <formula>$B125=$AL$2</formula>
    </cfRule>
  </conditionalFormatting>
  <conditionalFormatting sqref="F125:F127">
    <cfRule type="expression" dxfId="676" priority="433">
      <formula>$R125=$AL$7</formula>
    </cfRule>
  </conditionalFormatting>
  <conditionalFormatting sqref="F133">
    <cfRule type="expression" dxfId="675" priority="428">
      <formula>$R133=$AL$6</formula>
    </cfRule>
    <cfRule type="expression" dxfId="674" priority="429">
      <formula>$B133=$AL$5</formula>
    </cfRule>
    <cfRule type="expression" dxfId="673" priority="430">
      <formula>$R133=$AL$4</formula>
    </cfRule>
    <cfRule type="expression" dxfId="672" priority="431">
      <formula>$B133=$AL$3</formula>
    </cfRule>
    <cfRule type="expression" dxfId="671" priority="432">
      <formula>$B133=$AL$2</formula>
    </cfRule>
  </conditionalFormatting>
  <conditionalFormatting sqref="F133">
    <cfRule type="expression" dxfId="670" priority="427">
      <formula>$R133=$AL$7</formula>
    </cfRule>
  </conditionalFormatting>
  <conditionalFormatting sqref="F137">
    <cfRule type="expression" dxfId="669" priority="422">
      <formula>$R137=$AL$6</formula>
    </cfRule>
    <cfRule type="expression" dxfId="668" priority="423">
      <formula>$B137=$AL$5</formula>
    </cfRule>
    <cfRule type="expression" dxfId="667" priority="424">
      <formula>$R137=$AL$4</formula>
    </cfRule>
    <cfRule type="expression" dxfId="666" priority="425">
      <formula>$B137=$AL$3</formula>
    </cfRule>
    <cfRule type="expression" dxfId="665" priority="426">
      <formula>$B137=$AL$2</formula>
    </cfRule>
  </conditionalFormatting>
  <conditionalFormatting sqref="F137">
    <cfRule type="expression" dxfId="664" priority="421">
      <formula>$R137=$AL$7</formula>
    </cfRule>
  </conditionalFormatting>
  <conditionalFormatting sqref="F136">
    <cfRule type="expression" dxfId="663" priority="416">
      <formula>$R136=$AL$6</formula>
    </cfRule>
    <cfRule type="expression" dxfId="662" priority="417">
      <formula>$B136=$AL$5</formula>
    </cfRule>
    <cfRule type="expression" dxfId="661" priority="418">
      <formula>$R136=$AL$4</formula>
    </cfRule>
    <cfRule type="expression" dxfId="660" priority="419">
      <formula>$B136=$AL$3</formula>
    </cfRule>
    <cfRule type="expression" dxfId="659" priority="420">
      <formula>$B136=$AL$2</formula>
    </cfRule>
  </conditionalFormatting>
  <conditionalFormatting sqref="F136">
    <cfRule type="expression" dxfId="658" priority="415">
      <formula>$R136=$AL$7</formula>
    </cfRule>
  </conditionalFormatting>
  <conditionalFormatting sqref="F138">
    <cfRule type="expression" dxfId="657" priority="410">
      <formula>$R138=$AL$6</formula>
    </cfRule>
    <cfRule type="expression" dxfId="656" priority="411">
      <formula>$B138=$AL$5</formula>
    </cfRule>
    <cfRule type="expression" dxfId="655" priority="412">
      <formula>$R138=$AL$4</formula>
    </cfRule>
    <cfRule type="expression" dxfId="654" priority="413">
      <formula>$B138=$AL$3</formula>
    </cfRule>
    <cfRule type="expression" dxfId="653" priority="414">
      <formula>$B138=$AL$2</formula>
    </cfRule>
  </conditionalFormatting>
  <conditionalFormatting sqref="F138">
    <cfRule type="expression" dxfId="652" priority="409">
      <formula>$R138=$AL$7</formula>
    </cfRule>
  </conditionalFormatting>
  <conditionalFormatting sqref="F140">
    <cfRule type="expression" dxfId="651" priority="404">
      <formula>$R140=$AL$6</formula>
    </cfRule>
    <cfRule type="expression" dxfId="650" priority="405">
      <formula>$B140=$AL$5</formula>
    </cfRule>
    <cfRule type="expression" dxfId="649" priority="406">
      <formula>$R140=$AL$4</formula>
    </cfRule>
    <cfRule type="expression" dxfId="648" priority="407">
      <formula>$B140=$AL$3</formula>
    </cfRule>
    <cfRule type="expression" dxfId="647" priority="408">
      <formula>$B140=$AL$2</formula>
    </cfRule>
  </conditionalFormatting>
  <conditionalFormatting sqref="F140">
    <cfRule type="expression" dxfId="646" priority="403">
      <formula>$R140=$AL$7</formula>
    </cfRule>
  </conditionalFormatting>
  <conditionalFormatting sqref="F139">
    <cfRule type="expression" dxfId="645" priority="398">
      <formula>$R139=$AL$6</formula>
    </cfRule>
    <cfRule type="expression" dxfId="644" priority="399">
      <formula>$B139=$AL$5</formula>
    </cfRule>
    <cfRule type="expression" dxfId="643" priority="400">
      <formula>$R139=$AL$4</formula>
    </cfRule>
    <cfRule type="expression" dxfId="642" priority="401">
      <formula>$B139=$AL$3</formula>
    </cfRule>
    <cfRule type="expression" dxfId="641" priority="402">
      <formula>$B139=$AL$2</formula>
    </cfRule>
  </conditionalFormatting>
  <conditionalFormatting sqref="F139">
    <cfRule type="expression" dxfId="640" priority="397">
      <formula>$R139=$AL$7</formula>
    </cfRule>
  </conditionalFormatting>
  <conditionalFormatting sqref="F142">
    <cfRule type="expression" dxfId="639" priority="392">
      <formula>$R142=$AL$6</formula>
    </cfRule>
    <cfRule type="expression" dxfId="638" priority="393">
      <formula>$B142=$AL$5</formula>
    </cfRule>
    <cfRule type="expression" dxfId="637" priority="394">
      <formula>$R142=$AL$4</formula>
    </cfRule>
    <cfRule type="expression" dxfId="636" priority="395">
      <formula>$B142=$AL$3</formula>
    </cfRule>
    <cfRule type="expression" dxfId="635" priority="396">
      <formula>$B142=$AL$2</formula>
    </cfRule>
  </conditionalFormatting>
  <conditionalFormatting sqref="F142">
    <cfRule type="expression" dxfId="634" priority="391">
      <formula>$R142=$AL$7</formula>
    </cfRule>
  </conditionalFormatting>
  <conditionalFormatting sqref="F141">
    <cfRule type="expression" dxfId="633" priority="386">
      <formula>$R141=$AL$6</formula>
    </cfRule>
    <cfRule type="expression" dxfId="632" priority="387">
      <formula>$B141=$AL$5</formula>
    </cfRule>
    <cfRule type="expression" dxfId="631" priority="388">
      <formula>$R141=$AL$4</formula>
    </cfRule>
    <cfRule type="expression" dxfId="630" priority="389">
      <formula>$B141=$AL$3</formula>
    </cfRule>
    <cfRule type="expression" dxfId="629" priority="390">
      <formula>$B141=$AL$2</formula>
    </cfRule>
  </conditionalFormatting>
  <conditionalFormatting sqref="F141">
    <cfRule type="expression" dxfId="628" priority="385">
      <formula>$R141=$AL$7</formula>
    </cfRule>
  </conditionalFormatting>
  <conditionalFormatting sqref="F139">
    <cfRule type="expression" dxfId="627" priority="380">
      <formula>$R139=$AL$6</formula>
    </cfRule>
    <cfRule type="expression" dxfId="626" priority="381">
      <formula>$B139=$AL$5</formula>
    </cfRule>
    <cfRule type="expression" dxfId="625" priority="382">
      <formula>$R139=$AL$4</formula>
    </cfRule>
    <cfRule type="expression" dxfId="624" priority="383">
      <formula>$B139=$AL$3</formula>
    </cfRule>
    <cfRule type="expression" dxfId="623" priority="384">
      <formula>$B139=$AL$2</formula>
    </cfRule>
  </conditionalFormatting>
  <conditionalFormatting sqref="F139">
    <cfRule type="expression" dxfId="622" priority="379">
      <formula>$R139=$AL$7</formula>
    </cfRule>
  </conditionalFormatting>
  <conditionalFormatting sqref="F141">
    <cfRule type="expression" dxfId="621" priority="374">
      <formula>$R141=$AL$6</formula>
    </cfRule>
    <cfRule type="expression" dxfId="620" priority="375">
      <formula>$B141=$AL$5</formula>
    </cfRule>
    <cfRule type="expression" dxfId="619" priority="376">
      <formula>$R141=$AL$4</formula>
    </cfRule>
    <cfRule type="expression" dxfId="618" priority="377">
      <formula>$B141=$AL$3</formula>
    </cfRule>
    <cfRule type="expression" dxfId="617" priority="378">
      <formula>$B141=$AL$2</formula>
    </cfRule>
  </conditionalFormatting>
  <conditionalFormatting sqref="F141">
    <cfRule type="expression" dxfId="616" priority="373">
      <formula>$R141=$AL$7</formula>
    </cfRule>
  </conditionalFormatting>
  <conditionalFormatting sqref="F140">
    <cfRule type="expression" dxfId="615" priority="368">
      <formula>$R140=$AL$6</formula>
    </cfRule>
    <cfRule type="expression" dxfId="614" priority="369">
      <formula>$B140=$AL$5</formula>
    </cfRule>
    <cfRule type="expression" dxfId="613" priority="370">
      <formula>$R140=$AL$4</formula>
    </cfRule>
    <cfRule type="expression" dxfId="612" priority="371">
      <formula>$B140=$AL$3</formula>
    </cfRule>
    <cfRule type="expression" dxfId="611" priority="372">
      <formula>$B140=$AL$2</formula>
    </cfRule>
  </conditionalFormatting>
  <conditionalFormatting sqref="F140">
    <cfRule type="expression" dxfId="610" priority="367">
      <formula>$R140=$AL$7</formula>
    </cfRule>
  </conditionalFormatting>
  <conditionalFormatting sqref="F142">
    <cfRule type="expression" dxfId="609" priority="362">
      <formula>$R142=$AL$6</formula>
    </cfRule>
    <cfRule type="expression" dxfId="608" priority="363">
      <formula>$B142=$AL$5</formula>
    </cfRule>
    <cfRule type="expression" dxfId="607" priority="364">
      <formula>$R142=$AL$4</formula>
    </cfRule>
    <cfRule type="expression" dxfId="606" priority="365">
      <formula>$B142=$AL$3</formula>
    </cfRule>
    <cfRule type="expression" dxfId="605" priority="366">
      <formula>$B142=$AL$2</formula>
    </cfRule>
  </conditionalFormatting>
  <conditionalFormatting sqref="F142">
    <cfRule type="expression" dxfId="604" priority="361">
      <formula>$R142=$AL$7</formula>
    </cfRule>
  </conditionalFormatting>
  <conditionalFormatting sqref="F143">
    <cfRule type="expression" dxfId="603" priority="356">
      <formula>$R143=$AL$6</formula>
    </cfRule>
    <cfRule type="expression" dxfId="602" priority="357">
      <formula>$B143=$AL$5</formula>
    </cfRule>
    <cfRule type="expression" dxfId="601" priority="358">
      <formula>$R143=$AL$4</formula>
    </cfRule>
    <cfRule type="expression" dxfId="600" priority="359">
      <formula>$B143=$AL$3</formula>
    </cfRule>
    <cfRule type="expression" dxfId="599" priority="360">
      <formula>$B143=$AL$2</formula>
    </cfRule>
  </conditionalFormatting>
  <conditionalFormatting sqref="F143">
    <cfRule type="expression" dxfId="598" priority="355">
      <formula>$R143=$AL$7</formula>
    </cfRule>
  </conditionalFormatting>
  <conditionalFormatting sqref="F143">
    <cfRule type="expression" dxfId="597" priority="350">
      <formula>$R143=$AL$6</formula>
    </cfRule>
    <cfRule type="expression" dxfId="596" priority="351">
      <formula>$B143=$AL$5</formula>
    </cfRule>
    <cfRule type="expression" dxfId="595" priority="352">
      <formula>$R143=$AL$4</formula>
    </cfRule>
    <cfRule type="expression" dxfId="594" priority="353">
      <formula>$B143=$AL$3</formula>
    </cfRule>
    <cfRule type="expression" dxfId="593" priority="354">
      <formula>$B143=$AL$2</formula>
    </cfRule>
  </conditionalFormatting>
  <conditionalFormatting sqref="F143">
    <cfRule type="expression" dxfId="592" priority="349">
      <formula>$R143=$AL$7</formula>
    </cfRule>
  </conditionalFormatting>
  <conditionalFormatting sqref="F144">
    <cfRule type="expression" dxfId="591" priority="344">
      <formula>$R144=$AL$6</formula>
    </cfRule>
    <cfRule type="expression" dxfId="590" priority="345">
      <formula>$B144=$AL$5</formula>
    </cfRule>
    <cfRule type="expression" dxfId="589" priority="346">
      <formula>$R144=$AL$4</formula>
    </cfRule>
    <cfRule type="expression" dxfId="588" priority="347">
      <formula>$B144=$AL$3</formula>
    </cfRule>
    <cfRule type="expression" dxfId="587" priority="348">
      <formula>$B144=$AL$2</formula>
    </cfRule>
  </conditionalFormatting>
  <conditionalFormatting sqref="F144">
    <cfRule type="expression" dxfId="586" priority="343">
      <formula>$R144=$AL$7</formula>
    </cfRule>
  </conditionalFormatting>
  <conditionalFormatting sqref="F144">
    <cfRule type="expression" dxfId="585" priority="338">
      <formula>$R144=$AL$6</formula>
    </cfRule>
    <cfRule type="expression" dxfId="584" priority="339">
      <formula>$B144=$AL$5</formula>
    </cfRule>
    <cfRule type="expression" dxfId="583" priority="340">
      <formula>$R144=$AL$4</formula>
    </cfRule>
    <cfRule type="expression" dxfId="582" priority="341">
      <formula>$B144=$AL$3</formula>
    </cfRule>
    <cfRule type="expression" dxfId="581" priority="342">
      <formula>$B144=$AL$2</formula>
    </cfRule>
  </conditionalFormatting>
  <conditionalFormatting sqref="F144">
    <cfRule type="expression" dxfId="580" priority="337">
      <formula>$R144=$AL$7</formula>
    </cfRule>
  </conditionalFormatting>
  <conditionalFormatting sqref="F145">
    <cfRule type="expression" dxfId="579" priority="332">
      <formula>$R145=$AL$6</formula>
    </cfRule>
    <cfRule type="expression" dxfId="578" priority="333">
      <formula>$B145=$AL$5</formula>
    </cfRule>
    <cfRule type="expression" dxfId="577" priority="334">
      <formula>$R145=$AL$4</formula>
    </cfRule>
    <cfRule type="expression" dxfId="576" priority="335">
      <formula>$B145=$AL$3</formula>
    </cfRule>
    <cfRule type="expression" dxfId="575" priority="336">
      <formula>$B145=$AL$2</formula>
    </cfRule>
  </conditionalFormatting>
  <conditionalFormatting sqref="F145">
    <cfRule type="expression" dxfId="574" priority="331">
      <formula>$R145=$AL$7</formula>
    </cfRule>
  </conditionalFormatting>
  <conditionalFormatting sqref="F145">
    <cfRule type="expression" dxfId="573" priority="326">
      <formula>$R145=$AL$6</formula>
    </cfRule>
    <cfRule type="expression" dxfId="572" priority="327">
      <formula>$B145=$AL$5</formula>
    </cfRule>
    <cfRule type="expression" dxfId="571" priority="328">
      <formula>$R145=$AL$4</formula>
    </cfRule>
    <cfRule type="expression" dxfId="570" priority="329">
      <formula>$B145=$AL$3</formula>
    </cfRule>
    <cfRule type="expression" dxfId="569" priority="330">
      <formula>$B145=$AL$2</formula>
    </cfRule>
  </conditionalFormatting>
  <conditionalFormatting sqref="F145">
    <cfRule type="expression" dxfId="568" priority="325">
      <formula>$R145=$AL$7</formula>
    </cfRule>
  </conditionalFormatting>
  <conditionalFormatting sqref="F146">
    <cfRule type="expression" dxfId="567" priority="320">
      <formula>$R146=$AL$6</formula>
    </cfRule>
    <cfRule type="expression" dxfId="566" priority="321">
      <formula>$B146=$AL$5</formula>
    </cfRule>
    <cfRule type="expression" dxfId="565" priority="322">
      <formula>$R146=$AL$4</formula>
    </cfRule>
    <cfRule type="expression" dxfId="564" priority="323">
      <formula>$B146=$AL$3</formula>
    </cfRule>
    <cfRule type="expression" dxfId="563" priority="324">
      <formula>$B146=$AL$2</formula>
    </cfRule>
  </conditionalFormatting>
  <conditionalFormatting sqref="F146">
    <cfRule type="expression" dxfId="562" priority="319">
      <formula>$R146=$AL$7</formula>
    </cfRule>
  </conditionalFormatting>
  <conditionalFormatting sqref="F146">
    <cfRule type="expression" dxfId="561" priority="314">
      <formula>$R146=$AL$6</formula>
    </cfRule>
    <cfRule type="expression" dxfId="560" priority="315">
      <formula>$B146=$AL$5</formula>
    </cfRule>
    <cfRule type="expression" dxfId="559" priority="316">
      <formula>$R146=$AL$4</formula>
    </cfRule>
    <cfRule type="expression" dxfId="558" priority="317">
      <formula>$B146=$AL$3</formula>
    </cfRule>
    <cfRule type="expression" dxfId="557" priority="318">
      <formula>$B146=$AL$2</formula>
    </cfRule>
  </conditionalFormatting>
  <conditionalFormatting sqref="F146">
    <cfRule type="expression" dxfId="556" priority="313">
      <formula>$R146=$AL$7</formula>
    </cfRule>
  </conditionalFormatting>
  <conditionalFormatting sqref="F147">
    <cfRule type="expression" dxfId="555" priority="308">
      <formula>$R147=$AL$6</formula>
    </cfRule>
    <cfRule type="expression" dxfId="554" priority="309">
      <formula>$B147=$AL$5</formula>
    </cfRule>
    <cfRule type="expression" dxfId="553" priority="310">
      <formula>$R147=$AL$4</formula>
    </cfRule>
    <cfRule type="expression" dxfId="552" priority="311">
      <formula>$B147=$AL$3</formula>
    </cfRule>
    <cfRule type="expression" dxfId="551" priority="312">
      <formula>$B147=$AL$2</formula>
    </cfRule>
  </conditionalFormatting>
  <conditionalFormatting sqref="F147">
    <cfRule type="expression" dxfId="550" priority="307">
      <formula>$R147=$AL$7</formula>
    </cfRule>
  </conditionalFormatting>
  <conditionalFormatting sqref="F147">
    <cfRule type="expression" dxfId="549" priority="302">
      <formula>$R147=$AL$6</formula>
    </cfRule>
    <cfRule type="expression" dxfId="548" priority="303">
      <formula>$B147=$AL$5</formula>
    </cfRule>
    <cfRule type="expression" dxfId="547" priority="304">
      <formula>$R147=$AL$4</formula>
    </cfRule>
    <cfRule type="expression" dxfId="546" priority="305">
      <formula>$B147=$AL$3</formula>
    </cfRule>
    <cfRule type="expression" dxfId="545" priority="306">
      <formula>$B147=$AL$2</formula>
    </cfRule>
  </conditionalFormatting>
  <conditionalFormatting sqref="F147">
    <cfRule type="expression" dxfId="544" priority="301">
      <formula>$R147=$AL$7</formula>
    </cfRule>
  </conditionalFormatting>
  <conditionalFormatting sqref="F148">
    <cfRule type="expression" dxfId="543" priority="296">
      <formula>$R148=$AL$6</formula>
    </cfRule>
    <cfRule type="expression" dxfId="542" priority="297">
      <formula>$B148=$AL$5</formula>
    </cfRule>
    <cfRule type="expression" dxfId="541" priority="298">
      <formula>$R148=$AL$4</formula>
    </cfRule>
    <cfRule type="expression" dxfId="540" priority="299">
      <formula>$B148=$AL$3</formula>
    </cfRule>
    <cfRule type="expression" dxfId="539" priority="300">
      <formula>$B148=$AL$2</formula>
    </cfRule>
  </conditionalFormatting>
  <conditionalFormatting sqref="F148">
    <cfRule type="expression" dxfId="538" priority="295">
      <formula>$R148=$AL$7</formula>
    </cfRule>
  </conditionalFormatting>
  <conditionalFormatting sqref="F148">
    <cfRule type="expression" dxfId="537" priority="290">
      <formula>$R148=$AL$6</formula>
    </cfRule>
    <cfRule type="expression" dxfId="536" priority="291">
      <formula>$B148=$AL$5</formula>
    </cfRule>
    <cfRule type="expression" dxfId="535" priority="292">
      <formula>$R148=$AL$4</formula>
    </cfRule>
    <cfRule type="expression" dxfId="534" priority="293">
      <formula>$B148=$AL$3</formula>
    </cfRule>
    <cfRule type="expression" dxfId="533" priority="294">
      <formula>$B148=$AL$2</formula>
    </cfRule>
  </conditionalFormatting>
  <conditionalFormatting sqref="F148">
    <cfRule type="expression" dxfId="532" priority="289">
      <formula>$R148=$AL$7</formula>
    </cfRule>
  </conditionalFormatting>
  <conditionalFormatting sqref="F151">
    <cfRule type="expression" dxfId="531" priority="284">
      <formula>$R151=$AL$6</formula>
    </cfRule>
    <cfRule type="expression" dxfId="530" priority="285">
      <formula>$B151=$AL$5</formula>
    </cfRule>
    <cfRule type="expression" dxfId="529" priority="286">
      <formula>$R151=$AL$4</formula>
    </cfRule>
    <cfRule type="expression" dxfId="528" priority="287">
      <formula>$B151=$AL$3</formula>
    </cfRule>
    <cfRule type="expression" dxfId="527" priority="288">
      <formula>$B151=$AL$2</formula>
    </cfRule>
  </conditionalFormatting>
  <conditionalFormatting sqref="F151">
    <cfRule type="expression" dxfId="526" priority="283">
      <formula>$R151=$AL$7</formula>
    </cfRule>
  </conditionalFormatting>
  <conditionalFormatting sqref="F151">
    <cfRule type="expression" dxfId="525" priority="278">
      <formula>$R151=$AL$6</formula>
    </cfRule>
    <cfRule type="expression" dxfId="524" priority="279">
      <formula>$B151=$AL$5</formula>
    </cfRule>
    <cfRule type="expression" dxfId="523" priority="280">
      <formula>$R151=$AL$4</formula>
    </cfRule>
    <cfRule type="expression" dxfId="522" priority="281">
      <formula>$B151=$AL$3</formula>
    </cfRule>
    <cfRule type="expression" dxfId="521" priority="282">
      <formula>$B151=$AL$2</formula>
    </cfRule>
  </conditionalFormatting>
  <conditionalFormatting sqref="F151">
    <cfRule type="expression" dxfId="520" priority="277">
      <formula>$R151=$AL$7</formula>
    </cfRule>
  </conditionalFormatting>
  <conditionalFormatting sqref="F152">
    <cfRule type="expression" dxfId="519" priority="272">
      <formula>$R152=$AL$6</formula>
    </cfRule>
    <cfRule type="expression" dxfId="518" priority="273">
      <formula>$B152=$AL$5</formula>
    </cfRule>
    <cfRule type="expression" dxfId="517" priority="274">
      <formula>$R152=$AL$4</formula>
    </cfRule>
    <cfRule type="expression" dxfId="516" priority="275">
      <formula>$B152=$AL$3</formula>
    </cfRule>
    <cfRule type="expression" dxfId="515" priority="276">
      <formula>$B152=$AL$2</formula>
    </cfRule>
  </conditionalFormatting>
  <conditionalFormatting sqref="F152">
    <cfRule type="expression" dxfId="514" priority="271">
      <formula>$R152=$AL$7</formula>
    </cfRule>
  </conditionalFormatting>
  <conditionalFormatting sqref="F153">
    <cfRule type="expression" dxfId="513" priority="266">
      <formula>$R153=$AL$6</formula>
    </cfRule>
    <cfRule type="expression" dxfId="512" priority="267">
      <formula>$B153=$AL$5</formula>
    </cfRule>
    <cfRule type="expression" dxfId="511" priority="268">
      <formula>$R153=$AL$4</formula>
    </cfRule>
    <cfRule type="expression" dxfId="510" priority="269">
      <formula>$B153=$AL$3</formula>
    </cfRule>
    <cfRule type="expression" dxfId="509" priority="270">
      <formula>$B153=$AL$2</formula>
    </cfRule>
  </conditionalFormatting>
  <conditionalFormatting sqref="F153">
    <cfRule type="expression" dxfId="508" priority="265">
      <formula>$R153=$AL$7</formula>
    </cfRule>
  </conditionalFormatting>
  <conditionalFormatting sqref="F150">
    <cfRule type="expression" dxfId="507" priority="260">
      <formula>$R150=$AL$6</formula>
    </cfRule>
    <cfRule type="expression" dxfId="506" priority="261">
      <formula>$B150=$AL$5</formula>
    </cfRule>
    <cfRule type="expression" dxfId="505" priority="262">
      <formula>$R150=$AL$4</formula>
    </cfRule>
    <cfRule type="expression" dxfId="504" priority="263">
      <formula>$B150=$AL$3</formula>
    </cfRule>
    <cfRule type="expression" dxfId="503" priority="264">
      <formula>$B150=$AL$2</formula>
    </cfRule>
  </conditionalFormatting>
  <conditionalFormatting sqref="F150">
    <cfRule type="expression" dxfId="502" priority="259">
      <formula>$R150=$AL$7</formula>
    </cfRule>
  </conditionalFormatting>
  <conditionalFormatting sqref="F150">
    <cfRule type="expression" dxfId="501" priority="254">
      <formula>$R150=$AL$6</formula>
    </cfRule>
    <cfRule type="expression" dxfId="500" priority="255">
      <formula>$B150=$AL$5</formula>
    </cfRule>
    <cfRule type="expression" dxfId="499" priority="256">
      <formula>$R150=$AL$4</formula>
    </cfRule>
    <cfRule type="expression" dxfId="498" priority="257">
      <formula>$B150=$AL$3</formula>
    </cfRule>
    <cfRule type="expression" dxfId="497" priority="258">
      <formula>$B150=$AL$2</formula>
    </cfRule>
  </conditionalFormatting>
  <conditionalFormatting sqref="F150">
    <cfRule type="expression" dxfId="496" priority="253">
      <formula>$R150=$AL$7</formula>
    </cfRule>
  </conditionalFormatting>
  <conditionalFormatting sqref="F151">
    <cfRule type="expression" dxfId="495" priority="248">
      <formula>$R151=$AL$6</formula>
    </cfRule>
    <cfRule type="expression" dxfId="494" priority="249">
      <formula>$B151=$AL$5</formula>
    </cfRule>
    <cfRule type="expression" dxfId="493" priority="250">
      <formula>$R151=$AL$4</formula>
    </cfRule>
    <cfRule type="expression" dxfId="492" priority="251">
      <formula>$B151=$AL$3</formula>
    </cfRule>
    <cfRule type="expression" dxfId="491" priority="252">
      <formula>$B151=$AL$2</formula>
    </cfRule>
  </conditionalFormatting>
  <conditionalFormatting sqref="F151">
    <cfRule type="expression" dxfId="490" priority="247">
      <formula>$R151=$AL$7</formula>
    </cfRule>
  </conditionalFormatting>
  <conditionalFormatting sqref="F152">
    <cfRule type="expression" dxfId="489" priority="242">
      <formula>$R152=$AL$6</formula>
    </cfRule>
    <cfRule type="expression" dxfId="488" priority="243">
      <formula>$B152=$AL$5</formula>
    </cfRule>
    <cfRule type="expression" dxfId="487" priority="244">
      <formula>$R152=$AL$4</formula>
    </cfRule>
    <cfRule type="expression" dxfId="486" priority="245">
      <formula>$B152=$AL$3</formula>
    </cfRule>
    <cfRule type="expression" dxfId="485" priority="246">
      <formula>$B152=$AL$2</formula>
    </cfRule>
  </conditionalFormatting>
  <conditionalFormatting sqref="F152">
    <cfRule type="expression" dxfId="484" priority="241">
      <formula>$R152=$AL$7</formula>
    </cfRule>
  </conditionalFormatting>
  <conditionalFormatting sqref="F154">
    <cfRule type="expression" dxfId="483" priority="236">
      <formula>$R154=$AL$6</formula>
    </cfRule>
    <cfRule type="expression" dxfId="482" priority="237">
      <formula>$B154=$AL$5</formula>
    </cfRule>
    <cfRule type="expression" dxfId="481" priority="238">
      <formula>$R154=$AL$4</formula>
    </cfRule>
    <cfRule type="expression" dxfId="480" priority="239">
      <formula>$B154=$AL$3</formula>
    </cfRule>
    <cfRule type="expression" dxfId="479" priority="240">
      <formula>$B154=$AL$2</formula>
    </cfRule>
  </conditionalFormatting>
  <conditionalFormatting sqref="F154">
    <cfRule type="expression" dxfId="478" priority="235">
      <formula>$R154=$AL$7</formula>
    </cfRule>
  </conditionalFormatting>
  <conditionalFormatting sqref="F154">
    <cfRule type="expression" dxfId="477" priority="230">
      <formula>$R154=$AL$6</formula>
    </cfRule>
    <cfRule type="expression" dxfId="476" priority="231">
      <formula>$B154=$AL$5</formula>
    </cfRule>
    <cfRule type="expression" dxfId="475" priority="232">
      <formula>$R154=$AL$4</formula>
    </cfRule>
    <cfRule type="expression" dxfId="474" priority="233">
      <formula>$B154=$AL$3</formula>
    </cfRule>
    <cfRule type="expression" dxfId="473" priority="234">
      <formula>$B154=$AL$2</formula>
    </cfRule>
  </conditionalFormatting>
  <conditionalFormatting sqref="F154">
    <cfRule type="expression" dxfId="472" priority="229">
      <formula>$R154=$AL$7</formula>
    </cfRule>
  </conditionalFormatting>
  <conditionalFormatting sqref="F154">
    <cfRule type="expression" dxfId="471" priority="224">
      <formula>$R154=$AL$6</formula>
    </cfRule>
    <cfRule type="expression" dxfId="470" priority="225">
      <formula>$B154=$AL$5</formula>
    </cfRule>
    <cfRule type="expression" dxfId="469" priority="226">
      <formula>$R154=$AL$4</formula>
    </cfRule>
    <cfRule type="expression" dxfId="468" priority="227">
      <formula>$B154=$AL$3</formula>
    </cfRule>
    <cfRule type="expression" dxfId="467" priority="228">
      <formula>$B154=$AL$2</formula>
    </cfRule>
  </conditionalFormatting>
  <conditionalFormatting sqref="F154">
    <cfRule type="expression" dxfId="466" priority="223">
      <formula>$R154=$AL$7</formula>
    </cfRule>
  </conditionalFormatting>
  <conditionalFormatting sqref="F157">
    <cfRule type="expression" dxfId="465" priority="218">
      <formula>$R157=$AL$6</formula>
    </cfRule>
    <cfRule type="expression" dxfId="464" priority="219">
      <formula>$B157=$AL$5</formula>
    </cfRule>
    <cfRule type="expression" dxfId="463" priority="220">
      <formula>$R157=$AL$4</formula>
    </cfRule>
    <cfRule type="expression" dxfId="462" priority="221">
      <formula>$B157=$AL$3</formula>
    </cfRule>
    <cfRule type="expression" dxfId="461" priority="222">
      <formula>$B157=$AL$2</formula>
    </cfRule>
  </conditionalFormatting>
  <conditionalFormatting sqref="F157">
    <cfRule type="expression" dxfId="460" priority="217">
      <formula>$R157=$AL$7</formula>
    </cfRule>
  </conditionalFormatting>
  <conditionalFormatting sqref="F157">
    <cfRule type="expression" dxfId="459" priority="212">
      <formula>$R157=$AL$6</formula>
    </cfRule>
    <cfRule type="expression" dxfId="458" priority="213">
      <formula>$B157=$AL$5</formula>
    </cfRule>
    <cfRule type="expression" dxfId="457" priority="214">
      <formula>$R157=$AL$4</formula>
    </cfRule>
    <cfRule type="expression" dxfId="456" priority="215">
      <formula>$B157=$AL$3</formula>
    </cfRule>
    <cfRule type="expression" dxfId="455" priority="216">
      <formula>$B157=$AL$2</formula>
    </cfRule>
  </conditionalFormatting>
  <conditionalFormatting sqref="F157">
    <cfRule type="expression" dxfId="454" priority="211">
      <formula>$R157=$AL$7</formula>
    </cfRule>
  </conditionalFormatting>
  <conditionalFormatting sqref="F157">
    <cfRule type="expression" dxfId="453" priority="206">
      <formula>$R157=$AL$6</formula>
    </cfRule>
    <cfRule type="expression" dxfId="452" priority="207">
      <formula>$B157=$AL$5</formula>
    </cfRule>
    <cfRule type="expression" dxfId="451" priority="208">
      <formula>$R157=$AL$4</formula>
    </cfRule>
    <cfRule type="expression" dxfId="450" priority="209">
      <formula>$B157=$AL$3</formula>
    </cfRule>
    <cfRule type="expression" dxfId="449" priority="210">
      <formula>$B157=$AL$2</formula>
    </cfRule>
  </conditionalFormatting>
  <conditionalFormatting sqref="F157">
    <cfRule type="expression" dxfId="448" priority="205">
      <formula>$R157=$AL$7</formula>
    </cfRule>
  </conditionalFormatting>
  <conditionalFormatting sqref="F159">
    <cfRule type="expression" dxfId="447" priority="200">
      <formula>$R159=$AL$6</formula>
    </cfRule>
    <cfRule type="expression" dxfId="446" priority="201">
      <formula>$B159=$AL$5</formula>
    </cfRule>
    <cfRule type="expression" dxfId="445" priority="202">
      <formula>$R159=$AL$4</formula>
    </cfRule>
    <cfRule type="expression" dxfId="444" priority="203">
      <formula>$B159=$AL$3</formula>
    </cfRule>
    <cfRule type="expression" dxfId="443" priority="204">
      <formula>$B159=$AL$2</formula>
    </cfRule>
  </conditionalFormatting>
  <conditionalFormatting sqref="F159">
    <cfRule type="expression" dxfId="442" priority="199">
      <formula>$R159=$AL$7</formula>
    </cfRule>
  </conditionalFormatting>
  <conditionalFormatting sqref="F159">
    <cfRule type="expression" dxfId="441" priority="194">
      <formula>$R159=$AL$6</formula>
    </cfRule>
    <cfRule type="expression" dxfId="440" priority="195">
      <formula>$B159=$AL$5</formula>
    </cfRule>
    <cfRule type="expression" dxfId="439" priority="196">
      <formula>$R159=$AL$4</formula>
    </cfRule>
    <cfRule type="expression" dxfId="438" priority="197">
      <formula>$B159=$AL$3</formula>
    </cfRule>
    <cfRule type="expression" dxfId="437" priority="198">
      <formula>$B159=$AL$2</formula>
    </cfRule>
  </conditionalFormatting>
  <conditionalFormatting sqref="F159">
    <cfRule type="expression" dxfId="436" priority="193">
      <formula>$R159=$AL$7</formula>
    </cfRule>
  </conditionalFormatting>
  <conditionalFormatting sqref="F159">
    <cfRule type="expression" dxfId="435" priority="188">
      <formula>$R159=$AL$6</formula>
    </cfRule>
    <cfRule type="expression" dxfId="434" priority="189">
      <formula>$B159=$AL$5</formula>
    </cfRule>
    <cfRule type="expression" dxfId="433" priority="190">
      <formula>$R159=$AL$4</formula>
    </cfRule>
    <cfRule type="expression" dxfId="432" priority="191">
      <formula>$B159=$AL$3</formula>
    </cfRule>
    <cfRule type="expression" dxfId="431" priority="192">
      <formula>$B159=$AL$2</formula>
    </cfRule>
  </conditionalFormatting>
  <conditionalFormatting sqref="F159">
    <cfRule type="expression" dxfId="430" priority="187">
      <formula>$R159=$AL$7</formula>
    </cfRule>
  </conditionalFormatting>
  <conditionalFormatting sqref="F162">
    <cfRule type="expression" dxfId="429" priority="182">
      <formula>$R162=$AL$6</formula>
    </cfRule>
    <cfRule type="expression" dxfId="428" priority="183">
      <formula>$B162=$AL$5</formula>
    </cfRule>
    <cfRule type="expression" dxfId="427" priority="184">
      <formula>$R162=$AL$4</formula>
    </cfRule>
    <cfRule type="expression" dxfId="426" priority="185">
      <formula>$B162=$AL$3</formula>
    </cfRule>
    <cfRule type="expression" dxfId="425" priority="186">
      <formula>$B162=$AL$2</formula>
    </cfRule>
  </conditionalFormatting>
  <conditionalFormatting sqref="F162">
    <cfRule type="expression" dxfId="424" priority="181">
      <formula>$R162=$AL$7</formula>
    </cfRule>
  </conditionalFormatting>
  <conditionalFormatting sqref="F164">
    <cfRule type="expression" dxfId="423" priority="176">
      <formula>$R164=$AL$6</formula>
    </cfRule>
    <cfRule type="expression" dxfId="422" priority="177">
      <formula>$B164=$AL$5</formula>
    </cfRule>
    <cfRule type="expression" dxfId="421" priority="178">
      <formula>$R164=$AL$4</formula>
    </cfRule>
    <cfRule type="expression" dxfId="420" priority="179">
      <formula>$B164=$AL$3</formula>
    </cfRule>
    <cfRule type="expression" dxfId="419" priority="180">
      <formula>$B164=$AL$2</formula>
    </cfRule>
  </conditionalFormatting>
  <conditionalFormatting sqref="F164">
    <cfRule type="expression" dxfId="418" priority="175">
      <formula>$R164=$AL$7</formula>
    </cfRule>
  </conditionalFormatting>
  <conditionalFormatting sqref="F164">
    <cfRule type="expression" dxfId="417" priority="170">
      <formula>$R164=$AL$6</formula>
    </cfRule>
    <cfRule type="expression" dxfId="416" priority="171">
      <formula>$B164=$AL$5</formula>
    </cfRule>
    <cfRule type="expression" dxfId="415" priority="172">
      <formula>$R164=$AL$4</formula>
    </cfRule>
    <cfRule type="expression" dxfId="414" priority="173">
      <formula>$B164=$AL$3</formula>
    </cfRule>
    <cfRule type="expression" dxfId="413" priority="174">
      <formula>$B164=$AL$2</formula>
    </cfRule>
  </conditionalFormatting>
  <conditionalFormatting sqref="F164">
    <cfRule type="expression" dxfId="412" priority="169">
      <formula>$R164=$AL$7</formula>
    </cfRule>
  </conditionalFormatting>
  <conditionalFormatting sqref="F164">
    <cfRule type="expression" dxfId="411" priority="164">
      <formula>$R164=$AL$6</formula>
    </cfRule>
    <cfRule type="expression" dxfId="410" priority="165">
      <formula>$B164=$AL$5</formula>
    </cfRule>
    <cfRule type="expression" dxfId="409" priority="166">
      <formula>$R164=$AL$4</formula>
    </cfRule>
    <cfRule type="expression" dxfId="408" priority="167">
      <formula>$B164=$AL$3</formula>
    </cfRule>
    <cfRule type="expression" dxfId="407" priority="168">
      <formula>$B164=$AL$2</formula>
    </cfRule>
  </conditionalFormatting>
  <conditionalFormatting sqref="F164">
    <cfRule type="expression" dxfId="406" priority="163">
      <formula>$R164=$AL$7</formula>
    </cfRule>
  </conditionalFormatting>
  <conditionalFormatting sqref="F166">
    <cfRule type="expression" dxfId="405" priority="158">
      <formula>$R166=$AL$6</formula>
    </cfRule>
    <cfRule type="expression" dxfId="404" priority="159">
      <formula>$B166=$AL$5</formula>
    </cfRule>
    <cfRule type="expression" dxfId="403" priority="160">
      <formula>$R166=$AL$4</formula>
    </cfRule>
    <cfRule type="expression" dxfId="402" priority="161">
      <formula>$B166=$AL$3</formula>
    </cfRule>
    <cfRule type="expression" dxfId="401" priority="162">
      <formula>$B166=$AL$2</formula>
    </cfRule>
  </conditionalFormatting>
  <conditionalFormatting sqref="F166">
    <cfRule type="expression" dxfId="400" priority="157">
      <formula>$R166=$AL$7</formula>
    </cfRule>
  </conditionalFormatting>
  <conditionalFormatting sqref="F166">
    <cfRule type="expression" dxfId="399" priority="152">
      <formula>$R166=$AL$6</formula>
    </cfRule>
    <cfRule type="expression" dxfId="398" priority="153">
      <formula>$B166=$AL$5</formula>
    </cfRule>
    <cfRule type="expression" dxfId="397" priority="154">
      <formula>$R166=$AL$4</formula>
    </cfRule>
    <cfRule type="expression" dxfId="396" priority="155">
      <formula>$B166=$AL$3</formula>
    </cfRule>
    <cfRule type="expression" dxfId="395" priority="156">
      <formula>$B166=$AL$2</formula>
    </cfRule>
  </conditionalFormatting>
  <conditionalFormatting sqref="F166">
    <cfRule type="expression" dxfId="394" priority="151">
      <formula>$R166=$AL$7</formula>
    </cfRule>
  </conditionalFormatting>
  <conditionalFormatting sqref="F167">
    <cfRule type="expression" dxfId="393" priority="146">
      <formula>$R167=$AL$6</formula>
    </cfRule>
    <cfRule type="expression" dxfId="392" priority="147">
      <formula>$B167=$AL$5</formula>
    </cfRule>
    <cfRule type="expression" dxfId="391" priority="148">
      <formula>$R167=$AL$4</formula>
    </cfRule>
    <cfRule type="expression" dxfId="390" priority="149">
      <formula>$B167=$AL$3</formula>
    </cfRule>
    <cfRule type="expression" dxfId="389" priority="150">
      <formula>$B167=$AL$2</formula>
    </cfRule>
  </conditionalFormatting>
  <conditionalFormatting sqref="F167">
    <cfRule type="expression" dxfId="388" priority="145">
      <formula>$R167=$AL$7</formula>
    </cfRule>
  </conditionalFormatting>
  <conditionalFormatting sqref="F167">
    <cfRule type="expression" dxfId="387" priority="140">
      <formula>$R167=$AL$6</formula>
    </cfRule>
    <cfRule type="expression" dxfId="386" priority="141">
      <formula>$B167=$AL$5</formula>
    </cfRule>
    <cfRule type="expression" dxfId="385" priority="142">
      <formula>$R167=$AL$4</formula>
    </cfRule>
    <cfRule type="expression" dxfId="384" priority="143">
      <formula>$B167=$AL$3</formula>
    </cfRule>
    <cfRule type="expression" dxfId="383" priority="144">
      <formula>$B167=$AL$2</formula>
    </cfRule>
  </conditionalFormatting>
  <conditionalFormatting sqref="F167">
    <cfRule type="expression" dxfId="382" priority="139">
      <formula>$R167=$AL$7</formula>
    </cfRule>
  </conditionalFormatting>
  <conditionalFormatting sqref="F168">
    <cfRule type="expression" dxfId="381" priority="134">
      <formula>$R168=$AL$6</formula>
    </cfRule>
    <cfRule type="expression" dxfId="380" priority="135">
      <formula>$B168=$AL$5</formula>
    </cfRule>
    <cfRule type="expression" dxfId="379" priority="136">
      <formula>$R168=$AL$4</formula>
    </cfRule>
    <cfRule type="expression" dxfId="378" priority="137">
      <formula>$B168=$AL$3</formula>
    </cfRule>
    <cfRule type="expression" dxfId="377" priority="138">
      <formula>$B168=$AL$2</formula>
    </cfRule>
  </conditionalFormatting>
  <conditionalFormatting sqref="F168">
    <cfRule type="expression" dxfId="376" priority="133">
      <formula>$R168=$AL$7</formula>
    </cfRule>
  </conditionalFormatting>
  <conditionalFormatting sqref="F168">
    <cfRule type="expression" dxfId="375" priority="128">
      <formula>$R168=$AL$6</formula>
    </cfRule>
    <cfRule type="expression" dxfId="374" priority="129">
      <formula>$B168=$AL$5</formula>
    </cfRule>
    <cfRule type="expression" dxfId="373" priority="130">
      <formula>$R168=$AL$4</formula>
    </cfRule>
    <cfRule type="expression" dxfId="372" priority="131">
      <formula>$B168=$AL$3</formula>
    </cfRule>
    <cfRule type="expression" dxfId="371" priority="132">
      <formula>$B168=$AL$2</formula>
    </cfRule>
  </conditionalFormatting>
  <conditionalFormatting sqref="F168">
    <cfRule type="expression" dxfId="370" priority="127">
      <formula>$R168=$AL$7</formula>
    </cfRule>
  </conditionalFormatting>
  <conditionalFormatting sqref="F169">
    <cfRule type="expression" dxfId="369" priority="122">
      <formula>$R169=$AL$6</formula>
    </cfRule>
    <cfRule type="expression" dxfId="368" priority="123">
      <formula>$B169=$AL$5</formula>
    </cfRule>
    <cfRule type="expression" dxfId="367" priority="124">
      <formula>$R169=$AL$4</formula>
    </cfRule>
    <cfRule type="expression" dxfId="366" priority="125">
      <formula>$B169=$AL$3</formula>
    </cfRule>
    <cfRule type="expression" dxfId="365" priority="126">
      <formula>$B169=$AL$2</formula>
    </cfRule>
  </conditionalFormatting>
  <conditionalFormatting sqref="F169">
    <cfRule type="expression" dxfId="364" priority="121">
      <formula>$R169=$AL$7</formula>
    </cfRule>
  </conditionalFormatting>
  <conditionalFormatting sqref="F169">
    <cfRule type="expression" dxfId="363" priority="116">
      <formula>$R169=$AL$6</formula>
    </cfRule>
    <cfRule type="expression" dxfId="362" priority="117">
      <formula>$B169=$AL$5</formula>
    </cfRule>
    <cfRule type="expression" dxfId="361" priority="118">
      <formula>$R169=$AL$4</formula>
    </cfRule>
    <cfRule type="expression" dxfId="360" priority="119">
      <formula>$B169=$AL$3</formula>
    </cfRule>
    <cfRule type="expression" dxfId="359" priority="120">
      <formula>$B169=$AL$2</formula>
    </cfRule>
  </conditionalFormatting>
  <conditionalFormatting sqref="F169">
    <cfRule type="expression" dxfId="358" priority="115">
      <formula>$R169=$AL$7</formula>
    </cfRule>
  </conditionalFormatting>
  <conditionalFormatting sqref="F170">
    <cfRule type="expression" dxfId="357" priority="110">
      <formula>$R170=$AL$6</formula>
    </cfRule>
    <cfRule type="expression" dxfId="356" priority="111">
      <formula>$B170=$AL$5</formula>
    </cfRule>
    <cfRule type="expression" dxfId="355" priority="112">
      <formula>$R170=$AL$4</formula>
    </cfRule>
    <cfRule type="expression" dxfId="354" priority="113">
      <formula>$B170=$AL$3</formula>
    </cfRule>
    <cfRule type="expression" dxfId="353" priority="114">
      <formula>$B170=$AL$2</formula>
    </cfRule>
  </conditionalFormatting>
  <conditionalFormatting sqref="F170">
    <cfRule type="expression" dxfId="352" priority="109">
      <formula>$R170=$AL$7</formula>
    </cfRule>
  </conditionalFormatting>
  <conditionalFormatting sqref="F172">
    <cfRule type="expression" dxfId="351" priority="104">
      <formula>$R172=$AL$6</formula>
    </cfRule>
    <cfRule type="expression" dxfId="350" priority="105">
      <formula>$B172=$AL$5</formula>
    </cfRule>
    <cfRule type="expression" dxfId="349" priority="106">
      <formula>$R172=$AL$4</formula>
    </cfRule>
    <cfRule type="expression" dxfId="348" priority="107">
      <formula>$B172=$AL$3</formula>
    </cfRule>
    <cfRule type="expression" dxfId="347" priority="108">
      <formula>$B172=$AL$2</formula>
    </cfRule>
  </conditionalFormatting>
  <conditionalFormatting sqref="F172">
    <cfRule type="expression" dxfId="346" priority="103">
      <formula>$R172=$AL$7</formula>
    </cfRule>
  </conditionalFormatting>
  <conditionalFormatting sqref="F172">
    <cfRule type="expression" dxfId="345" priority="98">
      <formula>$R172=$AL$6</formula>
    </cfRule>
    <cfRule type="expression" dxfId="344" priority="99">
      <formula>$B172=$AL$5</formula>
    </cfRule>
    <cfRule type="expression" dxfId="343" priority="100">
      <formula>$R172=$AL$4</formula>
    </cfRule>
    <cfRule type="expression" dxfId="342" priority="101">
      <formula>$B172=$AL$3</formula>
    </cfRule>
    <cfRule type="expression" dxfId="341" priority="102">
      <formula>$B172=$AL$2</formula>
    </cfRule>
  </conditionalFormatting>
  <conditionalFormatting sqref="F172">
    <cfRule type="expression" dxfId="340" priority="97">
      <formula>$R172=$AL$7</formula>
    </cfRule>
  </conditionalFormatting>
  <conditionalFormatting sqref="F174">
    <cfRule type="expression" dxfId="339" priority="92">
      <formula>$R174=$AL$6</formula>
    </cfRule>
    <cfRule type="expression" dxfId="338" priority="93">
      <formula>$B174=$AL$5</formula>
    </cfRule>
    <cfRule type="expression" dxfId="337" priority="94">
      <formula>$R174=$AL$4</formula>
    </cfRule>
    <cfRule type="expression" dxfId="336" priority="95">
      <formula>$B174=$AL$3</formula>
    </cfRule>
    <cfRule type="expression" dxfId="335" priority="96">
      <formula>$B174=$AL$2</formula>
    </cfRule>
  </conditionalFormatting>
  <conditionalFormatting sqref="F174">
    <cfRule type="expression" dxfId="334" priority="91">
      <formula>$R174=$AL$7</formula>
    </cfRule>
  </conditionalFormatting>
  <conditionalFormatting sqref="F174">
    <cfRule type="expression" dxfId="333" priority="86">
      <formula>$R174=$AL$6</formula>
    </cfRule>
    <cfRule type="expression" dxfId="332" priority="87">
      <formula>$B174=$AL$5</formula>
    </cfRule>
    <cfRule type="expression" dxfId="331" priority="88">
      <formula>$R174=$AL$4</formula>
    </cfRule>
    <cfRule type="expression" dxfId="330" priority="89">
      <formula>$B174=$AL$3</formula>
    </cfRule>
    <cfRule type="expression" dxfId="329" priority="90">
      <formula>$B174=$AL$2</formula>
    </cfRule>
  </conditionalFormatting>
  <conditionalFormatting sqref="F174">
    <cfRule type="expression" dxfId="328" priority="85">
      <formula>$R174=$AL$7</formula>
    </cfRule>
  </conditionalFormatting>
  <conditionalFormatting sqref="F184">
    <cfRule type="expression" dxfId="327" priority="80">
      <formula>$R184=$AL$6</formula>
    </cfRule>
    <cfRule type="expression" dxfId="326" priority="81">
      <formula>$B184=$AL$5</formula>
    </cfRule>
    <cfRule type="expression" dxfId="325" priority="82">
      <formula>$R184=$AL$4</formula>
    </cfRule>
    <cfRule type="expression" dxfId="324" priority="83">
      <formula>$B184=$AL$3</formula>
    </cfRule>
    <cfRule type="expression" dxfId="323" priority="84">
      <formula>$B184=$AL$2</formula>
    </cfRule>
  </conditionalFormatting>
  <conditionalFormatting sqref="F184">
    <cfRule type="expression" dxfId="322" priority="79">
      <formula>$R184=$AL$7</formula>
    </cfRule>
  </conditionalFormatting>
  <conditionalFormatting sqref="F185">
    <cfRule type="expression" dxfId="321" priority="74">
      <formula>$R185=$AL$6</formula>
    </cfRule>
    <cfRule type="expression" dxfId="320" priority="75">
      <formula>$B185=$AL$5</formula>
    </cfRule>
    <cfRule type="expression" dxfId="319" priority="76">
      <formula>$R185=$AL$4</formula>
    </cfRule>
    <cfRule type="expression" dxfId="318" priority="77">
      <formula>$B185=$AL$3</formula>
    </cfRule>
    <cfRule type="expression" dxfId="317" priority="78">
      <formula>$B185=$AL$2</formula>
    </cfRule>
  </conditionalFormatting>
  <conditionalFormatting sqref="F185">
    <cfRule type="expression" dxfId="316" priority="73">
      <formula>$R185=$AL$7</formula>
    </cfRule>
  </conditionalFormatting>
  <conditionalFormatting sqref="F185">
    <cfRule type="expression" dxfId="315" priority="68">
      <formula>$R185=$AL$6</formula>
    </cfRule>
    <cfRule type="expression" dxfId="314" priority="69">
      <formula>$B185=$AL$5</formula>
    </cfRule>
    <cfRule type="expression" dxfId="313" priority="70">
      <formula>$R185=$AL$4</formula>
    </cfRule>
    <cfRule type="expression" dxfId="312" priority="71">
      <formula>$B185=$AL$3</formula>
    </cfRule>
    <cfRule type="expression" dxfId="311" priority="72">
      <formula>$B185=$AL$2</formula>
    </cfRule>
  </conditionalFormatting>
  <conditionalFormatting sqref="F185">
    <cfRule type="expression" dxfId="310" priority="67">
      <formula>$R185=$AL$7</formula>
    </cfRule>
  </conditionalFormatting>
  <conditionalFormatting sqref="F186">
    <cfRule type="expression" dxfId="309" priority="62">
      <formula>$R186=$AL$6</formula>
    </cfRule>
    <cfRule type="expression" dxfId="308" priority="63">
      <formula>$B186=$AL$5</formula>
    </cfRule>
    <cfRule type="expression" dxfId="307" priority="64">
      <formula>$R186=$AL$4</formula>
    </cfRule>
    <cfRule type="expression" dxfId="306" priority="65">
      <formula>$B186=$AL$3</formula>
    </cfRule>
    <cfRule type="expression" dxfId="305" priority="66">
      <formula>$B186=$AL$2</formula>
    </cfRule>
  </conditionalFormatting>
  <conditionalFormatting sqref="F186">
    <cfRule type="expression" dxfId="304" priority="61">
      <formula>$R186=$AL$7</formula>
    </cfRule>
  </conditionalFormatting>
  <conditionalFormatting sqref="F186">
    <cfRule type="expression" dxfId="303" priority="56">
      <formula>$R186=$AL$6</formula>
    </cfRule>
    <cfRule type="expression" dxfId="302" priority="57">
      <formula>$B186=$AL$5</formula>
    </cfRule>
    <cfRule type="expression" dxfId="301" priority="58">
      <formula>$R186=$AL$4</formula>
    </cfRule>
    <cfRule type="expression" dxfId="300" priority="59">
      <formula>$B186=$AL$3</formula>
    </cfRule>
    <cfRule type="expression" dxfId="299" priority="60">
      <formula>$B186=$AL$2</formula>
    </cfRule>
  </conditionalFormatting>
  <conditionalFormatting sqref="F186">
    <cfRule type="expression" dxfId="298" priority="55">
      <formula>$R186=$AL$7</formula>
    </cfRule>
  </conditionalFormatting>
  <conditionalFormatting sqref="F187">
    <cfRule type="expression" dxfId="297" priority="50">
      <formula>$R187=$AL$6</formula>
    </cfRule>
    <cfRule type="expression" dxfId="296" priority="51">
      <formula>$B187=$AL$5</formula>
    </cfRule>
    <cfRule type="expression" dxfId="295" priority="52">
      <formula>$R187=$AL$4</formula>
    </cfRule>
    <cfRule type="expression" dxfId="294" priority="53">
      <formula>$B187=$AL$3</formula>
    </cfRule>
    <cfRule type="expression" dxfId="293" priority="54">
      <formula>$B187=$AL$2</formula>
    </cfRule>
  </conditionalFormatting>
  <conditionalFormatting sqref="F187">
    <cfRule type="expression" dxfId="292" priority="49">
      <formula>$R187=$AL$7</formula>
    </cfRule>
  </conditionalFormatting>
  <conditionalFormatting sqref="F190">
    <cfRule type="expression" dxfId="291" priority="44">
      <formula>$R190=$AL$6</formula>
    </cfRule>
    <cfRule type="expression" dxfId="290" priority="45">
      <formula>$B190=$AL$5</formula>
    </cfRule>
    <cfRule type="expression" dxfId="289" priority="46">
      <formula>$R190=$AL$4</formula>
    </cfRule>
    <cfRule type="expression" dxfId="288" priority="47">
      <formula>$B190=$AL$3</formula>
    </cfRule>
    <cfRule type="expression" dxfId="287" priority="48">
      <formula>$B190=$AL$2</formula>
    </cfRule>
  </conditionalFormatting>
  <conditionalFormatting sqref="F190">
    <cfRule type="expression" dxfId="286" priority="43">
      <formula>$R190=$AL$7</formula>
    </cfRule>
  </conditionalFormatting>
  <conditionalFormatting sqref="F191">
    <cfRule type="expression" dxfId="285" priority="38">
      <formula>$R191=$AL$6</formula>
    </cfRule>
    <cfRule type="expression" dxfId="284" priority="39">
      <formula>$B191=$AL$5</formula>
    </cfRule>
    <cfRule type="expression" dxfId="283" priority="40">
      <formula>$R191=$AL$4</formula>
    </cfRule>
    <cfRule type="expression" dxfId="282" priority="41">
      <formula>$B191=$AL$3</formula>
    </cfRule>
    <cfRule type="expression" dxfId="281" priority="42">
      <formula>$B191=$AL$2</formula>
    </cfRule>
  </conditionalFormatting>
  <conditionalFormatting sqref="F191">
    <cfRule type="expression" dxfId="280" priority="37">
      <formula>$R191=$AL$7</formula>
    </cfRule>
  </conditionalFormatting>
  <conditionalFormatting sqref="F191">
    <cfRule type="expression" dxfId="279" priority="32">
      <formula>$R191=$AL$6</formula>
    </cfRule>
    <cfRule type="expression" dxfId="278" priority="33">
      <formula>$B191=$AL$5</formula>
    </cfRule>
    <cfRule type="expression" dxfId="277" priority="34">
      <formula>$R191=$AL$4</formula>
    </cfRule>
    <cfRule type="expression" dxfId="276" priority="35">
      <formula>$B191=$AL$3</formula>
    </cfRule>
    <cfRule type="expression" dxfId="275" priority="36">
      <formula>$B191=$AL$2</formula>
    </cfRule>
  </conditionalFormatting>
  <conditionalFormatting sqref="F191">
    <cfRule type="expression" dxfId="274" priority="31">
      <formula>$R191=$AL$7</formula>
    </cfRule>
  </conditionalFormatting>
  <conditionalFormatting sqref="F193">
    <cfRule type="expression" dxfId="273" priority="26">
      <formula>$R193=$AL$6</formula>
    </cfRule>
    <cfRule type="expression" dxfId="272" priority="27">
      <formula>$B193=$AL$5</formula>
    </cfRule>
    <cfRule type="expression" dxfId="271" priority="28">
      <formula>$R193=$AL$4</formula>
    </cfRule>
    <cfRule type="expression" dxfId="270" priority="29">
      <formula>$B193=$AL$3</formula>
    </cfRule>
    <cfRule type="expression" dxfId="269" priority="30">
      <formula>$B193=$AL$2</formula>
    </cfRule>
  </conditionalFormatting>
  <conditionalFormatting sqref="F193">
    <cfRule type="expression" dxfId="268" priority="25">
      <formula>$R193=$AL$7</formula>
    </cfRule>
  </conditionalFormatting>
  <conditionalFormatting sqref="B3:Z5">
    <cfRule type="expression" dxfId="267" priority="20">
      <formula>$R3=$AL$6</formula>
    </cfRule>
    <cfRule type="expression" dxfId="266" priority="21">
      <formula>$B3=$AL$5</formula>
    </cfRule>
    <cfRule type="expression" dxfId="265" priority="22">
      <formula>$R3=$AL$4</formula>
    </cfRule>
    <cfRule type="expression" dxfId="264" priority="23">
      <formula>$B3=$AL$3</formula>
    </cfRule>
    <cfRule type="expression" dxfId="263" priority="24">
      <formula>$B3=$AL$2</formula>
    </cfRule>
  </conditionalFormatting>
  <conditionalFormatting sqref="B3:Z5">
    <cfRule type="expression" dxfId="262" priority="19">
      <formula>$R3=$AL$7</formula>
    </cfRule>
  </conditionalFormatting>
  <conditionalFormatting sqref="B6:Z6">
    <cfRule type="expression" dxfId="261" priority="14">
      <formula>$R6=$AL$6</formula>
    </cfRule>
    <cfRule type="expression" dxfId="260" priority="15">
      <formula>$B6=$AL$5</formula>
    </cfRule>
    <cfRule type="expression" dxfId="259" priority="16">
      <formula>$R6=$AL$4</formula>
    </cfRule>
    <cfRule type="expression" dxfId="258" priority="17">
      <formula>$B6=$AL$3</formula>
    </cfRule>
    <cfRule type="expression" dxfId="257" priority="18">
      <formula>$B6=$AL$2</formula>
    </cfRule>
  </conditionalFormatting>
  <conditionalFormatting sqref="B6:Z6">
    <cfRule type="expression" dxfId="256" priority="13">
      <formula>$R6=$AL$7</formula>
    </cfRule>
  </conditionalFormatting>
  <conditionalFormatting sqref="B7:Z7">
    <cfRule type="expression" dxfId="255" priority="8">
      <formula>$R7=$AL$6</formula>
    </cfRule>
    <cfRule type="expression" dxfId="254" priority="9">
      <formula>$B7=$AL$5</formula>
    </cfRule>
    <cfRule type="expression" dxfId="253" priority="10">
      <formula>$R7=$AL$4</formula>
    </cfRule>
    <cfRule type="expression" dxfId="252" priority="11">
      <formula>$B7=$AL$3</formula>
    </cfRule>
    <cfRule type="expression" dxfId="251" priority="12">
      <formula>$B7=$AL$2</formula>
    </cfRule>
  </conditionalFormatting>
  <conditionalFormatting sqref="B7:Z7">
    <cfRule type="expression" dxfId="250" priority="7">
      <formula>$R7=$AL$7</formula>
    </cfRule>
  </conditionalFormatting>
  <conditionalFormatting sqref="B213:Z213">
    <cfRule type="expression" dxfId="249" priority="2">
      <formula>$R213=$AL$6</formula>
    </cfRule>
    <cfRule type="expression" dxfId="248" priority="3">
      <formula>$B213=$AL$5</formula>
    </cfRule>
    <cfRule type="expression" dxfId="247" priority="4">
      <formula>$R213=$AL$4</formula>
    </cfRule>
    <cfRule type="expression" dxfId="246" priority="5">
      <formula>$B213=$AL$3</formula>
    </cfRule>
    <cfRule type="expression" dxfId="245" priority="6">
      <formula>$B213=$AL$2</formula>
    </cfRule>
  </conditionalFormatting>
  <conditionalFormatting sqref="B213:Z213">
    <cfRule type="expression" dxfId="244" priority="1">
      <formula>$R213=$AL$7</formula>
    </cfRule>
  </conditionalFormatting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Dezh">
                <anchor moveWithCells="1" sizeWithCells="1">
                  <from>
                    <xdr:col>0</xdr:col>
                    <xdr:colOff>152400</xdr:colOff>
                    <xdr:row>0</xdr:row>
                    <xdr:rowOff>57150</xdr:rowOff>
                  </from>
                  <to>
                    <xdr:col>2</xdr:col>
                    <xdr:colOff>774700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AE224"/>
  <sheetViews>
    <sheetView zoomScale="80" zoomScaleNormal="80" workbookViewId="0">
      <pane ySplit="2" topLeftCell="A178" activePane="bottomLeft" state="frozen"/>
      <selection pane="bottomLeft" activeCell="I205" sqref="I205"/>
    </sheetView>
  </sheetViews>
  <sheetFormatPr defaultColWidth="9.1796875" defaultRowHeight="14.5" x14ac:dyDescent="0.35"/>
  <cols>
    <col min="1" max="1" width="10.54296875" style="95" bestFit="1" customWidth="1"/>
    <col min="2" max="2" width="9.54296875" style="95" bestFit="1" customWidth="1"/>
    <col min="3" max="3" width="9.54296875" style="95" customWidth="1"/>
    <col min="4" max="4" width="9.1796875" style="86"/>
    <col min="5" max="5" width="12.453125" style="169" bestFit="1" customWidth="1"/>
    <col min="6" max="6" width="12.26953125" style="169" bestFit="1" customWidth="1"/>
    <col min="7" max="7" width="11.26953125" style="169" bestFit="1" customWidth="1"/>
    <col min="8" max="8" width="25.7265625" style="86" customWidth="1"/>
    <col min="9" max="9" width="26.453125" style="87" bestFit="1" customWidth="1"/>
    <col min="10" max="11" width="9.1796875" style="86"/>
    <col min="12" max="12" width="9.1796875" style="170"/>
    <col min="13" max="13" width="9.1796875" style="86"/>
    <col min="14" max="14" width="9.1796875" style="87"/>
    <col min="15" max="15" width="9.1796875" style="86"/>
    <col min="16" max="16" width="15.26953125" style="87" bestFit="1" customWidth="1"/>
    <col min="17" max="17" width="10.1796875" style="87" bestFit="1" customWidth="1"/>
    <col min="18" max="18" width="9.1796875" style="86"/>
    <col min="19" max="19" width="14.453125" style="87" bestFit="1" customWidth="1"/>
    <col min="20" max="20" width="28.1796875" style="171" bestFit="1" customWidth="1"/>
    <col min="21" max="22" width="9.1796875" style="87"/>
    <col min="23" max="23" width="12.1796875" style="87" customWidth="1"/>
    <col min="24" max="30" width="9.1796875" style="87"/>
    <col min="31" max="16384" width="9.1796875" style="86"/>
  </cols>
  <sheetData>
    <row r="1" spans="1:31" ht="84" x14ac:dyDescent="0.35">
      <c r="A1" s="95" t="s">
        <v>514</v>
      </c>
      <c r="B1" s="95" t="s">
        <v>515</v>
      </c>
      <c r="C1" s="95" t="s">
        <v>2</v>
      </c>
      <c r="D1" s="96" t="s">
        <v>506</v>
      </c>
      <c r="E1" s="97" t="s">
        <v>3</v>
      </c>
      <c r="F1" s="97" t="s">
        <v>4</v>
      </c>
      <c r="G1" s="97" t="s">
        <v>498</v>
      </c>
      <c r="H1" s="98" t="s">
        <v>516</v>
      </c>
      <c r="I1" s="99" t="s">
        <v>7</v>
      </c>
      <c r="J1" s="99" t="s">
        <v>8</v>
      </c>
      <c r="K1" s="99" t="s">
        <v>9</v>
      </c>
      <c r="L1" s="100" t="s">
        <v>10</v>
      </c>
      <c r="M1" s="99" t="s">
        <v>11</v>
      </c>
      <c r="N1" s="99" t="s">
        <v>12</v>
      </c>
      <c r="O1" s="99" t="s">
        <v>13</v>
      </c>
      <c r="P1" s="99" t="s">
        <v>14</v>
      </c>
      <c r="Q1" s="99" t="s">
        <v>15</v>
      </c>
      <c r="R1" s="99" t="s">
        <v>16</v>
      </c>
      <c r="S1" s="99" t="s">
        <v>17</v>
      </c>
      <c r="T1" s="101" t="s">
        <v>18</v>
      </c>
      <c r="U1" s="99" t="s">
        <v>19</v>
      </c>
      <c r="V1" s="99" t="s">
        <v>517</v>
      </c>
      <c r="W1" s="99" t="s">
        <v>518</v>
      </c>
      <c r="X1" s="99" t="s">
        <v>22</v>
      </c>
      <c r="Y1" s="102" t="s">
        <v>519</v>
      </c>
      <c r="Z1" s="102" t="s">
        <v>520</v>
      </c>
      <c r="AA1" s="102" t="s">
        <v>521</v>
      </c>
      <c r="AB1" s="102" t="s">
        <v>522</v>
      </c>
      <c r="AC1" s="102" t="s">
        <v>523</v>
      </c>
      <c r="AD1" s="102" t="s">
        <v>524</v>
      </c>
      <c r="AE1" s="103" t="s">
        <v>525</v>
      </c>
    </row>
    <row r="2" spans="1:31" s="105" customFormat="1" ht="14" x14ac:dyDescent="0.3">
      <c r="A2" s="104" t="s">
        <v>526</v>
      </c>
      <c r="B2" s="104" t="s">
        <v>526</v>
      </c>
      <c r="C2" s="104" t="s">
        <v>526</v>
      </c>
      <c r="D2" s="105">
        <v>1</v>
      </c>
      <c r="E2" s="106">
        <v>45503</v>
      </c>
      <c r="F2" s="106">
        <v>45492</v>
      </c>
      <c r="G2" s="106" t="s">
        <v>499</v>
      </c>
      <c r="H2" s="105" t="s">
        <v>527</v>
      </c>
      <c r="I2" s="107" t="s">
        <v>528</v>
      </c>
      <c r="J2" s="105" t="s">
        <v>529</v>
      </c>
      <c r="K2" s="105">
        <v>550</v>
      </c>
      <c r="L2" s="108" t="s">
        <v>530</v>
      </c>
      <c r="M2" s="105" t="s">
        <v>531</v>
      </c>
      <c r="N2" s="107" t="s">
        <v>532</v>
      </c>
      <c r="O2" s="105" t="s">
        <v>502</v>
      </c>
      <c r="P2" s="107" t="s">
        <v>533</v>
      </c>
      <c r="Q2" s="107" t="s">
        <v>503</v>
      </c>
      <c r="R2" s="105" t="s">
        <v>534</v>
      </c>
      <c r="S2" s="107" t="s">
        <v>535</v>
      </c>
      <c r="T2" s="109"/>
      <c r="U2" s="107">
        <v>3</v>
      </c>
      <c r="V2" s="107"/>
      <c r="W2" s="107"/>
      <c r="X2" s="107"/>
      <c r="Y2" s="107"/>
      <c r="Z2" s="107"/>
      <c r="AA2" s="107"/>
      <c r="AB2" s="107"/>
      <c r="AC2" s="107"/>
      <c r="AD2" s="107"/>
    </row>
    <row r="3" spans="1:31" s="105" customFormat="1" ht="14" x14ac:dyDescent="0.3">
      <c r="A3" s="104" t="s">
        <v>526</v>
      </c>
      <c r="B3" s="104" t="s">
        <v>526</v>
      </c>
      <c r="C3" s="104" t="s">
        <v>526</v>
      </c>
      <c r="E3" s="110">
        <v>45474</v>
      </c>
      <c r="F3" s="110">
        <v>45466</v>
      </c>
      <c r="G3" s="110"/>
      <c r="H3" s="90" t="s">
        <v>527</v>
      </c>
      <c r="I3" s="107" t="s">
        <v>536</v>
      </c>
      <c r="J3" s="107" t="s">
        <v>537</v>
      </c>
      <c r="K3" s="107">
        <v>44</v>
      </c>
      <c r="L3" s="108" t="s">
        <v>538</v>
      </c>
      <c r="M3" s="107" t="s">
        <v>501</v>
      </c>
      <c r="N3" s="107" t="s">
        <v>29</v>
      </c>
      <c r="O3" s="107" t="s">
        <v>502</v>
      </c>
      <c r="P3" s="107" t="s">
        <v>533</v>
      </c>
      <c r="Q3" s="107" t="s">
        <v>503</v>
      </c>
      <c r="R3" s="107" t="s">
        <v>534</v>
      </c>
      <c r="S3" s="107" t="s">
        <v>505</v>
      </c>
      <c r="T3" s="109"/>
      <c r="U3" s="107">
        <v>3</v>
      </c>
      <c r="V3" s="107"/>
      <c r="W3" s="107"/>
      <c r="X3" s="107"/>
      <c r="Y3" s="107"/>
      <c r="Z3" s="107"/>
      <c r="AA3" s="107"/>
      <c r="AB3" s="107"/>
      <c r="AC3" s="107"/>
      <c r="AD3" s="107"/>
    </row>
    <row r="4" spans="1:31" s="105" customFormat="1" ht="14" x14ac:dyDescent="0.3">
      <c r="A4" s="104" t="s">
        <v>526</v>
      </c>
      <c r="B4" s="104" t="s">
        <v>526</v>
      </c>
      <c r="C4" s="104" t="s">
        <v>526</v>
      </c>
      <c r="E4" s="111">
        <v>45503</v>
      </c>
      <c r="F4" s="111">
        <v>45462</v>
      </c>
      <c r="G4" s="111" t="s">
        <v>499</v>
      </c>
      <c r="H4" s="90" t="s">
        <v>527</v>
      </c>
      <c r="I4" s="91" t="s">
        <v>528</v>
      </c>
      <c r="J4" s="91" t="s">
        <v>529</v>
      </c>
      <c r="K4" s="91" t="s">
        <v>499</v>
      </c>
      <c r="L4" s="112" t="s">
        <v>539</v>
      </c>
      <c r="M4" s="91" t="s">
        <v>531</v>
      </c>
      <c r="N4" s="91" t="s">
        <v>532</v>
      </c>
      <c r="O4" s="91" t="s">
        <v>502</v>
      </c>
      <c r="P4" s="107" t="s">
        <v>533</v>
      </c>
      <c r="Q4" s="107" t="s">
        <v>503</v>
      </c>
      <c r="R4" s="91" t="s">
        <v>504</v>
      </c>
      <c r="S4" s="107" t="s">
        <v>535</v>
      </c>
      <c r="T4" s="109"/>
      <c r="U4" s="107">
        <v>3</v>
      </c>
      <c r="V4" s="107">
        <v>1</v>
      </c>
      <c r="W4" s="107"/>
      <c r="X4" s="107"/>
      <c r="Y4" s="107"/>
      <c r="Z4" s="107"/>
      <c r="AA4" s="107"/>
      <c r="AB4" s="107"/>
      <c r="AC4" s="107"/>
      <c r="AD4" s="107"/>
    </row>
    <row r="5" spans="1:31" s="105" customFormat="1" ht="14" x14ac:dyDescent="0.3">
      <c r="A5" s="104" t="s">
        <v>526</v>
      </c>
      <c r="B5" s="104" t="s">
        <v>526</v>
      </c>
      <c r="C5" s="104" t="s">
        <v>526</v>
      </c>
      <c r="E5" s="111">
        <v>45516</v>
      </c>
      <c r="F5" s="111">
        <v>45504</v>
      </c>
      <c r="G5" s="111"/>
      <c r="H5" s="90" t="s">
        <v>527</v>
      </c>
      <c r="I5" s="91" t="s">
        <v>528</v>
      </c>
      <c r="J5" s="91" t="s">
        <v>540</v>
      </c>
      <c r="K5" s="91"/>
      <c r="L5" s="112" t="s">
        <v>541</v>
      </c>
      <c r="M5" s="91" t="s">
        <v>531</v>
      </c>
      <c r="N5" s="91" t="s">
        <v>532</v>
      </c>
      <c r="O5" s="91" t="s">
        <v>502</v>
      </c>
      <c r="P5" s="107" t="s">
        <v>533</v>
      </c>
      <c r="Q5" s="107" t="s">
        <v>503</v>
      </c>
      <c r="R5" s="91" t="s">
        <v>534</v>
      </c>
      <c r="S5" s="107" t="s">
        <v>535</v>
      </c>
      <c r="T5" s="109"/>
      <c r="U5" s="107">
        <v>3</v>
      </c>
      <c r="V5" s="107"/>
      <c r="W5" s="107"/>
      <c r="X5" s="107"/>
      <c r="Y5" s="107"/>
      <c r="Z5" s="107"/>
      <c r="AA5" s="107"/>
      <c r="AB5" s="107"/>
      <c r="AC5" s="107"/>
      <c r="AD5" s="107"/>
    </row>
    <row r="6" spans="1:31" s="105" customFormat="1" ht="14" x14ac:dyDescent="0.3">
      <c r="A6" s="104" t="s">
        <v>526</v>
      </c>
      <c r="B6" s="104" t="s">
        <v>526</v>
      </c>
      <c r="C6" s="104" t="s">
        <v>526</v>
      </c>
      <c r="E6" s="111">
        <v>45530</v>
      </c>
      <c r="F6" s="111">
        <v>45518</v>
      </c>
      <c r="G6" s="111"/>
      <c r="H6" s="90" t="s">
        <v>527</v>
      </c>
      <c r="I6" s="91" t="s">
        <v>528</v>
      </c>
      <c r="J6" s="91" t="s">
        <v>529</v>
      </c>
      <c r="K6" s="113">
        <v>612</v>
      </c>
      <c r="L6" s="112">
        <v>612</v>
      </c>
      <c r="M6" s="91" t="s">
        <v>501</v>
      </c>
      <c r="N6" s="91" t="s">
        <v>29</v>
      </c>
      <c r="O6" s="91" t="s">
        <v>502</v>
      </c>
      <c r="P6" s="107" t="s">
        <v>533</v>
      </c>
      <c r="Q6" s="107" t="s">
        <v>503</v>
      </c>
      <c r="R6" s="91" t="s">
        <v>534</v>
      </c>
      <c r="S6" s="107" t="s">
        <v>535</v>
      </c>
      <c r="T6" s="109"/>
      <c r="U6" s="107">
        <v>3</v>
      </c>
      <c r="V6" s="107"/>
      <c r="W6" s="107"/>
      <c r="X6" s="107"/>
      <c r="Y6" s="107"/>
      <c r="Z6" s="107"/>
      <c r="AA6" s="107"/>
      <c r="AB6" s="107"/>
      <c r="AC6" s="107"/>
      <c r="AD6" s="107"/>
    </row>
    <row r="7" spans="1:31" s="105" customFormat="1" ht="14" x14ac:dyDescent="0.3">
      <c r="A7" s="104" t="s">
        <v>526</v>
      </c>
      <c r="B7" s="104" t="s">
        <v>526</v>
      </c>
      <c r="C7" s="104" t="s">
        <v>526</v>
      </c>
      <c r="E7" s="111">
        <v>45525</v>
      </c>
      <c r="F7" s="111">
        <v>45517</v>
      </c>
      <c r="G7" s="111"/>
      <c r="H7" s="90" t="s">
        <v>527</v>
      </c>
      <c r="I7" s="91" t="s">
        <v>542</v>
      </c>
      <c r="J7" s="91" t="s">
        <v>543</v>
      </c>
      <c r="K7" s="113">
        <v>13</v>
      </c>
      <c r="L7" s="112">
        <v>1118</v>
      </c>
      <c r="M7" s="113" t="s">
        <v>531</v>
      </c>
      <c r="N7" s="91" t="s">
        <v>532</v>
      </c>
      <c r="O7" s="113" t="s">
        <v>502</v>
      </c>
      <c r="P7" s="107" t="s">
        <v>533</v>
      </c>
      <c r="Q7" s="107" t="s">
        <v>503</v>
      </c>
      <c r="R7" s="113" t="s">
        <v>534</v>
      </c>
      <c r="S7" s="107" t="s">
        <v>535</v>
      </c>
      <c r="T7" s="109"/>
      <c r="U7" s="107">
        <v>3</v>
      </c>
      <c r="V7" s="107"/>
      <c r="W7" s="107"/>
      <c r="X7" s="107"/>
      <c r="Y7" s="107"/>
      <c r="Z7" s="107"/>
      <c r="AA7" s="107"/>
      <c r="AB7" s="107"/>
      <c r="AC7" s="107"/>
      <c r="AD7" s="107"/>
    </row>
    <row r="8" spans="1:31" s="105" customFormat="1" ht="14" x14ac:dyDescent="0.3">
      <c r="A8" s="104" t="s">
        <v>526</v>
      </c>
      <c r="B8" s="104" t="s">
        <v>526</v>
      </c>
      <c r="C8" s="104" t="s">
        <v>526</v>
      </c>
      <c r="E8" s="111">
        <v>45513</v>
      </c>
      <c r="F8" s="111">
        <v>45494</v>
      </c>
      <c r="G8" s="111"/>
      <c r="H8" s="90" t="s">
        <v>527</v>
      </c>
      <c r="I8" s="91" t="s">
        <v>536</v>
      </c>
      <c r="J8" s="91" t="s">
        <v>544</v>
      </c>
      <c r="K8" s="91">
        <v>21</v>
      </c>
      <c r="L8" s="112">
        <v>1580</v>
      </c>
      <c r="M8" s="91" t="s">
        <v>501</v>
      </c>
      <c r="N8" s="91" t="s">
        <v>29</v>
      </c>
      <c r="O8" s="91" t="s">
        <v>502</v>
      </c>
      <c r="P8" s="107" t="s">
        <v>533</v>
      </c>
      <c r="Q8" s="107" t="s">
        <v>503</v>
      </c>
      <c r="R8" s="91" t="s">
        <v>534</v>
      </c>
      <c r="S8" s="107" t="s">
        <v>505</v>
      </c>
      <c r="T8" s="109"/>
      <c r="U8" s="107">
        <v>3</v>
      </c>
      <c r="V8" s="107"/>
      <c r="W8" s="107"/>
      <c r="X8" s="107"/>
      <c r="Y8" s="107"/>
      <c r="Z8" s="107"/>
      <c r="AA8" s="107"/>
      <c r="AB8" s="107"/>
      <c r="AC8" s="107"/>
      <c r="AD8" s="107"/>
    </row>
    <row r="9" spans="1:31" s="105" customFormat="1" ht="14" x14ac:dyDescent="0.3">
      <c r="A9" s="104" t="s">
        <v>526</v>
      </c>
      <c r="B9" s="104" t="s">
        <v>526</v>
      </c>
      <c r="C9" s="104" t="s">
        <v>526</v>
      </c>
      <c r="E9" s="111">
        <v>45519</v>
      </c>
      <c r="F9" s="111">
        <v>45513</v>
      </c>
      <c r="G9" s="111"/>
      <c r="H9" s="90" t="s">
        <v>527</v>
      </c>
      <c r="I9" s="91" t="s">
        <v>536</v>
      </c>
      <c r="J9" s="91" t="s">
        <v>537</v>
      </c>
      <c r="K9" s="91">
        <v>5914</v>
      </c>
      <c r="L9" s="112" t="s">
        <v>545</v>
      </c>
      <c r="M9" s="91" t="s">
        <v>501</v>
      </c>
      <c r="N9" s="91" t="s">
        <v>29</v>
      </c>
      <c r="O9" s="91" t="s">
        <v>502</v>
      </c>
      <c r="P9" s="107" t="s">
        <v>533</v>
      </c>
      <c r="Q9" s="107" t="s">
        <v>503</v>
      </c>
      <c r="R9" s="91" t="s">
        <v>504</v>
      </c>
      <c r="S9" s="107" t="s">
        <v>505</v>
      </c>
      <c r="T9" s="109"/>
      <c r="U9" s="107">
        <v>3</v>
      </c>
      <c r="V9" s="107"/>
      <c r="W9" s="107"/>
      <c r="X9" s="107"/>
      <c r="Y9" s="107"/>
      <c r="Z9" s="107"/>
      <c r="AA9" s="107"/>
      <c r="AB9" s="107"/>
      <c r="AC9" s="107"/>
      <c r="AD9" s="107"/>
    </row>
    <row r="10" spans="1:31" s="105" customFormat="1" ht="14" x14ac:dyDescent="0.3">
      <c r="A10" s="104" t="s">
        <v>526</v>
      </c>
      <c r="B10" s="104" t="s">
        <v>526</v>
      </c>
      <c r="C10" s="104" t="s">
        <v>526</v>
      </c>
      <c r="E10" s="111">
        <v>45517</v>
      </c>
      <c r="F10" s="111">
        <v>45504</v>
      </c>
      <c r="G10" s="111"/>
      <c r="H10" s="90" t="s">
        <v>527</v>
      </c>
      <c r="I10" s="91" t="s">
        <v>536</v>
      </c>
      <c r="J10" s="91" t="s">
        <v>537</v>
      </c>
      <c r="K10" s="91">
        <v>15</v>
      </c>
      <c r="L10" s="112">
        <v>1108</v>
      </c>
      <c r="M10" s="91" t="s">
        <v>501</v>
      </c>
      <c r="N10" s="91" t="s">
        <v>29</v>
      </c>
      <c r="O10" s="91" t="s">
        <v>502</v>
      </c>
      <c r="P10" s="107" t="s">
        <v>533</v>
      </c>
      <c r="Q10" s="107" t="s">
        <v>503</v>
      </c>
      <c r="R10" s="91" t="s">
        <v>534</v>
      </c>
      <c r="S10" s="107" t="s">
        <v>505</v>
      </c>
      <c r="T10" s="109"/>
      <c r="U10" s="107">
        <v>3</v>
      </c>
      <c r="V10" s="107"/>
      <c r="W10" s="107"/>
      <c r="X10" s="107"/>
      <c r="Y10" s="107"/>
      <c r="Z10" s="107"/>
      <c r="AA10" s="107"/>
      <c r="AB10" s="107"/>
      <c r="AC10" s="107"/>
      <c r="AD10" s="107"/>
    </row>
    <row r="11" spans="1:31" s="105" customFormat="1" ht="14" x14ac:dyDescent="0.3">
      <c r="A11" s="104" t="s">
        <v>526</v>
      </c>
      <c r="B11" s="104" t="s">
        <v>526</v>
      </c>
      <c r="C11" s="104" t="s">
        <v>526</v>
      </c>
      <c r="E11" s="114">
        <v>45531</v>
      </c>
      <c r="F11" s="114"/>
      <c r="G11" s="115"/>
      <c r="H11" s="116" t="s">
        <v>527</v>
      </c>
      <c r="I11" s="117" t="s">
        <v>528</v>
      </c>
      <c r="J11" s="117" t="s">
        <v>529</v>
      </c>
      <c r="K11" s="118"/>
      <c r="L11" s="119">
        <v>141</v>
      </c>
      <c r="M11" s="91" t="s">
        <v>531</v>
      </c>
      <c r="N11" s="107" t="s">
        <v>532</v>
      </c>
      <c r="O11" s="117" t="s">
        <v>502</v>
      </c>
      <c r="P11" s="107" t="s">
        <v>533</v>
      </c>
      <c r="Q11" s="107" t="s">
        <v>503</v>
      </c>
      <c r="R11" s="117" t="s">
        <v>534</v>
      </c>
      <c r="S11" s="117" t="s">
        <v>546</v>
      </c>
      <c r="T11" s="109"/>
      <c r="U11" s="107">
        <v>3</v>
      </c>
      <c r="V11" s="107"/>
      <c r="W11" s="107"/>
      <c r="X11" s="107"/>
      <c r="Y11" s="107"/>
      <c r="Z11" s="107"/>
      <c r="AA11" s="107"/>
      <c r="AB11" s="107"/>
      <c r="AC11" s="107"/>
      <c r="AD11" s="107"/>
    </row>
    <row r="12" spans="1:31" s="105" customFormat="1" ht="14" x14ac:dyDescent="0.3">
      <c r="A12" s="104" t="s">
        <v>526</v>
      </c>
      <c r="B12" s="104" t="s">
        <v>526</v>
      </c>
      <c r="C12" s="104" t="s">
        <v>526</v>
      </c>
      <c r="E12" s="114">
        <v>45531</v>
      </c>
      <c r="F12" s="114"/>
      <c r="G12" s="115"/>
      <c r="H12" s="116" t="s">
        <v>527</v>
      </c>
      <c r="I12" s="117" t="s">
        <v>528</v>
      </c>
      <c r="J12" s="117" t="s">
        <v>529</v>
      </c>
      <c r="K12" s="118"/>
      <c r="L12" s="119">
        <v>555</v>
      </c>
      <c r="M12" s="91" t="s">
        <v>531</v>
      </c>
      <c r="N12" s="107" t="s">
        <v>532</v>
      </c>
      <c r="O12" s="117" t="s">
        <v>502</v>
      </c>
      <c r="P12" s="107" t="s">
        <v>533</v>
      </c>
      <c r="Q12" s="107" t="s">
        <v>503</v>
      </c>
      <c r="R12" s="117" t="s">
        <v>534</v>
      </c>
      <c r="S12" s="117" t="s">
        <v>546</v>
      </c>
      <c r="T12" s="109"/>
      <c r="U12" s="107">
        <v>3</v>
      </c>
      <c r="V12" s="107"/>
      <c r="W12" s="107"/>
      <c r="X12" s="107"/>
      <c r="Y12" s="107"/>
      <c r="Z12" s="107"/>
      <c r="AA12" s="107"/>
      <c r="AB12" s="107"/>
      <c r="AC12" s="107"/>
      <c r="AD12" s="107"/>
    </row>
    <row r="13" spans="1:31" s="105" customFormat="1" ht="14" x14ac:dyDescent="0.3">
      <c r="A13" s="104" t="s">
        <v>526</v>
      </c>
      <c r="B13" s="104" t="s">
        <v>526</v>
      </c>
      <c r="C13" s="104" t="s">
        <v>526</v>
      </c>
      <c r="E13" s="114">
        <v>45531</v>
      </c>
      <c r="F13" s="114">
        <v>45540</v>
      </c>
      <c r="G13" s="115"/>
      <c r="H13" s="116" t="s">
        <v>527</v>
      </c>
      <c r="I13" s="117" t="s">
        <v>528</v>
      </c>
      <c r="J13" s="117" t="s">
        <v>529</v>
      </c>
      <c r="K13" s="118"/>
      <c r="L13" s="119">
        <v>141</v>
      </c>
      <c r="M13" s="91" t="s">
        <v>531</v>
      </c>
      <c r="N13" s="107" t="s">
        <v>532</v>
      </c>
      <c r="O13" s="117" t="s">
        <v>502</v>
      </c>
      <c r="P13" s="107" t="s">
        <v>533</v>
      </c>
      <c r="Q13" s="107" t="s">
        <v>503</v>
      </c>
      <c r="R13" s="117" t="s">
        <v>534</v>
      </c>
      <c r="S13" s="107" t="s">
        <v>535</v>
      </c>
      <c r="T13" s="109"/>
      <c r="U13" s="107">
        <v>3</v>
      </c>
      <c r="V13" s="107"/>
      <c r="W13" s="107"/>
      <c r="X13" s="107"/>
      <c r="Y13" s="107"/>
      <c r="Z13" s="107"/>
      <c r="AA13" s="107"/>
      <c r="AB13" s="107"/>
      <c r="AC13" s="107"/>
      <c r="AD13" s="107"/>
    </row>
    <row r="14" spans="1:31" s="105" customFormat="1" ht="14" x14ac:dyDescent="0.3">
      <c r="A14" s="104" t="s">
        <v>526</v>
      </c>
      <c r="B14" s="104" t="s">
        <v>526</v>
      </c>
      <c r="C14" s="104" t="s">
        <v>526</v>
      </c>
      <c r="E14" s="114">
        <v>45531</v>
      </c>
      <c r="F14" s="114">
        <v>45540</v>
      </c>
      <c r="G14" s="115"/>
      <c r="H14" s="116" t="s">
        <v>527</v>
      </c>
      <c r="I14" s="117" t="s">
        <v>528</v>
      </c>
      <c r="J14" s="117" t="s">
        <v>529</v>
      </c>
      <c r="K14" s="118"/>
      <c r="L14" s="119">
        <v>555</v>
      </c>
      <c r="M14" s="91" t="s">
        <v>531</v>
      </c>
      <c r="N14" s="107" t="s">
        <v>532</v>
      </c>
      <c r="O14" s="117" t="s">
        <v>502</v>
      </c>
      <c r="P14" s="107" t="s">
        <v>533</v>
      </c>
      <c r="Q14" s="107" t="s">
        <v>503</v>
      </c>
      <c r="R14" s="117" t="s">
        <v>534</v>
      </c>
      <c r="S14" s="107" t="s">
        <v>535</v>
      </c>
      <c r="T14" s="109"/>
      <c r="U14" s="107">
        <v>3</v>
      </c>
      <c r="V14" s="107"/>
      <c r="W14" s="107"/>
      <c r="X14" s="107"/>
      <c r="Y14" s="107"/>
      <c r="Z14" s="107"/>
      <c r="AA14" s="107"/>
      <c r="AB14" s="107"/>
      <c r="AC14" s="107"/>
      <c r="AD14" s="107"/>
    </row>
    <row r="15" spans="1:31" s="105" customFormat="1" ht="14" x14ac:dyDescent="0.3">
      <c r="A15" s="104" t="s">
        <v>526</v>
      </c>
      <c r="B15" s="104" t="s">
        <v>526</v>
      </c>
      <c r="C15" s="104" t="s">
        <v>526</v>
      </c>
      <c r="E15" s="115">
        <v>45546</v>
      </c>
      <c r="F15" s="115">
        <v>45525</v>
      </c>
      <c r="G15" s="115">
        <v>45535</v>
      </c>
      <c r="H15" s="120" t="s">
        <v>547</v>
      </c>
      <c r="I15" s="121" t="s">
        <v>548</v>
      </c>
      <c r="J15" s="121" t="s">
        <v>549</v>
      </c>
      <c r="K15" s="118">
        <v>15</v>
      </c>
      <c r="L15" s="122" t="s">
        <v>550</v>
      </c>
      <c r="M15" s="121" t="s">
        <v>531</v>
      </c>
      <c r="N15" s="121" t="s">
        <v>551</v>
      </c>
      <c r="O15" s="121" t="s">
        <v>502</v>
      </c>
      <c r="P15" s="121" t="s">
        <v>552</v>
      </c>
      <c r="Q15" s="121" t="s">
        <v>503</v>
      </c>
      <c r="R15" s="121" t="s">
        <v>504</v>
      </c>
      <c r="S15" s="121" t="s">
        <v>505</v>
      </c>
      <c r="T15" s="109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</row>
    <row r="16" spans="1:31" s="105" customFormat="1" ht="14" x14ac:dyDescent="0.3">
      <c r="A16" s="104" t="s">
        <v>526</v>
      </c>
      <c r="B16" s="104" t="s">
        <v>526</v>
      </c>
      <c r="C16" s="104" t="s">
        <v>526</v>
      </c>
      <c r="E16" s="123">
        <v>45547</v>
      </c>
      <c r="F16" s="124"/>
      <c r="G16" s="124"/>
      <c r="H16" s="105" t="s">
        <v>553</v>
      </c>
      <c r="I16" s="117" t="s">
        <v>554</v>
      </c>
      <c r="J16" s="125" t="s">
        <v>555</v>
      </c>
      <c r="K16" s="126"/>
      <c r="L16" s="119">
        <v>9108</v>
      </c>
      <c r="M16" s="125" t="s">
        <v>501</v>
      </c>
      <c r="N16" s="127" t="s">
        <v>29</v>
      </c>
      <c r="O16" s="125" t="s">
        <v>502</v>
      </c>
      <c r="P16" s="127" t="s">
        <v>533</v>
      </c>
      <c r="Q16" s="107" t="s">
        <v>503</v>
      </c>
      <c r="R16" s="125" t="s">
        <v>504</v>
      </c>
      <c r="S16" s="127" t="s">
        <v>556</v>
      </c>
      <c r="T16" s="109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</row>
    <row r="17" spans="1:30" s="105" customFormat="1" ht="14" x14ac:dyDescent="0.3">
      <c r="A17" s="104" t="s">
        <v>526</v>
      </c>
      <c r="B17" s="104" t="s">
        <v>526</v>
      </c>
      <c r="C17" s="104" t="s">
        <v>526</v>
      </c>
      <c r="E17" s="123">
        <v>45547</v>
      </c>
      <c r="F17" s="124"/>
      <c r="G17" s="124"/>
      <c r="H17" s="105" t="s">
        <v>553</v>
      </c>
      <c r="I17" s="117" t="s">
        <v>554</v>
      </c>
      <c r="J17" s="125" t="s">
        <v>555</v>
      </c>
      <c r="K17" s="126"/>
      <c r="L17" s="119">
        <v>9277</v>
      </c>
      <c r="M17" s="125" t="s">
        <v>501</v>
      </c>
      <c r="N17" s="127" t="s">
        <v>29</v>
      </c>
      <c r="O17" s="125" t="s">
        <v>502</v>
      </c>
      <c r="P17" s="127" t="s">
        <v>533</v>
      </c>
      <c r="Q17" s="107" t="s">
        <v>503</v>
      </c>
      <c r="R17" s="125" t="s">
        <v>504</v>
      </c>
      <c r="S17" s="127" t="s">
        <v>556</v>
      </c>
      <c r="T17" s="109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</row>
    <row r="18" spans="1:30" s="105" customFormat="1" ht="14" x14ac:dyDescent="0.3">
      <c r="A18" s="104" t="s">
        <v>526</v>
      </c>
      <c r="B18" s="104" t="s">
        <v>526</v>
      </c>
      <c r="C18" s="104" t="s">
        <v>526</v>
      </c>
      <c r="E18" s="123">
        <v>45546</v>
      </c>
      <c r="F18" s="106"/>
      <c r="G18" s="106"/>
      <c r="H18" s="105" t="s">
        <v>553</v>
      </c>
      <c r="I18" s="117" t="s">
        <v>557</v>
      </c>
      <c r="J18" s="105" t="s">
        <v>500</v>
      </c>
      <c r="L18" s="108" t="s">
        <v>558</v>
      </c>
      <c r="M18" s="105" t="s">
        <v>501</v>
      </c>
      <c r="N18" s="107" t="s">
        <v>29</v>
      </c>
      <c r="O18" s="105" t="s">
        <v>502</v>
      </c>
      <c r="P18" s="107" t="s">
        <v>533</v>
      </c>
      <c r="Q18" s="107" t="s">
        <v>503</v>
      </c>
      <c r="R18" s="105" t="s">
        <v>504</v>
      </c>
      <c r="S18" s="127" t="s">
        <v>556</v>
      </c>
      <c r="T18" s="109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</row>
    <row r="19" spans="1:30" s="105" customFormat="1" ht="14" x14ac:dyDescent="0.3">
      <c r="A19" s="104" t="s">
        <v>526</v>
      </c>
      <c r="B19" s="104" t="s">
        <v>526</v>
      </c>
      <c r="C19" s="104" t="s">
        <v>526</v>
      </c>
      <c r="E19" s="123">
        <v>45546</v>
      </c>
      <c r="F19" s="106"/>
      <c r="G19" s="106"/>
      <c r="H19" s="105" t="s">
        <v>553</v>
      </c>
      <c r="I19" s="117" t="s">
        <v>557</v>
      </c>
      <c r="J19" s="105" t="s">
        <v>500</v>
      </c>
      <c r="L19" s="108">
        <v>1032</v>
      </c>
      <c r="M19" s="125" t="s">
        <v>501</v>
      </c>
      <c r="N19" s="107" t="s">
        <v>29</v>
      </c>
      <c r="O19" s="125" t="s">
        <v>502</v>
      </c>
      <c r="P19" s="107" t="s">
        <v>533</v>
      </c>
      <c r="Q19" s="107" t="s">
        <v>503</v>
      </c>
      <c r="R19" s="105" t="s">
        <v>504</v>
      </c>
      <c r="S19" s="127" t="s">
        <v>556</v>
      </c>
      <c r="T19" s="109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</row>
    <row r="20" spans="1:30" s="105" customFormat="1" ht="14" x14ac:dyDescent="0.3">
      <c r="A20" s="104" t="s">
        <v>526</v>
      </c>
      <c r="B20" s="104" t="s">
        <v>526</v>
      </c>
      <c r="C20" s="104" t="s">
        <v>526</v>
      </c>
      <c r="E20" s="123">
        <v>45546</v>
      </c>
      <c r="F20" s="106"/>
      <c r="G20" s="106"/>
      <c r="H20" s="105" t="s">
        <v>553</v>
      </c>
      <c r="I20" s="117" t="s">
        <v>557</v>
      </c>
      <c r="J20" s="105" t="s">
        <v>500</v>
      </c>
      <c r="L20" s="108">
        <v>1077</v>
      </c>
      <c r="M20" s="105" t="s">
        <v>501</v>
      </c>
      <c r="N20" s="107" t="s">
        <v>29</v>
      </c>
      <c r="O20" s="105" t="s">
        <v>502</v>
      </c>
      <c r="P20" s="107" t="s">
        <v>533</v>
      </c>
      <c r="Q20" s="107" t="s">
        <v>503</v>
      </c>
      <c r="R20" s="105" t="s">
        <v>504</v>
      </c>
      <c r="S20" s="127" t="s">
        <v>556</v>
      </c>
      <c r="T20" s="109"/>
      <c r="U20" s="107"/>
      <c r="V20" s="107"/>
      <c r="W20" s="107"/>
      <c r="X20" s="107"/>
      <c r="Y20" s="107"/>
      <c r="Z20" s="107"/>
      <c r="AA20" s="107"/>
      <c r="AB20" s="107"/>
      <c r="AC20" s="107"/>
      <c r="AD20" s="107"/>
    </row>
    <row r="21" spans="1:30" s="105" customFormat="1" ht="14" x14ac:dyDescent="0.3">
      <c r="A21" s="104" t="s">
        <v>526</v>
      </c>
      <c r="B21" s="104" t="s">
        <v>526</v>
      </c>
      <c r="C21" s="104" t="s">
        <v>526</v>
      </c>
      <c r="E21" s="123">
        <v>45546</v>
      </c>
      <c r="F21" s="106"/>
      <c r="G21" s="106"/>
      <c r="H21" s="105" t="s">
        <v>553</v>
      </c>
      <c r="I21" s="117" t="s">
        <v>557</v>
      </c>
      <c r="J21" s="105" t="s">
        <v>500</v>
      </c>
      <c r="L21" s="108">
        <v>1088</v>
      </c>
      <c r="M21" s="125" t="s">
        <v>501</v>
      </c>
      <c r="N21" s="107" t="s">
        <v>29</v>
      </c>
      <c r="O21" s="125" t="s">
        <v>502</v>
      </c>
      <c r="P21" s="107" t="s">
        <v>533</v>
      </c>
      <c r="Q21" s="107" t="s">
        <v>503</v>
      </c>
      <c r="R21" s="105" t="s">
        <v>504</v>
      </c>
      <c r="S21" s="127" t="s">
        <v>556</v>
      </c>
      <c r="T21" s="109"/>
      <c r="U21" s="107"/>
      <c r="V21" s="107"/>
      <c r="W21" s="107"/>
      <c r="X21" s="107"/>
      <c r="Y21" s="107"/>
      <c r="Z21" s="107"/>
      <c r="AA21" s="107"/>
      <c r="AB21" s="107"/>
      <c r="AC21" s="107"/>
      <c r="AD21" s="107"/>
    </row>
    <row r="22" spans="1:30" s="105" customFormat="1" ht="14" x14ac:dyDescent="0.3">
      <c r="A22" s="104" t="s">
        <v>526</v>
      </c>
      <c r="B22" s="104" t="s">
        <v>526</v>
      </c>
      <c r="C22" s="104" t="s">
        <v>526</v>
      </c>
      <c r="E22" s="123">
        <v>45546</v>
      </c>
      <c r="F22" s="106"/>
      <c r="G22" s="106"/>
      <c r="H22" s="105" t="s">
        <v>553</v>
      </c>
      <c r="I22" s="117" t="s">
        <v>557</v>
      </c>
      <c r="J22" s="105" t="s">
        <v>500</v>
      </c>
      <c r="L22" s="108">
        <v>1057</v>
      </c>
      <c r="M22" s="105" t="s">
        <v>501</v>
      </c>
      <c r="N22" s="107" t="s">
        <v>29</v>
      </c>
      <c r="O22" s="105" t="s">
        <v>502</v>
      </c>
      <c r="P22" s="107" t="s">
        <v>533</v>
      </c>
      <c r="Q22" s="107" t="s">
        <v>503</v>
      </c>
      <c r="R22" s="105" t="s">
        <v>504</v>
      </c>
      <c r="S22" s="127" t="s">
        <v>556</v>
      </c>
      <c r="T22" s="109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</row>
    <row r="23" spans="1:30" s="105" customFormat="1" ht="14" x14ac:dyDescent="0.3">
      <c r="A23" s="104" t="s">
        <v>526</v>
      </c>
      <c r="B23" s="104" t="s">
        <v>526</v>
      </c>
      <c r="C23" s="104" t="s">
        <v>526</v>
      </c>
      <c r="E23" s="123">
        <v>45546</v>
      </c>
      <c r="F23" s="106"/>
      <c r="G23" s="106"/>
      <c r="H23" s="105" t="s">
        <v>553</v>
      </c>
      <c r="I23" s="117" t="s">
        <v>557</v>
      </c>
      <c r="J23" s="105" t="s">
        <v>500</v>
      </c>
      <c r="L23" s="108">
        <v>1041</v>
      </c>
      <c r="M23" s="125" t="s">
        <v>501</v>
      </c>
      <c r="N23" s="107" t="s">
        <v>29</v>
      </c>
      <c r="O23" s="125" t="s">
        <v>502</v>
      </c>
      <c r="P23" s="107" t="s">
        <v>533</v>
      </c>
      <c r="Q23" s="107" t="s">
        <v>503</v>
      </c>
      <c r="R23" s="105" t="s">
        <v>504</v>
      </c>
      <c r="S23" s="127" t="s">
        <v>556</v>
      </c>
      <c r="T23" s="109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</row>
    <row r="24" spans="1:30" s="105" customFormat="1" ht="14" x14ac:dyDescent="0.3">
      <c r="A24" s="104" t="s">
        <v>526</v>
      </c>
      <c r="B24" s="104" t="s">
        <v>526</v>
      </c>
      <c r="C24" s="104" t="s">
        <v>526</v>
      </c>
      <c r="E24" s="123">
        <v>45546</v>
      </c>
      <c r="F24" s="106"/>
      <c r="G24" s="106"/>
      <c r="H24" s="105" t="s">
        <v>553</v>
      </c>
      <c r="I24" s="117" t="s">
        <v>557</v>
      </c>
      <c r="J24" s="105" t="s">
        <v>500</v>
      </c>
      <c r="L24" s="108">
        <v>1203</v>
      </c>
      <c r="M24" s="105" t="s">
        <v>501</v>
      </c>
      <c r="N24" s="107" t="s">
        <v>29</v>
      </c>
      <c r="O24" s="105" t="s">
        <v>502</v>
      </c>
      <c r="P24" s="107" t="s">
        <v>533</v>
      </c>
      <c r="Q24" s="107" t="s">
        <v>503</v>
      </c>
      <c r="R24" s="105" t="s">
        <v>504</v>
      </c>
      <c r="S24" s="127" t="s">
        <v>556</v>
      </c>
      <c r="T24" s="109"/>
      <c r="U24" s="107"/>
      <c r="V24" s="107"/>
      <c r="W24" s="107"/>
      <c r="X24" s="107"/>
      <c r="Y24" s="107"/>
      <c r="Z24" s="107"/>
      <c r="AA24" s="107"/>
      <c r="AB24" s="107"/>
      <c r="AC24" s="107"/>
      <c r="AD24" s="107"/>
    </row>
    <row r="25" spans="1:30" s="105" customFormat="1" ht="14" x14ac:dyDescent="0.3">
      <c r="A25" s="104" t="s">
        <v>526</v>
      </c>
      <c r="B25" s="104" t="s">
        <v>526</v>
      </c>
      <c r="C25" s="104" t="s">
        <v>526</v>
      </c>
      <c r="E25" s="123">
        <v>45546</v>
      </c>
      <c r="F25" s="106"/>
      <c r="G25" s="106"/>
      <c r="H25" s="105" t="s">
        <v>553</v>
      </c>
      <c r="I25" s="117" t="s">
        <v>557</v>
      </c>
      <c r="J25" s="105" t="s">
        <v>500</v>
      </c>
      <c r="L25" s="108">
        <v>1078</v>
      </c>
      <c r="M25" s="125" t="s">
        <v>501</v>
      </c>
      <c r="N25" s="107" t="s">
        <v>29</v>
      </c>
      <c r="O25" s="125" t="s">
        <v>502</v>
      </c>
      <c r="P25" s="107" t="s">
        <v>533</v>
      </c>
      <c r="Q25" s="107" t="s">
        <v>503</v>
      </c>
      <c r="R25" s="105" t="s">
        <v>504</v>
      </c>
      <c r="S25" s="127" t="s">
        <v>556</v>
      </c>
      <c r="T25" s="109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</row>
    <row r="26" spans="1:30" s="105" customFormat="1" ht="14" x14ac:dyDescent="0.3">
      <c r="A26" s="104" t="s">
        <v>526</v>
      </c>
      <c r="B26" s="104" t="s">
        <v>526</v>
      </c>
      <c r="C26" s="104" t="s">
        <v>526</v>
      </c>
      <c r="E26" s="123">
        <v>45546</v>
      </c>
      <c r="F26" s="106"/>
      <c r="G26" s="106"/>
      <c r="H26" s="105" t="s">
        <v>553</v>
      </c>
      <c r="I26" s="117" t="s">
        <v>557</v>
      </c>
      <c r="J26" s="105" t="s">
        <v>500</v>
      </c>
      <c r="L26" s="108">
        <v>1073</v>
      </c>
      <c r="M26" s="105" t="s">
        <v>501</v>
      </c>
      <c r="N26" s="107" t="s">
        <v>29</v>
      </c>
      <c r="O26" s="105" t="s">
        <v>502</v>
      </c>
      <c r="P26" s="107" t="s">
        <v>533</v>
      </c>
      <c r="Q26" s="107" t="s">
        <v>503</v>
      </c>
      <c r="R26" s="105" t="s">
        <v>504</v>
      </c>
      <c r="S26" s="127" t="s">
        <v>556</v>
      </c>
      <c r="T26" s="109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</row>
    <row r="27" spans="1:30" s="105" customFormat="1" ht="14" x14ac:dyDescent="0.3">
      <c r="A27" s="104" t="s">
        <v>526</v>
      </c>
      <c r="B27" s="104" t="s">
        <v>526</v>
      </c>
      <c r="C27" s="104" t="s">
        <v>526</v>
      </c>
      <c r="E27" s="123">
        <v>45546</v>
      </c>
      <c r="F27" s="106"/>
      <c r="G27" s="106"/>
      <c r="H27" s="105" t="s">
        <v>553</v>
      </c>
      <c r="I27" s="117" t="s">
        <v>557</v>
      </c>
      <c r="J27" s="105" t="s">
        <v>500</v>
      </c>
      <c r="L27" s="108" t="s">
        <v>559</v>
      </c>
      <c r="M27" s="125" t="s">
        <v>501</v>
      </c>
      <c r="N27" s="107" t="s">
        <v>29</v>
      </c>
      <c r="O27" s="125" t="s">
        <v>502</v>
      </c>
      <c r="P27" s="107" t="s">
        <v>533</v>
      </c>
      <c r="Q27" s="107" t="s">
        <v>503</v>
      </c>
      <c r="R27" s="105" t="s">
        <v>504</v>
      </c>
      <c r="S27" s="127" t="s">
        <v>556</v>
      </c>
      <c r="T27" s="109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</row>
    <row r="28" spans="1:30" s="129" customFormat="1" thickBot="1" x14ac:dyDescent="0.35">
      <c r="A28" s="128" t="s">
        <v>526</v>
      </c>
      <c r="B28" s="128" t="s">
        <v>526</v>
      </c>
      <c r="C28" s="128" t="s">
        <v>526</v>
      </c>
      <c r="E28" s="130">
        <v>45546</v>
      </c>
      <c r="F28" s="131"/>
      <c r="G28" s="131"/>
      <c r="H28" s="129" t="s">
        <v>553</v>
      </c>
      <c r="I28" s="132" t="s">
        <v>557</v>
      </c>
      <c r="J28" s="129" t="s">
        <v>500</v>
      </c>
      <c r="L28" s="133" t="s">
        <v>560</v>
      </c>
      <c r="M28" s="129" t="s">
        <v>501</v>
      </c>
      <c r="N28" s="134" t="s">
        <v>29</v>
      </c>
      <c r="O28" s="129" t="s">
        <v>502</v>
      </c>
      <c r="P28" s="134" t="s">
        <v>533</v>
      </c>
      <c r="Q28" s="134" t="s">
        <v>503</v>
      </c>
      <c r="R28" s="129" t="s">
        <v>504</v>
      </c>
      <c r="S28" s="135" t="s">
        <v>556</v>
      </c>
      <c r="T28" s="136"/>
      <c r="U28" s="134"/>
      <c r="V28" s="134"/>
      <c r="W28" s="134"/>
      <c r="X28" s="134"/>
      <c r="Y28" s="134"/>
      <c r="Z28" s="134"/>
      <c r="AA28" s="134"/>
      <c r="AB28" s="134"/>
      <c r="AC28" s="134"/>
      <c r="AD28" s="134"/>
    </row>
    <row r="29" spans="1:30" s="105" customFormat="1" ht="14" x14ac:dyDescent="0.3">
      <c r="A29" s="137" t="s">
        <v>526</v>
      </c>
      <c r="B29" s="137" t="s">
        <v>526</v>
      </c>
      <c r="C29" s="137" t="s">
        <v>526</v>
      </c>
      <c r="E29" s="123"/>
      <c r="F29" s="106"/>
      <c r="G29" s="106"/>
      <c r="I29" s="117" t="s">
        <v>536</v>
      </c>
      <c r="L29" s="108" t="s">
        <v>538</v>
      </c>
      <c r="N29" s="107" t="s">
        <v>29</v>
      </c>
      <c r="P29" s="107"/>
      <c r="Q29" s="107"/>
      <c r="S29" s="127"/>
      <c r="T29" s="109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</row>
    <row r="30" spans="1:30" s="105" customFormat="1" ht="14" x14ac:dyDescent="0.3">
      <c r="A30" s="104" t="s">
        <v>526</v>
      </c>
      <c r="B30" s="104" t="s">
        <v>526</v>
      </c>
      <c r="C30" s="104" t="s">
        <v>526</v>
      </c>
      <c r="E30" s="123"/>
      <c r="F30" s="106"/>
      <c r="G30" s="106"/>
      <c r="I30" s="117" t="s">
        <v>528</v>
      </c>
      <c r="L30" s="108">
        <v>628</v>
      </c>
      <c r="N30" s="107" t="s">
        <v>532</v>
      </c>
      <c r="P30" s="107"/>
      <c r="Q30" s="107"/>
      <c r="S30" s="127"/>
      <c r="T30" s="109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</row>
    <row r="31" spans="1:30" s="105" customFormat="1" ht="14" x14ac:dyDescent="0.3">
      <c r="A31" s="104" t="s">
        <v>526</v>
      </c>
      <c r="B31" s="104" t="s">
        <v>526</v>
      </c>
      <c r="C31" s="104" t="s">
        <v>526</v>
      </c>
      <c r="E31" s="123"/>
      <c r="F31" s="106"/>
      <c r="G31" s="106"/>
      <c r="I31" s="117" t="s">
        <v>528</v>
      </c>
      <c r="L31" s="108">
        <v>537</v>
      </c>
      <c r="N31" s="107" t="s">
        <v>532</v>
      </c>
      <c r="P31" s="107"/>
      <c r="Q31" s="107"/>
      <c r="S31" s="127"/>
      <c r="T31" s="109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</row>
    <row r="32" spans="1:30" s="105" customFormat="1" ht="14" x14ac:dyDescent="0.3">
      <c r="A32" s="104" t="s">
        <v>526</v>
      </c>
      <c r="B32" s="104" t="s">
        <v>526</v>
      </c>
      <c r="C32" s="104" t="s">
        <v>526</v>
      </c>
      <c r="E32" s="123"/>
      <c r="F32" s="106"/>
      <c r="G32" s="106"/>
      <c r="I32" s="117" t="s">
        <v>528</v>
      </c>
      <c r="L32" s="108">
        <v>612</v>
      </c>
      <c r="N32" s="107" t="s">
        <v>532</v>
      </c>
      <c r="P32" s="107"/>
      <c r="Q32" s="107"/>
      <c r="S32" s="127"/>
      <c r="T32" s="109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</row>
    <row r="33" spans="1:30" s="105" customFormat="1" ht="14" x14ac:dyDescent="0.3">
      <c r="A33" s="104" t="s">
        <v>526</v>
      </c>
      <c r="B33" s="104" t="s">
        <v>526</v>
      </c>
      <c r="C33" s="104" t="s">
        <v>526</v>
      </c>
      <c r="E33" s="123"/>
      <c r="F33" s="106"/>
      <c r="G33" s="106"/>
      <c r="I33" s="117" t="s">
        <v>542</v>
      </c>
      <c r="L33" s="108">
        <v>1118</v>
      </c>
      <c r="N33" s="107" t="s">
        <v>532</v>
      </c>
      <c r="P33" s="107"/>
      <c r="Q33" s="107"/>
      <c r="S33" s="127"/>
      <c r="T33" s="109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</row>
    <row r="34" spans="1:30" s="105" customFormat="1" ht="14" x14ac:dyDescent="0.3">
      <c r="A34" s="104" t="s">
        <v>526</v>
      </c>
      <c r="B34" s="104" t="s">
        <v>526</v>
      </c>
      <c r="C34" s="104" t="s">
        <v>526</v>
      </c>
      <c r="E34" s="123"/>
      <c r="F34" s="106"/>
      <c r="G34" s="106"/>
      <c r="I34" s="117" t="s">
        <v>536</v>
      </c>
      <c r="L34" s="108">
        <v>1580</v>
      </c>
      <c r="N34" s="107" t="s">
        <v>29</v>
      </c>
      <c r="P34" s="107"/>
      <c r="Q34" s="107"/>
      <c r="S34" s="127"/>
      <c r="T34" s="109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</row>
    <row r="35" spans="1:30" s="105" customFormat="1" ht="14" x14ac:dyDescent="0.3">
      <c r="A35" s="104" t="s">
        <v>526</v>
      </c>
      <c r="B35" s="104" t="s">
        <v>526</v>
      </c>
      <c r="C35" s="104" t="s">
        <v>526</v>
      </c>
      <c r="E35" s="123"/>
      <c r="F35" s="106"/>
      <c r="G35" s="106"/>
      <c r="I35" s="117" t="s">
        <v>536</v>
      </c>
      <c r="L35" s="108">
        <v>5915</v>
      </c>
      <c r="N35" s="107" t="s">
        <v>29</v>
      </c>
      <c r="P35" s="107"/>
      <c r="Q35" s="107"/>
      <c r="S35" s="127"/>
      <c r="T35" s="109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</row>
    <row r="36" spans="1:30" s="105" customFormat="1" ht="14" x14ac:dyDescent="0.3">
      <c r="A36" s="104" t="s">
        <v>526</v>
      </c>
      <c r="B36" s="104" t="s">
        <v>526</v>
      </c>
      <c r="C36" s="104" t="s">
        <v>526</v>
      </c>
      <c r="E36" s="123"/>
      <c r="F36" s="106"/>
      <c r="G36" s="106"/>
      <c r="I36" s="117" t="s">
        <v>536</v>
      </c>
      <c r="L36" s="108">
        <v>1108</v>
      </c>
      <c r="N36" s="107" t="s">
        <v>29</v>
      </c>
      <c r="P36" s="107"/>
      <c r="Q36" s="107"/>
      <c r="S36" s="127"/>
      <c r="T36" s="109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</row>
    <row r="37" spans="1:30" s="105" customFormat="1" ht="14" x14ac:dyDescent="0.3">
      <c r="A37" s="104" t="s">
        <v>526</v>
      </c>
      <c r="B37" s="104" t="s">
        <v>526</v>
      </c>
      <c r="C37" s="104" t="s">
        <v>526</v>
      </c>
      <c r="E37" s="123"/>
      <c r="F37" s="106"/>
      <c r="G37" s="106"/>
      <c r="I37" s="117" t="s">
        <v>528</v>
      </c>
      <c r="L37" s="108">
        <v>141</v>
      </c>
      <c r="N37" s="107" t="s">
        <v>532</v>
      </c>
      <c r="P37" s="107"/>
      <c r="Q37" s="107"/>
      <c r="S37" s="127"/>
      <c r="T37" s="109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</row>
    <row r="38" spans="1:30" s="105" customFormat="1" ht="14" x14ac:dyDescent="0.3">
      <c r="A38" s="104" t="s">
        <v>526</v>
      </c>
      <c r="B38" s="104" t="s">
        <v>526</v>
      </c>
      <c r="C38" s="104" t="s">
        <v>526</v>
      </c>
      <c r="E38" s="123"/>
      <c r="F38" s="106"/>
      <c r="G38" s="106"/>
      <c r="I38" s="117" t="s">
        <v>528</v>
      </c>
      <c r="L38" s="108">
        <v>555</v>
      </c>
      <c r="N38" s="107" t="s">
        <v>532</v>
      </c>
      <c r="P38" s="107"/>
      <c r="Q38" s="107"/>
      <c r="S38" s="127"/>
      <c r="T38" s="109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</row>
    <row r="39" spans="1:30" s="105" customFormat="1" ht="14" x14ac:dyDescent="0.3">
      <c r="A39" s="104" t="s">
        <v>526</v>
      </c>
      <c r="B39" s="104" t="s">
        <v>526</v>
      </c>
      <c r="C39" s="104" t="s">
        <v>526</v>
      </c>
      <c r="E39" s="123"/>
      <c r="F39" s="106"/>
      <c r="G39" s="106"/>
      <c r="I39" s="117" t="s">
        <v>548</v>
      </c>
      <c r="L39" s="108">
        <v>1521</v>
      </c>
      <c r="N39" s="107" t="s">
        <v>561</v>
      </c>
      <c r="P39" s="107"/>
      <c r="Q39" s="107"/>
      <c r="S39" s="127"/>
      <c r="T39" s="109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</row>
    <row r="40" spans="1:30" s="105" customFormat="1" ht="14" x14ac:dyDescent="0.3">
      <c r="A40" s="104" t="s">
        <v>526</v>
      </c>
      <c r="B40" s="104" t="s">
        <v>526</v>
      </c>
      <c r="C40" s="104" t="s">
        <v>526</v>
      </c>
      <c r="E40" s="123"/>
      <c r="F40" s="106"/>
      <c r="G40" s="106"/>
      <c r="I40" s="117" t="s">
        <v>554</v>
      </c>
      <c r="L40" s="108">
        <v>9108</v>
      </c>
      <c r="N40" s="107" t="s">
        <v>562</v>
      </c>
      <c r="P40" s="107"/>
      <c r="Q40" s="107"/>
      <c r="S40" s="127"/>
      <c r="T40" s="109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</row>
    <row r="41" spans="1:30" s="105" customFormat="1" ht="14" x14ac:dyDescent="0.3">
      <c r="A41" s="104" t="s">
        <v>526</v>
      </c>
      <c r="B41" s="138" t="s">
        <v>526</v>
      </c>
      <c r="C41" s="104" t="s">
        <v>526</v>
      </c>
      <c r="D41" s="139"/>
      <c r="E41" s="140">
        <v>45558</v>
      </c>
      <c r="F41" s="140"/>
      <c r="G41" s="140"/>
      <c r="H41" s="141" t="s">
        <v>547</v>
      </c>
      <c r="I41" s="142" t="s">
        <v>548</v>
      </c>
      <c r="J41" s="143" t="s">
        <v>563</v>
      </c>
      <c r="K41" s="143"/>
      <c r="L41" s="144">
        <v>2116</v>
      </c>
      <c r="M41" s="143"/>
      <c r="N41" s="145" t="s">
        <v>29</v>
      </c>
      <c r="O41" s="143"/>
      <c r="P41" s="145" t="s">
        <v>533</v>
      </c>
      <c r="Q41" s="145"/>
      <c r="R41" s="143"/>
      <c r="S41" s="145" t="s">
        <v>505</v>
      </c>
      <c r="T41" s="146" t="s">
        <v>564</v>
      </c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</row>
    <row r="42" spans="1:30" s="105" customFormat="1" ht="14" x14ac:dyDescent="0.3">
      <c r="A42" s="104"/>
      <c r="B42" s="104"/>
      <c r="C42" s="104"/>
      <c r="D42" s="147"/>
      <c r="E42" s="148"/>
      <c r="F42" s="148"/>
      <c r="G42" s="148"/>
      <c r="H42" s="149" t="s">
        <v>547</v>
      </c>
      <c r="I42" s="150" t="s">
        <v>548</v>
      </c>
      <c r="J42" s="151"/>
      <c r="K42" s="151"/>
      <c r="L42" s="152">
        <v>2126</v>
      </c>
      <c r="M42" s="151"/>
      <c r="N42" s="153"/>
      <c r="O42" s="151"/>
      <c r="P42" s="153" t="s">
        <v>533</v>
      </c>
      <c r="Q42" s="153"/>
      <c r="R42" s="151"/>
      <c r="S42" s="153" t="s">
        <v>505</v>
      </c>
      <c r="T42" s="152" t="s">
        <v>565</v>
      </c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</row>
    <row r="43" spans="1:30" s="105" customFormat="1" ht="14" x14ac:dyDescent="0.3">
      <c r="A43" s="104"/>
      <c r="B43" s="104"/>
      <c r="C43" s="104"/>
      <c r="D43" s="147"/>
      <c r="E43" s="148"/>
      <c r="F43" s="148"/>
      <c r="G43" s="148"/>
      <c r="H43" s="149" t="s">
        <v>547</v>
      </c>
      <c r="I43" s="150" t="s">
        <v>548</v>
      </c>
      <c r="J43" s="151"/>
      <c r="K43" s="151"/>
      <c r="L43" s="152">
        <v>2207</v>
      </c>
      <c r="M43" s="151"/>
      <c r="N43" s="153"/>
      <c r="O43" s="151"/>
      <c r="P43" s="153" t="s">
        <v>533</v>
      </c>
      <c r="Q43" s="153"/>
      <c r="R43" s="151"/>
      <c r="S43" s="153" t="s">
        <v>505</v>
      </c>
      <c r="T43" s="152" t="s">
        <v>565</v>
      </c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</row>
    <row r="44" spans="1:30" s="105" customFormat="1" ht="14" x14ac:dyDescent="0.3">
      <c r="A44" s="104" t="s">
        <v>526</v>
      </c>
      <c r="B44" s="138" t="s">
        <v>526</v>
      </c>
      <c r="C44" s="104" t="s">
        <v>526</v>
      </c>
      <c r="D44" s="139"/>
      <c r="E44" s="140"/>
      <c r="F44" s="140"/>
      <c r="G44" s="140"/>
      <c r="H44" s="141" t="s">
        <v>547</v>
      </c>
      <c r="I44" s="142" t="s">
        <v>548</v>
      </c>
      <c r="J44" s="143" t="s">
        <v>566</v>
      </c>
      <c r="K44" s="143"/>
      <c r="L44" s="144">
        <v>9291</v>
      </c>
      <c r="M44" s="143"/>
      <c r="N44" s="145" t="s">
        <v>29</v>
      </c>
      <c r="O44" s="143"/>
      <c r="P44" s="145" t="s">
        <v>533</v>
      </c>
      <c r="Q44" s="145"/>
      <c r="R44" s="143"/>
      <c r="S44" s="145" t="s">
        <v>505</v>
      </c>
      <c r="T44" s="146" t="s">
        <v>564</v>
      </c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</row>
    <row r="45" spans="1:30" s="105" customFormat="1" ht="14" x14ac:dyDescent="0.3">
      <c r="A45" s="104" t="s">
        <v>526</v>
      </c>
      <c r="B45" s="138" t="s">
        <v>526</v>
      </c>
      <c r="C45" s="104" t="s">
        <v>526</v>
      </c>
      <c r="D45" s="139"/>
      <c r="E45" s="140"/>
      <c r="F45" s="140"/>
      <c r="G45" s="140"/>
      <c r="H45" s="141" t="s">
        <v>547</v>
      </c>
      <c r="I45" s="142" t="s">
        <v>548</v>
      </c>
      <c r="J45" s="143" t="s">
        <v>567</v>
      </c>
      <c r="K45" s="143"/>
      <c r="L45" s="144" t="s">
        <v>568</v>
      </c>
      <c r="M45" s="143"/>
      <c r="N45" s="145" t="s">
        <v>532</v>
      </c>
      <c r="O45" s="143"/>
      <c r="P45" s="145" t="s">
        <v>533</v>
      </c>
      <c r="Q45" s="145"/>
      <c r="R45" s="143"/>
      <c r="S45" s="145" t="s">
        <v>535</v>
      </c>
      <c r="T45" s="146" t="s">
        <v>564</v>
      </c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</row>
    <row r="46" spans="1:30" s="105" customFormat="1" ht="14" x14ac:dyDescent="0.3">
      <c r="A46" s="104" t="s">
        <v>526</v>
      </c>
      <c r="B46" s="138" t="s">
        <v>526</v>
      </c>
      <c r="C46" s="104" t="s">
        <v>526</v>
      </c>
      <c r="D46" s="139"/>
      <c r="E46" s="140"/>
      <c r="F46" s="140"/>
      <c r="G46" s="140"/>
      <c r="H46" s="143"/>
      <c r="I46" s="145" t="s">
        <v>536</v>
      </c>
      <c r="J46" s="143"/>
      <c r="K46" s="143"/>
      <c r="L46" s="138">
        <v>1060</v>
      </c>
      <c r="M46" s="143"/>
      <c r="N46" s="145" t="s">
        <v>29</v>
      </c>
      <c r="O46" s="143"/>
      <c r="P46" s="145" t="s">
        <v>533</v>
      </c>
      <c r="Q46" s="145"/>
      <c r="R46" s="143"/>
      <c r="S46" s="145" t="s">
        <v>535</v>
      </c>
      <c r="T46" s="146" t="s">
        <v>564</v>
      </c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</row>
    <row r="47" spans="1:30" s="105" customFormat="1" ht="14" x14ac:dyDescent="0.3">
      <c r="A47" s="104" t="s">
        <v>526</v>
      </c>
      <c r="B47" s="138" t="s">
        <v>526</v>
      </c>
      <c r="C47" s="104" t="s">
        <v>526</v>
      </c>
      <c r="D47" s="139"/>
      <c r="E47" s="140"/>
      <c r="F47" s="140"/>
      <c r="G47" s="140"/>
      <c r="H47" s="143"/>
      <c r="I47" s="145" t="s">
        <v>536</v>
      </c>
      <c r="J47" s="143"/>
      <c r="K47" s="143"/>
      <c r="L47" s="138">
        <v>1069</v>
      </c>
      <c r="M47" s="143"/>
      <c r="N47" s="145" t="s">
        <v>29</v>
      </c>
      <c r="O47" s="143"/>
      <c r="P47" s="145" t="s">
        <v>533</v>
      </c>
      <c r="Q47" s="145"/>
      <c r="R47" s="143"/>
      <c r="S47" s="145" t="s">
        <v>535</v>
      </c>
      <c r="T47" s="146" t="s">
        <v>564</v>
      </c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</row>
    <row r="48" spans="1:30" s="105" customFormat="1" ht="14" x14ac:dyDescent="0.3">
      <c r="A48" s="104"/>
      <c r="B48" s="104"/>
      <c r="C48" s="104"/>
      <c r="D48" s="147"/>
      <c r="E48" s="148"/>
      <c r="F48" s="148"/>
      <c r="G48" s="148"/>
      <c r="H48" s="154"/>
      <c r="I48" s="155"/>
      <c r="J48" s="154"/>
      <c r="K48" s="154"/>
      <c r="L48" s="152" t="s">
        <v>569</v>
      </c>
      <c r="M48" s="154"/>
      <c r="N48" s="153" t="s">
        <v>29</v>
      </c>
      <c r="O48" s="154"/>
      <c r="P48" s="155"/>
      <c r="Q48" s="155"/>
      <c r="R48" s="154"/>
      <c r="S48" s="153" t="s">
        <v>546</v>
      </c>
      <c r="T48" s="152" t="s">
        <v>570</v>
      </c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</row>
    <row r="49" spans="1:30" s="125" customFormat="1" ht="14" x14ac:dyDescent="0.3">
      <c r="A49" s="156" t="s">
        <v>526</v>
      </c>
      <c r="B49" s="156" t="s">
        <v>526</v>
      </c>
      <c r="C49" s="104" t="s">
        <v>526</v>
      </c>
      <c r="D49" s="157"/>
      <c r="E49" s="158"/>
      <c r="F49" s="158"/>
      <c r="G49" s="158"/>
      <c r="H49" s="159" t="s">
        <v>527</v>
      </c>
      <c r="I49" s="160" t="s">
        <v>536</v>
      </c>
      <c r="J49" s="159"/>
      <c r="K49" s="159"/>
      <c r="L49" s="156">
        <v>155</v>
      </c>
      <c r="M49" s="159"/>
      <c r="N49" s="145" t="s">
        <v>532</v>
      </c>
      <c r="O49" s="159"/>
      <c r="P49" s="160" t="s">
        <v>533</v>
      </c>
      <c r="Q49" s="160"/>
      <c r="R49" s="159"/>
      <c r="S49" s="160" t="s">
        <v>546</v>
      </c>
      <c r="T49" s="156" t="s">
        <v>571</v>
      </c>
      <c r="U49" s="127"/>
      <c r="V49" s="127"/>
      <c r="W49" s="127"/>
      <c r="X49" s="127"/>
      <c r="Y49" s="127"/>
      <c r="Z49" s="127"/>
      <c r="AA49" s="127"/>
      <c r="AB49" s="127"/>
      <c r="AC49" s="127"/>
      <c r="AD49" s="127"/>
    </row>
    <row r="50" spans="1:30" s="125" customFormat="1" ht="14" x14ac:dyDescent="0.3">
      <c r="A50" s="156" t="s">
        <v>526</v>
      </c>
      <c r="B50" s="156" t="s">
        <v>526</v>
      </c>
      <c r="C50" s="104" t="s">
        <v>526</v>
      </c>
      <c r="D50" s="157"/>
      <c r="E50" s="158"/>
      <c r="F50" s="158">
        <v>45527</v>
      </c>
      <c r="G50" s="158"/>
      <c r="H50" s="159" t="s">
        <v>547</v>
      </c>
      <c r="I50" s="160" t="s">
        <v>548</v>
      </c>
      <c r="J50" s="159" t="s">
        <v>549</v>
      </c>
      <c r="K50" s="159">
        <v>5</v>
      </c>
      <c r="L50" s="161">
        <v>1529</v>
      </c>
      <c r="M50" s="159"/>
      <c r="N50" s="145" t="s">
        <v>29</v>
      </c>
      <c r="O50" s="159"/>
      <c r="P50" s="160" t="s">
        <v>533</v>
      </c>
      <c r="Q50" s="160"/>
      <c r="R50" s="159"/>
      <c r="S50" s="160" t="s">
        <v>505</v>
      </c>
      <c r="T50" s="146" t="s">
        <v>572</v>
      </c>
      <c r="U50" s="127"/>
      <c r="V50" s="127"/>
      <c r="W50" s="127"/>
      <c r="X50" s="127"/>
      <c r="Y50" s="127"/>
      <c r="Z50" s="127"/>
      <c r="AA50" s="127"/>
      <c r="AB50" s="127"/>
      <c r="AC50" s="127"/>
      <c r="AD50" s="127"/>
    </row>
    <row r="51" spans="1:30" s="125" customFormat="1" ht="14" x14ac:dyDescent="0.3">
      <c r="A51" s="156" t="s">
        <v>526</v>
      </c>
      <c r="B51" s="156" t="s">
        <v>526</v>
      </c>
      <c r="C51" s="104" t="s">
        <v>526</v>
      </c>
      <c r="D51" s="157"/>
      <c r="E51" s="158"/>
      <c r="F51" s="158">
        <v>45527</v>
      </c>
      <c r="G51" s="158"/>
      <c r="H51" s="159" t="s">
        <v>547</v>
      </c>
      <c r="I51" s="160" t="s">
        <v>548</v>
      </c>
      <c r="J51" s="159" t="s">
        <v>566</v>
      </c>
      <c r="K51" s="159">
        <v>7</v>
      </c>
      <c r="L51" s="161">
        <v>9529</v>
      </c>
      <c r="M51" s="159"/>
      <c r="N51" s="145" t="s">
        <v>29</v>
      </c>
      <c r="O51" s="159"/>
      <c r="P51" s="160" t="s">
        <v>533</v>
      </c>
      <c r="Q51" s="160"/>
      <c r="R51" s="159"/>
      <c r="S51" s="160" t="s">
        <v>505</v>
      </c>
      <c r="T51" s="146" t="s">
        <v>572</v>
      </c>
      <c r="U51" s="127"/>
      <c r="V51" s="127"/>
      <c r="W51" s="127"/>
      <c r="X51" s="127"/>
      <c r="Y51" s="127"/>
      <c r="Z51" s="127"/>
      <c r="AA51" s="127"/>
      <c r="AB51" s="127"/>
      <c r="AC51" s="127"/>
      <c r="AD51" s="127"/>
    </row>
    <row r="52" spans="1:30" s="125" customFormat="1" ht="14" x14ac:dyDescent="0.3">
      <c r="A52" s="156" t="s">
        <v>526</v>
      </c>
      <c r="B52" s="156" t="s">
        <v>526</v>
      </c>
      <c r="C52" s="104" t="s">
        <v>526</v>
      </c>
      <c r="D52" s="157"/>
      <c r="E52" s="158"/>
      <c r="F52" s="158">
        <v>45527</v>
      </c>
      <c r="G52" s="158"/>
      <c r="H52" s="159" t="s">
        <v>547</v>
      </c>
      <c r="I52" s="160" t="s">
        <v>548</v>
      </c>
      <c r="J52" s="159" t="s">
        <v>573</v>
      </c>
      <c r="K52" s="159" t="s">
        <v>574</v>
      </c>
      <c r="L52" s="161" t="s">
        <v>575</v>
      </c>
      <c r="M52" s="159"/>
      <c r="N52" s="145" t="s">
        <v>29</v>
      </c>
      <c r="O52" s="159"/>
      <c r="P52" s="160" t="s">
        <v>533</v>
      </c>
      <c r="Q52" s="160"/>
      <c r="R52" s="159"/>
      <c r="S52" s="160" t="s">
        <v>505</v>
      </c>
      <c r="T52" s="146" t="s">
        <v>572</v>
      </c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</row>
    <row r="53" spans="1:30" s="125" customFormat="1" ht="14" x14ac:dyDescent="0.3">
      <c r="A53" s="146"/>
      <c r="B53" s="146"/>
      <c r="C53" s="146"/>
      <c r="E53" s="123"/>
      <c r="F53" s="123"/>
      <c r="G53" s="123"/>
      <c r="H53" s="125" t="s">
        <v>527</v>
      </c>
      <c r="I53" s="127" t="s">
        <v>536</v>
      </c>
      <c r="L53" s="109">
        <v>1100</v>
      </c>
      <c r="N53" s="107" t="s">
        <v>29</v>
      </c>
      <c r="P53" s="127" t="s">
        <v>533</v>
      </c>
      <c r="Q53" s="127"/>
      <c r="S53" s="127"/>
      <c r="T53" s="109" t="s">
        <v>576</v>
      </c>
      <c r="U53" s="127"/>
      <c r="V53" s="127"/>
      <c r="W53" s="127"/>
      <c r="X53" s="127"/>
      <c r="Y53" s="127"/>
      <c r="Z53" s="127"/>
      <c r="AA53" s="127"/>
      <c r="AB53" s="127"/>
      <c r="AC53" s="127"/>
      <c r="AD53" s="127"/>
    </row>
    <row r="54" spans="1:30" s="125" customFormat="1" ht="14" x14ac:dyDescent="0.3">
      <c r="A54" s="156" t="s">
        <v>526</v>
      </c>
      <c r="B54" s="156" t="s">
        <v>526</v>
      </c>
      <c r="C54" s="104" t="s">
        <v>526</v>
      </c>
      <c r="D54" s="157"/>
      <c r="E54" s="158"/>
      <c r="F54" s="158">
        <v>45527</v>
      </c>
      <c r="G54" s="158"/>
      <c r="H54" s="159" t="s">
        <v>547</v>
      </c>
      <c r="I54" s="160" t="s">
        <v>548</v>
      </c>
      <c r="J54" s="159" t="s">
        <v>577</v>
      </c>
      <c r="K54" s="159">
        <v>4</v>
      </c>
      <c r="L54" s="161">
        <v>5164</v>
      </c>
      <c r="M54" s="159"/>
      <c r="N54" s="145" t="s">
        <v>29</v>
      </c>
      <c r="O54" s="159"/>
      <c r="P54" s="160" t="s">
        <v>533</v>
      </c>
      <c r="Q54" s="160"/>
      <c r="R54" s="159"/>
      <c r="S54" s="160" t="s">
        <v>505</v>
      </c>
      <c r="T54" s="146" t="s">
        <v>572</v>
      </c>
      <c r="U54" s="127"/>
      <c r="V54" s="127"/>
      <c r="W54" s="127"/>
      <c r="X54" s="127"/>
      <c r="Y54" s="127"/>
      <c r="Z54" s="127"/>
      <c r="AA54" s="127"/>
      <c r="AB54" s="127"/>
      <c r="AC54" s="127"/>
      <c r="AD54" s="127"/>
    </row>
    <row r="55" spans="1:30" s="125" customFormat="1" ht="14" x14ac:dyDescent="0.3">
      <c r="A55" s="156" t="s">
        <v>526</v>
      </c>
      <c r="B55" s="156" t="s">
        <v>526</v>
      </c>
      <c r="C55" s="104" t="s">
        <v>526</v>
      </c>
      <c r="D55" s="157"/>
      <c r="E55" s="158"/>
      <c r="F55" s="158">
        <v>45527</v>
      </c>
      <c r="G55" s="158"/>
      <c r="H55" s="159" t="s">
        <v>547</v>
      </c>
      <c r="I55" s="160" t="s">
        <v>548</v>
      </c>
      <c r="J55" s="159" t="s">
        <v>573</v>
      </c>
      <c r="K55" s="159">
        <v>5</v>
      </c>
      <c r="L55" s="161">
        <v>4068</v>
      </c>
      <c r="M55" s="159"/>
      <c r="N55" s="145" t="s">
        <v>29</v>
      </c>
      <c r="O55" s="159"/>
      <c r="P55" s="160" t="s">
        <v>533</v>
      </c>
      <c r="Q55" s="160"/>
      <c r="R55" s="159"/>
      <c r="S55" s="160" t="s">
        <v>505</v>
      </c>
      <c r="T55" s="146" t="s">
        <v>572</v>
      </c>
      <c r="U55" s="127"/>
      <c r="V55" s="127"/>
      <c r="W55" s="127"/>
      <c r="X55" s="127"/>
      <c r="Y55" s="127"/>
      <c r="Z55" s="127"/>
      <c r="AA55" s="127"/>
      <c r="AB55" s="127"/>
      <c r="AC55" s="127"/>
      <c r="AD55" s="127"/>
    </row>
    <row r="56" spans="1:30" s="125" customFormat="1" ht="14" x14ac:dyDescent="0.3">
      <c r="A56" s="156" t="s">
        <v>526</v>
      </c>
      <c r="B56" s="156" t="s">
        <v>526</v>
      </c>
      <c r="C56" s="104" t="s">
        <v>526</v>
      </c>
      <c r="D56" s="157"/>
      <c r="E56" s="158"/>
      <c r="F56" s="158"/>
      <c r="G56" s="158"/>
      <c r="H56" s="159" t="s">
        <v>527</v>
      </c>
      <c r="I56" s="160" t="s">
        <v>536</v>
      </c>
      <c r="J56" s="159"/>
      <c r="K56" s="159"/>
      <c r="L56" s="156" t="s">
        <v>578</v>
      </c>
      <c r="M56" s="159"/>
      <c r="N56" s="145" t="s">
        <v>29</v>
      </c>
      <c r="O56" s="159"/>
      <c r="P56" s="160" t="s">
        <v>533</v>
      </c>
      <c r="Q56" s="160"/>
      <c r="R56" s="159"/>
      <c r="S56" s="160"/>
      <c r="T56" s="156" t="s">
        <v>564</v>
      </c>
      <c r="U56" s="127"/>
      <c r="V56" s="127"/>
      <c r="W56" s="127"/>
      <c r="X56" s="127"/>
      <c r="Y56" s="127"/>
      <c r="Z56" s="127"/>
      <c r="AA56" s="127"/>
      <c r="AB56" s="127"/>
      <c r="AC56" s="127"/>
      <c r="AD56" s="127"/>
    </row>
    <row r="57" spans="1:30" s="125" customFormat="1" ht="14" x14ac:dyDescent="0.3">
      <c r="A57" s="156" t="s">
        <v>526</v>
      </c>
      <c r="B57" s="156" t="s">
        <v>526</v>
      </c>
      <c r="C57" s="104" t="s">
        <v>526</v>
      </c>
      <c r="D57" s="157"/>
      <c r="E57" s="158"/>
      <c r="F57" s="158"/>
      <c r="G57" s="158"/>
      <c r="H57" s="159" t="s">
        <v>527</v>
      </c>
      <c r="I57" s="160" t="s">
        <v>536</v>
      </c>
      <c r="J57" s="159"/>
      <c r="K57" s="159"/>
      <c r="L57" s="156">
        <v>1452</v>
      </c>
      <c r="M57" s="159"/>
      <c r="N57" s="145" t="s">
        <v>29</v>
      </c>
      <c r="O57" s="159"/>
      <c r="P57" s="160" t="s">
        <v>533</v>
      </c>
      <c r="Q57" s="160"/>
      <c r="R57" s="159"/>
      <c r="S57" s="160"/>
      <c r="T57" s="146" t="s">
        <v>571</v>
      </c>
      <c r="U57" s="127"/>
      <c r="V57" s="127"/>
      <c r="W57" s="127"/>
      <c r="X57" s="127"/>
      <c r="Y57" s="127"/>
      <c r="Z57" s="127"/>
      <c r="AA57" s="127"/>
      <c r="AB57" s="127"/>
      <c r="AC57" s="127"/>
      <c r="AD57" s="127"/>
    </row>
    <row r="58" spans="1:30" s="125" customFormat="1" ht="14" x14ac:dyDescent="0.3">
      <c r="A58" s="156" t="s">
        <v>526</v>
      </c>
      <c r="B58" s="156" t="s">
        <v>526</v>
      </c>
      <c r="C58" s="104" t="s">
        <v>526</v>
      </c>
      <c r="D58" s="157"/>
      <c r="E58" s="158"/>
      <c r="F58" s="158"/>
      <c r="G58" s="158"/>
      <c r="H58" s="159" t="s">
        <v>527</v>
      </c>
      <c r="I58" s="160" t="s">
        <v>536</v>
      </c>
      <c r="J58" s="159"/>
      <c r="K58" s="159"/>
      <c r="L58" s="156" t="s">
        <v>579</v>
      </c>
      <c r="M58" s="159"/>
      <c r="N58" s="145" t="s">
        <v>29</v>
      </c>
      <c r="O58" s="159"/>
      <c r="P58" s="160" t="s">
        <v>533</v>
      </c>
      <c r="Q58" s="160"/>
      <c r="R58" s="159"/>
      <c r="S58" s="160"/>
      <c r="T58" s="146" t="s">
        <v>564</v>
      </c>
      <c r="U58" s="127"/>
      <c r="V58" s="127"/>
      <c r="W58" s="127"/>
      <c r="X58" s="127"/>
      <c r="Y58" s="127"/>
      <c r="Z58" s="127"/>
      <c r="AA58" s="127"/>
      <c r="AB58" s="127"/>
      <c r="AC58" s="127"/>
      <c r="AD58" s="127"/>
    </row>
    <row r="59" spans="1:30" s="125" customFormat="1" ht="14" x14ac:dyDescent="0.3">
      <c r="A59" s="156" t="s">
        <v>526</v>
      </c>
      <c r="B59" s="156" t="s">
        <v>526</v>
      </c>
      <c r="C59" s="104" t="s">
        <v>526</v>
      </c>
      <c r="D59" s="157"/>
      <c r="E59" s="158"/>
      <c r="F59" s="158">
        <v>45527</v>
      </c>
      <c r="G59" s="158"/>
      <c r="H59" s="159" t="s">
        <v>547</v>
      </c>
      <c r="I59" s="160" t="s">
        <v>548</v>
      </c>
      <c r="J59" s="159" t="s">
        <v>566</v>
      </c>
      <c r="K59" s="159">
        <v>23</v>
      </c>
      <c r="L59" s="156">
        <v>9716</v>
      </c>
      <c r="M59" s="159"/>
      <c r="N59" s="145" t="s">
        <v>29</v>
      </c>
      <c r="O59" s="159"/>
      <c r="P59" s="160" t="s">
        <v>533</v>
      </c>
      <c r="Q59" s="160"/>
      <c r="R59" s="159"/>
      <c r="S59" s="160" t="s">
        <v>505</v>
      </c>
      <c r="T59" s="146" t="s">
        <v>564</v>
      </c>
      <c r="U59" s="127"/>
      <c r="V59" s="127"/>
      <c r="W59" s="127"/>
      <c r="X59" s="127"/>
      <c r="Y59" s="127"/>
      <c r="Z59" s="127"/>
      <c r="AA59" s="127"/>
      <c r="AB59" s="127"/>
      <c r="AC59" s="127"/>
      <c r="AD59" s="127"/>
    </row>
    <row r="60" spans="1:30" x14ac:dyDescent="0.35">
      <c r="A60" s="162" t="s">
        <v>526</v>
      </c>
      <c r="B60" s="162" t="s">
        <v>526</v>
      </c>
      <c r="C60" s="162" t="s">
        <v>526</v>
      </c>
      <c r="D60" s="163"/>
      <c r="E60" s="164"/>
      <c r="F60" s="164">
        <v>45527</v>
      </c>
      <c r="G60" s="164"/>
      <c r="H60" s="163" t="s">
        <v>547</v>
      </c>
      <c r="I60" s="89" t="s">
        <v>548</v>
      </c>
      <c r="J60" s="163" t="s">
        <v>580</v>
      </c>
      <c r="K60" s="163">
        <v>4</v>
      </c>
      <c r="L60" s="165">
        <v>9252</v>
      </c>
      <c r="M60" s="163"/>
      <c r="N60" s="89" t="s">
        <v>29</v>
      </c>
      <c r="O60" s="163"/>
      <c r="P60" s="89" t="s">
        <v>533</v>
      </c>
      <c r="Q60" s="89"/>
      <c r="R60" s="163"/>
      <c r="S60" s="89" t="s">
        <v>505</v>
      </c>
      <c r="T60" s="146" t="s">
        <v>564</v>
      </c>
    </row>
    <row r="61" spans="1:30" x14ac:dyDescent="0.35">
      <c r="A61" s="166" t="s">
        <v>526</v>
      </c>
      <c r="B61" s="166" t="s">
        <v>526</v>
      </c>
      <c r="C61" s="166" t="s">
        <v>526</v>
      </c>
      <c r="D61" s="163"/>
      <c r="E61" s="164"/>
      <c r="F61" s="164">
        <v>45558</v>
      </c>
      <c r="G61" s="164"/>
      <c r="H61" s="163" t="s">
        <v>581</v>
      </c>
      <c r="I61" s="89" t="s">
        <v>582</v>
      </c>
      <c r="J61" s="163"/>
      <c r="K61" s="163"/>
      <c r="L61" s="165">
        <v>15004</v>
      </c>
      <c r="M61" s="163"/>
      <c r="N61" s="89" t="s">
        <v>172</v>
      </c>
      <c r="O61" s="163"/>
      <c r="P61" s="89" t="s">
        <v>533</v>
      </c>
      <c r="Q61" s="89"/>
      <c r="R61" s="163"/>
      <c r="S61" s="89"/>
      <c r="T61" s="146" t="s">
        <v>564</v>
      </c>
    </row>
    <row r="62" spans="1:30" x14ac:dyDescent="0.35">
      <c r="A62" s="166" t="s">
        <v>526</v>
      </c>
      <c r="B62" s="166" t="s">
        <v>526</v>
      </c>
      <c r="C62" s="166" t="s">
        <v>526</v>
      </c>
      <c r="D62" s="163"/>
      <c r="E62" s="164"/>
      <c r="F62" s="164"/>
      <c r="G62" s="164"/>
      <c r="H62" s="167" t="s">
        <v>553</v>
      </c>
      <c r="I62" s="89" t="s">
        <v>583</v>
      </c>
      <c r="J62" s="163"/>
      <c r="K62" s="163"/>
      <c r="L62" s="165">
        <v>7400</v>
      </c>
      <c r="M62" s="163"/>
      <c r="N62" s="89" t="s">
        <v>132</v>
      </c>
      <c r="O62" s="163"/>
      <c r="P62" s="89" t="s">
        <v>533</v>
      </c>
      <c r="Q62" s="89"/>
      <c r="R62" s="163"/>
      <c r="S62" s="89"/>
      <c r="T62" s="168" t="s">
        <v>564</v>
      </c>
    </row>
    <row r="63" spans="1:30" x14ac:dyDescent="0.35">
      <c r="F63" s="86"/>
      <c r="G63" s="86"/>
      <c r="H63" s="105" t="s">
        <v>553</v>
      </c>
      <c r="I63" s="87" t="s">
        <v>583</v>
      </c>
      <c r="L63" s="170">
        <v>8548</v>
      </c>
      <c r="N63" s="87" t="s">
        <v>132</v>
      </c>
      <c r="P63" s="87" t="s">
        <v>533</v>
      </c>
      <c r="T63" s="171" t="s">
        <v>584</v>
      </c>
    </row>
    <row r="64" spans="1:30" x14ac:dyDescent="0.35">
      <c r="A64" s="166" t="s">
        <v>526</v>
      </c>
      <c r="B64" s="166" t="s">
        <v>526</v>
      </c>
      <c r="C64" s="166" t="s">
        <v>526</v>
      </c>
      <c r="D64" s="163"/>
      <c r="E64" s="164"/>
      <c r="F64" s="163"/>
      <c r="G64" s="163"/>
      <c r="H64" s="167" t="s">
        <v>553</v>
      </c>
      <c r="I64" s="163" t="s">
        <v>557</v>
      </c>
      <c r="J64" s="163" t="s">
        <v>585</v>
      </c>
      <c r="K64" s="163">
        <v>12</v>
      </c>
      <c r="L64" s="165">
        <v>1063</v>
      </c>
      <c r="M64" s="163"/>
      <c r="N64" s="89" t="s">
        <v>551</v>
      </c>
      <c r="O64" s="163"/>
      <c r="P64" s="89" t="s">
        <v>533</v>
      </c>
      <c r="Q64" s="89"/>
      <c r="R64" s="163"/>
      <c r="S64" s="89"/>
      <c r="T64" s="168" t="s">
        <v>564</v>
      </c>
    </row>
    <row r="65" spans="1:20" x14ac:dyDescent="0.35">
      <c r="A65" s="162" t="s">
        <v>526</v>
      </c>
      <c r="B65" s="162" t="s">
        <v>526</v>
      </c>
      <c r="C65" s="162" t="s">
        <v>526</v>
      </c>
      <c r="D65" s="163"/>
      <c r="E65" s="164"/>
      <c r="F65" s="163"/>
      <c r="G65" s="163"/>
      <c r="H65" s="163"/>
      <c r="I65" s="163" t="s">
        <v>557</v>
      </c>
      <c r="J65" s="163"/>
      <c r="K65" s="163"/>
      <c r="L65" s="165">
        <v>1051</v>
      </c>
      <c r="M65" s="163"/>
      <c r="N65" s="145" t="s">
        <v>29</v>
      </c>
      <c r="O65" s="163"/>
      <c r="P65" s="89"/>
      <c r="Q65" s="89"/>
      <c r="R65" s="163"/>
      <c r="S65" s="89"/>
      <c r="T65" s="168" t="s">
        <v>564</v>
      </c>
    </row>
    <row r="66" spans="1:20" x14ac:dyDescent="0.35">
      <c r="A66" s="162" t="s">
        <v>526</v>
      </c>
      <c r="B66" s="162" t="s">
        <v>526</v>
      </c>
      <c r="C66" s="162" t="s">
        <v>526</v>
      </c>
      <c r="D66" s="163"/>
      <c r="E66" s="164"/>
      <c r="F66" s="163"/>
      <c r="G66" s="163"/>
      <c r="H66" s="163"/>
      <c r="I66" s="163" t="s">
        <v>557</v>
      </c>
      <c r="J66" s="163"/>
      <c r="K66" s="163"/>
      <c r="L66" s="165">
        <v>1052</v>
      </c>
      <c r="M66" s="163"/>
      <c r="N66" s="145" t="s">
        <v>29</v>
      </c>
      <c r="O66" s="163"/>
      <c r="P66" s="89"/>
      <c r="Q66" s="89"/>
      <c r="R66" s="163"/>
      <c r="S66" s="89"/>
      <c r="T66" s="168" t="s">
        <v>564</v>
      </c>
    </row>
    <row r="67" spans="1:20" x14ac:dyDescent="0.35">
      <c r="A67" s="162" t="s">
        <v>526</v>
      </c>
      <c r="B67" s="162" t="s">
        <v>526</v>
      </c>
      <c r="C67" s="162" t="s">
        <v>526</v>
      </c>
      <c r="D67" s="163"/>
      <c r="E67" s="164"/>
      <c r="F67" s="163"/>
      <c r="G67" s="163"/>
      <c r="H67" s="163"/>
      <c r="I67" s="163" t="s">
        <v>557</v>
      </c>
      <c r="J67" s="163"/>
      <c r="K67" s="163"/>
      <c r="L67" s="165">
        <v>1056</v>
      </c>
      <c r="M67" s="163"/>
      <c r="N67" s="145" t="s">
        <v>29</v>
      </c>
      <c r="O67" s="163"/>
      <c r="P67" s="89"/>
      <c r="Q67" s="89"/>
      <c r="R67" s="163"/>
      <c r="S67" s="89"/>
      <c r="T67" s="168" t="s">
        <v>564</v>
      </c>
    </row>
    <row r="68" spans="1:20" x14ac:dyDescent="0.35">
      <c r="A68" s="162" t="s">
        <v>526</v>
      </c>
      <c r="B68" s="162" t="s">
        <v>526</v>
      </c>
      <c r="C68" s="162" t="s">
        <v>526</v>
      </c>
      <c r="D68" s="163"/>
      <c r="E68" s="164"/>
      <c r="F68" s="163"/>
      <c r="G68" s="163"/>
      <c r="H68" s="163"/>
      <c r="I68" s="163" t="s">
        <v>557</v>
      </c>
      <c r="J68" s="163"/>
      <c r="K68" s="163"/>
      <c r="L68" s="165">
        <v>1062</v>
      </c>
      <c r="M68" s="163"/>
      <c r="N68" s="145" t="s">
        <v>29</v>
      </c>
      <c r="O68" s="163"/>
      <c r="P68" s="89"/>
      <c r="Q68" s="89"/>
      <c r="R68" s="163"/>
      <c r="S68" s="89"/>
      <c r="T68" s="168" t="s">
        <v>564</v>
      </c>
    </row>
    <row r="69" spans="1:20" x14ac:dyDescent="0.35">
      <c r="A69" s="162" t="s">
        <v>526</v>
      </c>
      <c r="B69" s="162" t="s">
        <v>526</v>
      </c>
      <c r="C69" s="162" t="s">
        <v>526</v>
      </c>
      <c r="D69" s="163"/>
      <c r="E69" s="164"/>
      <c r="F69" s="163"/>
      <c r="G69" s="163"/>
      <c r="H69" s="163"/>
      <c r="I69" s="163" t="s">
        <v>557</v>
      </c>
      <c r="J69" s="163"/>
      <c r="K69" s="163"/>
      <c r="L69" s="165">
        <v>1068</v>
      </c>
      <c r="M69" s="163"/>
      <c r="N69" s="145" t="s">
        <v>29</v>
      </c>
      <c r="O69" s="163"/>
      <c r="P69" s="89"/>
      <c r="Q69" s="89"/>
      <c r="R69" s="163"/>
      <c r="S69" s="89"/>
      <c r="T69" s="168" t="s">
        <v>564</v>
      </c>
    </row>
    <row r="70" spans="1:20" x14ac:dyDescent="0.35">
      <c r="A70" s="162" t="s">
        <v>526</v>
      </c>
      <c r="B70" s="162" t="s">
        <v>526</v>
      </c>
      <c r="C70" s="162" t="s">
        <v>526</v>
      </c>
      <c r="D70" s="163"/>
      <c r="E70" s="164"/>
      <c r="F70" s="164">
        <v>45558</v>
      </c>
      <c r="G70" s="163"/>
      <c r="H70" s="163" t="s">
        <v>581</v>
      </c>
      <c r="I70" s="163" t="s">
        <v>582</v>
      </c>
      <c r="J70" s="163"/>
      <c r="K70" s="163"/>
      <c r="L70" s="165">
        <v>16650</v>
      </c>
      <c r="M70" s="163"/>
      <c r="N70" s="89" t="s">
        <v>172</v>
      </c>
      <c r="O70" s="163"/>
      <c r="P70" s="89"/>
      <c r="Q70" s="89"/>
      <c r="R70" s="163"/>
      <c r="S70" s="89"/>
      <c r="T70" s="168" t="s">
        <v>564</v>
      </c>
    </row>
    <row r="71" spans="1:20" x14ac:dyDescent="0.35">
      <c r="A71" s="95" t="s">
        <v>586</v>
      </c>
      <c r="B71" s="166" t="s">
        <v>526</v>
      </c>
      <c r="C71" s="166" t="s">
        <v>526</v>
      </c>
      <c r="D71" s="163"/>
      <c r="E71" s="164"/>
      <c r="F71" s="163"/>
      <c r="G71" s="163"/>
      <c r="H71" s="163"/>
      <c r="I71" s="163" t="s">
        <v>582</v>
      </c>
      <c r="J71" s="163"/>
      <c r="K71" s="163"/>
      <c r="L71" s="172" t="s">
        <v>587</v>
      </c>
      <c r="M71" s="163"/>
      <c r="N71" s="89" t="s">
        <v>29</v>
      </c>
      <c r="O71" s="163"/>
      <c r="P71" s="89"/>
      <c r="Q71" s="89"/>
      <c r="R71" s="163"/>
      <c r="S71" s="89"/>
      <c r="T71" s="168"/>
    </row>
    <row r="72" spans="1:20" x14ac:dyDescent="0.35">
      <c r="A72" s="95" t="s">
        <v>586</v>
      </c>
      <c r="B72" s="166" t="s">
        <v>526</v>
      </c>
      <c r="C72" s="166" t="s">
        <v>526</v>
      </c>
      <c r="D72" s="163"/>
      <c r="E72" s="164"/>
      <c r="F72" s="163"/>
      <c r="G72" s="163"/>
      <c r="H72" s="163"/>
      <c r="I72" s="163" t="s">
        <v>582</v>
      </c>
      <c r="J72" s="163"/>
      <c r="K72" s="163"/>
      <c r="L72" s="172" t="s">
        <v>588</v>
      </c>
      <c r="M72" s="163"/>
      <c r="N72" s="89" t="s">
        <v>29</v>
      </c>
      <c r="O72" s="163"/>
      <c r="P72" s="89"/>
      <c r="Q72" s="89"/>
      <c r="R72" s="163"/>
      <c r="S72" s="89"/>
      <c r="T72" s="168"/>
    </row>
    <row r="73" spans="1:20" x14ac:dyDescent="0.35">
      <c r="A73" s="95" t="s">
        <v>586</v>
      </c>
      <c r="B73" s="166" t="s">
        <v>526</v>
      </c>
      <c r="C73" s="166" t="s">
        <v>526</v>
      </c>
      <c r="D73" s="163"/>
      <c r="E73" s="164"/>
      <c r="F73" s="163"/>
      <c r="G73" s="163"/>
      <c r="H73" s="163"/>
      <c r="I73" s="163" t="s">
        <v>582</v>
      </c>
      <c r="J73" s="163"/>
      <c r="K73" s="163"/>
      <c r="L73" s="172">
        <v>45001</v>
      </c>
      <c r="M73" s="163"/>
      <c r="N73" s="89" t="s">
        <v>29</v>
      </c>
      <c r="O73" s="163"/>
      <c r="P73" s="89"/>
      <c r="Q73" s="89"/>
      <c r="R73" s="163"/>
      <c r="S73" s="89"/>
      <c r="T73" s="168"/>
    </row>
    <row r="74" spans="1:20" x14ac:dyDescent="0.35">
      <c r="A74" s="95" t="s">
        <v>586</v>
      </c>
      <c r="B74" s="166" t="s">
        <v>526</v>
      </c>
      <c r="C74" s="166" t="s">
        <v>526</v>
      </c>
      <c r="D74" s="163"/>
      <c r="E74" s="164"/>
      <c r="F74" s="163"/>
      <c r="G74" s="163"/>
      <c r="H74" s="163"/>
      <c r="I74" s="163" t="s">
        <v>582</v>
      </c>
      <c r="J74" s="163"/>
      <c r="K74" s="163"/>
      <c r="L74" s="172">
        <v>45008</v>
      </c>
      <c r="M74" s="163"/>
      <c r="N74" s="89" t="s">
        <v>29</v>
      </c>
      <c r="O74" s="163"/>
      <c r="P74" s="89"/>
      <c r="Q74" s="89"/>
      <c r="R74" s="163"/>
      <c r="S74" s="89"/>
      <c r="T74" s="168"/>
    </row>
    <row r="75" spans="1:20" x14ac:dyDescent="0.35">
      <c r="A75" s="95" t="s">
        <v>586</v>
      </c>
      <c r="B75" s="166" t="s">
        <v>526</v>
      </c>
      <c r="C75" s="166" t="s">
        <v>526</v>
      </c>
      <c r="D75" s="163"/>
      <c r="E75" s="164"/>
      <c r="F75" s="163"/>
      <c r="G75" s="163"/>
      <c r="H75" s="163"/>
      <c r="I75" s="163" t="s">
        <v>582</v>
      </c>
      <c r="J75" s="163"/>
      <c r="K75" s="163"/>
      <c r="L75" s="172" t="s">
        <v>589</v>
      </c>
      <c r="M75" s="163"/>
      <c r="N75" s="89" t="s">
        <v>172</v>
      </c>
      <c r="O75" s="163"/>
      <c r="P75" s="89"/>
      <c r="Q75" s="89"/>
      <c r="R75" s="163"/>
      <c r="S75" s="89"/>
      <c r="T75" s="168"/>
    </row>
    <row r="76" spans="1:20" x14ac:dyDescent="0.35">
      <c r="A76" s="95" t="s">
        <v>586</v>
      </c>
      <c r="B76" s="166" t="s">
        <v>526</v>
      </c>
      <c r="C76" s="166" t="s">
        <v>526</v>
      </c>
      <c r="D76" s="163"/>
      <c r="E76" s="164"/>
      <c r="F76" s="163"/>
      <c r="G76" s="163"/>
      <c r="H76" s="163"/>
      <c r="I76" s="163" t="s">
        <v>582</v>
      </c>
      <c r="J76" s="163"/>
      <c r="K76" s="163"/>
      <c r="L76" s="172">
        <v>11283</v>
      </c>
      <c r="M76" s="163"/>
      <c r="N76" s="89" t="s">
        <v>29</v>
      </c>
      <c r="O76" s="163"/>
      <c r="P76" s="89"/>
      <c r="Q76" s="89"/>
      <c r="R76" s="163"/>
      <c r="S76" s="89"/>
      <c r="T76" s="168"/>
    </row>
    <row r="77" spans="1:20" x14ac:dyDescent="0.35">
      <c r="A77" s="95" t="s">
        <v>586</v>
      </c>
      <c r="B77" s="166" t="s">
        <v>526</v>
      </c>
      <c r="C77" s="166" t="s">
        <v>526</v>
      </c>
      <c r="D77" s="163"/>
      <c r="E77" s="164"/>
      <c r="F77" s="163"/>
      <c r="G77" s="163"/>
      <c r="H77" s="163"/>
      <c r="I77" s="163" t="s">
        <v>582</v>
      </c>
      <c r="J77" s="163"/>
      <c r="K77" s="163"/>
      <c r="L77" s="172">
        <v>133</v>
      </c>
      <c r="M77" s="163"/>
      <c r="N77" s="89" t="s">
        <v>29</v>
      </c>
      <c r="O77" s="163"/>
      <c r="P77" s="89"/>
      <c r="Q77" s="89"/>
      <c r="R77" s="163"/>
      <c r="S77" s="89"/>
      <c r="T77" s="168"/>
    </row>
    <row r="78" spans="1:20" x14ac:dyDescent="0.35">
      <c r="A78" s="95" t="s">
        <v>586</v>
      </c>
      <c r="B78" s="166" t="s">
        <v>526</v>
      </c>
      <c r="C78" s="166" t="s">
        <v>526</v>
      </c>
      <c r="D78" s="163"/>
      <c r="E78" s="164"/>
      <c r="F78" s="163"/>
      <c r="G78" s="163"/>
      <c r="H78" s="163"/>
      <c r="I78" s="163" t="s">
        <v>582</v>
      </c>
      <c r="J78" s="163"/>
      <c r="K78" s="163"/>
      <c r="L78" s="172">
        <v>589</v>
      </c>
      <c r="M78" s="163"/>
      <c r="N78" s="89" t="s">
        <v>29</v>
      </c>
      <c r="O78" s="163"/>
      <c r="P78" s="89"/>
      <c r="Q78" s="89"/>
      <c r="R78" s="163"/>
      <c r="S78" s="89"/>
      <c r="T78" s="168"/>
    </row>
    <row r="79" spans="1:20" x14ac:dyDescent="0.35">
      <c r="A79" s="95" t="s">
        <v>586</v>
      </c>
      <c r="B79" s="166" t="s">
        <v>526</v>
      </c>
      <c r="C79" s="166" t="s">
        <v>526</v>
      </c>
      <c r="D79" s="163"/>
      <c r="E79" s="164"/>
      <c r="F79" s="163"/>
      <c r="G79" s="163"/>
      <c r="H79" s="163"/>
      <c r="I79" s="163" t="s">
        <v>582</v>
      </c>
      <c r="J79" s="163"/>
      <c r="K79" s="163"/>
      <c r="L79" s="172">
        <v>29250</v>
      </c>
      <c r="M79" s="163"/>
      <c r="N79" s="89" t="s">
        <v>172</v>
      </c>
      <c r="O79" s="163"/>
      <c r="P79" s="89"/>
      <c r="Q79" s="89"/>
      <c r="R79" s="163"/>
      <c r="S79" s="89"/>
      <c r="T79" s="168"/>
    </row>
    <row r="80" spans="1:20" x14ac:dyDescent="0.35">
      <c r="A80" s="162" t="s">
        <v>526</v>
      </c>
      <c r="B80" s="162" t="s">
        <v>526</v>
      </c>
      <c r="C80" s="162" t="s">
        <v>526</v>
      </c>
      <c r="D80" s="163"/>
      <c r="E80" s="164"/>
      <c r="F80" s="163"/>
      <c r="G80" s="163"/>
      <c r="H80" s="163"/>
      <c r="I80" s="163" t="s">
        <v>554</v>
      </c>
      <c r="J80" s="163"/>
      <c r="K80" s="163"/>
      <c r="L80" s="165">
        <v>10209</v>
      </c>
      <c r="M80" s="163"/>
      <c r="N80" s="89" t="s">
        <v>29</v>
      </c>
      <c r="O80" s="163"/>
      <c r="P80" s="89"/>
      <c r="Q80" s="89"/>
      <c r="R80" s="163"/>
      <c r="S80" s="89"/>
      <c r="T80" s="146" t="s">
        <v>564</v>
      </c>
    </row>
    <row r="81" spans="1:26" x14ac:dyDescent="0.35">
      <c r="A81" s="162" t="s">
        <v>526</v>
      </c>
      <c r="B81" s="162" t="s">
        <v>526</v>
      </c>
      <c r="C81" s="162" t="s">
        <v>526</v>
      </c>
      <c r="D81" s="163"/>
      <c r="E81" s="164"/>
      <c r="F81" s="163"/>
      <c r="G81" s="163"/>
      <c r="H81" s="163"/>
      <c r="I81" s="163" t="s">
        <v>554</v>
      </c>
      <c r="J81" s="163"/>
      <c r="K81" s="163"/>
      <c r="L81" s="165">
        <v>9205</v>
      </c>
      <c r="M81" s="163"/>
      <c r="N81" s="89" t="s">
        <v>29</v>
      </c>
      <c r="O81" s="163"/>
      <c r="P81" s="89"/>
      <c r="Q81" s="89"/>
      <c r="R81" s="163"/>
      <c r="S81" s="89"/>
      <c r="T81" s="146" t="s">
        <v>564</v>
      </c>
    </row>
    <row r="82" spans="1:26" x14ac:dyDescent="0.35">
      <c r="A82" s="162" t="s">
        <v>526</v>
      </c>
      <c r="B82" s="162" t="s">
        <v>526</v>
      </c>
      <c r="C82" s="162" t="s">
        <v>526</v>
      </c>
      <c r="D82" s="163"/>
      <c r="E82" s="164"/>
      <c r="F82" s="163"/>
      <c r="G82" s="163"/>
      <c r="H82" s="163"/>
      <c r="I82" s="163" t="s">
        <v>554</v>
      </c>
      <c r="J82" s="163"/>
      <c r="K82" s="163"/>
      <c r="L82" s="165">
        <v>9215</v>
      </c>
      <c r="M82" s="163"/>
      <c r="N82" s="89" t="s">
        <v>29</v>
      </c>
      <c r="O82" s="163"/>
      <c r="P82" s="89"/>
      <c r="Q82" s="89"/>
      <c r="R82" s="163"/>
      <c r="S82" s="89"/>
      <c r="T82" s="168" t="s">
        <v>564</v>
      </c>
    </row>
    <row r="83" spans="1:26" x14ac:dyDescent="0.35">
      <c r="A83" s="162" t="s">
        <v>526</v>
      </c>
      <c r="B83" s="162" t="s">
        <v>526</v>
      </c>
      <c r="C83" s="162" t="s">
        <v>526</v>
      </c>
      <c r="D83" s="163"/>
      <c r="E83" s="164"/>
      <c r="F83" s="163"/>
      <c r="G83" s="163"/>
      <c r="H83" s="163"/>
      <c r="I83" s="163" t="s">
        <v>554</v>
      </c>
      <c r="J83" s="163"/>
      <c r="K83" s="163"/>
      <c r="L83" s="165">
        <v>9217</v>
      </c>
      <c r="M83" s="163"/>
      <c r="N83" s="89" t="s">
        <v>29</v>
      </c>
      <c r="O83" s="163"/>
      <c r="P83" s="89"/>
      <c r="Q83" s="89"/>
      <c r="R83" s="163"/>
      <c r="S83" s="89"/>
      <c r="T83" s="168" t="s">
        <v>564</v>
      </c>
    </row>
    <row r="84" spans="1:26" x14ac:dyDescent="0.35">
      <c r="A84" s="162" t="s">
        <v>526</v>
      </c>
      <c r="B84" s="162" t="s">
        <v>526</v>
      </c>
      <c r="C84" s="162" t="s">
        <v>526</v>
      </c>
      <c r="D84" s="163"/>
      <c r="E84" s="164"/>
      <c r="F84" s="163"/>
      <c r="G84" s="163"/>
      <c r="H84" s="163"/>
      <c r="I84" s="163" t="s">
        <v>554</v>
      </c>
      <c r="J84" s="163"/>
      <c r="K84" s="163"/>
      <c r="L84" s="165">
        <v>9227</v>
      </c>
      <c r="M84" s="163"/>
      <c r="N84" s="89" t="s">
        <v>29</v>
      </c>
      <c r="O84" s="163"/>
      <c r="P84" s="89"/>
      <c r="Q84" s="89"/>
      <c r="R84" s="163"/>
      <c r="S84" s="89"/>
      <c r="T84" s="168" t="s">
        <v>564</v>
      </c>
    </row>
    <row r="85" spans="1:26" x14ac:dyDescent="0.35">
      <c r="A85" s="162" t="s">
        <v>526</v>
      </c>
      <c r="B85" s="162" t="s">
        <v>526</v>
      </c>
      <c r="C85" s="162" t="s">
        <v>526</v>
      </c>
      <c r="D85" s="163"/>
      <c r="E85" s="164"/>
      <c r="F85" s="163"/>
      <c r="G85" s="163"/>
      <c r="H85" s="163"/>
      <c r="I85" s="163" t="s">
        <v>554</v>
      </c>
      <c r="J85" s="163"/>
      <c r="K85" s="163"/>
      <c r="L85" s="165">
        <v>9231</v>
      </c>
      <c r="M85" s="163"/>
      <c r="N85" s="89" t="s">
        <v>29</v>
      </c>
      <c r="O85" s="163"/>
      <c r="P85" s="89"/>
      <c r="Q85" s="89"/>
      <c r="R85" s="163"/>
      <c r="S85" s="89"/>
      <c r="T85" s="168" t="s">
        <v>564</v>
      </c>
    </row>
    <row r="86" spans="1:26" x14ac:dyDescent="0.35">
      <c r="A86" s="162" t="s">
        <v>526</v>
      </c>
      <c r="B86" s="162" t="s">
        <v>526</v>
      </c>
      <c r="C86" s="162" t="s">
        <v>526</v>
      </c>
      <c r="D86" s="163"/>
      <c r="E86" s="164"/>
      <c r="F86" s="163"/>
      <c r="G86" s="163"/>
      <c r="H86" s="163"/>
      <c r="I86" s="163" t="s">
        <v>554</v>
      </c>
      <c r="J86" s="163"/>
      <c r="K86" s="163"/>
      <c r="L86" s="165">
        <v>9273</v>
      </c>
      <c r="M86" s="163"/>
      <c r="N86" s="89" t="s">
        <v>29</v>
      </c>
      <c r="O86" s="163"/>
      <c r="P86" s="89"/>
      <c r="Q86" s="89"/>
      <c r="R86" s="163"/>
      <c r="S86" s="89"/>
      <c r="T86" s="168" t="s">
        <v>564</v>
      </c>
    </row>
    <row r="87" spans="1:26" x14ac:dyDescent="0.35">
      <c r="A87" s="162" t="s">
        <v>526</v>
      </c>
      <c r="B87" s="162" t="s">
        <v>526</v>
      </c>
      <c r="C87" s="162" t="s">
        <v>526</v>
      </c>
      <c r="D87" s="163"/>
      <c r="E87" s="164"/>
      <c r="F87" s="163"/>
      <c r="G87" s="163"/>
      <c r="H87" s="163"/>
      <c r="I87" s="163" t="s">
        <v>554</v>
      </c>
      <c r="J87" s="163"/>
      <c r="K87" s="163"/>
      <c r="L87" s="165">
        <v>9275</v>
      </c>
      <c r="M87" s="163"/>
      <c r="N87" s="89" t="s">
        <v>29</v>
      </c>
      <c r="O87" s="163"/>
      <c r="P87" s="89"/>
      <c r="Q87" s="89"/>
      <c r="R87" s="163"/>
      <c r="S87" s="89"/>
      <c r="T87" s="168" t="s">
        <v>564</v>
      </c>
    </row>
    <row r="88" spans="1:26" x14ac:dyDescent="0.35">
      <c r="A88" s="162" t="s">
        <v>526</v>
      </c>
      <c r="B88" s="162" t="s">
        <v>526</v>
      </c>
      <c r="C88" s="162" t="s">
        <v>526</v>
      </c>
      <c r="D88" s="163"/>
      <c r="E88" s="164"/>
      <c r="F88" s="163"/>
      <c r="G88" s="163"/>
      <c r="H88" s="163"/>
      <c r="I88" s="163" t="s">
        <v>554</v>
      </c>
      <c r="J88" s="163"/>
      <c r="K88" s="163"/>
      <c r="L88" s="165">
        <v>9277</v>
      </c>
      <c r="M88" s="163"/>
      <c r="N88" s="89" t="s">
        <v>29</v>
      </c>
      <c r="O88" s="163"/>
      <c r="P88" s="89"/>
      <c r="Q88" s="89"/>
      <c r="R88" s="163"/>
      <c r="S88" s="89"/>
      <c r="T88" s="168" t="s">
        <v>564</v>
      </c>
    </row>
    <row r="89" spans="1:26" x14ac:dyDescent="0.35">
      <c r="A89" s="162" t="s">
        <v>526</v>
      </c>
      <c r="B89" s="162" t="s">
        <v>526</v>
      </c>
      <c r="C89" s="162" t="s">
        <v>526</v>
      </c>
      <c r="D89" s="163"/>
      <c r="E89" s="164"/>
      <c r="F89" s="163"/>
      <c r="G89" s="163"/>
      <c r="H89" s="163"/>
      <c r="I89" s="163" t="s">
        <v>554</v>
      </c>
      <c r="J89" s="163"/>
      <c r="K89" s="163"/>
      <c r="L89" s="165">
        <v>9278</v>
      </c>
      <c r="M89" s="163"/>
      <c r="N89" s="89" t="s">
        <v>29</v>
      </c>
      <c r="O89" s="163"/>
      <c r="P89" s="89"/>
      <c r="Q89" s="89"/>
      <c r="R89" s="163"/>
      <c r="S89" s="89"/>
      <c r="T89" s="168" t="s">
        <v>564</v>
      </c>
    </row>
    <row r="90" spans="1:26" x14ac:dyDescent="0.35">
      <c r="A90" s="162" t="s">
        <v>526</v>
      </c>
      <c r="B90" s="162" t="s">
        <v>526</v>
      </c>
      <c r="C90" s="162" t="s">
        <v>526</v>
      </c>
      <c r="D90" s="163"/>
      <c r="E90" s="164"/>
      <c r="F90" s="163"/>
      <c r="G90" s="163"/>
      <c r="H90" s="163"/>
      <c r="I90" s="163" t="s">
        <v>554</v>
      </c>
      <c r="J90" s="163"/>
      <c r="K90" s="163"/>
      <c r="L90" s="165">
        <v>9282</v>
      </c>
      <c r="M90" s="163"/>
      <c r="N90" s="89" t="s">
        <v>29</v>
      </c>
      <c r="O90" s="163"/>
      <c r="P90" s="89"/>
      <c r="Q90" s="89"/>
      <c r="R90" s="163"/>
      <c r="S90" s="89"/>
      <c r="T90" s="168"/>
    </row>
    <row r="91" spans="1:26" x14ac:dyDescent="0.35">
      <c r="F91" s="86"/>
      <c r="G91" s="86"/>
      <c r="I91" s="86" t="s">
        <v>590</v>
      </c>
      <c r="L91" s="170">
        <v>173</v>
      </c>
      <c r="N91" s="87" t="s">
        <v>591</v>
      </c>
      <c r="T91" s="171" t="s">
        <v>592</v>
      </c>
    </row>
    <row r="92" spans="1:26" x14ac:dyDescent="0.35">
      <c r="A92" s="162" t="s">
        <v>526</v>
      </c>
      <c r="B92" s="162" t="s">
        <v>526</v>
      </c>
      <c r="C92" s="162" t="s">
        <v>526</v>
      </c>
      <c r="D92" s="163" t="s">
        <v>593</v>
      </c>
      <c r="E92" s="164"/>
      <c r="F92" s="163"/>
      <c r="G92" s="163"/>
      <c r="H92" s="163"/>
      <c r="I92" s="163" t="s">
        <v>582</v>
      </c>
      <c r="J92" s="163"/>
      <c r="K92" s="163"/>
      <c r="L92" s="165">
        <v>15138</v>
      </c>
      <c r="M92" s="163"/>
      <c r="N92" s="89" t="s">
        <v>594</v>
      </c>
      <c r="O92" s="163"/>
      <c r="P92" s="89"/>
      <c r="Q92" s="89"/>
      <c r="R92" s="163"/>
      <c r="S92" s="89"/>
      <c r="T92" s="168" t="s">
        <v>595</v>
      </c>
    </row>
    <row r="93" spans="1:26" x14ac:dyDescent="0.35">
      <c r="A93" s="162" t="s">
        <v>526</v>
      </c>
      <c r="B93" s="162" t="s">
        <v>526</v>
      </c>
      <c r="C93" s="162" t="s">
        <v>526</v>
      </c>
      <c r="D93" s="163"/>
      <c r="E93" s="164"/>
      <c r="F93" s="163"/>
      <c r="G93" s="163"/>
      <c r="H93" s="163"/>
      <c r="I93" s="163" t="s">
        <v>536</v>
      </c>
      <c r="J93" s="163"/>
      <c r="K93" s="163"/>
      <c r="L93" s="165">
        <v>1105</v>
      </c>
      <c r="M93" s="163"/>
      <c r="N93" s="89" t="s">
        <v>29</v>
      </c>
      <c r="O93" s="163"/>
      <c r="P93" s="89"/>
      <c r="Q93" s="89"/>
      <c r="R93" s="163"/>
      <c r="S93" s="89"/>
      <c r="T93" s="168" t="s">
        <v>564</v>
      </c>
    </row>
    <row r="94" spans="1:26" x14ac:dyDescent="0.35">
      <c r="A94" s="162" t="s">
        <v>526</v>
      </c>
      <c r="B94" s="162" t="s">
        <v>526</v>
      </c>
      <c r="C94" s="162" t="s">
        <v>526</v>
      </c>
      <c r="D94" s="163"/>
      <c r="E94" s="164"/>
      <c r="F94" s="163"/>
      <c r="G94" s="163"/>
      <c r="H94" s="163"/>
      <c r="I94" s="163" t="s">
        <v>536</v>
      </c>
      <c r="J94" s="163"/>
      <c r="K94" s="163"/>
      <c r="L94" s="165">
        <v>1200</v>
      </c>
      <c r="M94" s="163"/>
      <c r="N94" s="89" t="s">
        <v>29</v>
      </c>
      <c r="O94" s="163"/>
      <c r="P94" s="89"/>
      <c r="Q94" s="89"/>
      <c r="R94" s="163"/>
      <c r="S94" s="89"/>
      <c r="T94" s="168" t="s">
        <v>564</v>
      </c>
    </row>
    <row r="95" spans="1:26" x14ac:dyDescent="0.35">
      <c r="F95" s="86"/>
      <c r="G95" s="86"/>
      <c r="I95" s="86" t="s">
        <v>536</v>
      </c>
      <c r="L95" s="170">
        <v>3408</v>
      </c>
      <c r="N95" s="87" t="s">
        <v>29</v>
      </c>
      <c r="T95" s="171" t="s">
        <v>596</v>
      </c>
    </row>
    <row r="96" spans="1:26" x14ac:dyDescent="0.35">
      <c r="F96" s="86"/>
      <c r="G96" s="86"/>
      <c r="I96" s="86" t="s">
        <v>536</v>
      </c>
      <c r="L96" s="170">
        <v>1568</v>
      </c>
      <c r="N96" s="87" t="s">
        <v>29</v>
      </c>
      <c r="T96" s="171" t="s">
        <v>596</v>
      </c>
      <c r="W96" s="173" t="s">
        <v>597</v>
      </c>
      <c r="X96" s="173" t="s">
        <v>598</v>
      </c>
      <c r="Y96" s="95" t="s">
        <v>599</v>
      </c>
      <c r="Z96" s="173" t="s">
        <v>600</v>
      </c>
    </row>
    <row r="97" spans="1:27" x14ac:dyDescent="0.35">
      <c r="A97" s="162" t="s">
        <v>526</v>
      </c>
      <c r="B97" s="162" t="s">
        <v>526</v>
      </c>
      <c r="C97" s="162" t="s">
        <v>526</v>
      </c>
      <c r="D97" s="163"/>
      <c r="E97" s="164"/>
      <c r="F97" s="163"/>
      <c r="G97" s="163"/>
      <c r="H97" s="163"/>
      <c r="I97" s="163" t="s">
        <v>557</v>
      </c>
      <c r="J97" s="163"/>
      <c r="K97" s="163"/>
      <c r="L97" s="165">
        <v>1028</v>
      </c>
      <c r="M97" s="163"/>
      <c r="N97" s="89" t="s">
        <v>29</v>
      </c>
      <c r="O97" s="163"/>
      <c r="P97" s="89"/>
      <c r="Q97" s="89"/>
      <c r="R97" s="163"/>
      <c r="S97" s="89"/>
      <c r="T97" s="168" t="s">
        <v>564</v>
      </c>
      <c r="W97" s="174">
        <v>45579</v>
      </c>
      <c r="X97" s="173">
        <v>240</v>
      </c>
      <c r="Y97" s="95">
        <v>1028</v>
      </c>
      <c r="Z97" s="175">
        <v>108.9</v>
      </c>
    </row>
    <row r="98" spans="1:27" x14ac:dyDescent="0.35">
      <c r="A98" s="162" t="s">
        <v>526</v>
      </c>
      <c r="B98" s="162" t="s">
        <v>526</v>
      </c>
      <c r="C98" s="162" t="s">
        <v>526</v>
      </c>
      <c r="D98" s="163"/>
      <c r="E98" s="164"/>
      <c r="F98" s="163"/>
      <c r="G98" s="163"/>
      <c r="H98" s="163"/>
      <c r="I98" s="163" t="s">
        <v>557</v>
      </c>
      <c r="J98" s="163"/>
      <c r="K98" s="163"/>
      <c r="L98" s="165">
        <v>1031</v>
      </c>
      <c r="M98" s="163"/>
      <c r="N98" s="89" t="s">
        <v>29</v>
      </c>
      <c r="O98" s="163"/>
      <c r="P98" s="89"/>
      <c r="Q98" s="89"/>
      <c r="R98" s="163"/>
      <c r="S98" s="89"/>
      <c r="T98" s="168" t="s">
        <v>564</v>
      </c>
      <c r="W98" s="174">
        <v>45556</v>
      </c>
      <c r="X98" s="173">
        <v>240</v>
      </c>
      <c r="Y98" s="95">
        <v>1031</v>
      </c>
      <c r="Z98" s="175">
        <v>114.8</v>
      </c>
      <c r="AA98" s="87" t="s">
        <v>526</v>
      </c>
    </row>
    <row r="99" spans="1:27" x14ac:dyDescent="0.35">
      <c r="A99" s="162" t="s">
        <v>526</v>
      </c>
      <c r="B99" s="162" t="s">
        <v>526</v>
      </c>
      <c r="C99" s="162" t="s">
        <v>526</v>
      </c>
      <c r="D99" s="163"/>
      <c r="E99" s="164"/>
      <c r="F99" s="163"/>
      <c r="G99" s="163"/>
      <c r="H99" s="163"/>
      <c r="I99" s="163" t="s">
        <v>557</v>
      </c>
      <c r="J99" s="163"/>
      <c r="K99" s="163"/>
      <c r="L99" s="165">
        <v>1033</v>
      </c>
      <c r="M99" s="163"/>
      <c r="N99" s="89" t="s">
        <v>29</v>
      </c>
      <c r="O99" s="163"/>
      <c r="P99" s="89"/>
      <c r="Q99" s="89"/>
      <c r="R99" s="163"/>
      <c r="S99" s="89"/>
      <c r="T99" s="168" t="s">
        <v>564</v>
      </c>
      <c r="W99" s="174">
        <v>45579</v>
      </c>
      <c r="X99" s="173">
        <v>240</v>
      </c>
      <c r="Y99" s="95">
        <v>1033</v>
      </c>
      <c r="Z99" s="175">
        <v>113.9</v>
      </c>
      <c r="AA99" s="87" t="s">
        <v>526</v>
      </c>
    </row>
    <row r="100" spans="1:27" x14ac:dyDescent="0.35">
      <c r="A100" s="162" t="s">
        <v>526</v>
      </c>
      <c r="B100" s="162" t="s">
        <v>526</v>
      </c>
      <c r="C100" s="162" t="s">
        <v>526</v>
      </c>
      <c r="D100" s="163"/>
      <c r="E100" s="164"/>
      <c r="F100" s="163"/>
      <c r="G100" s="163"/>
      <c r="H100" s="163"/>
      <c r="I100" s="163" t="s">
        <v>557</v>
      </c>
      <c r="J100" s="163"/>
      <c r="K100" s="163"/>
      <c r="L100" s="165">
        <v>1035</v>
      </c>
      <c r="M100" s="163"/>
      <c r="N100" s="89" t="s">
        <v>29</v>
      </c>
      <c r="O100" s="163"/>
      <c r="P100" s="89"/>
      <c r="Q100" s="89"/>
      <c r="R100" s="163"/>
      <c r="S100" s="89"/>
      <c r="T100" s="168" t="s">
        <v>564</v>
      </c>
      <c r="W100" s="174">
        <v>45572</v>
      </c>
      <c r="X100" s="173">
        <v>240</v>
      </c>
      <c r="Y100" s="95">
        <v>1035</v>
      </c>
      <c r="Z100" s="175">
        <v>110</v>
      </c>
    </row>
    <row r="101" spans="1:27" x14ac:dyDescent="0.35">
      <c r="A101" s="162" t="s">
        <v>526</v>
      </c>
      <c r="B101" s="162" t="s">
        <v>526</v>
      </c>
      <c r="C101" s="162" t="s">
        <v>526</v>
      </c>
      <c r="D101" s="163"/>
      <c r="E101" s="164"/>
      <c r="F101" s="163"/>
      <c r="G101" s="163"/>
      <c r="H101" s="163"/>
      <c r="I101" s="163" t="s">
        <v>557</v>
      </c>
      <c r="J101" s="163"/>
      <c r="K101" s="163"/>
      <c r="L101" s="165">
        <v>1038</v>
      </c>
      <c r="M101" s="163"/>
      <c r="N101" s="89" t="s">
        <v>29</v>
      </c>
      <c r="O101" s="163"/>
      <c r="P101" s="89"/>
      <c r="Q101" s="89"/>
      <c r="R101" s="163"/>
      <c r="S101" s="89"/>
      <c r="T101" s="168" t="s">
        <v>564</v>
      </c>
      <c r="W101" s="174">
        <v>45582</v>
      </c>
      <c r="X101" s="173">
        <v>240</v>
      </c>
      <c r="Y101" s="95">
        <v>1038</v>
      </c>
      <c r="Z101" s="175">
        <v>96.7</v>
      </c>
    </row>
    <row r="102" spans="1:27" x14ac:dyDescent="0.35">
      <c r="A102" s="162" t="s">
        <v>526</v>
      </c>
      <c r="B102" s="162" t="s">
        <v>526</v>
      </c>
      <c r="C102" s="162" t="s">
        <v>526</v>
      </c>
      <c r="D102" s="163"/>
      <c r="E102" s="164"/>
      <c r="F102" s="163"/>
      <c r="G102" s="163"/>
      <c r="H102" s="163"/>
      <c r="I102" s="163" t="s">
        <v>557</v>
      </c>
      <c r="J102" s="163"/>
      <c r="K102" s="163"/>
      <c r="L102" s="165">
        <v>1041</v>
      </c>
      <c r="M102" s="163"/>
      <c r="N102" s="89" t="s">
        <v>29</v>
      </c>
      <c r="O102" s="163"/>
      <c r="P102" s="89"/>
      <c r="Q102" s="89"/>
      <c r="R102" s="163"/>
      <c r="S102" s="89"/>
      <c r="T102" s="168" t="s">
        <v>564</v>
      </c>
      <c r="W102" s="174">
        <v>45550</v>
      </c>
      <c r="X102" s="173">
        <v>480</v>
      </c>
      <c r="Y102" s="95">
        <v>1041</v>
      </c>
      <c r="Z102" s="175">
        <v>102.2</v>
      </c>
    </row>
    <row r="103" spans="1:27" x14ac:dyDescent="0.35">
      <c r="A103" s="162" t="s">
        <v>526</v>
      </c>
      <c r="B103" s="162" t="s">
        <v>526</v>
      </c>
      <c r="C103" s="162" t="s">
        <v>526</v>
      </c>
      <c r="D103" s="163"/>
      <c r="E103" s="164"/>
      <c r="F103" s="163"/>
      <c r="G103" s="163"/>
      <c r="H103" s="163"/>
      <c r="I103" s="163" t="s">
        <v>557</v>
      </c>
      <c r="J103" s="163"/>
      <c r="K103" s="163"/>
      <c r="L103" s="165">
        <v>1047</v>
      </c>
      <c r="M103" s="163"/>
      <c r="N103" s="89" t="s">
        <v>29</v>
      </c>
      <c r="O103" s="163"/>
      <c r="P103" s="89"/>
      <c r="Q103" s="89"/>
      <c r="R103" s="163"/>
      <c r="S103" s="89"/>
      <c r="T103" s="168" t="s">
        <v>564</v>
      </c>
      <c r="W103" s="174">
        <v>45552</v>
      </c>
      <c r="X103" s="173">
        <v>700</v>
      </c>
      <c r="Y103" s="95">
        <v>1047</v>
      </c>
      <c r="Z103" s="175">
        <v>112.5</v>
      </c>
    </row>
    <row r="104" spans="1:27" x14ac:dyDescent="0.35">
      <c r="A104" s="162" t="s">
        <v>526</v>
      </c>
      <c r="B104" s="162" t="s">
        <v>526</v>
      </c>
      <c r="C104" s="162" t="s">
        <v>526</v>
      </c>
      <c r="D104" s="163"/>
      <c r="E104" s="164"/>
      <c r="F104" s="163"/>
      <c r="G104" s="163"/>
      <c r="H104" s="163"/>
      <c r="I104" s="163" t="s">
        <v>557</v>
      </c>
      <c r="J104" s="163"/>
      <c r="K104" s="163"/>
      <c r="L104" s="165">
        <v>1057</v>
      </c>
      <c r="M104" s="163"/>
      <c r="N104" s="89" t="s">
        <v>29</v>
      </c>
      <c r="O104" s="163"/>
      <c r="P104" s="89"/>
      <c r="Q104" s="89"/>
      <c r="R104" s="163"/>
      <c r="S104" s="89"/>
      <c r="T104" s="168" t="s">
        <v>564</v>
      </c>
      <c r="W104" s="174">
        <v>45552</v>
      </c>
      <c r="X104" s="173">
        <v>240</v>
      </c>
      <c r="Y104" s="95">
        <v>1057</v>
      </c>
      <c r="Z104" s="176">
        <v>111.2</v>
      </c>
      <c r="AA104" s="177">
        <v>105.8</v>
      </c>
    </row>
    <row r="105" spans="1:27" x14ac:dyDescent="0.35">
      <c r="A105" s="162" t="s">
        <v>526</v>
      </c>
      <c r="B105" s="162" t="s">
        <v>526</v>
      </c>
      <c r="C105" s="162" t="s">
        <v>526</v>
      </c>
      <c r="D105" s="163"/>
      <c r="E105" s="164"/>
      <c r="F105" s="163"/>
      <c r="G105" s="163"/>
      <c r="H105" s="163"/>
      <c r="I105" s="163" t="s">
        <v>557</v>
      </c>
      <c r="J105" s="163"/>
      <c r="K105" s="163"/>
      <c r="L105" s="165">
        <v>1067</v>
      </c>
      <c r="M105" s="163"/>
      <c r="N105" s="89" t="s">
        <v>29</v>
      </c>
      <c r="O105" s="163"/>
      <c r="P105" s="89"/>
      <c r="Q105" s="89"/>
      <c r="R105" s="163"/>
      <c r="S105" s="89"/>
      <c r="T105" s="168" t="s">
        <v>564</v>
      </c>
      <c r="W105" s="174">
        <v>45552</v>
      </c>
      <c r="X105" s="173">
        <v>240</v>
      </c>
      <c r="Y105" s="95">
        <v>1067</v>
      </c>
      <c r="Z105" s="175">
        <v>104.9</v>
      </c>
    </row>
    <row r="106" spans="1:27" x14ac:dyDescent="0.35">
      <c r="A106" s="162" t="s">
        <v>526</v>
      </c>
      <c r="B106" s="162" t="s">
        <v>526</v>
      </c>
      <c r="C106" s="162" t="s">
        <v>526</v>
      </c>
      <c r="D106" s="163"/>
      <c r="E106" s="164"/>
      <c r="F106" s="163"/>
      <c r="G106" s="163"/>
      <c r="H106" s="163"/>
      <c r="I106" s="163" t="s">
        <v>557</v>
      </c>
      <c r="J106" s="163"/>
      <c r="K106" s="163"/>
      <c r="L106" s="165">
        <v>1071</v>
      </c>
      <c r="M106" s="163"/>
      <c r="N106" s="89" t="s">
        <v>29</v>
      </c>
      <c r="O106" s="163"/>
      <c r="P106" s="89"/>
      <c r="Q106" s="89"/>
      <c r="R106" s="163"/>
      <c r="S106" s="89"/>
      <c r="T106" s="168" t="s">
        <v>564</v>
      </c>
      <c r="W106" s="174">
        <v>45552</v>
      </c>
      <c r="X106" s="173" t="s">
        <v>601</v>
      </c>
      <c r="Y106" s="95">
        <v>1071</v>
      </c>
      <c r="Z106" s="175">
        <v>107.1</v>
      </c>
      <c r="AA106" s="87" t="s">
        <v>526</v>
      </c>
    </row>
    <row r="107" spans="1:27" x14ac:dyDescent="0.35">
      <c r="A107" s="162" t="s">
        <v>526</v>
      </c>
      <c r="B107" s="162" t="s">
        <v>526</v>
      </c>
      <c r="C107" s="162" t="s">
        <v>526</v>
      </c>
      <c r="D107" s="163"/>
      <c r="E107" s="164"/>
      <c r="F107" s="163"/>
      <c r="G107" s="163"/>
      <c r="H107" s="163"/>
      <c r="I107" s="163" t="s">
        <v>557</v>
      </c>
      <c r="J107" s="163"/>
      <c r="K107" s="163"/>
      <c r="L107" s="165">
        <v>1072</v>
      </c>
      <c r="M107" s="163"/>
      <c r="N107" s="89" t="s">
        <v>29</v>
      </c>
      <c r="O107" s="163"/>
      <c r="P107" s="89"/>
      <c r="Q107" s="89"/>
      <c r="R107" s="163"/>
      <c r="S107" s="89"/>
      <c r="T107" s="168" t="s">
        <v>564</v>
      </c>
      <c r="W107" s="174">
        <v>45553</v>
      </c>
      <c r="X107" s="173">
        <v>240</v>
      </c>
      <c r="Y107" s="95">
        <v>1072</v>
      </c>
      <c r="Z107" s="175">
        <v>106.6</v>
      </c>
    </row>
    <row r="108" spans="1:27" x14ac:dyDescent="0.35">
      <c r="A108" s="162" t="s">
        <v>526</v>
      </c>
      <c r="B108" s="162" t="s">
        <v>526</v>
      </c>
      <c r="C108" s="162" t="s">
        <v>526</v>
      </c>
      <c r="D108" s="163"/>
      <c r="E108" s="164"/>
      <c r="F108" s="163"/>
      <c r="G108" s="163"/>
      <c r="H108" s="163"/>
      <c r="I108" s="163" t="s">
        <v>557</v>
      </c>
      <c r="J108" s="163"/>
      <c r="K108" s="163"/>
      <c r="L108" s="165">
        <v>1073</v>
      </c>
      <c r="M108" s="163"/>
      <c r="N108" s="89" t="s">
        <v>29</v>
      </c>
      <c r="O108" s="163"/>
      <c r="P108" s="89"/>
      <c r="Q108" s="89"/>
      <c r="R108" s="163"/>
      <c r="S108" s="89"/>
      <c r="T108" s="168" t="s">
        <v>564</v>
      </c>
      <c r="W108" s="174">
        <v>45552</v>
      </c>
      <c r="X108" s="173">
        <v>240</v>
      </c>
      <c r="Y108" s="95">
        <v>1073</v>
      </c>
      <c r="Z108" s="175">
        <v>107.9</v>
      </c>
    </row>
    <row r="109" spans="1:27" x14ac:dyDescent="0.35">
      <c r="A109" s="162" t="s">
        <v>526</v>
      </c>
      <c r="B109" s="162" t="s">
        <v>526</v>
      </c>
      <c r="C109" s="162" t="s">
        <v>526</v>
      </c>
      <c r="D109" s="163"/>
      <c r="E109" s="164"/>
      <c r="F109" s="163"/>
      <c r="G109" s="163"/>
      <c r="H109" s="163"/>
      <c r="I109" s="163" t="s">
        <v>557</v>
      </c>
      <c r="J109" s="163"/>
      <c r="K109" s="163"/>
      <c r="L109" s="165">
        <v>1074</v>
      </c>
      <c r="M109" s="163"/>
      <c r="N109" s="89" t="s">
        <v>29</v>
      </c>
      <c r="O109" s="163"/>
      <c r="P109" s="89"/>
      <c r="Q109" s="89"/>
      <c r="R109" s="163"/>
      <c r="S109" s="89"/>
      <c r="T109" s="168" t="s">
        <v>564</v>
      </c>
      <c r="W109" s="174">
        <v>45552</v>
      </c>
      <c r="X109" s="173" t="s">
        <v>601</v>
      </c>
      <c r="Y109" s="95">
        <v>1074</v>
      </c>
      <c r="Z109" s="176">
        <v>108.1</v>
      </c>
    </row>
    <row r="110" spans="1:27" x14ac:dyDescent="0.35">
      <c r="A110" s="162" t="s">
        <v>526</v>
      </c>
      <c r="B110" s="162" t="s">
        <v>526</v>
      </c>
      <c r="C110" s="162" t="s">
        <v>526</v>
      </c>
      <c r="D110" s="163"/>
      <c r="E110" s="164"/>
      <c r="F110" s="163"/>
      <c r="G110" s="163"/>
      <c r="H110" s="163"/>
      <c r="I110" s="163" t="s">
        <v>557</v>
      </c>
      <c r="J110" s="163"/>
      <c r="K110" s="163"/>
      <c r="L110" s="165">
        <v>1077</v>
      </c>
      <c r="M110" s="163"/>
      <c r="N110" s="89" t="s">
        <v>29</v>
      </c>
      <c r="O110" s="163"/>
      <c r="P110" s="89"/>
      <c r="Q110" s="89"/>
      <c r="R110" s="163"/>
      <c r="S110" s="89"/>
      <c r="T110" s="168" t="s">
        <v>564</v>
      </c>
      <c r="W110" s="174">
        <v>45571</v>
      </c>
      <c r="X110" s="173">
        <v>240</v>
      </c>
      <c r="Y110" s="95">
        <v>1077</v>
      </c>
      <c r="Z110" s="176">
        <v>105</v>
      </c>
    </row>
    <row r="111" spans="1:27" x14ac:dyDescent="0.35">
      <c r="A111" s="162" t="s">
        <v>526</v>
      </c>
      <c r="B111" s="162" t="s">
        <v>526</v>
      </c>
      <c r="C111" s="162" t="s">
        <v>526</v>
      </c>
      <c r="D111" s="163"/>
      <c r="E111" s="164"/>
      <c r="F111" s="163"/>
      <c r="G111" s="163"/>
      <c r="H111" s="163"/>
      <c r="I111" s="163" t="s">
        <v>557</v>
      </c>
      <c r="J111" s="163"/>
      <c r="K111" s="163"/>
      <c r="L111" s="165">
        <v>1083</v>
      </c>
      <c r="M111" s="163"/>
      <c r="N111" s="89" t="s">
        <v>29</v>
      </c>
      <c r="O111" s="163"/>
      <c r="P111" s="89"/>
      <c r="Q111" s="89"/>
      <c r="R111" s="163"/>
      <c r="S111" s="89"/>
      <c r="T111" s="168" t="s">
        <v>564</v>
      </c>
      <c r="W111" s="174">
        <v>45550</v>
      </c>
      <c r="X111" s="173">
        <v>240</v>
      </c>
      <c r="Y111" s="95">
        <v>1083</v>
      </c>
      <c r="Z111" s="175">
        <v>105</v>
      </c>
    </row>
    <row r="112" spans="1:27" x14ac:dyDescent="0.35">
      <c r="A112" s="162" t="s">
        <v>526</v>
      </c>
      <c r="B112" s="162" t="s">
        <v>526</v>
      </c>
      <c r="C112" s="162" t="s">
        <v>526</v>
      </c>
      <c r="D112" s="163"/>
      <c r="E112" s="164"/>
      <c r="F112" s="163"/>
      <c r="G112" s="163"/>
      <c r="H112" s="163"/>
      <c r="I112" s="163" t="s">
        <v>557</v>
      </c>
      <c r="J112" s="163"/>
      <c r="K112" s="163"/>
      <c r="L112" s="165">
        <v>1084</v>
      </c>
      <c r="M112" s="163"/>
      <c r="N112" s="89" t="s">
        <v>29</v>
      </c>
      <c r="O112" s="163"/>
      <c r="P112" s="89"/>
      <c r="Q112" s="89"/>
      <c r="R112" s="163"/>
      <c r="S112" s="89"/>
      <c r="T112" s="168" t="s">
        <v>564</v>
      </c>
      <c r="W112" s="174">
        <v>45579</v>
      </c>
      <c r="X112" s="173">
        <v>480</v>
      </c>
      <c r="Y112" s="95">
        <v>1084</v>
      </c>
      <c r="Z112" s="175">
        <v>110.5</v>
      </c>
      <c r="AA112" s="87" t="s">
        <v>526</v>
      </c>
    </row>
    <row r="113" spans="1:27" x14ac:dyDescent="0.35">
      <c r="A113" s="162" t="s">
        <v>526</v>
      </c>
      <c r="B113" s="162" t="s">
        <v>526</v>
      </c>
      <c r="C113" s="95" t="s">
        <v>526</v>
      </c>
      <c r="F113" s="86"/>
      <c r="G113" s="86"/>
      <c r="I113" s="86" t="s">
        <v>557</v>
      </c>
      <c r="L113" s="170">
        <v>1085</v>
      </c>
      <c r="N113" s="87" t="s">
        <v>29</v>
      </c>
      <c r="T113" s="171" t="s">
        <v>570</v>
      </c>
      <c r="W113" s="174">
        <v>45550</v>
      </c>
      <c r="X113" s="173">
        <v>480</v>
      </c>
      <c r="Y113" s="95">
        <v>1085</v>
      </c>
      <c r="Z113" s="175">
        <v>108.9</v>
      </c>
      <c r="AA113" s="87" t="s">
        <v>526</v>
      </c>
    </row>
    <row r="114" spans="1:27" x14ac:dyDescent="0.35">
      <c r="A114" s="162" t="s">
        <v>526</v>
      </c>
      <c r="B114" s="162" t="s">
        <v>526</v>
      </c>
      <c r="C114" s="95" t="s">
        <v>526</v>
      </c>
      <c r="F114" s="86"/>
      <c r="G114" s="86"/>
      <c r="I114" s="86" t="s">
        <v>557</v>
      </c>
      <c r="L114" s="170">
        <v>1088</v>
      </c>
      <c r="N114" s="87" t="s">
        <v>29</v>
      </c>
      <c r="T114" s="171" t="s">
        <v>570</v>
      </c>
      <c r="W114" s="174">
        <v>45571</v>
      </c>
      <c r="X114" s="173">
        <v>240</v>
      </c>
      <c r="Y114" s="95">
        <v>1088</v>
      </c>
      <c r="Z114" s="175">
        <v>109.3</v>
      </c>
    </row>
    <row r="115" spans="1:27" x14ac:dyDescent="0.35">
      <c r="A115" s="178" t="s">
        <v>526</v>
      </c>
      <c r="B115" s="178" t="s">
        <v>526</v>
      </c>
      <c r="C115" s="179" t="s">
        <v>526</v>
      </c>
      <c r="F115" s="86"/>
      <c r="G115" s="86"/>
      <c r="I115" s="86" t="s">
        <v>557</v>
      </c>
      <c r="L115" s="170">
        <v>1203</v>
      </c>
      <c r="N115" s="87" t="s">
        <v>29</v>
      </c>
      <c r="T115" s="171" t="s">
        <v>570</v>
      </c>
      <c r="W115" s="174">
        <v>45550</v>
      </c>
      <c r="X115" s="173">
        <v>240</v>
      </c>
      <c r="Y115" s="95">
        <v>1203</v>
      </c>
      <c r="Z115" s="175">
        <v>111.8</v>
      </c>
    </row>
    <row r="116" spans="1:27" x14ac:dyDescent="0.35">
      <c r="A116" s="162" t="s">
        <v>526</v>
      </c>
      <c r="B116" s="162" t="s">
        <v>526</v>
      </c>
      <c r="C116" s="162" t="s">
        <v>526</v>
      </c>
      <c r="D116" s="180"/>
      <c r="E116" s="181"/>
      <c r="F116" s="180"/>
      <c r="G116" s="180"/>
      <c r="H116" s="180"/>
      <c r="I116" s="180" t="s">
        <v>602</v>
      </c>
      <c r="J116" s="180"/>
      <c r="K116" s="180"/>
      <c r="L116" s="166">
        <v>477</v>
      </c>
      <c r="M116" s="180"/>
      <c r="N116" s="182" t="s">
        <v>561</v>
      </c>
      <c r="O116" s="180"/>
      <c r="P116" s="182"/>
      <c r="Q116" s="182"/>
      <c r="R116" s="180"/>
      <c r="S116" s="182"/>
      <c r="T116" s="183" t="s">
        <v>564</v>
      </c>
    </row>
    <row r="117" spans="1:27" x14ac:dyDescent="0.35">
      <c r="A117" s="162" t="s">
        <v>526</v>
      </c>
      <c r="B117" s="162" t="s">
        <v>526</v>
      </c>
      <c r="C117" s="162" t="s">
        <v>526</v>
      </c>
      <c r="D117" s="180"/>
      <c r="E117" s="181"/>
      <c r="F117" s="180"/>
      <c r="G117" s="180"/>
      <c r="H117" s="180"/>
      <c r="I117" s="180" t="s">
        <v>582</v>
      </c>
      <c r="J117" s="180"/>
      <c r="K117" s="180"/>
      <c r="L117" s="166">
        <v>62229</v>
      </c>
      <c r="M117" s="180"/>
      <c r="N117" s="182" t="s">
        <v>594</v>
      </c>
      <c r="O117" s="180"/>
      <c r="P117" s="182"/>
      <c r="Q117" s="182"/>
      <c r="R117" s="180"/>
      <c r="S117" s="182"/>
      <c r="T117" s="183" t="s">
        <v>564</v>
      </c>
    </row>
    <row r="118" spans="1:27" x14ac:dyDescent="0.35">
      <c r="A118" s="162" t="s">
        <v>526</v>
      </c>
      <c r="B118" s="162" t="s">
        <v>526</v>
      </c>
      <c r="C118" s="162" t="s">
        <v>526</v>
      </c>
      <c r="D118" s="180"/>
      <c r="E118" s="181"/>
      <c r="F118" s="180"/>
      <c r="G118" s="180"/>
      <c r="H118" s="180"/>
      <c r="I118" s="180" t="s">
        <v>582</v>
      </c>
      <c r="J118" s="180"/>
      <c r="K118" s="180"/>
      <c r="L118" s="166">
        <v>33009</v>
      </c>
      <c r="M118" s="180"/>
      <c r="N118" s="182" t="s">
        <v>594</v>
      </c>
      <c r="O118" s="180"/>
      <c r="P118" s="182"/>
      <c r="Q118" s="182"/>
      <c r="R118" s="180"/>
      <c r="S118" s="182"/>
      <c r="T118" s="183" t="s">
        <v>564</v>
      </c>
    </row>
    <row r="119" spans="1:27" x14ac:dyDescent="0.35">
      <c r="A119" s="162" t="s">
        <v>526</v>
      </c>
      <c r="B119" s="162" t="s">
        <v>526</v>
      </c>
      <c r="C119" s="162" t="s">
        <v>526</v>
      </c>
      <c r="D119" s="180"/>
      <c r="E119" s="181"/>
      <c r="F119" s="180"/>
      <c r="G119" s="180"/>
      <c r="H119" s="180"/>
      <c r="I119" s="180" t="s">
        <v>528</v>
      </c>
      <c r="J119" s="180"/>
      <c r="K119" s="180"/>
      <c r="L119" s="166">
        <v>262</v>
      </c>
      <c r="M119" s="180"/>
      <c r="N119" s="182" t="s">
        <v>532</v>
      </c>
      <c r="O119" s="180"/>
      <c r="P119" s="182"/>
      <c r="Q119" s="182"/>
      <c r="R119" s="180"/>
      <c r="S119" s="182"/>
      <c r="T119" s="183" t="s">
        <v>564</v>
      </c>
    </row>
    <row r="120" spans="1:27" x14ac:dyDescent="0.35">
      <c r="A120" s="162" t="s">
        <v>526</v>
      </c>
      <c r="B120" s="162" t="s">
        <v>526</v>
      </c>
      <c r="C120" s="162" t="s">
        <v>526</v>
      </c>
      <c r="D120" s="180"/>
      <c r="E120" s="181"/>
      <c r="F120" s="180"/>
      <c r="G120" s="180"/>
      <c r="H120" s="180"/>
      <c r="I120" s="180" t="s">
        <v>582</v>
      </c>
      <c r="J120" s="180"/>
      <c r="K120" s="180"/>
      <c r="L120" s="166">
        <v>43381</v>
      </c>
      <c r="M120" s="180"/>
      <c r="N120" s="182" t="s">
        <v>29</v>
      </c>
      <c r="O120" s="180"/>
      <c r="P120" s="182"/>
      <c r="Q120" s="182"/>
      <c r="R120" s="180"/>
      <c r="S120" s="182"/>
      <c r="T120" s="183" t="s">
        <v>564</v>
      </c>
    </row>
    <row r="121" spans="1:27" x14ac:dyDescent="0.35">
      <c r="A121" s="162" t="s">
        <v>526</v>
      </c>
      <c r="B121" s="162" t="s">
        <v>526</v>
      </c>
      <c r="C121" s="162" t="s">
        <v>526</v>
      </c>
      <c r="D121" s="180"/>
      <c r="E121" s="181"/>
      <c r="F121" s="180"/>
      <c r="G121" s="180"/>
      <c r="H121" s="180"/>
      <c r="I121" s="180" t="s">
        <v>582</v>
      </c>
      <c r="J121" s="180"/>
      <c r="K121" s="180"/>
      <c r="L121" s="166">
        <v>42155</v>
      </c>
      <c r="M121" s="180"/>
      <c r="N121" s="182" t="s">
        <v>29</v>
      </c>
      <c r="O121" s="180"/>
      <c r="P121" s="182"/>
      <c r="Q121" s="182"/>
      <c r="R121" s="180"/>
      <c r="S121" s="182"/>
      <c r="T121" s="183" t="s">
        <v>564</v>
      </c>
    </row>
    <row r="122" spans="1:27" x14ac:dyDescent="0.35">
      <c r="A122" s="162" t="s">
        <v>526</v>
      </c>
      <c r="B122" s="162" t="s">
        <v>526</v>
      </c>
      <c r="C122" s="162" t="s">
        <v>526</v>
      </c>
      <c r="D122" s="180"/>
      <c r="E122" s="181"/>
      <c r="F122" s="180"/>
      <c r="G122" s="180"/>
      <c r="H122" s="180"/>
      <c r="I122" s="180" t="s">
        <v>603</v>
      </c>
      <c r="J122" s="180"/>
      <c r="K122" s="180"/>
      <c r="L122" s="166">
        <v>3003</v>
      </c>
      <c r="M122" s="180"/>
      <c r="N122" s="182" t="s">
        <v>604</v>
      </c>
      <c r="O122" s="180"/>
      <c r="P122" s="182"/>
      <c r="Q122" s="182"/>
      <c r="R122" s="180"/>
      <c r="S122" s="182"/>
      <c r="T122" s="183" t="s">
        <v>564</v>
      </c>
    </row>
    <row r="123" spans="1:27" x14ac:dyDescent="0.35">
      <c r="A123" s="162" t="s">
        <v>526</v>
      </c>
      <c r="B123" s="162" t="s">
        <v>526</v>
      </c>
      <c r="C123" s="162" t="s">
        <v>526</v>
      </c>
      <c r="D123" s="180"/>
      <c r="E123" s="181"/>
      <c r="F123" s="180"/>
      <c r="G123" s="180"/>
      <c r="H123" s="180"/>
      <c r="I123" s="180" t="s">
        <v>605</v>
      </c>
      <c r="J123" s="180"/>
      <c r="K123" s="180"/>
      <c r="L123" s="166">
        <v>5310</v>
      </c>
      <c r="M123" s="180"/>
      <c r="N123" s="182" t="s">
        <v>29</v>
      </c>
      <c r="O123" s="180"/>
      <c r="P123" s="182"/>
      <c r="Q123" s="182"/>
      <c r="R123" s="180"/>
      <c r="S123" s="182"/>
      <c r="T123" s="183" t="s">
        <v>564</v>
      </c>
    </row>
    <row r="124" spans="1:27" x14ac:dyDescent="0.35">
      <c r="A124" s="162" t="s">
        <v>526</v>
      </c>
      <c r="B124" s="162" t="s">
        <v>526</v>
      </c>
      <c r="C124" s="162" t="s">
        <v>526</v>
      </c>
      <c r="D124" s="180"/>
      <c r="E124" s="181"/>
      <c r="F124" s="180"/>
      <c r="G124" s="180"/>
      <c r="H124" s="180"/>
      <c r="I124" s="180" t="s">
        <v>582</v>
      </c>
      <c r="J124" s="180"/>
      <c r="K124" s="180"/>
      <c r="L124" s="166">
        <v>35644</v>
      </c>
      <c r="M124" s="180"/>
      <c r="N124" s="182" t="s">
        <v>29</v>
      </c>
      <c r="O124" s="180"/>
      <c r="P124" s="182"/>
      <c r="Q124" s="182"/>
      <c r="R124" s="180"/>
      <c r="S124" s="182"/>
      <c r="T124" s="183" t="s">
        <v>564</v>
      </c>
    </row>
    <row r="125" spans="1:27" x14ac:dyDescent="0.35">
      <c r="A125" s="162" t="s">
        <v>526</v>
      </c>
      <c r="B125" s="162" t="s">
        <v>526</v>
      </c>
      <c r="C125" s="162" t="s">
        <v>526</v>
      </c>
      <c r="D125" s="180"/>
      <c r="E125" s="181"/>
      <c r="F125" s="180"/>
      <c r="G125" s="180"/>
      <c r="H125" s="180"/>
      <c r="I125" s="180" t="s">
        <v>582</v>
      </c>
      <c r="J125" s="180"/>
      <c r="K125" s="180"/>
      <c r="L125" s="166">
        <v>15782</v>
      </c>
      <c r="M125" s="180"/>
      <c r="N125" s="182" t="s">
        <v>29</v>
      </c>
      <c r="O125" s="180"/>
      <c r="P125" s="182"/>
      <c r="Q125" s="182"/>
      <c r="R125" s="180"/>
      <c r="S125" s="182"/>
      <c r="T125" s="183" t="s">
        <v>564</v>
      </c>
    </row>
    <row r="126" spans="1:27" x14ac:dyDescent="0.35">
      <c r="A126" s="162" t="s">
        <v>526</v>
      </c>
      <c r="B126" s="162" t="s">
        <v>526</v>
      </c>
      <c r="C126" s="162" t="s">
        <v>526</v>
      </c>
      <c r="D126" s="180"/>
      <c r="E126" s="181"/>
      <c r="F126" s="180"/>
      <c r="G126" s="180"/>
      <c r="H126" s="180"/>
      <c r="I126" s="180" t="s">
        <v>582</v>
      </c>
      <c r="J126" s="180"/>
      <c r="K126" s="180"/>
      <c r="L126" s="166">
        <v>29733</v>
      </c>
      <c r="M126" s="180"/>
      <c r="N126" s="182" t="s">
        <v>29</v>
      </c>
      <c r="O126" s="180"/>
      <c r="P126" s="182"/>
      <c r="Q126" s="182"/>
      <c r="R126" s="180"/>
      <c r="S126" s="182"/>
      <c r="T126" s="183" t="s">
        <v>564</v>
      </c>
    </row>
    <row r="127" spans="1:27" x14ac:dyDescent="0.35">
      <c r="A127" s="162" t="s">
        <v>526</v>
      </c>
      <c r="B127" s="162" t="s">
        <v>526</v>
      </c>
      <c r="C127" s="162" t="s">
        <v>526</v>
      </c>
      <c r="D127" s="180"/>
      <c r="E127" s="181"/>
      <c r="F127" s="180"/>
      <c r="G127" s="180"/>
      <c r="H127" s="180"/>
      <c r="I127" s="180" t="s">
        <v>582</v>
      </c>
      <c r="J127" s="180"/>
      <c r="K127" s="180"/>
      <c r="L127" s="166">
        <v>15396</v>
      </c>
      <c r="M127" s="180"/>
      <c r="N127" s="182" t="s">
        <v>29</v>
      </c>
      <c r="O127" s="180"/>
      <c r="P127" s="182"/>
      <c r="Q127" s="182"/>
      <c r="R127" s="180"/>
      <c r="S127" s="182"/>
      <c r="T127" s="183" t="s">
        <v>564</v>
      </c>
    </row>
    <row r="128" spans="1:27" x14ac:dyDescent="0.35">
      <c r="A128" s="95" t="s">
        <v>586</v>
      </c>
      <c r="B128" s="162" t="s">
        <v>526</v>
      </c>
      <c r="C128" s="162" t="s">
        <v>526</v>
      </c>
      <c r="D128" s="180"/>
      <c r="E128" s="181"/>
      <c r="F128" s="180"/>
      <c r="G128" s="180"/>
      <c r="H128" s="180"/>
      <c r="I128" s="180" t="s">
        <v>582</v>
      </c>
      <c r="J128" s="180"/>
      <c r="K128" s="180"/>
      <c r="L128" s="172" t="s">
        <v>606</v>
      </c>
      <c r="M128" s="180"/>
      <c r="N128" s="182" t="s">
        <v>29</v>
      </c>
      <c r="O128" s="180"/>
      <c r="P128" s="182"/>
      <c r="Q128" s="182"/>
      <c r="R128" s="180"/>
      <c r="S128" s="182"/>
      <c r="T128" s="183"/>
    </row>
    <row r="129" spans="1:20" x14ac:dyDescent="0.35">
      <c r="A129" s="95" t="s">
        <v>586</v>
      </c>
      <c r="B129" s="162" t="s">
        <v>526</v>
      </c>
      <c r="C129" s="162" t="s">
        <v>526</v>
      </c>
      <c r="D129" s="180"/>
      <c r="E129" s="181"/>
      <c r="F129" s="180"/>
      <c r="G129" s="180"/>
      <c r="H129" s="180"/>
      <c r="I129" s="180" t="s">
        <v>582</v>
      </c>
      <c r="J129" s="180"/>
      <c r="K129" s="180"/>
      <c r="L129" s="172">
        <v>16812</v>
      </c>
      <c r="M129" s="180"/>
      <c r="N129" s="182" t="s">
        <v>29</v>
      </c>
      <c r="O129" s="180"/>
      <c r="P129" s="182"/>
      <c r="Q129" s="182"/>
      <c r="R129" s="180"/>
      <c r="S129" s="182"/>
      <c r="T129" s="183"/>
    </row>
    <row r="130" spans="1:20" x14ac:dyDescent="0.35">
      <c r="A130" s="95" t="s">
        <v>586</v>
      </c>
      <c r="B130" s="162" t="s">
        <v>526</v>
      </c>
      <c r="C130" s="162" t="s">
        <v>526</v>
      </c>
      <c r="D130" s="180"/>
      <c r="E130" s="181"/>
      <c r="F130" s="180"/>
      <c r="G130" s="180"/>
      <c r="H130" s="180"/>
      <c r="I130" s="180" t="s">
        <v>582</v>
      </c>
      <c r="J130" s="180"/>
      <c r="K130" s="180"/>
      <c r="L130" s="172" t="s">
        <v>607</v>
      </c>
      <c r="M130" s="180"/>
      <c r="N130" s="182" t="s">
        <v>29</v>
      </c>
      <c r="O130" s="180"/>
      <c r="P130" s="182"/>
      <c r="Q130" s="182"/>
      <c r="R130" s="180"/>
      <c r="S130" s="182"/>
      <c r="T130" s="183"/>
    </row>
    <row r="131" spans="1:20" x14ac:dyDescent="0.35">
      <c r="A131" s="95" t="s">
        <v>586</v>
      </c>
      <c r="B131" s="162" t="s">
        <v>526</v>
      </c>
      <c r="C131" s="162" t="s">
        <v>526</v>
      </c>
      <c r="D131" s="180"/>
      <c r="E131" s="181"/>
      <c r="F131" s="180"/>
      <c r="G131" s="180"/>
      <c r="H131" s="180"/>
      <c r="I131" s="180" t="s">
        <v>582</v>
      </c>
      <c r="J131" s="180"/>
      <c r="K131" s="180"/>
      <c r="L131" s="172" t="s">
        <v>608</v>
      </c>
      <c r="M131" s="180"/>
      <c r="N131" s="182" t="s">
        <v>29</v>
      </c>
      <c r="O131" s="180"/>
      <c r="P131" s="182"/>
      <c r="Q131" s="182"/>
      <c r="R131" s="180"/>
      <c r="S131" s="182"/>
      <c r="T131" s="183"/>
    </row>
    <row r="132" spans="1:20" x14ac:dyDescent="0.35">
      <c r="A132" s="95" t="s">
        <v>586</v>
      </c>
      <c r="B132" s="162" t="s">
        <v>526</v>
      </c>
      <c r="C132" s="162" t="s">
        <v>526</v>
      </c>
      <c r="D132" s="180"/>
      <c r="E132" s="181"/>
      <c r="F132" s="180"/>
      <c r="G132" s="180"/>
      <c r="H132" s="180"/>
      <c r="I132" s="180" t="s">
        <v>582</v>
      </c>
      <c r="J132" s="180"/>
      <c r="K132" s="180"/>
      <c r="L132" s="172" t="s">
        <v>609</v>
      </c>
      <c r="M132" s="180"/>
      <c r="N132" s="182" t="s">
        <v>29</v>
      </c>
      <c r="O132" s="180"/>
      <c r="P132" s="182"/>
      <c r="Q132" s="182"/>
      <c r="R132" s="180"/>
      <c r="S132" s="182"/>
      <c r="T132" s="183"/>
    </row>
    <row r="133" spans="1:20" x14ac:dyDescent="0.35">
      <c r="A133" s="95" t="s">
        <v>586</v>
      </c>
      <c r="B133" s="162" t="s">
        <v>526</v>
      </c>
      <c r="C133" s="162" t="s">
        <v>526</v>
      </c>
      <c r="D133" s="180"/>
      <c r="E133" s="181"/>
      <c r="F133" s="180"/>
      <c r="G133" s="180"/>
      <c r="H133" s="180"/>
      <c r="I133" s="180" t="s">
        <v>582</v>
      </c>
      <c r="J133" s="180"/>
      <c r="K133" s="180"/>
      <c r="L133" s="172" t="s">
        <v>610</v>
      </c>
      <c r="M133" s="180"/>
      <c r="N133" s="182" t="s">
        <v>29</v>
      </c>
      <c r="O133" s="180"/>
      <c r="P133" s="182"/>
      <c r="Q133" s="182"/>
      <c r="R133" s="180"/>
      <c r="S133" s="182"/>
      <c r="T133" s="183"/>
    </row>
    <row r="134" spans="1:20" x14ac:dyDescent="0.35">
      <c r="A134" s="95" t="s">
        <v>586</v>
      </c>
      <c r="B134" s="162" t="s">
        <v>526</v>
      </c>
      <c r="C134" s="162" t="s">
        <v>526</v>
      </c>
      <c r="D134" s="180"/>
      <c r="E134" s="181"/>
      <c r="F134" s="180"/>
      <c r="G134" s="180"/>
      <c r="H134" s="180"/>
      <c r="I134" s="180" t="s">
        <v>582</v>
      </c>
      <c r="J134" s="180"/>
      <c r="K134" s="180"/>
      <c r="L134" s="172" t="s">
        <v>611</v>
      </c>
      <c r="M134" s="180"/>
      <c r="N134" s="182" t="s">
        <v>29</v>
      </c>
      <c r="O134" s="180"/>
      <c r="P134" s="182"/>
      <c r="Q134" s="182"/>
      <c r="R134" s="180"/>
      <c r="S134" s="182"/>
      <c r="T134" s="183"/>
    </row>
    <row r="135" spans="1:20" x14ac:dyDescent="0.35">
      <c r="A135" s="95" t="s">
        <v>586</v>
      </c>
      <c r="B135" s="162" t="s">
        <v>526</v>
      </c>
      <c r="C135" s="162" t="s">
        <v>526</v>
      </c>
      <c r="D135" s="180"/>
      <c r="E135" s="181"/>
      <c r="F135" s="180"/>
      <c r="G135" s="180"/>
      <c r="H135" s="180"/>
      <c r="I135" s="180" t="s">
        <v>582</v>
      </c>
      <c r="J135" s="180"/>
      <c r="K135" s="180"/>
      <c r="L135" s="172">
        <v>19467</v>
      </c>
      <c r="M135" s="180"/>
      <c r="N135" s="182" t="s">
        <v>29</v>
      </c>
      <c r="O135" s="180"/>
      <c r="P135" s="182"/>
      <c r="Q135" s="182"/>
      <c r="R135" s="180"/>
      <c r="S135" s="182"/>
      <c r="T135" s="183"/>
    </row>
    <row r="136" spans="1:20" x14ac:dyDescent="0.35">
      <c r="A136" s="95" t="s">
        <v>526</v>
      </c>
      <c r="B136" s="95" t="s">
        <v>586</v>
      </c>
      <c r="C136" s="162" t="s">
        <v>526</v>
      </c>
      <c r="D136" s="180"/>
      <c r="E136" s="181"/>
      <c r="F136" s="180"/>
      <c r="G136" s="180"/>
      <c r="H136" s="180"/>
      <c r="I136" s="180" t="s">
        <v>612</v>
      </c>
      <c r="J136" s="180"/>
      <c r="K136" s="180"/>
      <c r="L136" s="166">
        <v>538</v>
      </c>
      <c r="M136" s="180"/>
      <c r="N136" s="182"/>
      <c r="O136" s="180"/>
      <c r="P136" s="182"/>
      <c r="Q136" s="182"/>
      <c r="R136" s="180"/>
      <c r="S136" s="182"/>
      <c r="T136" s="183" t="s">
        <v>613</v>
      </c>
    </row>
    <row r="137" spans="1:20" x14ac:dyDescent="0.35">
      <c r="A137" s="95" t="s">
        <v>526</v>
      </c>
      <c r="B137" s="95" t="s">
        <v>586</v>
      </c>
      <c r="C137" s="162" t="s">
        <v>526</v>
      </c>
      <c r="D137" s="180"/>
      <c r="E137" s="181"/>
      <c r="F137" s="180"/>
      <c r="G137" s="180"/>
      <c r="H137" s="180"/>
      <c r="I137" s="180" t="s">
        <v>612</v>
      </c>
      <c r="J137" s="180"/>
      <c r="K137" s="180"/>
      <c r="L137" s="166">
        <v>667</v>
      </c>
      <c r="M137" s="180"/>
      <c r="N137" s="182"/>
      <c r="O137" s="180"/>
      <c r="P137" s="182"/>
      <c r="Q137" s="182"/>
      <c r="R137" s="180"/>
      <c r="S137" s="182"/>
      <c r="T137" s="183" t="s">
        <v>613</v>
      </c>
    </row>
    <row r="138" spans="1:20" x14ac:dyDescent="0.35">
      <c r="A138" s="162" t="s">
        <v>526</v>
      </c>
      <c r="B138" s="162" t="s">
        <v>526</v>
      </c>
      <c r="C138" s="162" t="s">
        <v>526</v>
      </c>
      <c r="D138" s="180"/>
      <c r="E138" s="181"/>
      <c r="F138" s="180"/>
      <c r="G138" s="180"/>
      <c r="H138" s="180"/>
      <c r="I138" s="180" t="s">
        <v>557</v>
      </c>
      <c r="J138" s="180"/>
      <c r="K138" s="180"/>
      <c r="L138" s="166">
        <v>1041</v>
      </c>
      <c r="M138" s="180"/>
      <c r="N138" s="182" t="s">
        <v>29</v>
      </c>
      <c r="O138" s="180"/>
      <c r="P138" s="182"/>
      <c r="Q138" s="182"/>
      <c r="R138" s="180"/>
      <c r="S138" s="182"/>
      <c r="T138" s="183" t="s">
        <v>564</v>
      </c>
    </row>
    <row r="139" spans="1:20" x14ac:dyDescent="0.35">
      <c r="A139" s="162" t="s">
        <v>526</v>
      </c>
      <c r="B139" s="162" t="s">
        <v>526</v>
      </c>
      <c r="C139" s="162" t="s">
        <v>526</v>
      </c>
      <c r="D139" s="180"/>
      <c r="E139" s="181"/>
      <c r="F139" s="180"/>
      <c r="G139" s="180"/>
      <c r="H139" s="180"/>
      <c r="I139" s="180" t="s">
        <v>557</v>
      </c>
      <c r="J139" s="180"/>
      <c r="K139" s="180"/>
      <c r="L139" s="166">
        <v>1084</v>
      </c>
      <c r="M139" s="180"/>
      <c r="N139" s="182" t="s">
        <v>29</v>
      </c>
      <c r="O139" s="180"/>
      <c r="P139" s="182"/>
      <c r="Q139" s="182"/>
      <c r="R139" s="180"/>
      <c r="S139" s="182"/>
      <c r="T139" s="183" t="s">
        <v>564</v>
      </c>
    </row>
    <row r="140" spans="1:20" x14ac:dyDescent="0.35">
      <c r="A140" s="162" t="s">
        <v>526</v>
      </c>
      <c r="B140" s="184" t="s">
        <v>526</v>
      </c>
      <c r="C140" s="162" t="s">
        <v>526</v>
      </c>
      <c r="D140" s="180"/>
      <c r="E140" s="181"/>
      <c r="F140" s="180"/>
      <c r="G140" s="180"/>
      <c r="H140" s="180"/>
      <c r="I140" s="180" t="s">
        <v>557</v>
      </c>
      <c r="J140" s="180"/>
      <c r="K140" s="180"/>
      <c r="L140" s="166">
        <v>1085</v>
      </c>
      <c r="M140" s="180"/>
      <c r="N140" s="182" t="s">
        <v>29</v>
      </c>
      <c r="O140" s="180"/>
      <c r="P140" s="182"/>
      <c r="Q140" s="182"/>
      <c r="R140" s="180"/>
      <c r="S140" s="182"/>
      <c r="T140" s="183" t="s">
        <v>564</v>
      </c>
    </row>
    <row r="141" spans="1:20" x14ac:dyDescent="0.35">
      <c r="A141" s="162" t="s">
        <v>526</v>
      </c>
      <c r="B141" s="184" t="s">
        <v>526</v>
      </c>
      <c r="C141" s="162" t="s">
        <v>526</v>
      </c>
      <c r="D141" s="180"/>
      <c r="E141" s="181"/>
      <c r="F141" s="180"/>
      <c r="G141" s="180"/>
      <c r="H141" s="180"/>
      <c r="I141" s="180" t="s">
        <v>557</v>
      </c>
      <c r="J141" s="180"/>
      <c r="K141" s="180"/>
      <c r="L141" s="166">
        <v>1031</v>
      </c>
      <c r="M141" s="180"/>
      <c r="N141" s="182" t="s">
        <v>29</v>
      </c>
      <c r="O141" s="180"/>
      <c r="P141" s="182"/>
      <c r="Q141" s="182"/>
      <c r="R141" s="180"/>
      <c r="S141" s="182"/>
      <c r="T141" s="183" t="s">
        <v>564</v>
      </c>
    </row>
    <row r="142" spans="1:20" x14ac:dyDescent="0.35">
      <c r="A142" s="162" t="s">
        <v>526</v>
      </c>
      <c r="B142" s="184" t="s">
        <v>526</v>
      </c>
      <c r="C142" s="162" t="s">
        <v>526</v>
      </c>
      <c r="D142" s="180"/>
      <c r="E142" s="181"/>
      <c r="F142" s="180"/>
      <c r="G142" s="180"/>
      <c r="H142" s="180"/>
      <c r="I142" s="180" t="s">
        <v>557</v>
      </c>
      <c r="J142" s="180"/>
      <c r="K142" s="180"/>
      <c r="L142" s="166">
        <v>1033</v>
      </c>
      <c r="M142" s="180"/>
      <c r="N142" s="182" t="s">
        <v>29</v>
      </c>
      <c r="O142" s="180"/>
      <c r="P142" s="182"/>
      <c r="Q142" s="182"/>
      <c r="R142" s="180"/>
      <c r="S142" s="182"/>
      <c r="T142" s="183" t="s">
        <v>564</v>
      </c>
    </row>
    <row r="143" spans="1:20" x14ac:dyDescent="0.35">
      <c r="A143" s="162" t="s">
        <v>526</v>
      </c>
      <c r="B143" s="184" t="s">
        <v>526</v>
      </c>
      <c r="C143" s="162" t="s">
        <v>526</v>
      </c>
      <c r="D143" s="180"/>
      <c r="E143" s="181"/>
      <c r="F143" s="180"/>
      <c r="G143" s="180"/>
      <c r="H143" s="180"/>
      <c r="I143" s="180" t="s">
        <v>557</v>
      </c>
      <c r="J143" s="180"/>
      <c r="K143" s="180"/>
      <c r="L143" s="166">
        <v>1035</v>
      </c>
      <c r="M143" s="180"/>
      <c r="N143" s="182" t="s">
        <v>29</v>
      </c>
      <c r="O143" s="180"/>
      <c r="P143" s="182"/>
      <c r="Q143" s="182"/>
      <c r="R143" s="180"/>
      <c r="S143" s="182"/>
      <c r="T143" s="183" t="s">
        <v>564</v>
      </c>
    </row>
    <row r="144" spans="1:20" x14ac:dyDescent="0.35">
      <c r="A144" s="162" t="s">
        <v>526</v>
      </c>
      <c r="B144" s="184" t="s">
        <v>526</v>
      </c>
      <c r="C144" s="162" t="s">
        <v>526</v>
      </c>
      <c r="D144" s="180"/>
      <c r="E144" s="181"/>
      <c r="F144" s="180"/>
      <c r="G144" s="180"/>
      <c r="H144" s="180"/>
      <c r="I144" s="180" t="s">
        <v>557</v>
      </c>
      <c r="J144" s="180"/>
      <c r="K144" s="180"/>
      <c r="L144" s="166">
        <v>1047</v>
      </c>
      <c r="M144" s="180"/>
      <c r="N144" s="182" t="s">
        <v>29</v>
      </c>
      <c r="O144" s="180"/>
      <c r="P144" s="182"/>
      <c r="Q144" s="182"/>
      <c r="R144" s="180"/>
      <c r="S144" s="182"/>
      <c r="T144" s="183" t="s">
        <v>564</v>
      </c>
    </row>
    <row r="145" spans="1:20" x14ac:dyDescent="0.35">
      <c r="A145" s="162" t="s">
        <v>526</v>
      </c>
      <c r="B145" s="184" t="s">
        <v>526</v>
      </c>
      <c r="C145" s="162" t="s">
        <v>526</v>
      </c>
      <c r="D145" s="180"/>
      <c r="E145" s="181"/>
      <c r="F145" s="180"/>
      <c r="G145" s="180"/>
      <c r="H145" s="180"/>
      <c r="I145" s="180" t="s">
        <v>557</v>
      </c>
      <c r="J145" s="180"/>
      <c r="K145" s="180"/>
      <c r="L145" s="166">
        <v>1057</v>
      </c>
      <c r="M145" s="180"/>
      <c r="N145" s="182" t="s">
        <v>29</v>
      </c>
      <c r="O145" s="180"/>
      <c r="P145" s="182"/>
      <c r="Q145" s="182"/>
      <c r="R145" s="180"/>
      <c r="S145" s="182"/>
      <c r="T145" s="183" t="s">
        <v>564</v>
      </c>
    </row>
    <row r="146" spans="1:20" x14ac:dyDescent="0.35">
      <c r="A146" s="185"/>
      <c r="B146" s="185"/>
      <c r="C146" s="185"/>
      <c r="D146" s="186"/>
      <c r="E146" s="187"/>
      <c r="F146" s="186"/>
      <c r="G146" s="186"/>
      <c r="H146" s="186"/>
      <c r="I146" s="186" t="s">
        <v>557</v>
      </c>
      <c r="J146" s="186"/>
      <c r="K146" s="186"/>
      <c r="L146" s="185">
        <v>1067</v>
      </c>
      <c r="M146" s="186"/>
      <c r="N146" s="188" t="s">
        <v>29</v>
      </c>
      <c r="O146" s="186"/>
      <c r="P146" s="188"/>
      <c r="Q146" s="188"/>
      <c r="R146" s="186"/>
      <c r="S146" s="188"/>
      <c r="T146" s="189" t="s">
        <v>614</v>
      </c>
    </row>
    <row r="147" spans="1:20" x14ac:dyDescent="0.35">
      <c r="A147" s="162" t="s">
        <v>526</v>
      </c>
      <c r="B147" s="184" t="s">
        <v>526</v>
      </c>
      <c r="C147" s="162" t="s">
        <v>526</v>
      </c>
      <c r="D147" s="180"/>
      <c r="E147" s="181"/>
      <c r="F147" s="180"/>
      <c r="G147" s="180"/>
      <c r="H147" s="180"/>
      <c r="I147" s="180" t="s">
        <v>557</v>
      </c>
      <c r="J147" s="180"/>
      <c r="K147" s="180"/>
      <c r="L147" s="166">
        <v>1089</v>
      </c>
      <c r="M147" s="180"/>
      <c r="N147" s="182" t="s">
        <v>29</v>
      </c>
      <c r="O147" s="180"/>
      <c r="P147" s="182"/>
      <c r="Q147" s="182"/>
      <c r="R147" s="180"/>
      <c r="S147" s="182"/>
      <c r="T147" s="183" t="s">
        <v>564</v>
      </c>
    </row>
    <row r="148" spans="1:20" x14ac:dyDescent="0.35">
      <c r="A148" s="162" t="s">
        <v>526</v>
      </c>
      <c r="B148" s="184" t="s">
        <v>526</v>
      </c>
      <c r="C148" s="162" t="s">
        <v>526</v>
      </c>
      <c r="D148" s="180"/>
      <c r="E148" s="181"/>
      <c r="F148" s="180"/>
      <c r="G148" s="180"/>
      <c r="H148" s="180"/>
      <c r="I148" s="180" t="s">
        <v>557</v>
      </c>
      <c r="J148" s="180"/>
      <c r="K148" s="180"/>
      <c r="L148" s="166">
        <v>1092</v>
      </c>
      <c r="M148" s="180"/>
      <c r="N148" s="182" t="s">
        <v>29</v>
      </c>
      <c r="O148" s="180"/>
      <c r="P148" s="182"/>
      <c r="Q148" s="182"/>
      <c r="R148" s="180"/>
      <c r="S148" s="182"/>
      <c r="T148" s="183" t="s">
        <v>564</v>
      </c>
    </row>
    <row r="149" spans="1:20" x14ac:dyDescent="0.35">
      <c r="A149" s="162" t="s">
        <v>526</v>
      </c>
      <c r="B149" s="184" t="s">
        <v>526</v>
      </c>
      <c r="C149" s="162" t="s">
        <v>526</v>
      </c>
      <c r="D149" s="180"/>
      <c r="E149" s="181"/>
      <c r="F149" s="180"/>
      <c r="G149" s="180"/>
      <c r="H149" s="180"/>
      <c r="I149" s="180" t="s">
        <v>557</v>
      </c>
      <c r="J149" s="180"/>
      <c r="K149" s="180"/>
      <c r="L149" s="166">
        <v>1093</v>
      </c>
      <c r="M149" s="180"/>
      <c r="N149" s="182" t="s">
        <v>29</v>
      </c>
      <c r="O149" s="180"/>
      <c r="P149" s="182"/>
      <c r="Q149" s="182"/>
      <c r="R149" s="180"/>
      <c r="S149" s="182"/>
      <c r="T149" s="183" t="s">
        <v>564</v>
      </c>
    </row>
    <row r="150" spans="1:20" x14ac:dyDescent="0.35">
      <c r="A150" s="162" t="s">
        <v>526</v>
      </c>
      <c r="B150" s="184" t="s">
        <v>526</v>
      </c>
      <c r="C150" s="162" t="s">
        <v>526</v>
      </c>
      <c r="D150" s="180"/>
      <c r="E150" s="181"/>
      <c r="F150" s="180"/>
      <c r="G150" s="180"/>
      <c r="H150" s="180"/>
      <c r="I150" s="180" t="s">
        <v>557</v>
      </c>
      <c r="J150" s="180"/>
      <c r="K150" s="180"/>
      <c r="L150" s="166">
        <v>1094</v>
      </c>
      <c r="M150" s="180"/>
      <c r="N150" s="182" t="s">
        <v>29</v>
      </c>
      <c r="O150" s="180"/>
      <c r="P150" s="182"/>
      <c r="Q150" s="182"/>
      <c r="R150" s="180"/>
      <c r="S150" s="182"/>
      <c r="T150" s="183" t="s">
        <v>564</v>
      </c>
    </row>
    <row r="151" spans="1:20" x14ac:dyDescent="0.35">
      <c r="A151" s="95" t="s">
        <v>586</v>
      </c>
      <c r="B151" s="162" t="s">
        <v>526</v>
      </c>
      <c r="C151" s="162" t="s">
        <v>526</v>
      </c>
      <c r="D151" s="180"/>
      <c r="E151" s="181"/>
      <c r="F151" s="180"/>
      <c r="G151" s="180"/>
      <c r="H151" s="180"/>
      <c r="I151" s="180" t="s">
        <v>582</v>
      </c>
      <c r="J151" s="180"/>
      <c r="K151" s="180"/>
      <c r="L151" s="172">
        <v>43762</v>
      </c>
      <c r="M151" s="180"/>
      <c r="N151" s="182" t="s">
        <v>29</v>
      </c>
      <c r="O151" s="180"/>
      <c r="P151" s="182"/>
      <c r="Q151" s="182"/>
      <c r="R151" s="180"/>
      <c r="S151" s="182"/>
      <c r="T151" s="183"/>
    </row>
    <row r="152" spans="1:20" x14ac:dyDescent="0.35">
      <c r="A152" s="95" t="s">
        <v>586</v>
      </c>
      <c r="B152" s="162" t="s">
        <v>526</v>
      </c>
      <c r="C152" s="162" t="s">
        <v>526</v>
      </c>
      <c r="D152" s="180"/>
      <c r="E152" s="181"/>
      <c r="F152" s="180"/>
      <c r="G152" s="180"/>
      <c r="H152" s="180"/>
      <c r="I152" s="180" t="s">
        <v>582</v>
      </c>
      <c r="J152" s="180"/>
      <c r="K152" s="180"/>
      <c r="L152" s="172">
        <v>46511</v>
      </c>
      <c r="M152" s="180"/>
      <c r="N152" s="182" t="s">
        <v>29</v>
      </c>
      <c r="O152" s="180"/>
      <c r="P152" s="182"/>
      <c r="Q152" s="182"/>
      <c r="R152" s="180"/>
      <c r="S152" s="182"/>
      <c r="T152" s="183"/>
    </row>
    <row r="153" spans="1:20" x14ac:dyDescent="0.35">
      <c r="A153" s="95" t="s">
        <v>586</v>
      </c>
      <c r="B153" s="162" t="s">
        <v>526</v>
      </c>
      <c r="C153" s="162" t="s">
        <v>526</v>
      </c>
      <c r="D153" s="180"/>
      <c r="E153" s="181"/>
      <c r="F153" s="180"/>
      <c r="G153" s="180"/>
      <c r="H153" s="180"/>
      <c r="I153" s="180" t="s">
        <v>582</v>
      </c>
      <c r="J153" s="180"/>
      <c r="K153" s="180"/>
      <c r="L153" s="172">
        <v>10606</v>
      </c>
      <c r="M153" s="180"/>
      <c r="N153" s="182" t="s">
        <v>29</v>
      </c>
      <c r="O153" s="180"/>
      <c r="P153" s="182"/>
      <c r="Q153" s="182"/>
      <c r="R153" s="180"/>
      <c r="S153" s="182"/>
      <c r="T153" s="183"/>
    </row>
    <row r="154" spans="1:20" x14ac:dyDescent="0.35">
      <c r="A154" s="162" t="s">
        <v>526</v>
      </c>
      <c r="B154" s="162" t="s">
        <v>526</v>
      </c>
      <c r="C154" s="162" t="s">
        <v>526</v>
      </c>
      <c r="D154" s="180"/>
      <c r="E154" s="181"/>
      <c r="F154" s="180"/>
      <c r="G154" s="180"/>
      <c r="H154" s="180"/>
      <c r="I154" s="180" t="s">
        <v>536</v>
      </c>
      <c r="J154" s="180"/>
      <c r="K154" s="180"/>
      <c r="L154" s="166" t="s">
        <v>615</v>
      </c>
      <c r="M154" s="180"/>
      <c r="N154" s="182" t="s">
        <v>29</v>
      </c>
      <c r="O154" s="180"/>
      <c r="P154" s="182"/>
      <c r="Q154" s="182"/>
      <c r="R154" s="180"/>
      <c r="S154" s="182"/>
      <c r="T154" s="183" t="s">
        <v>564</v>
      </c>
    </row>
    <row r="155" spans="1:20" x14ac:dyDescent="0.35">
      <c r="A155" s="162" t="s">
        <v>526</v>
      </c>
      <c r="B155" s="162" t="s">
        <v>526</v>
      </c>
      <c r="C155" s="162" t="s">
        <v>526</v>
      </c>
      <c r="D155" s="180"/>
      <c r="E155" s="181"/>
      <c r="F155" s="180"/>
      <c r="G155" s="180"/>
      <c r="H155" s="180"/>
      <c r="I155" s="180" t="s">
        <v>582</v>
      </c>
      <c r="J155" s="180"/>
      <c r="K155" s="180"/>
      <c r="L155" s="166">
        <v>19719</v>
      </c>
      <c r="M155" s="180"/>
      <c r="N155" s="182" t="s">
        <v>29</v>
      </c>
      <c r="O155" s="180"/>
      <c r="P155" s="182"/>
      <c r="Q155" s="182"/>
      <c r="R155" s="180"/>
      <c r="S155" s="182"/>
      <c r="T155" s="183" t="s">
        <v>564</v>
      </c>
    </row>
    <row r="156" spans="1:20" x14ac:dyDescent="0.35">
      <c r="A156" s="162" t="s">
        <v>526</v>
      </c>
      <c r="B156" s="162" t="s">
        <v>526</v>
      </c>
      <c r="C156" s="162" t="s">
        <v>526</v>
      </c>
      <c r="D156" s="180"/>
      <c r="E156" s="181"/>
      <c r="F156" s="180"/>
      <c r="G156" s="180"/>
      <c r="H156" s="180"/>
      <c r="I156" s="180" t="s">
        <v>603</v>
      </c>
      <c r="J156" s="180"/>
      <c r="K156" s="180"/>
      <c r="L156" s="166">
        <v>6788</v>
      </c>
      <c r="M156" s="180"/>
      <c r="N156" s="182" t="s">
        <v>595</v>
      </c>
      <c r="O156" s="180"/>
      <c r="P156" s="182"/>
      <c r="Q156" s="182"/>
      <c r="R156" s="180"/>
      <c r="S156" s="182"/>
      <c r="T156" s="183" t="s">
        <v>564</v>
      </c>
    </row>
    <row r="157" spans="1:20" x14ac:dyDescent="0.35">
      <c r="A157" s="162" t="s">
        <v>526</v>
      </c>
      <c r="B157" s="162" t="s">
        <v>526</v>
      </c>
      <c r="C157" s="162" t="s">
        <v>526</v>
      </c>
      <c r="D157" s="180"/>
      <c r="E157" s="181"/>
      <c r="F157" s="180"/>
      <c r="G157" s="180"/>
      <c r="H157" s="180"/>
      <c r="I157" s="180" t="s">
        <v>582</v>
      </c>
      <c r="J157" s="180"/>
      <c r="K157" s="180"/>
      <c r="L157" s="166">
        <v>25524</v>
      </c>
      <c r="M157" s="180"/>
      <c r="N157" s="182" t="s">
        <v>29</v>
      </c>
      <c r="O157" s="180"/>
      <c r="P157" s="182"/>
      <c r="Q157" s="182"/>
      <c r="R157" s="180"/>
      <c r="S157" s="182"/>
      <c r="T157" s="183" t="s">
        <v>564</v>
      </c>
    </row>
    <row r="158" spans="1:20" x14ac:dyDescent="0.35">
      <c r="A158" s="162" t="s">
        <v>526</v>
      </c>
      <c r="B158" s="162" t="s">
        <v>526</v>
      </c>
      <c r="C158" s="162" t="s">
        <v>526</v>
      </c>
      <c r="D158" s="180"/>
      <c r="E158" s="181"/>
      <c r="F158" s="180"/>
      <c r="G158" s="180"/>
      <c r="H158" s="180"/>
      <c r="I158" s="180" t="s">
        <v>582</v>
      </c>
      <c r="J158" s="180"/>
      <c r="K158" s="180"/>
      <c r="L158" s="166">
        <v>42317</v>
      </c>
      <c r="M158" s="180"/>
      <c r="N158" s="182" t="s">
        <v>29</v>
      </c>
      <c r="O158" s="180"/>
      <c r="P158" s="182"/>
      <c r="Q158" s="182"/>
      <c r="R158" s="180"/>
      <c r="S158" s="182"/>
      <c r="T158" s="183" t="s">
        <v>564</v>
      </c>
    </row>
    <row r="159" spans="1:20" x14ac:dyDescent="0.35">
      <c r="A159" s="190"/>
      <c r="B159" s="190"/>
      <c r="C159" s="190"/>
      <c r="D159" s="191"/>
      <c r="E159" s="192"/>
      <c r="F159" s="191"/>
      <c r="G159" s="191"/>
      <c r="H159" s="191"/>
      <c r="I159" s="193" t="s">
        <v>616</v>
      </c>
      <c r="J159" s="191"/>
      <c r="K159" s="191"/>
      <c r="L159" s="194">
        <v>8901</v>
      </c>
      <c r="M159" s="191"/>
      <c r="N159" s="195" t="s">
        <v>595</v>
      </c>
      <c r="O159" s="191"/>
      <c r="P159" s="195"/>
      <c r="Q159" s="195"/>
      <c r="R159" s="191"/>
      <c r="S159" s="195"/>
      <c r="T159" s="196" t="s">
        <v>617</v>
      </c>
    </row>
    <row r="160" spans="1:20" x14ac:dyDescent="0.35">
      <c r="A160" s="162" t="s">
        <v>526</v>
      </c>
      <c r="B160" s="162" t="s">
        <v>526</v>
      </c>
      <c r="C160" s="162" t="s">
        <v>526</v>
      </c>
      <c r="D160" s="180"/>
      <c r="E160" s="181"/>
      <c r="F160" s="180"/>
      <c r="G160" s="180"/>
      <c r="H160" s="180"/>
      <c r="I160" s="180" t="s">
        <v>605</v>
      </c>
      <c r="J160" s="180" t="s">
        <v>618</v>
      </c>
      <c r="K160" s="180"/>
      <c r="L160" s="166" t="s">
        <v>619</v>
      </c>
      <c r="M160" s="180"/>
      <c r="N160" s="182" t="s">
        <v>29</v>
      </c>
      <c r="O160" s="180"/>
      <c r="P160" s="182"/>
      <c r="Q160" s="182"/>
      <c r="R160" s="180"/>
      <c r="S160" s="182" t="s">
        <v>620</v>
      </c>
      <c r="T160" s="183" t="s">
        <v>564</v>
      </c>
    </row>
    <row r="161" spans="1:21" x14ac:dyDescent="0.35">
      <c r="F161" s="86"/>
      <c r="G161" s="86"/>
      <c r="I161" s="197" t="s">
        <v>605</v>
      </c>
      <c r="L161" s="170">
        <v>472</v>
      </c>
      <c r="N161" s="87" t="s">
        <v>29</v>
      </c>
      <c r="T161" s="171" t="s">
        <v>546</v>
      </c>
    </row>
    <row r="162" spans="1:21" x14ac:dyDescent="0.35">
      <c r="A162" s="162" t="s">
        <v>526</v>
      </c>
      <c r="B162" s="162" t="s">
        <v>526</v>
      </c>
      <c r="C162" s="162" t="s">
        <v>526</v>
      </c>
      <c r="D162" s="180"/>
      <c r="E162" s="181"/>
      <c r="F162" s="180"/>
      <c r="G162" s="180"/>
      <c r="H162" s="180"/>
      <c r="I162" s="180" t="s">
        <v>621</v>
      </c>
      <c r="J162" s="180"/>
      <c r="K162" s="180"/>
      <c r="L162" s="166">
        <v>1402</v>
      </c>
      <c r="M162" s="180"/>
      <c r="N162" s="182" t="s">
        <v>29</v>
      </c>
      <c r="O162" s="180"/>
      <c r="P162" s="182"/>
      <c r="Q162" s="182"/>
      <c r="R162" s="180"/>
      <c r="S162" s="182"/>
      <c r="T162" s="183" t="s">
        <v>564</v>
      </c>
    </row>
    <row r="163" spans="1:21" x14ac:dyDescent="0.35">
      <c r="A163" s="162" t="s">
        <v>526</v>
      </c>
      <c r="B163" s="162" t="s">
        <v>526</v>
      </c>
      <c r="C163" s="162" t="s">
        <v>526</v>
      </c>
      <c r="D163" s="180"/>
      <c r="E163" s="181"/>
      <c r="F163" s="180"/>
      <c r="G163" s="180"/>
      <c r="H163" s="180"/>
      <c r="I163" s="180" t="s">
        <v>557</v>
      </c>
      <c r="J163" s="180"/>
      <c r="K163" s="180"/>
      <c r="L163" s="166">
        <v>1027</v>
      </c>
      <c r="M163" s="180"/>
      <c r="N163" s="182" t="s">
        <v>29</v>
      </c>
      <c r="O163" s="180"/>
      <c r="P163" s="182"/>
      <c r="Q163" s="182"/>
      <c r="R163" s="180"/>
      <c r="S163" s="182"/>
      <c r="T163" s="183" t="s">
        <v>564</v>
      </c>
    </row>
    <row r="164" spans="1:21" x14ac:dyDescent="0.35">
      <c r="A164" s="162" t="s">
        <v>526</v>
      </c>
      <c r="B164" s="162" t="s">
        <v>526</v>
      </c>
      <c r="C164" s="162" t="s">
        <v>526</v>
      </c>
      <c r="D164" s="180"/>
      <c r="E164" s="181"/>
      <c r="F164" s="180"/>
      <c r="G164" s="180"/>
      <c r="H164" s="180"/>
      <c r="I164" s="180" t="s">
        <v>557</v>
      </c>
      <c r="J164" s="180"/>
      <c r="K164" s="180"/>
      <c r="L164" s="166">
        <v>1030</v>
      </c>
      <c r="M164" s="180"/>
      <c r="N164" s="182" t="s">
        <v>29</v>
      </c>
      <c r="O164" s="180"/>
      <c r="P164" s="182"/>
      <c r="Q164" s="182"/>
      <c r="R164" s="180"/>
      <c r="S164" s="182"/>
      <c r="T164" s="183" t="s">
        <v>564</v>
      </c>
    </row>
    <row r="165" spans="1:21" x14ac:dyDescent="0.35">
      <c r="F165" s="86"/>
      <c r="G165" s="86"/>
      <c r="I165" s="197" t="s">
        <v>557</v>
      </c>
      <c r="L165" s="198">
        <v>1031</v>
      </c>
      <c r="N165" s="87" t="s">
        <v>29</v>
      </c>
      <c r="T165" s="198" t="s">
        <v>622</v>
      </c>
    </row>
    <row r="166" spans="1:21" x14ac:dyDescent="0.35">
      <c r="A166" s="162" t="s">
        <v>526</v>
      </c>
      <c r="B166" s="162" t="s">
        <v>526</v>
      </c>
      <c r="C166" s="162" t="s">
        <v>526</v>
      </c>
      <c r="D166" s="180"/>
      <c r="E166" s="181"/>
      <c r="F166" s="180"/>
      <c r="G166" s="180"/>
      <c r="H166" s="180"/>
      <c r="I166" s="180" t="s">
        <v>557</v>
      </c>
      <c r="J166" s="180"/>
      <c r="K166" s="180"/>
      <c r="L166" s="166">
        <v>1032</v>
      </c>
      <c r="M166" s="180"/>
      <c r="N166" s="182" t="s">
        <v>29</v>
      </c>
      <c r="O166" s="180"/>
      <c r="P166" s="182"/>
      <c r="Q166" s="182"/>
      <c r="R166" s="180"/>
      <c r="S166" s="182"/>
      <c r="T166" s="183"/>
    </row>
    <row r="167" spans="1:21" x14ac:dyDescent="0.35">
      <c r="A167" s="162" t="s">
        <v>526</v>
      </c>
      <c r="B167" s="162" t="s">
        <v>526</v>
      </c>
      <c r="C167" s="162" t="s">
        <v>526</v>
      </c>
      <c r="D167" s="180"/>
      <c r="E167" s="181"/>
      <c r="F167" s="180"/>
      <c r="G167" s="180"/>
      <c r="H167" s="180"/>
      <c r="I167" s="180" t="s">
        <v>557</v>
      </c>
      <c r="J167" s="180"/>
      <c r="K167" s="180"/>
      <c r="L167" s="166">
        <v>1033</v>
      </c>
      <c r="M167" s="180"/>
      <c r="N167" s="182" t="s">
        <v>29</v>
      </c>
      <c r="O167" s="180"/>
      <c r="P167" s="182"/>
      <c r="Q167" s="182"/>
      <c r="R167" s="180"/>
      <c r="S167" s="182"/>
      <c r="T167" s="183"/>
    </row>
    <row r="168" spans="1:21" x14ac:dyDescent="0.35">
      <c r="A168" s="162" t="s">
        <v>526</v>
      </c>
      <c r="B168" s="162" t="s">
        <v>526</v>
      </c>
      <c r="C168" s="162" t="s">
        <v>526</v>
      </c>
      <c r="D168" s="180"/>
      <c r="E168" s="181"/>
      <c r="F168" s="180"/>
      <c r="G168" s="180"/>
      <c r="H168" s="180"/>
      <c r="I168" s="180" t="s">
        <v>557</v>
      </c>
      <c r="J168" s="180"/>
      <c r="K168" s="180"/>
      <c r="L168" s="166">
        <v>1034</v>
      </c>
      <c r="M168" s="180"/>
      <c r="N168" s="182" t="s">
        <v>29</v>
      </c>
      <c r="O168" s="180"/>
      <c r="P168" s="182"/>
      <c r="Q168" s="182"/>
      <c r="R168" s="180"/>
      <c r="S168" s="182"/>
      <c r="T168" s="183"/>
      <c r="U168" s="87" t="s">
        <v>623</v>
      </c>
    </row>
    <row r="169" spans="1:21" x14ac:dyDescent="0.35">
      <c r="F169" s="86"/>
      <c r="G169" s="86"/>
      <c r="I169" s="197" t="s">
        <v>624</v>
      </c>
      <c r="L169" s="198" t="s">
        <v>625</v>
      </c>
      <c r="N169" s="87" t="s">
        <v>29</v>
      </c>
      <c r="T169" s="171" t="s">
        <v>626</v>
      </c>
    </row>
    <row r="170" spans="1:21" x14ac:dyDescent="0.35">
      <c r="F170" s="86"/>
      <c r="G170" s="86"/>
      <c r="I170" s="197" t="s">
        <v>624</v>
      </c>
      <c r="L170" s="198" t="s">
        <v>627</v>
      </c>
      <c r="N170" s="87" t="s">
        <v>29</v>
      </c>
      <c r="T170" s="171" t="s">
        <v>626</v>
      </c>
    </row>
    <row r="171" spans="1:21" x14ac:dyDescent="0.35">
      <c r="F171" s="86"/>
      <c r="G171" s="86"/>
      <c r="I171" s="197" t="s">
        <v>624</v>
      </c>
      <c r="L171" s="198" t="s">
        <v>628</v>
      </c>
      <c r="N171" s="87" t="s">
        <v>29</v>
      </c>
      <c r="T171" s="171" t="s">
        <v>626</v>
      </c>
    </row>
    <row r="172" spans="1:21" x14ac:dyDescent="0.35">
      <c r="F172" s="86"/>
      <c r="G172" s="86"/>
      <c r="I172" s="197" t="s">
        <v>624</v>
      </c>
      <c r="L172" s="198" t="s">
        <v>629</v>
      </c>
      <c r="N172" s="87" t="s">
        <v>29</v>
      </c>
      <c r="T172" s="171" t="s">
        <v>626</v>
      </c>
    </row>
    <row r="173" spans="1:21" x14ac:dyDescent="0.35">
      <c r="F173" s="86"/>
      <c r="G173" s="86"/>
      <c r="I173" s="197" t="s">
        <v>624</v>
      </c>
      <c r="L173" s="198" t="s">
        <v>630</v>
      </c>
      <c r="N173" s="87" t="s">
        <v>29</v>
      </c>
      <c r="T173" s="171" t="s">
        <v>626</v>
      </c>
    </row>
    <row r="174" spans="1:21" x14ac:dyDescent="0.35">
      <c r="F174" s="86"/>
      <c r="G174" s="86"/>
      <c r="I174" s="197" t="s">
        <v>624</v>
      </c>
      <c r="L174" s="198" t="s">
        <v>631</v>
      </c>
      <c r="N174" s="87" t="s">
        <v>29</v>
      </c>
      <c r="T174" s="171" t="s">
        <v>626</v>
      </c>
    </row>
    <row r="175" spans="1:21" x14ac:dyDescent="0.35">
      <c r="A175" s="162" t="s">
        <v>526</v>
      </c>
      <c r="B175" s="162" t="s">
        <v>526</v>
      </c>
      <c r="C175" s="162" t="s">
        <v>526</v>
      </c>
      <c r="D175" s="180"/>
      <c r="E175" s="181"/>
      <c r="F175" s="180"/>
      <c r="G175" s="180"/>
      <c r="H175" s="180"/>
      <c r="I175" s="180" t="s">
        <v>557</v>
      </c>
      <c r="J175" s="180"/>
      <c r="K175" s="180"/>
      <c r="L175" s="166">
        <v>1031</v>
      </c>
      <c r="M175" s="180"/>
      <c r="N175" s="182" t="s">
        <v>29</v>
      </c>
      <c r="O175" s="180"/>
      <c r="P175" s="182"/>
      <c r="Q175" s="182"/>
      <c r="R175" s="180"/>
      <c r="S175" s="182"/>
      <c r="T175" s="183"/>
    </row>
    <row r="176" spans="1:21" x14ac:dyDescent="0.35">
      <c r="A176" s="162" t="s">
        <v>526</v>
      </c>
      <c r="B176" s="162" t="s">
        <v>526</v>
      </c>
      <c r="C176" s="162" t="s">
        <v>526</v>
      </c>
      <c r="D176" s="180"/>
      <c r="E176" s="181"/>
      <c r="F176" s="180"/>
      <c r="G176" s="180"/>
      <c r="H176" s="180"/>
      <c r="I176" s="180" t="s">
        <v>557</v>
      </c>
      <c r="J176" s="180"/>
      <c r="K176" s="180"/>
      <c r="L176" s="166">
        <v>1035</v>
      </c>
      <c r="M176" s="180"/>
      <c r="N176" s="182" t="s">
        <v>29</v>
      </c>
      <c r="O176" s="180"/>
      <c r="P176" s="182"/>
      <c r="Q176" s="182"/>
      <c r="R176" s="180"/>
      <c r="S176" s="182"/>
      <c r="T176" s="183"/>
    </row>
    <row r="177" spans="1:21" x14ac:dyDescent="0.35">
      <c r="A177" s="162" t="s">
        <v>526</v>
      </c>
      <c r="B177" s="162" t="s">
        <v>526</v>
      </c>
      <c r="C177" s="162" t="s">
        <v>526</v>
      </c>
      <c r="D177" s="180"/>
      <c r="E177" s="181"/>
      <c r="F177" s="180"/>
      <c r="G177" s="180"/>
      <c r="H177" s="180"/>
      <c r="I177" s="180" t="s">
        <v>557</v>
      </c>
      <c r="J177" s="180"/>
      <c r="K177" s="180"/>
      <c r="L177" s="166">
        <v>1039</v>
      </c>
      <c r="M177" s="180"/>
      <c r="N177" s="182" t="s">
        <v>29</v>
      </c>
      <c r="O177" s="180"/>
      <c r="P177" s="182"/>
      <c r="Q177" s="182"/>
      <c r="R177" s="180"/>
      <c r="S177" s="182"/>
      <c r="T177" s="183"/>
    </row>
    <row r="178" spans="1:21" x14ac:dyDescent="0.35">
      <c r="A178" s="162" t="s">
        <v>526</v>
      </c>
      <c r="B178" s="162" t="s">
        <v>526</v>
      </c>
      <c r="C178" s="162" t="s">
        <v>526</v>
      </c>
      <c r="D178" s="180"/>
      <c r="E178" s="181"/>
      <c r="F178" s="180"/>
      <c r="G178" s="180"/>
      <c r="H178" s="180"/>
      <c r="I178" s="180" t="s">
        <v>557</v>
      </c>
      <c r="J178" s="180"/>
      <c r="K178" s="180"/>
      <c r="L178" s="166">
        <v>1043</v>
      </c>
      <c r="M178" s="180"/>
      <c r="N178" s="182" t="s">
        <v>29</v>
      </c>
      <c r="O178" s="180"/>
      <c r="P178" s="182"/>
      <c r="Q178" s="182"/>
      <c r="R178" s="180"/>
      <c r="S178" s="182"/>
      <c r="T178" s="183"/>
    </row>
    <row r="179" spans="1:21" x14ac:dyDescent="0.35">
      <c r="A179" s="162" t="s">
        <v>526</v>
      </c>
      <c r="B179" s="162" t="s">
        <v>526</v>
      </c>
      <c r="C179" s="162" t="s">
        <v>526</v>
      </c>
      <c r="D179" s="180"/>
      <c r="E179" s="181"/>
      <c r="F179" s="180"/>
      <c r="G179" s="180"/>
      <c r="H179" s="180"/>
      <c r="I179" s="180" t="s">
        <v>557</v>
      </c>
      <c r="J179" s="180"/>
      <c r="K179" s="180"/>
      <c r="L179" s="166">
        <v>1081</v>
      </c>
      <c r="M179" s="180"/>
      <c r="N179" s="182" t="s">
        <v>29</v>
      </c>
      <c r="O179" s="180"/>
      <c r="P179" s="182"/>
      <c r="Q179" s="182"/>
      <c r="R179" s="180"/>
      <c r="S179" s="182"/>
      <c r="T179" s="183"/>
      <c r="U179" s="87" t="s">
        <v>632</v>
      </c>
    </row>
    <row r="180" spans="1:21" x14ac:dyDescent="0.35">
      <c r="A180" s="162" t="s">
        <v>526</v>
      </c>
      <c r="B180" s="162" t="s">
        <v>526</v>
      </c>
      <c r="C180" s="162" t="s">
        <v>526</v>
      </c>
      <c r="D180" s="180"/>
      <c r="E180" s="181"/>
      <c r="F180" s="180"/>
      <c r="G180" s="180"/>
      <c r="H180" s="180"/>
      <c r="I180" s="180" t="s">
        <v>557</v>
      </c>
      <c r="J180" s="180"/>
      <c r="K180" s="180"/>
      <c r="L180" s="166">
        <v>1089</v>
      </c>
      <c r="M180" s="180"/>
      <c r="N180" s="182" t="s">
        <v>29</v>
      </c>
      <c r="O180" s="180"/>
      <c r="P180" s="182"/>
      <c r="Q180" s="182"/>
      <c r="R180" s="180"/>
      <c r="S180" s="182"/>
      <c r="T180" s="183"/>
    </row>
    <row r="181" spans="1:21" x14ac:dyDescent="0.35">
      <c r="A181" s="95" t="s">
        <v>586</v>
      </c>
      <c r="B181" s="162" t="s">
        <v>526</v>
      </c>
      <c r="C181" s="162" t="s">
        <v>526</v>
      </c>
      <c r="D181" s="180"/>
      <c r="E181" s="181"/>
      <c r="F181" s="180"/>
      <c r="G181" s="180"/>
      <c r="H181" s="180"/>
      <c r="I181" s="180" t="s">
        <v>582</v>
      </c>
      <c r="J181" s="180"/>
      <c r="K181" s="180"/>
      <c r="L181" s="172">
        <v>11001</v>
      </c>
      <c r="M181" s="180"/>
      <c r="N181" s="182" t="s">
        <v>595</v>
      </c>
      <c r="O181" s="180"/>
      <c r="P181" s="182"/>
      <c r="Q181" s="182"/>
      <c r="R181" s="180"/>
      <c r="S181" s="182"/>
      <c r="T181" s="183"/>
    </row>
    <row r="182" spans="1:21" x14ac:dyDescent="0.35">
      <c r="A182" s="162" t="s">
        <v>526</v>
      </c>
      <c r="B182" s="162" t="s">
        <v>526</v>
      </c>
      <c r="C182" s="162" t="s">
        <v>526</v>
      </c>
      <c r="D182" s="180"/>
      <c r="E182" s="181"/>
      <c r="F182" s="180"/>
      <c r="G182" s="180"/>
      <c r="H182" s="180"/>
      <c r="I182" s="180" t="s">
        <v>557</v>
      </c>
      <c r="J182" s="180"/>
      <c r="K182" s="180"/>
      <c r="L182" s="166">
        <v>1035</v>
      </c>
      <c r="M182" s="180"/>
      <c r="N182" s="182" t="s">
        <v>29</v>
      </c>
      <c r="O182" s="180"/>
      <c r="P182" s="182"/>
      <c r="Q182" s="182"/>
      <c r="R182" s="180"/>
      <c r="S182" s="182"/>
      <c r="T182" s="183" t="s">
        <v>633</v>
      </c>
    </row>
    <row r="183" spans="1:21" x14ac:dyDescent="0.35">
      <c r="A183" s="162" t="s">
        <v>526</v>
      </c>
      <c r="B183" s="162" t="s">
        <v>526</v>
      </c>
      <c r="C183" s="162" t="s">
        <v>526</v>
      </c>
      <c r="D183" s="180"/>
      <c r="E183" s="181"/>
      <c r="F183" s="180"/>
      <c r="G183" s="180"/>
      <c r="H183" s="180"/>
      <c r="I183" s="180" t="s">
        <v>557</v>
      </c>
      <c r="J183" s="180"/>
      <c r="K183" s="180"/>
      <c r="L183" s="166">
        <v>1068</v>
      </c>
      <c r="M183" s="180"/>
      <c r="N183" s="182" t="s">
        <v>29</v>
      </c>
      <c r="O183" s="180"/>
      <c r="P183" s="182"/>
      <c r="Q183" s="182"/>
      <c r="R183" s="180"/>
      <c r="S183" s="182"/>
      <c r="T183" s="183" t="s">
        <v>546</v>
      </c>
    </row>
    <row r="184" spans="1:21" x14ac:dyDescent="0.35">
      <c r="A184" s="162" t="s">
        <v>526</v>
      </c>
      <c r="B184" s="162" t="s">
        <v>526</v>
      </c>
      <c r="C184" s="162" t="s">
        <v>526</v>
      </c>
      <c r="D184" s="180"/>
      <c r="E184" s="181"/>
      <c r="F184" s="180"/>
      <c r="G184" s="180"/>
      <c r="H184" s="180"/>
      <c r="I184" s="180" t="s">
        <v>557</v>
      </c>
      <c r="J184" s="180"/>
      <c r="K184" s="180"/>
      <c r="L184" s="166" t="s">
        <v>1157</v>
      </c>
      <c r="M184" s="180"/>
      <c r="N184" s="182" t="s">
        <v>29</v>
      </c>
      <c r="O184" s="180"/>
      <c r="P184" s="182"/>
      <c r="Q184" s="182"/>
      <c r="R184" s="180"/>
      <c r="S184" s="182"/>
      <c r="T184" s="183"/>
    </row>
    <row r="185" spans="1:21" x14ac:dyDescent="0.35">
      <c r="A185" s="162" t="s">
        <v>526</v>
      </c>
      <c r="B185" s="162" t="s">
        <v>526</v>
      </c>
      <c r="C185" s="162" t="s">
        <v>526</v>
      </c>
      <c r="D185" s="180"/>
      <c r="E185" s="181"/>
      <c r="F185" s="180"/>
      <c r="G185" s="180"/>
      <c r="H185" s="180"/>
      <c r="I185" s="180" t="s">
        <v>557</v>
      </c>
      <c r="J185" s="180"/>
      <c r="K185" s="180"/>
      <c r="L185" s="166">
        <v>1033</v>
      </c>
      <c r="M185" s="180"/>
      <c r="N185" s="182" t="s">
        <v>29</v>
      </c>
      <c r="O185" s="180"/>
      <c r="P185" s="182"/>
      <c r="Q185" s="182"/>
      <c r="R185" s="180"/>
      <c r="S185" s="182"/>
      <c r="T185" s="183"/>
    </row>
    <row r="186" spans="1:21" x14ac:dyDescent="0.35">
      <c r="A186" s="162" t="s">
        <v>526</v>
      </c>
      <c r="B186" s="162" t="s">
        <v>526</v>
      </c>
      <c r="C186" s="162" t="s">
        <v>526</v>
      </c>
      <c r="D186" s="180"/>
      <c r="E186" s="181"/>
      <c r="F186" s="180"/>
      <c r="G186" s="180"/>
      <c r="H186" s="180"/>
      <c r="I186" s="180" t="s">
        <v>557</v>
      </c>
      <c r="J186" s="180"/>
      <c r="K186" s="180"/>
      <c r="L186" s="166">
        <v>1041</v>
      </c>
      <c r="M186" s="180"/>
      <c r="N186" s="182" t="s">
        <v>29</v>
      </c>
      <c r="O186" s="180"/>
      <c r="P186" s="182"/>
      <c r="Q186" s="182"/>
      <c r="R186" s="180"/>
      <c r="S186" s="182"/>
      <c r="T186" s="183"/>
    </row>
    <row r="187" spans="1:21" x14ac:dyDescent="0.35">
      <c r="A187" s="219"/>
      <c r="B187" s="219"/>
      <c r="C187" s="219"/>
      <c r="D187" s="220"/>
      <c r="E187" s="221"/>
      <c r="F187" s="220"/>
      <c r="G187" s="220"/>
      <c r="H187" s="220"/>
      <c r="I187" s="220" t="s">
        <v>557</v>
      </c>
      <c r="J187" s="220"/>
      <c r="K187" s="220"/>
      <c r="L187" s="222">
        <v>1043</v>
      </c>
      <c r="M187" s="220"/>
      <c r="N187" s="223" t="s">
        <v>29</v>
      </c>
      <c r="O187" s="220"/>
      <c r="P187" s="223"/>
      <c r="Q187" s="223"/>
      <c r="R187" s="220"/>
      <c r="S187" s="223"/>
      <c r="T187" s="224" t="s">
        <v>1158</v>
      </c>
    </row>
    <row r="188" spans="1:21" x14ac:dyDescent="0.35">
      <c r="A188" s="162" t="s">
        <v>526</v>
      </c>
      <c r="B188" s="162" t="s">
        <v>526</v>
      </c>
      <c r="C188" s="162" t="s">
        <v>526</v>
      </c>
      <c r="D188" s="180"/>
      <c r="E188" s="181"/>
      <c r="F188" s="180"/>
      <c r="G188" s="180"/>
      <c r="H188" s="180"/>
      <c r="I188" s="180" t="s">
        <v>557</v>
      </c>
      <c r="J188" s="180"/>
      <c r="K188" s="180"/>
      <c r="L188" s="166">
        <v>1062</v>
      </c>
      <c r="M188" s="180"/>
      <c r="N188" s="182" t="s">
        <v>29</v>
      </c>
      <c r="O188" s="180"/>
      <c r="P188" s="182"/>
      <c r="Q188" s="182"/>
      <c r="R188" s="180"/>
      <c r="S188" s="182"/>
      <c r="T188" s="183"/>
    </row>
    <row r="189" spans="1:21" x14ac:dyDescent="0.35">
      <c r="A189" s="162" t="s">
        <v>526</v>
      </c>
      <c r="B189" s="162" t="s">
        <v>526</v>
      </c>
      <c r="C189" s="162" t="s">
        <v>526</v>
      </c>
      <c r="D189" s="180"/>
      <c r="E189" s="181"/>
      <c r="F189" s="180"/>
      <c r="G189" s="180"/>
      <c r="H189" s="180"/>
      <c r="I189" s="180" t="s">
        <v>557</v>
      </c>
      <c r="J189" s="180"/>
      <c r="K189" s="180"/>
      <c r="L189" s="166">
        <v>1067</v>
      </c>
      <c r="M189" s="180"/>
      <c r="N189" s="182" t="s">
        <v>29</v>
      </c>
      <c r="O189" s="180"/>
      <c r="P189" s="182"/>
      <c r="Q189" s="182"/>
      <c r="R189" s="180"/>
      <c r="S189" s="182"/>
      <c r="T189" s="183"/>
    </row>
    <row r="190" spans="1:21" x14ac:dyDescent="0.35">
      <c r="A190" s="162" t="s">
        <v>526</v>
      </c>
      <c r="B190" s="162" t="s">
        <v>526</v>
      </c>
      <c r="C190" s="162" t="s">
        <v>526</v>
      </c>
      <c r="D190" s="180"/>
      <c r="E190" s="181"/>
      <c r="F190" s="180"/>
      <c r="G190" s="180"/>
      <c r="H190" s="180"/>
      <c r="I190" s="180" t="s">
        <v>557</v>
      </c>
      <c r="J190" s="180"/>
      <c r="K190" s="180"/>
      <c r="L190" s="166">
        <v>1085</v>
      </c>
      <c r="M190" s="180"/>
      <c r="N190" s="182" t="s">
        <v>29</v>
      </c>
      <c r="O190" s="180"/>
      <c r="P190" s="182"/>
      <c r="Q190" s="182"/>
      <c r="R190" s="180"/>
      <c r="S190" s="182"/>
      <c r="T190" s="183"/>
    </row>
    <row r="191" spans="1:21" x14ac:dyDescent="0.35">
      <c r="A191" s="162" t="s">
        <v>526</v>
      </c>
      <c r="B191" s="162" t="s">
        <v>526</v>
      </c>
      <c r="C191" s="162" t="s">
        <v>526</v>
      </c>
      <c r="D191" s="180"/>
      <c r="E191" s="181"/>
      <c r="F191" s="180"/>
      <c r="G191" s="180"/>
      <c r="H191" s="180"/>
      <c r="I191" s="180" t="s">
        <v>557</v>
      </c>
      <c r="J191" s="180"/>
      <c r="K191" s="180"/>
      <c r="L191" s="166">
        <v>1089</v>
      </c>
      <c r="M191" s="180"/>
      <c r="N191" s="182" t="s">
        <v>29</v>
      </c>
      <c r="O191" s="180"/>
      <c r="P191" s="182"/>
      <c r="Q191" s="182"/>
      <c r="R191" s="180"/>
      <c r="S191" s="182"/>
      <c r="T191" s="183"/>
    </row>
    <row r="192" spans="1:21" x14ac:dyDescent="0.35">
      <c r="A192" s="162" t="s">
        <v>526</v>
      </c>
      <c r="B192" s="162" t="s">
        <v>526</v>
      </c>
      <c r="C192" s="162" t="s">
        <v>526</v>
      </c>
      <c r="D192" s="180"/>
      <c r="E192" s="181"/>
      <c r="F192" s="180"/>
      <c r="G192" s="180"/>
      <c r="H192" s="180"/>
      <c r="I192" s="180" t="s">
        <v>557</v>
      </c>
      <c r="J192" s="180"/>
      <c r="K192" s="180"/>
      <c r="L192" s="166">
        <v>1093</v>
      </c>
      <c r="M192" s="180"/>
      <c r="N192" s="182" t="s">
        <v>29</v>
      </c>
      <c r="O192" s="180"/>
      <c r="P192" s="182"/>
      <c r="Q192" s="182"/>
      <c r="R192" s="180"/>
      <c r="S192" s="182"/>
      <c r="T192" s="183"/>
    </row>
    <row r="193" spans="1:20" x14ac:dyDescent="0.35">
      <c r="A193" s="162" t="s">
        <v>526</v>
      </c>
      <c r="B193" s="162" t="s">
        <v>526</v>
      </c>
      <c r="C193" s="162" t="s">
        <v>526</v>
      </c>
      <c r="D193" s="180"/>
      <c r="E193" s="181"/>
      <c r="F193" s="180"/>
      <c r="G193" s="180"/>
      <c r="H193" s="180"/>
      <c r="I193" s="180" t="s">
        <v>557</v>
      </c>
      <c r="J193" s="180"/>
      <c r="K193" s="180"/>
      <c r="L193" s="166">
        <v>1094</v>
      </c>
      <c r="M193" s="180"/>
      <c r="N193" s="182" t="s">
        <v>29</v>
      </c>
      <c r="O193" s="180"/>
      <c r="P193" s="182"/>
      <c r="Q193" s="182"/>
      <c r="R193" s="180"/>
      <c r="S193" s="182"/>
      <c r="T193" s="183"/>
    </row>
    <row r="194" spans="1:20" x14ac:dyDescent="0.35">
      <c r="A194" s="162" t="s">
        <v>526</v>
      </c>
      <c r="B194" s="162" t="s">
        <v>526</v>
      </c>
      <c r="C194" s="162" t="s">
        <v>526</v>
      </c>
      <c r="D194" s="180"/>
      <c r="E194" s="181"/>
      <c r="F194" s="180"/>
      <c r="G194" s="180"/>
      <c r="H194" s="180"/>
      <c r="I194" s="180" t="s">
        <v>583</v>
      </c>
      <c r="J194" s="180"/>
      <c r="K194" s="180"/>
      <c r="L194" s="166">
        <v>7301</v>
      </c>
      <c r="M194" s="180"/>
      <c r="N194" s="182" t="s">
        <v>132</v>
      </c>
      <c r="O194" s="180"/>
      <c r="P194" s="182"/>
      <c r="Q194" s="182"/>
      <c r="R194" s="180"/>
      <c r="S194" s="182"/>
      <c r="T194" s="183"/>
    </row>
    <row r="195" spans="1:20" x14ac:dyDescent="0.35">
      <c r="A195" s="162"/>
      <c r="B195" s="162"/>
      <c r="C195" s="162"/>
      <c r="D195" s="180"/>
      <c r="E195" s="181"/>
      <c r="F195" s="180"/>
      <c r="G195" s="180"/>
      <c r="H195" s="180"/>
      <c r="I195" s="180" t="s">
        <v>557</v>
      </c>
      <c r="J195" s="180"/>
      <c r="K195" s="180"/>
      <c r="L195" s="166">
        <v>1048</v>
      </c>
      <c r="M195" s="180"/>
      <c r="N195" s="182" t="s">
        <v>29</v>
      </c>
      <c r="O195" s="180"/>
      <c r="P195" s="182"/>
      <c r="Q195" s="182"/>
      <c r="R195" s="180"/>
      <c r="S195" s="182"/>
      <c r="T195" s="183" t="s">
        <v>613</v>
      </c>
    </row>
    <row r="196" spans="1:20" x14ac:dyDescent="0.35">
      <c r="A196" s="162" t="s">
        <v>526</v>
      </c>
      <c r="B196" s="162" t="s">
        <v>526</v>
      </c>
      <c r="C196" s="162"/>
      <c r="D196" s="180"/>
      <c r="E196" s="181"/>
      <c r="F196" s="180"/>
      <c r="G196" s="180"/>
      <c r="H196" s="180"/>
      <c r="I196" s="180" t="s">
        <v>582</v>
      </c>
      <c r="J196" s="180"/>
      <c r="K196" s="180"/>
      <c r="L196" s="166">
        <v>42817</v>
      </c>
      <c r="M196" s="180"/>
      <c r="N196" s="182" t="s">
        <v>595</v>
      </c>
      <c r="O196" s="180"/>
      <c r="P196" s="182"/>
      <c r="Q196" s="182"/>
      <c r="R196" s="180"/>
      <c r="S196" s="182"/>
      <c r="T196" s="183"/>
    </row>
    <row r="197" spans="1:20" x14ac:dyDescent="0.35">
      <c r="A197" s="162" t="s">
        <v>526</v>
      </c>
      <c r="B197" s="162" t="s">
        <v>586</v>
      </c>
      <c r="C197" s="162"/>
      <c r="D197" s="180"/>
      <c r="E197" s="181"/>
      <c r="F197" s="180"/>
      <c r="G197" s="180"/>
      <c r="H197" s="180"/>
      <c r="I197" s="180" t="s">
        <v>718</v>
      </c>
      <c r="J197" s="180"/>
      <c r="K197" s="180"/>
      <c r="L197" s="166">
        <v>607</v>
      </c>
      <c r="M197" s="180"/>
      <c r="N197" s="182" t="s">
        <v>29</v>
      </c>
      <c r="O197" s="180"/>
      <c r="P197" s="182"/>
      <c r="Q197" s="182"/>
      <c r="R197" s="180"/>
      <c r="S197" s="182"/>
      <c r="T197" s="183"/>
    </row>
    <row r="198" spans="1:20" x14ac:dyDescent="0.35">
      <c r="A198" s="162" t="s">
        <v>526</v>
      </c>
      <c r="B198" s="162" t="s">
        <v>586</v>
      </c>
      <c r="C198" s="162"/>
      <c r="D198" s="180"/>
      <c r="E198" s="181"/>
      <c r="F198" s="180"/>
      <c r="G198" s="180"/>
      <c r="H198" s="180"/>
      <c r="I198" s="180" t="s">
        <v>718</v>
      </c>
      <c r="J198" s="180"/>
      <c r="K198" s="180"/>
      <c r="L198" s="166">
        <v>8805</v>
      </c>
      <c r="M198" s="180"/>
      <c r="N198" s="182" t="s">
        <v>29</v>
      </c>
      <c r="O198" s="180"/>
      <c r="P198" s="182"/>
      <c r="Q198" s="182"/>
      <c r="R198" s="180"/>
      <c r="S198" s="182"/>
      <c r="T198" s="183"/>
    </row>
    <row r="199" spans="1:20" x14ac:dyDescent="0.35">
      <c r="F199" s="86"/>
      <c r="G199" s="86"/>
      <c r="I199" s="227" t="s">
        <v>536</v>
      </c>
      <c r="L199" s="170">
        <v>1141</v>
      </c>
      <c r="N199" s="87" t="s">
        <v>29</v>
      </c>
      <c r="T199" s="171" t="s">
        <v>613</v>
      </c>
    </row>
    <row r="200" spans="1:20" x14ac:dyDescent="0.35">
      <c r="A200" s="162"/>
      <c r="B200" s="162"/>
      <c r="C200" s="162"/>
      <c r="D200" s="180"/>
      <c r="E200" s="181"/>
      <c r="F200" s="180"/>
      <c r="G200" s="180"/>
      <c r="H200" s="180"/>
      <c r="I200" s="180" t="s">
        <v>603</v>
      </c>
      <c r="J200" s="180"/>
      <c r="K200" s="180"/>
      <c r="L200" s="166">
        <v>6020</v>
      </c>
      <c r="M200" s="180"/>
      <c r="N200" s="182" t="s">
        <v>595</v>
      </c>
      <c r="O200" s="180"/>
      <c r="P200" s="182"/>
      <c r="Q200" s="182"/>
      <c r="R200" s="180"/>
      <c r="S200" s="182"/>
      <c r="T200" s="183"/>
    </row>
    <row r="201" spans="1:20" x14ac:dyDescent="0.35">
      <c r="F201" s="86"/>
      <c r="G201" s="86"/>
      <c r="I201" s="86"/>
    </row>
    <row r="202" spans="1:20" x14ac:dyDescent="0.35">
      <c r="F202" s="86"/>
      <c r="G202" s="86"/>
      <c r="I202" s="86"/>
    </row>
    <row r="203" spans="1:20" x14ac:dyDescent="0.35">
      <c r="F203" s="86"/>
      <c r="G203" s="86"/>
      <c r="I203" s="86"/>
    </row>
    <row r="204" spans="1:20" x14ac:dyDescent="0.35">
      <c r="F204" s="86"/>
      <c r="G204" s="86"/>
      <c r="I204" s="86"/>
    </row>
    <row r="205" spans="1:20" x14ac:dyDescent="0.35">
      <c r="F205" s="86"/>
      <c r="G205" s="86"/>
      <c r="I205" s="86"/>
    </row>
    <row r="206" spans="1:20" x14ac:dyDescent="0.35">
      <c r="F206" s="86"/>
      <c r="G206" s="86"/>
      <c r="I206" s="86"/>
    </row>
    <row r="207" spans="1:20" x14ac:dyDescent="0.35">
      <c r="F207" s="86"/>
      <c r="G207" s="86"/>
      <c r="I207" s="86"/>
    </row>
    <row r="208" spans="1:20" x14ac:dyDescent="0.35">
      <c r="F208" s="86"/>
      <c r="G208" s="86"/>
      <c r="I208" s="86"/>
    </row>
    <row r="209" spans="5:13" x14ac:dyDescent="0.35">
      <c r="F209" s="86"/>
      <c r="G209" s="86"/>
      <c r="I209" s="86"/>
    </row>
    <row r="210" spans="5:13" x14ac:dyDescent="0.35">
      <c r="F210" s="86"/>
      <c r="G210" s="86"/>
      <c r="I210" s="86"/>
    </row>
    <row r="211" spans="5:13" x14ac:dyDescent="0.35">
      <c r="F211" s="86"/>
      <c r="G211" s="86"/>
      <c r="I211" s="86"/>
    </row>
    <row r="212" spans="5:13" x14ac:dyDescent="0.35">
      <c r="F212" s="86"/>
      <c r="G212" s="86"/>
      <c r="I212" s="86"/>
    </row>
    <row r="213" spans="5:13" x14ac:dyDescent="0.35">
      <c r="F213" s="86"/>
      <c r="G213" s="86"/>
      <c r="I213" s="86"/>
    </row>
    <row r="214" spans="5:13" x14ac:dyDescent="0.35">
      <c r="F214" s="86"/>
      <c r="G214" s="86"/>
      <c r="I214" s="86"/>
    </row>
    <row r="216" spans="5:13" ht="52.5" customHeight="1" x14ac:dyDescent="0.35">
      <c r="E216" s="199" t="s">
        <v>4</v>
      </c>
      <c r="F216" s="199" t="s">
        <v>5</v>
      </c>
      <c r="G216" s="199" t="s">
        <v>6</v>
      </c>
      <c r="H216" s="199" t="s">
        <v>7</v>
      </c>
      <c r="I216" s="199" t="s">
        <v>8</v>
      </c>
      <c r="J216" s="199" t="s">
        <v>9</v>
      </c>
      <c r="K216" s="199" t="s">
        <v>10</v>
      </c>
      <c r="L216" s="199" t="s">
        <v>11</v>
      </c>
      <c r="M216" s="199" t="s">
        <v>12</v>
      </c>
    </row>
    <row r="217" spans="5:13" x14ac:dyDescent="0.35">
      <c r="E217" s="174">
        <v>45533</v>
      </c>
      <c r="F217" s="174">
        <v>45539.666666666664</v>
      </c>
      <c r="G217" s="174" t="s">
        <v>547</v>
      </c>
      <c r="H217" s="173" t="s">
        <v>548</v>
      </c>
      <c r="I217" s="173" t="s">
        <v>563</v>
      </c>
      <c r="J217" s="173">
        <v>4</v>
      </c>
      <c r="K217" s="173" t="s">
        <v>634</v>
      </c>
      <c r="L217" s="95" t="s">
        <v>501</v>
      </c>
      <c r="M217" s="173" t="s">
        <v>29</v>
      </c>
    </row>
    <row r="218" spans="5:13" x14ac:dyDescent="0.35">
      <c r="E218" s="174">
        <v>45533</v>
      </c>
      <c r="F218" s="174">
        <v>45547</v>
      </c>
      <c r="G218" s="174" t="s">
        <v>547</v>
      </c>
      <c r="H218" s="173" t="s">
        <v>548</v>
      </c>
      <c r="I218" s="173" t="s">
        <v>566</v>
      </c>
      <c r="J218" s="173">
        <v>15</v>
      </c>
      <c r="K218" s="173">
        <v>9291</v>
      </c>
      <c r="L218" s="95" t="s">
        <v>501</v>
      </c>
      <c r="M218" s="173" t="s">
        <v>29</v>
      </c>
    </row>
    <row r="219" spans="5:13" x14ac:dyDescent="0.35">
      <c r="E219" s="174">
        <v>43710</v>
      </c>
      <c r="F219" s="174">
        <v>43719.75</v>
      </c>
      <c r="G219" s="174" t="s">
        <v>547</v>
      </c>
      <c r="H219" s="173" t="s">
        <v>548</v>
      </c>
      <c r="I219" s="173" t="s">
        <v>567</v>
      </c>
      <c r="J219" s="173" t="s">
        <v>499</v>
      </c>
      <c r="K219" s="173">
        <v>8129</v>
      </c>
      <c r="L219" s="95" t="s">
        <v>531</v>
      </c>
      <c r="M219" s="173" t="s">
        <v>532</v>
      </c>
    </row>
    <row r="220" spans="5:13" x14ac:dyDescent="0.35">
      <c r="E220" s="174">
        <v>45527</v>
      </c>
      <c r="F220" s="174">
        <v>45546.958333333336</v>
      </c>
      <c r="G220" s="174" t="s">
        <v>547</v>
      </c>
      <c r="H220" s="173" t="s">
        <v>548</v>
      </c>
      <c r="I220" s="173" t="s">
        <v>635</v>
      </c>
      <c r="J220" s="173">
        <v>5</v>
      </c>
      <c r="K220" s="173" t="s">
        <v>636</v>
      </c>
      <c r="L220" s="95" t="s">
        <v>501</v>
      </c>
      <c r="M220" s="173" t="s">
        <v>29</v>
      </c>
    </row>
    <row r="221" spans="5:13" x14ac:dyDescent="0.35">
      <c r="E221" s="174">
        <v>45527</v>
      </c>
      <c r="F221" s="174">
        <v>45546.916666666664</v>
      </c>
      <c r="G221" s="174" t="s">
        <v>547</v>
      </c>
      <c r="H221" s="173" t="s">
        <v>548</v>
      </c>
      <c r="I221" s="173" t="s">
        <v>566</v>
      </c>
      <c r="J221" s="173">
        <v>7</v>
      </c>
      <c r="K221" s="173" t="s">
        <v>637</v>
      </c>
      <c r="L221" s="95" t="s">
        <v>501</v>
      </c>
      <c r="M221" s="173" t="s">
        <v>29</v>
      </c>
    </row>
    <row r="222" spans="5:13" x14ac:dyDescent="0.35">
      <c r="E222" s="174">
        <v>45527</v>
      </c>
      <c r="F222" s="174">
        <v>45544.375</v>
      </c>
      <c r="G222" s="174" t="s">
        <v>547</v>
      </c>
      <c r="H222" s="173" t="s">
        <v>548</v>
      </c>
      <c r="I222" s="173" t="s">
        <v>573</v>
      </c>
      <c r="J222" s="173" t="s">
        <v>638</v>
      </c>
      <c r="K222" s="173" t="s">
        <v>639</v>
      </c>
      <c r="L222" s="95" t="s">
        <v>501</v>
      </c>
      <c r="M222" s="173" t="s">
        <v>29</v>
      </c>
    </row>
    <row r="223" spans="5:13" x14ac:dyDescent="0.35">
      <c r="E223" s="174">
        <v>45527</v>
      </c>
      <c r="F223" s="174">
        <v>45544.375</v>
      </c>
      <c r="G223" s="174" t="s">
        <v>547</v>
      </c>
      <c r="H223" s="173" t="s">
        <v>548</v>
      </c>
      <c r="I223" s="173" t="s">
        <v>580</v>
      </c>
      <c r="J223" s="173">
        <v>4</v>
      </c>
      <c r="K223" s="173" t="s">
        <v>640</v>
      </c>
      <c r="L223" s="95" t="s">
        <v>501</v>
      </c>
      <c r="M223" s="173" t="s">
        <v>29</v>
      </c>
    </row>
    <row r="224" spans="5:13" x14ac:dyDescent="0.35">
      <c r="E224" s="174">
        <v>45527</v>
      </c>
      <c r="F224" s="174">
        <v>45544.375</v>
      </c>
      <c r="G224" s="174" t="s">
        <v>547</v>
      </c>
      <c r="H224" s="173" t="s">
        <v>548</v>
      </c>
      <c r="I224" s="173" t="s">
        <v>573</v>
      </c>
      <c r="J224" s="173">
        <v>5</v>
      </c>
      <c r="K224" s="173" t="s">
        <v>641</v>
      </c>
      <c r="L224" s="95" t="s">
        <v>501</v>
      </c>
      <c r="M224" s="173" t="s">
        <v>29</v>
      </c>
    </row>
  </sheetData>
  <protectedRanges>
    <protectedRange algorithmName="SHA-512" hashValue="dbJyqFDJMlGzHLHT0P7tVuqi6s894muXIY0kQSqzNBWmDxZ+re67wyqeS6hYwVrkjF7kbZEJtnVnZ+KeSDi7Uw==" saltValue="T7e6gVT5wJUuc96iPs8Cbw==" spinCount="100000" sqref="H1" name="ДО"/>
    <protectedRange algorithmName="SHA-512" hashValue="dbJyqFDJMlGzHLHT0P7tVuqi6s894muXIY0kQSqzNBWmDxZ+re67wyqeS6hYwVrkjF7kbZEJtnVnZ+KeSDi7Uw==" saltValue="T7e6gVT5wJUuc96iPs8Cbw==" spinCount="100000" sqref="H3" name="ДО_3"/>
    <protectedRange algorithmName="SHA-512" hashValue="dbJyqFDJMlGzHLHT0P7tVuqi6s894muXIY0kQSqzNBWmDxZ+re67wyqeS6hYwVrkjF7kbZEJtnVnZ+KeSDi7Uw==" saltValue="T7e6gVT5wJUuc96iPs8Cbw==" spinCount="100000" sqref="H4" name="ДО_5"/>
    <protectedRange algorithmName="SHA-512" hashValue="dbJyqFDJMlGzHLHT0P7tVuqi6s894muXIY0kQSqzNBWmDxZ+re67wyqeS6hYwVrkjF7kbZEJtnVnZ+KeSDi7Uw==" saltValue="T7e6gVT5wJUuc96iPs8Cbw==" spinCount="100000" sqref="H5" name="ДО_6"/>
    <protectedRange algorithmName="SHA-512" hashValue="dbJyqFDJMlGzHLHT0P7tVuqi6s894muXIY0kQSqzNBWmDxZ+re67wyqeS6hYwVrkjF7kbZEJtnVnZ+KeSDi7Uw==" saltValue="T7e6gVT5wJUuc96iPs8Cbw==" spinCount="100000" sqref="H6 H11:H14" name="ДО_7"/>
    <protectedRange algorithmName="SHA-512" hashValue="dbJyqFDJMlGzHLHT0P7tVuqi6s894muXIY0kQSqzNBWmDxZ+re67wyqeS6hYwVrkjF7kbZEJtnVnZ+KeSDi7Uw==" saltValue="T7e6gVT5wJUuc96iPs8Cbw==" spinCount="100000" sqref="H7" name="ДО_8"/>
    <protectedRange algorithmName="SHA-512" hashValue="dbJyqFDJMlGzHLHT0P7tVuqi6s894muXIY0kQSqzNBWmDxZ+re67wyqeS6hYwVrkjF7kbZEJtnVnZ+KeSDi7Uw==" saltValue="T7e6gVT5wJUuc96iPs8Cbw==" spinCount="100000" sqref="H8" name="ДО_9"/>
    <protectedRange algorithmName="SHA-512" hashValue="dbJyqFDJMlGzHLHT0P7tVuqi6s894muXIY0kQSqzNBWmDxZ+re67wyqeS6hYwVrkjF7kbZEJtnVnZ+KeSDi7Uw==" saltValue="T7e6gVT5wJUuc96iPs8Cbw==" spinCount="100000" sqref="H9" name="ДО_10"/>
    <protectedRange algorithmName="SHA-512" hashValue="dbJyqFDJMlGzHLHT0P7tVuqi6s894muXIY0kQSqzNBWmDxZ+re67wyqeS6hYwVrkjF7kbZEJtnVnZ+KeSDi7Uw==" saltValue="T7e6gVT5wJUuc96iPs8Cbw==" spinCount="100000" sqref="H10" name="ДО_11"/>
    <protectedRange algorithmName="SHA-512" hashValue="dbJyqFDJMlGzHLHT0P7tVuqi6s894muXIY0kQSqzNBWmDxZ+re67wyqeS6hYwVrkjF7kbZEJtnVnZ+KeSDi7Uw==" saltValue="T7e6gVT5wJUuc96iPs8Cbw==" spinCount="100000" sqref="H15 H41:H45" name="ДО_12"/>
  </protectedRanges>
  <conditionalFormatting sqref="A1:C48 A49:B49 A60:C84 A91:C93 A95:C98 A114:C124 A126:C140 A154:C159 A146:C146 A161:C161 A187:C187 A199:C199 A201:C1048576">
    <cfRule type="cellIs" dxfId="243" priority="257" operator="equal">
      <formula>"+"</formula>
    </cfRule>
  </conditionalFormatting>
  <conditionalFormatting sqref="T1:T49 T62:T79 T82:T84 T91:T92 T95:T96 T114:T119 T126 T128:T139 T159 T146 T161 T187 T199 T201:T1048576">
    <cfRule type="containsText" dxfId="242" priority="256" operator="containsText" text="Отчет готов">
      <formula>NOT(ISERROR(SEARCH("Отчет готов",T1)))</formula>
    </cfRule>
  </conditionalFormatting>
  <conditionalFormatting sqref="D41:D47">
    <cfRule type="timePeriod" dxfId="241" priority="255" timePeriod="today">
      <formula>FLOOR(D41,1)=TODAY()</formula>
    </cfRule>
  </conditionalFormatting>
  <conditionalFormatting sqref="A50:B50 A53:C53">
    <cfRule type="cellIs" dxfId="240" priority="254" operator="equal">
      <formula>"+"</formula>
    </cfRule>
  </conditionalFormatting>
  <conditionalFormatting sqref="T50 T53">
    <cfRule type="containsText" dxfId="239" priority="253" operator="containsText" text="Отчет готов">
      <formula>NOT(ISERROR(SEARCH("Отчет готов",T50)))</formula>
    </cfRule>
  </conditionalFormatting>
  <conditionalFormatting sqref="A51:B51">
    <cfRule type="cellIs" dxfId="238" priority="252" operator="equal">
      <formula>"+"</formula>
    </cfRule>
  </conditionalFormatting>
  <conditionalFormatting sqref="T51">
    <cfRule type="containsText" dxfId="237" priority="251" operator="containsText" text="Отчет готов">
      <formula>NOT(ISERROR(SEARCH("Отчет готов",T51)))</formula>
    </cfRule>
  </conditionalFormatting>
  <conditionalFormatting sqref="A52:B52">
    <cfRule type="cellIs" dxfId="236" priority="250" operator="equal">
      <formula>"+"</formula>
    </cfRule>
  </conditionalFormatting>
  <conditionalFormatting sqref="T52">
    <cfRule type="containsText" dxfId="235" priority="249" operator="containsText" text="Отчет готов">
      <formula>NOT(ISERROR(SEARCH("Отчет готов",T52)))</formula>
    </cfRule>
  </conditionalFormatting>
  <conditionalFormatting sqref="A54:B54">
    <cfRule type="cellIs" dxfId="234" priority="248" operator="equal">
      <formula>"+"</formula>
    </cfRule>
  </conditionalFormatting>
  <conditionalFormatting sqref="T54">
    <cfRule type="containsText" dxfId="233" priority="247" operator="containsText" text="Отчет готов">
      <formula>NOT(ISERROR(SEARCH("Отчет готов",T54)))</formula>
    </cfRule>
  </conditionalFormatting>
  <conditionalFormatting sqref="A55:B55">
    <cfRule type="cellIs" dxfId="232" priority="246" operator="equal">
      <formula>"+"</formula>
    </cfRule>
  </conditionalFormatting>
  <conditionalFormatting sqref="T55">
    <cfRule type="containsText" dxfId="231" priority="245" operator="containsText" text="Отчет готов">
      <formula>NOT(ISERROR(SEARCH("Отчет готов",T55)))</formula>
    </cfRule>
  </conditionalFormatting>
  <conditionalFormatting sqref="A57:B57">
    <cfRule type="cellIs" dxfId="230" priority="244" operator="equal">
      <formula>"+"</formula>
    </cfRule>
  </conditionalFormatting>
  <conditionalFormatting sqref="T57">
    <cfRule type="containsText" dxfId="229" priority="243" operator="containsText" text="Отчет готов">
      <formula>NOT(ISERROR(SEARCH("Отчет готов",T57)))</formula>
    </cfRule>
  </conditionalFormatting>
  <conditionalFormatting sqref="C49:C52">
    <cfRule type="cellIs" dxfId="228" priority="242" operator="equal">
      <formula>"+"</formula>
    </cfRule>
  </conditionalFormatting>
  <conditionalFormatting sqref="C54:C55">
    <cfRule type="cellIs" dxfId="227" priority="241" operator="equal">
      <formula>"+"</formula>
    </cfRule>
  </conditionalFormatting>
  <conditionalFormatting sqref="C57">
    <cfRule type="cellIs" dxfId="226" priority="240" operator="equal">
      <formula>"+"</formula>
    </cfRule>
  </conditionalFormatting>
  <conditionalFormatting sqref="A56:B56">
    <cfRule type="cellIs" dxfId="225" priority="239" operator="equal">
      <formula>"+"</formula>
    </cfRule>
  </conditionalFormatting>
  <conditionalFormatting sqref="T56">
    <cfRule type="containsText" dxfId="224" priority="238" operator="containsText" text="Отчет готов">
      <formula>NOT(ISERROR(SEARCH("Отчет готов",T56)))</formula>
    </cfRule>
  </conditionalFormatting>
  <conditionalFormatting sqref="C56">
    <cfRule type="cellIs" dxfId="223" priority="237" operator="equal">
      <formula>"+"</formula>
    </cfRule>
  </conditionalFormatting>
  <conditionalFormatting sqref="A58:B58">
    <cfRule type="cellIs" dxfId="222" priority="236" operator="equal">
      <formula>"+"</formula>
    </cfRule>
  </conditionalFormatting>
  <conditionalFormatting sqref="C58">
    <cfRule type="cellIs" dxfId="221" priority="235" operator="equal">
      <formula>"+"</formula>
    </cfRule>
  </conditionalFormatting>
  <conditionalFormatting sqref="T58">
    <cfRule type="containsText" dxfId="220" priority="234" operator="containsText" text="Отчет готов">
      <formula>NOT(ISERROR(SEARCH("Отчет готов",T58)))</formula>
    </cfRule>
  </conditionalFormatting>
  <conditionalFormatting sqref="A59:B59">
    <cfRule type="cellIs" dxfId="219" priority="233" operator="equal">
      <formula>"+"</formula>
    </cfRule>
  </conditionalFormatting>
  <conditionalFormatting sqref="C59">
    <cfRule type="cellIs" dxfId="218" priority="232" operator="equal">
      <formula>"+"</formula>
    </cfRule>
  </conditionalFormatting>
  <conditionalFormatting sqref="T59">
    <cfRule type="containsText" dxfId="217" priority="231" operator="containsText" text="Отчет готов">
      <formula>NOT(ISERROR(SEARCH("Отчет готов",T59)))</formula>
    </cfRule>
  </conditionalFormatting>
  <conditionalFormatting sqref="T60">
    <cfRule type="containsText" dxfId="216" priority="230" operator="containsText" text="Отчет готов">
      <formula>NOT(ISERROR(SEARCH("Отчет готов",T60)))</formula>
    </cfRule>
  </conditionalFormatting>
  <conditionalFormatting sqref="T61">
    <cfRule type="containsText" dxfId="215" priority="229" operator="containsText" text="Отчет готов">
      <formula>NOT(ISERROR(SEARCH("Отчет готов",T61)))</formula>
    </cfRule>
  </conditionalFormatting>
  <conditionalFormatting sqref="L71:L72">
    <cfRule type="expression" dxfId="214" priority="224">
      <formula>$R71=$AL$6</formula>
    </cfRule>
    <cfRule type="expression" dxfId="213" priority="225">
      <formula>$B71=$AL$5</formula>
    </cfRule>
    <cfRule type="expression" dxfId="212" priority="226">
      <formula>$R71=$AL$4</formula>
    </cfRule>
    <cfRule type="expression" dxfId="211" priority="227">
      <formula>$B71=$AL$3</formula>
    </cfRule>
    <cfRule type="expression" dxfId="210" priority="228">
      <formula>$B71=$AL$2</formula>
    </cfRule>
  </conditionalFormatting>
  <conditionalFormatting sqref="L71:L72">
    <cfRule type="expression" dxfId="209" priority="223">
      <formula>$R71=$AL$7</formula>
    </cfRule>
  </conditionalFormatting>
  <conditionalFormatting sqref="L73:L74">
    <cfRule type="expression" dxfId="208" priority="218">
      <formula>$R73=$AL$6</formula>
    </cfRule>
    <cfRule type="expression" dxfId="207" priority="219">
      <formula>$B73=$AL$5</formula>
    </cfRule>
    <cfRule type="expression" dxfId="206" priority="220">
      <formula>$R73=$AL$4</formula>
    </cfRule>
    <cfRule type="expression" dxfId="205" priority="221">
      <formula>$B73=$AL$3</formula>
    </cfRule>
    <cfRule type="expression" dxfId="204" priority="222">
      <formula>$B73=$AL$2</formula>
    </cfRule>
  </conditionalFormatting>
  <conditionalFormatting sqref="L73:L74">
    <cfRule type="expression" dxfId="203" priority="217">
      <formula>$R73=$AL$7</formula>
    </cfRule>
  </conditionalFormatting>
  <conditionalFormatting sqref="L75">
    <cfRule type="expression" dxfId="202" priority="212">
      <formula>$R75=$AL$6</formula>
    </cfRule>
    <cfRule type="expression" dxfId="201" priority="213">
      <formula>$B75=$AL$5</formula>
    </cfRule>
    <cfRule type="expression" dxfId="200" priority="214">
      <formula>$R75=$AL$4</formula>
    </cfRule>
    <cfRule type="expression" dxfId="199" priority="215">
      <formula>$B75=$AL$3</formula>
    </cfRule>
    <cfRule type="expression" dxfId="198" priority="216">
      <formula>$B75=$AL$2</formula>
    </cfRule>
  </conditionalFormatting>
  <conditionalFormatting sqref="L75">
    <cfRule type="expression" dxfId="197" priority="211">
      <formula>$R75=$AL$7</formula>
    </cfRule>
  </conditionalFormatting>
  <conditionalFormatting sqref="L76">
    <cfRule type="expression" dxfId="196" priority="206">
      <formula>$R76=$AL$6</formula>
    </cfRule>
    <cfRule type="expression" dxfId="195" priority="207">
      <formula>$B76=$AL$5</formula>
    </cfRule>
    <cfRule type="expression" dxfId="194" priority="208">
      <formula>$R76=$AL$4</formula>
    </cfRule>
    <cfRule type="expression" dxfId="193" priority="209">
      <formula>$B76=$AL$3</formula>
    </cfRule>
    <cfRule type="expression" dxfId="192" priority="210">
      <formula>$B76=$AL$2</formula>
    </cfRule>
  </conditionalFormatting>
  <conditionalFormatting sqref="L76">
    <cfRule type="expression" dxfId="191" priority="205">
      <formula>$R76=$AL$7</formula>
    </cfRule>
  </conditionalFormatting>
  <conditionalFormatting sqref="L77:L79">
    <cfRule type="expression" dxfId="190" priority="200">
      <formula>$R77=$AL$6</formula>
    </cfRule>
    <cfRule type="expression" dxfId="189" priority="201">
      <formula>$B77=$AL$5</formula>
    </cfRule>
    <cfRule type="expression" dxfId="188" priority="202">
      <formula>$R77=$AL$4</formula>
    </cfRule>
    <cfRule type="expression" dxfId="187" priority="203">
      <formula>$B77=$AL$3</formula>
    </cfRule>
    <cfRule type="expression" dxfId="186" priority="204">
      <formula>$B77=$AL$2</formula>
    </cfRule>
  </conditionalFormatting>
  <conditionalFormatting sqref="L77:L79">
    <cfRule type="expression" dxfId="185" priority="199">
      <formula>$R77=$AL$7</formula>
    </cfRule>
  </conditionalFormatting>
  <conditionalFormatting sqref="T80">
    <cfRule type="containsText" dxfId="184" priority="198" operator="containsText" text="Отчет готов">
      <formula>NOT(ISERROR(SEARCH("Отчет готов",T80)))</formula>
    </cfRule>
  </conditionalFormatting>
  <conditionalFormatting sqref="T81">
    <cfRule type="containsText" dxfId="183" priority="197" operator="containsText" text="Отчет готов">
      <formula>NOT(ISERROR(SEARCH("Отчет готов",T81)))</formula>
    </cfRule>
  </conditionalFormatting>
  <conditionalFormatting sqref="A85:C85">
    <cfRule type="cellIs" dxfId="182" priority="196" operator="equal">
      <formula>"+"</formula>
    </cfRule>
  </conditionalFormatting>
  <conditionalFormatting sqref="A86:C86">
    <cfRule type="cellIs" dxfId="181" priority="195" operator="equal">
      <formula>"+"</formula>
    </cfRule>
  </conditionalFormatting>
  <conditionalFormatting sqref="A87:C87">
    <cfRule type="cellIs" dxfId="180" priority="194" operator="equal">
      <formula>"+"</formula>
    </cfRule>
  </conditionalFormatting>
  <conditionalFormatting sqref="A88:C88">
    <cfRule type="cellIs" dxfId="179" priority="193" operator="equal">
      <formula>"+"</formula>
    </cfRule>
  </conditionalFormatting>
  <conditionalFormatting sqref="A89:C89">
    <cfRule type="cellIs" dxfId="178" priority="192" operator="equal">
      <formula>"+"</formula>
    </cfRule>
  </conditionalFormatting>
  <conditionalFormatting sqref="T85:T89">
    <cfRule type="containsText" dxfId="177" priority="191" operator="containsText" text="Отчет готов">
      <formula>NOT(ISERROR(SEARCH("Отчет готов",T85)))</formula>
    </cfRule>
  </conditionalFormatting>
  <conditionalFormatting sqref="A90:C90">
    <cfRule type="cellIs" dxfId="176" priority="190" operator="equal">
      <formula>"+"</formula>
    </cfRule>
  </conditionalFormatting>
  <conditionalFormatting sqref="T90">
    <cfRule type="containsText" dxfId="175" priority="189" operator="containsText" text="Отчет готов">
      <formula>NOT(ISERROR(SEARCH("Отчет готов",T90)))</formula>
    </cfRule>
  </conditionalFormatting>
  <conditionalFormatting sqref="T93">
    <cfRule type="containsText" dxfId="174" priority="188" operator="containsText" text="Отчет готов">
      <formula>NOT(ISERROR(SEARCH("Отчет готов",T93)))</formula>
    </cfRule>
  </conditionalFormatting>
  <conditionalFormatting sqref="A94:C94">
    <cfRule type="cellIs" dxfId="173" priority="187" operator="equal">
      <formula>"+"</formula>
    </cfRule>
  </conditionalFormatting>
  <conditionalFormatting sqref="T101">
    <cfRule type="containsText" dxfId="172" priority="179" operator="containsText" text="Отчет готов">
      <formula>NOT(ISERROR(SEARCH("Отчет готов",T101)))</formula>
    </cfRule>
  </conditionalFormatting>
  <conditionalFormatting sqref="T94">
    <cfRule type="containsText" dxfId="171" priority="186" operator="containsText" text="Отчет готов">
      <formula>NOT(ISERROR(SEARCH("Отчет готов",T94)))</formula>
    </cfRule>
  </conditionalFormatting>
  <conditionalFormatting sqref="T97:T98">
    <cfRule type="containsText" dxfId="170" priority="185" operator="containsText" text="Отчет готов">
      <formula>NOT(ISERROR(SEARCH("Отчет готов",T97)))</formula>
    </cfRule>
  </conditionalFormatting>
  <conditionalFormatting sqref="A99:C99">
    <cfRule type="cellIs" dxfId="169" priority="184" operator="equal">
      <formula>"+"</formula>
    </cfRule>
  </conditionalFormatting>
  <conditionalFormatting sqref="T102">
    <cfRule type="containsText" dxfId="168" priority="177" operator="containsText" text="Отчет готов">
      <formula>NOT(ISERROR(SEARCH("Отчет готов",T102)))</formula>
    </cfRule>
  </conditionalFormatting>
  <conditionalFormatting sqref="T99">
    <cfRule type="containsText" dxfId="167" priority="183" operator="containsText" text="Отчет готов">
      <formula>NOT(ISERROR(SEARCH("Отчет готов",T99)))</formula>
    </cfRule>
  </conditionalFormatting>
  <conditionalFormatting sqref="A100:C100">
    <cfRule type="cellIs" dxfId="166" priority="182" operator="equal">
      <formula>"+"</formula>
    </cfRule>
  </conditionalFormatting>
  <conditionalFormatting sqref="T100">
    <cfRule type="containsText" dxfId="165" priority="181" operator="containsText" text="Отчет готов">
      <formula>NOT(ISERROR(SEARCH("Отчет готов",T100)))</formula>
    </cfRule>
  </conditionalFormatting>
  <conditionalFormatting sqref="A101:C101">
    <cfRule type="cellIs" dxfId="164" priority="180" operator="equal">
      <formula>"+"</formula>
    </cfRule>
  </conditionalFormatting>
  <conditionalFormatting sqref="A102:C102">
    <cfRule type="cellIs" dxfId="163" priority="178" operator="equal">
      <formula>"+"</formula>
    </cfRule>
  </conditionalFormatting>
  <conditionalFormatting sqref="A103:C103">
    <cfRule type="cellIs" dxfId="162" priority="176" operator="equal">
      <formula>"+"</formula>
    </cfRule>
  </conditionalFormatting>
  <conditionalFormatting sqref="T103">
    <cfRule type="containsText" dxfId="161" priority="175" operator="containsText" text="Отчет готов">
      <formula>NOT(ISERROR(SEARCH("Отчет готов",T103)))</formula>
    </cfRule>
  </conditionalFormatting>
  <conditionalFormatting sqref="A105:C105">
    <cfRule type="cellIs" dxfId="160" priority="174" operator="equal">
      <formula>"+"</formula>
    </cfRule>
  </conditionalFormatting>
  <conditionalFormatting sqref="T105">
    <cfRule type="containsText" dxfId="159" priority="173" operator="containsText" text="Отчет готов">
      <formula>NOT(ISERROR(SEARCH("Отчет готов",T105)))</formula>
    </cfRule>
  </conditionalFormatting>
  <conditionalFormatting sqref="A106:C106">
    <cfRule type="cellIs" dxfId="158" priority="172" operator="equal">
      <formula>"+"</formula>
    </cfRule>
  </conditionalFormatting>
  <conditionalFormatting sqref="T106">
    <cfRule type="containsText" dxfId="157" priority="171" operator="containsText" text="Отчет готов">
      <formula>NOT(ISERROR(SEARCH("Отчет готов",T106)))</formula>
    </cfRule>
  </conditionalFormatting>
  <conditionalFormatting sqref="A107:C107">
    <cfRule type="cellIs" dxfId="156" priority="170" operator="equal">
      <formula>"+"</formula>
    </cfRule>
  </conditionalFormatting>
  <conditionalFormatting sqref="T107">
    <cfRule type="containsText" dxfId="155" priority="169" operator="containsText" text="Отчет готов">
      <formula>NOT(ISERROR(SEARCH("Отчет готов",T107)))</formula>
    </cfRule>
  </conditionalFormatting>
  <conditionalFormatting sqref="A108:C108">
    <cfRule type="cellIs" dxfId="154" priority="168" operator="equal">
      <formula>"+"</formula>
    </cfRule>
  </conditionalFormatting>
  <conditionalFormatting sqref="T108">
    <cfRule type="containsText" dxfId="153" priority="167" operator="containsText" text="Отчет готов">
      <formula>NOT(ISERROR(SEARCH("Отчет готов",T108)))</formula>
    </cfRule>
  </conditionalFormatting>
  <conditionalFormatting sqref="A109:C109">
    <cfRule type="cellIs" dxfId="152" priority="166" operator="equal">
      <formula>"+"</formula>
    </cfRule>
  </conditionalFormatting>
  <conditionalFormatting sqref="T109">
    <cfRule type="containsText" dxfId="151" priority="165" operator="containsText" text="Отчет готов">
      <formula>NOT(ISERROR(SEARCH("Отчет готов",T109)))</formula>
    </cfRule>
  </conditionalFormatting>
  <conditionalFormatting sqref="A113:C113">
    <cfRule type="cellIs" dxfId="150" priority="164" operator="equal">
      <formula>"+"</formula>
    </cfRule>
  </conditionalFormatting>
  <conditionalFormatting sqref="T113">
    <cfRule type="containsText" dxfId="149" priority="163" operator="containsText" text="Отчет готов">
      <formula>NOT(ISERROR(SEARCH("Отчет готов",T113)))</formula>
    </cfRule>
  </conditionalFormatting>
  <conditionalFormatting sqref="A110:C110">
    <cfRule type="cellIs" dxfId="148" priority="162" operator="equal">
      <formula>"+"</formula>
    </cfRule>
  </conditionalFormatting>
  <conditionalFormatting sqref="T110">
    <cfRule type="containsText" dxfId="147" priority="161" operator="containsText" text="Отчет готов">
      <formula>NOT(ISERROR(SEARCH("Отчет готов",T110)))</formula>
    </cfRule>
  </conditionalFormatting>
  <conditionalFormatting sqref="A111:C111">
    <cfRule type="cellIs" dxfId="146" priority="160" operator="equal">
      <formula>"+"</formula>
    </cfRule>
  </conditionalFormatting>
  <conditionalFormatting sqref="T111">
    <cfRule type="containsText" dxfId="145" priority="159" operator="containsText" text="Отчет готов">
      <formula>NOT(ISERROR(SEARCH("Отчет готов",T111)))</formula>
    </cfRule>
  </conditionalFormatting>
  <conditionalFormatting sqref="A112:C112">
    <cfRule type="cellIs" dxfId="144" priority="158" operator="equal">
      <formula>"+"</formula>
    </cfRule>
  </conditionalFormatting>
  <conditionalFormatting sqref="T112">
    <cfRule type="containsText" dxfId="143" priority="157" operator="containsText" text="Отчет готов">
      <formula>NOT(ISERROR(SEARCH("Отчет готов",T112)))</formula>
    </cfRule>
  </conditionalFormatting>
  <conditionalFormatting sqref="A104:C104">
    <cfRule type="cellIs" dxfId="142" priority="156" operator="equal">
      <formula>"+"</formula>
    </cfRule>
  </conditionalFormatting>
  <conditionalFormatting sqref="T104">
    <cfRule type="containsText" dxfId="141" priority="155" operator="containsText" text="Отчет готов">
      <formula>NOT(ISERROR(SEARCH("Отчет готов",T104)))</formula>
    </cfRule>
  </conditionalFormatting>
  <conditionalFormatting sqref="T120">
    <cfRule type="containsText" dxfId="140" priority="154" operator="containsText" text="Отчет готов">
      <formula>NOT(ISERROR(SEARCH("Отчет готов",T120)))</formula>
    </cfRule>
  </conditionalFormatting>
  <conditionalFormatting sqref="T121">
    <cfRule type="containsText" dxfId="139" priority="153" operator="containsText" text="Отчет готов">
      <formula>NOT(ISERROR(SEARCH("Отчет готов",T121)))</formula>
    </cfRule>
  </conditionalFormatting>
  <conditionalFormatting sqref="T122">
    <cfRule type="containsText" dxfId="138" priority="152" operator="containsText" text="Отчет готов">
      <formula>NOT(ISERROR(SEARCH("Отчет готов",T122)))</formula>
    </cfRule>
  </conditionalFormatting>
  <conditionalFormatting sqref="T123">
    <cfRule type="containsText" dxfId="137" priority="151" operator="containsText" text="Отчет готов">
      <formula>NOT(ISERROR(SEARCH("Отчет готов",T123)))</formula>
    </cfRule>
  </conditionalFormatting>
  <conditionalFormatting sqref="T124">
    <cfRule type="containsText" dxfId="136" priority="150" operator="containsText" text="Отчет готов">
      <formula>NOT(ISERROR(SEARCH("Отчет готов",T124)))</formula>
    </cfRule>
  </conditionalFormatting>
  <conditionalFormatting sqref="A125:C125">
    <cfRule type="cellIs" dxfId="135" priority="149" operator="equal">
      <formula>"+"</formula>
    </cfRule>
  </conditionalFormatting>
  <conditionalFormatting sqref="T125">
    <cfRule type="containsText" dxfId="134" priority="148" operator="containsText" text="Отчет готов">
      <formula>NOT(ISERROR(SEARCH("Отчет готов",T125)))</formula>
    </cfRule>
  </conditionalFormatting>
  <conditionalFormatting sqref="T127">
    <cfRule type="containsText" dxfId="133" priority="147" operator="containsText" text="Отчет готов">
      <formula>NOT(ISERROR(SEARCH("Отчет готов",T127)))</formula>
    </cfRule>
  </conditionalFormatting>
  <conditionalFormatting sqref="L128:L129">
    <cfRule type="expression" dxfId="132" priority="142">
      <formula>$R128=$AL$6</formula>
    </cfRule>
    <cfRule type="expression" dxfId="131" priority="143">
      <formula>$B128=$AL$5</formula>
    </cfRule>
    <cfRule type="expression" dxfId="130" priority="144">
      <formula>$R128=$AL$4</formula>
    </cfRule>
    <cfRule type="expression" dxfId="129" priority="145">
      <formula>$B128=$AL$3</formula>
    </cfRule>
    <cfRule type="expression" dxfId="128" priority="146">
      <formula>$B128=$AL$2</formula>
    </cfRule>
  </conditionalFormatting>
  <conditionalFormatting sqref="L128:L129">
    <cfRule type="expression" dxfId="127" priority="141">
      <formula>$R128=$AL$7</formula>
    </cfRule>
  </conditionalFormatting>
  <conditionalFormatting sqref="L130:L131">
    <cfRule type="expression" dxfId="126" priority="136">
      <formula>$R130=$AL$6</formula>
    </cfRule>
    <cfRule type="expression" dxfId="125" priority="137">
      <formula>$B130=$AL$5</formula>
    </cfRule>
    <cfRule type="expression" dxfId="124" priority="138">
      <formula>$R130=$AL$4</formula>
    </cfRule>
    <cfRule type="expression" dxfId="123" priority="139">
      <formula>$B130=$AL$3</formula>
    </cfRule>
    <cfRule type="expression" dxfId="122" priority="140">
      <formula>$B130=$AL$2</formula>
    </cfRule>
  </conditionalFormatting>
  <conditionalFormatting sqref="L130:L131">
    <cfRule type="expression" dxfId="121" priority="135">
      <formula>$R130=$AL$7</formula>
    </cfRule>
  </conditionalFormatting>
  <conditionalFormatting sqref="L132">
    <cfRule type="expression" dxfId="120" priority="130">
      <formula>$R132=$AL$6</formula>
    </cfRule>
    <cfRule type="expression" dxfId="119" priority="131">
      <formula>$B132=$AL$5</formula>
    </cfRule>
    <cfRule type="expression" dxfId="118" priority="132">
      <formula>$R132=$AL$4</formula>
    </cfRule>
    <cfRule type="expression" dxfId="117" priority="133">
      <formula>$B132=$AL$3</formula>
    </cfRule>
    <cfRule type="expression" dxfId="116" priority="134">
      <formula>$B132=$AL$2</formula>
    </cfRule>
  </conditionalFormatting>
  <conditionalFormatting sqref="L132">
    <cfRule type="expression" dxfId="115" priority="129">
      <formula>$R132=$AL$7</formula>
    </cfRule>
  </conditionalFormatting>
  <conditionalFormatting sqref="L133:L135">
    <cfRule type="expression" dxfId="114" priority="124">
      <formula>$R133=$AL$6</formula>
    </cfRule>
    <cfRule type="expression" dxfId="113" priority="125">
      <formula>$B133=$AL$5</formula>
    </cfRule>
    <cfRule type="expression" dxfId="112" priority="126">
      <formula>$R133=$AL$4</formula>
    </cfRule>
    <cfRule type="expression" dxfId="111" priority="127">
      <formula>$B133=$AL$3</formula>
    </cfRule>
    <cfRule type="expression" dxfId="110" priority="128">
      <formula>$B133=$AL$2</formula>
    </cfRule>
  </conditionalFormatting>
  <conditionalFormatting sqref="L133:L135">
    <cfRule type="expression" dxfId="109" priority="123">
      <formula>$R133=$AL$7</formula>
    </cfRule>
  </conditionalFormatting>
  <conditionalFormatting sqref="A151:C151">
    <cfRule type="cellIs" dxfId="108" priority="122" operator="equal">
      <formula>"+"</formula>
    </cfRule>
  </conditionalFormatting>
  <conditionalFormatting sqref="T151">
    <cfRule type="containsText" dxfId="107" priority="121" operator="containsText" text="Отчет готов">
      <formula>NOT(ISERROR(SEARCH("Отчет готов",T151)))</formula>
    </cfRule>
  </conditionalFormatting>
  <conditionalFormatting sqref="L151">
    <cfRule type="expression" dxfId="106" priority="116">
      <formula>$R151=$AL$6</formula>
    </cfRule>
    <cfRule type="expression" dxfId="105" priority="117">
      <formula>$B151=$AL$5</formula>
    </cfRule>
    <cfRule type="expression" dxfId="104" priority="118">
      <formula>$R151=$AL$4</formula>
    </cfRule>
    <cfRule type="expression" dxfId="103" priority="119">
      <formula>$B151=$AL$3</formula>
    </cfRule>
    <cfRule type="expression" dxfId="102" priority="120">
      <formula>$B151=$AL$2</formula>
    </cfRule>
  </conditionalFormatting>
  <conditionalFormatting sqref="L151">
    <cfRule type="expression" dxfId="101" priority="115">
      <formula>$R151=$AL$7</formula>
    </cfRule>
  </conditionalFormatting>
  <conditionalFormatting sqref="A152:C152">
    <cfRule type="cellIs" dxfId="100" priority="114" operator="equal">
      <formula>"+"</formula>
    </cfRule>
  </conditionalFormatting>
  <conditionalFormatting sqref="T152">
    <cfRule type="containsText" dxfId="99" priority="113" operator="containsText" text="Отчет готов">
      <formula>NOT(ISERROR(SEARCH("Отчет готов",T152)))</formula>
    </cfRule>
  </conditionalFormatting>
  <conditionalFormatting sqref="L152">
    <cfRule type="expression" dxfId="98" priority="108">
      <formula>$R152=$AL$6</formula>
    </cfRule>
    <cfRule type="expression" dxfId="97" priority="109">
      <formula>$B152=$AL$5</formula>
    </cfRule>
    <cfRule type="expression" dxfId="96" priority="110">
      <formula>$R152=$AL$4</formula>
    </cfRule>
    <cfRule type="expression" dxfId="95" priority="111">
      <formula>$B152=$AL$3</formula>
    </cfRule>
    <cfRule type="expression" dxfId="94" priority="112">
      <formula>$B152=$AL$2</formula>
    </cfRule>
  </conditionalFormatting>
  <conditionalFormatting sqref="L152">
    <cfRule type="expression" dxfId="93" priority="107">
      <formula>$R152=$AL$7</formula>
    </cfRule>
  </conditionalFormatting>
  <conditionalFormatting sqref="T140">
    <cfRule type="containsText" dxfId="92" priority="106" operator="containsText" text="Отчет готов">
      <formula>NOT(ISERROR(SEARCH("Отчет готов",T140)))</formula>
    </cfRule>
  </conditionalFormatting>
  <conditionalFormatting sqref="A153:C153">
    <cfRule type="cellIs" dxfId="91" priority="105" operator="equal">
      <formula>"+"</formula>
    </cfRule>
  </conditionalFormatting>
  <conditionalFormatting sqref="T153">
    <cfRule type="containsText" dxfId="90" priority="104" operator="containsText" text="Отчет готов">
      <formula>NOT(ISERROR(SEARCH("Отчет готов",T153)))</formula>
    </cfRule>
  </conditionalFormatting>
  <conditionalFormatting sqref="L153">
    <cfRule type="expression" dxfId="89" priority="99">
      <formula>$R153=$AL$6</formula>
    </cfRule>
    <cfRule type="expression" dxfId="88" priority="100">
      <formula>$B153=$AL$5</formula>
    </cfRule>
    <cfRule type="expression" dxfId="87" priority="101">
      <formula>$R153=$AL$4</formula>
    </cfRule>
    <cfRule type="expression" dxfId="86" priority="102">
      <formula>$B153=$AL$3</formula>
    </cfRule>
    <cfRule type="expression" dxfId="85" priority="103">
      <formula>$B153=$AL$2</formula>
    </cfRule>
  </conditionalFormatting>
  <conditionalFormatting sqref="L153">
    <cfRule type="expression" dxfId="84" priority="98">
      <formula>$R153=$AL$7</formula>
    </cfRule>
  </conditionalFormatting>
  <conditionalFormatting sqref="A141:C141">
    <cfRule type="cellIs" dxfId="83" priority="97" operator="equal">
      <formula>"+"</formula>
    </cfRule>
  </conditionalFormatting>
  <conditionalFormatting sqref="T141">
    <cfRule type="containsText" dxfId="82" priority="96" operator="containsText" text="Отчет готов">
      <formula>NOT(ISERROR(SEARCH("Отчет готов",T141)))</formula>
    </cfRule>
  </conditionalFormatting>
  <conditionalFormatting sqref="A142:C142">
    <cfRule type="cellIs" dxfId="81" priority="95" operator="equal">
      <formula>"+"</formula>
    </cfRule>
  </conditionalFormatting>
  <conditionalFormatting sqref="T142">
    <cfRule type="containsText" dxfId="80" priority="94" operator="containsText" text="Отчет готов">
      <formula>NOT(ISERROR(SEARCH("Отчет готов",T142)))</formula>
    </cfRule>
  </conditionalFormatting>
  <conditionalFormatting sqref="A143:C143">
    <cfRule type="cellIs" dxfId="79" priority="93" operator="equal">
      <formula>"+"</formula>
    </cfRule>
  </conditionalFormatting>
  <conditionalFormatting sqref="T143">
    <cfRule type="containsText" dxfId="78" priority="92" operator="containsText" text="Отчет готов">
      <formula>NOT(ISERROR(SEARCH("Отчет готов",T143)))</formula>
    </cfRule>
  </conditionalFormatting>
  <conditionalFormatting sqref="A144:C144">
    <cfRule type="cellIs" dxfId="77" priority="91" operator="equal">
      <formula>"+"</formula>
    </cfRule>
  </conditionalFormatting>
  <conditionalFormatting sqref="T144">
    <cfRule type="containsText" dxfId="76" priority="90" operator="containsText" text="Отчет готов">
      <formula>NOT(ISERROR(SEARCH("Отчет готов",T144)))</formula>
    </cfRule>
  </conditionalFormatting>
  <conditionalFormatting sqref="A145:C145">
    <cfRule type="cellIs" dxfId="75" priority="89" operator="equal">
      <formula>"+"</formula>
    </cfRule>
  </conditionalFormatting>
  <conditionalFormatting sqref="T145">
    <cfRule type="containsText" dxfId="74" priority="88" operator="containsText" text="Отчет готов">
      <formula>NOT(ISERROR(SEARCH("Отчет готов",T145)))</formula>
    </cfRule>
  </conditionalFormatting>
  <conditionalFormatting sqref="A147:C149">
    <cfRule type="cellIs" dxfId="73" priority="87" operator="equal">
      <formula>"+"</formula>
    </cfRule>
  </conditionalFormatting>
  <conditionalFormatting sqref="T147:T149">
    <cfRule type="containsText" dxfId="72" priority="86" operator="containsText" text="Отчет готов">
      <formula>NOT(ISERROR(SEARCH("Отчет готов",T147)))</formula>
    </cfRule>
  </conditionalFormatting>
  <conditionalFormatting sqref="A150:C150">
    <cfRule type="cellIs" dxfId="71" priority="85" operator="equal">
      <formula>"+"</formula>
    </cfRule>
  </conditionalFormatting>
  <conditionalFormatting sqref="T150">
    <cfRule type="containsText" dxfId="70" priority="84" operator="containsText" text="Отчет готов">
      <formula>NOT(ISERROR(SEARCH("Отчет готов",T150)))</formula>
    </cfRule>
  </conditionalFormatting>
  <conditionalFormatting sqref="T154:T156">
    <cfRule type="containsText" dxfId="69" priority="83" operator="containsText" text="Отчет готов">
      <formula>NOT(ISERROR(SEARCH("Отчет готов",T154)))</formula>
    </cfRule>
  </conditionalFormatting>
  <conditionalFormatting sqref="T157:T158">
    <cfRule type="containsText" dxfId="68" priority="82" operator="containsText" text="Отчет готов">
      <formula>NOT(ISERROR(SEARCH("Отчет готов",T157)))</formula>
    </cfRule>
  </conditionalFormatting>
  <conditionalFormatting sqref="A160:C160">
    <cfRule type="cellIs" dxfId="67" priority="81" operator="equal">
      <formula>"+"</formula>
    </cfRule>
  </conditionalFormatting>
  <conditionalFormatting sqref="T160">
    <cfRule type="containsText" dxfId="66" priority="80" operator="containsText" text="Отчет готов">
      <formula>NOT(ISERROR(SEARCH("Отчет готов",T160)))</formula>
    </cfRule>
  </conditionalFormatting>
  <conditionalFormatting sqref="A165:C165 A169:C174">
    <cfRule type="cellIs" dxfId="65" priority="79" operator="equal">
      <formula>"+"</formula>
    </cfRule>
  </conditionalFormatting>
  <conditionalFormatting sqref="T165 T169:T174">
    <cfRule type="containsText" dxfId="64" priority="78" operator="containsText" text="Отчет готов">
      <formula>NOT(ISERROR(SEARCH("Отчет готов",T165)))</formula>
    </cfRule>
  </conditionalFormatting>
  <conditionalFormatting sqref="A162:C162">
    <cfRule type="cellIs" dxfId="63" priority="77" operator="equal">
      <formula>"+"</formula>
    </cfRule>
  </conditionalFormatting>
  <conditionalFormatting sqref="T162">
    <cfRule type="containsText" dxfId="62" priority="76" operator="containsText" text="Отчет готов">
      <formula>NOT(ISERROR(SEARCH("Отчет готов",T162)))</formula>
    </cfRule>
  </conditionalFormatting>
  <conditionalFormatting sqref="A163:C163">
    <cfRule type="cellIs" dxfId="61" priority="75" operator="equal">
      <formula>"+"</formula>
    </cfRule>
  </conditionalFormatting>
  <conditionalFormatting sqref="T163">
    <cfRule type="containsText" dxfId="60" priority="74" operator="containsText" text="Отчет готов">
      <formula>NOT(ISERROR(SEARCH("Отчет готов",T163)))</formula>
    </cfRule>
  </conditionalFormatting>
  <conditionalFormatting sqref="A164:C164">
    <cfRule type="cellIs" dxfId="59" priority="73" operator="equal">
      <formula>"+"</formula>
    </cfRule>
  </conditionalFormatting>
  <conditionalFormatting sqref="T164">
    <cfRule type="containsText" dxfId="58" priority="72" operator="containsText" text="Отчет готов">
      <formula>NOT(ISERROR(SEARCH("Отчет готов",T164)))</formula>
    </cfRule>
  </conditionalFormatting>
  <conditionalFormatting sqref="A166:C167">
    <cfRule type="cellIs" dxfId="57" priority="71" operator="equal">
      <formula>"+"</formula>
    </cfRule>
  </conditionalFormatting>
  <conditionalFormatting sqref="T166:T167">
    <cfRule type="containsText" dxfId="56" priority="70" operator="containsText" text="Отчет готов">
      <formula>NOT(ISERROR(SEARCH("Отчет готов",T166)))</formula>
    </cfRule>
  </conditionalFormatting>
  <conditionalFormatting sqref="A168:C168">
    <cfRule type="cellIs" dxfId="55" priority="69" operator="equal">
      <formula>"+"</formula>
    </cfRule>
  </conditionalFormatting>
  <conditionalFormatting sqref="T168">
    <cfRule type="containsText" dxfId="54" priority="68" operator="containsText" text="Отчет готов">
      <formula>NOT(ISERROR(SEARCH("Отчет готов",T168)))</formula>
    </cfRule>
  </conditionalFormatting>
  <conditionalFormatting sqref="T181">
    <cfRule type="containsText" dxfId="53" priority="67" operator="containsText" text="Отчет готов">
      <formula>NOT(ISERROR(SEARCH("Отчет готов",T181)))</formula>
    </cfRule>
  </conditionalFormatting>
  <conditionalFormatting sqref="L181">
    <cfRule type="expression" dxfId="52" priority="62">
      <formula>$R181=$AL$6</formula>
    </cfRule>
    <cfRule type="expression" dxfId="51" priority="63">
      <formula>$B181=$AL$5</formula>
    </cfRule>
    <cfRule type="expression" dxfId="50" priority="64">
      <formula>$R181=$AL$4</formula>
    </cfRule>
    <cfRule type="expression" dxfId="49" priority="65">
      <formula>$B181=$AL$3</formula>
    </cfRule>
    <cfRule type="expression" dxfId="48" priority="66">
      <formula>$B181=$AL$2</formula>
    </cfRule>
  </conditionalFormatting>
  <conditionalFormatting sqref="L181">
    <cfRule type="expression" dxfId="47" priority="61">
      <formula>$R181=$AL$7</formula>
    </cfRule>
  </conditionalFormatting>
  <conditionalFormatting sqref="A181:C181">
    <cfRule type="cellIs" dxfId="46" priority="60" operator="equal">
      <formula>"+"</formula>
    </cfRule>
  </conditionalFormatting>
  <conditionalFormatting sqref="A175:C176">
    <cfRule type="cellIs" dxfId="45" priority="57" operator="equal">
      <formula>"+"</formula>
    </cfRule>
  </conditionalFormatting>
  <conditionalFormatting sqref="T175:T176">
    <cfRule type="containsText" dxfId="44" priority="56" operator="containsText" text="Отчет готов">
      <formula>NOT(ISERROR(SEARCH("Отчет готов",T175)))</formula>
    </cfRule>
  </conditionalFormatting>
  <conditionalFormatting sqref="A177:C177">
    <cfRule type="cellIs" dxfId="43" priority="55" operator="equal">
      <formula>"+"</formula>
    </cfRule>
  </conditionalFormatting>
  <conditionalFormatting sqref="T177">
    <cfRule type="containsText" dxfId="42" priority="54" operator="containsText" text="Отчет готов">
      <formula>NOT(ISERROR(SEARCH("Отчет готов",T177)))</formula>
    </cfRule>
  </conditionalFormatting>
  <conditionalFormatting sqref="A178:C178">
    <cfRule type="cellIs" dxfId="41" priority="53" operator="equal">
      <formula>"+"</formula>
    </cfRule>
  </conditionalFormatting>
  <conditionalFormatting sqref="T178">
    <cfRule type="containsText" dxfId="40" priority="52" operator="containsText" text="Отчет готов">
      <formula>NOT(ISERROR(SEARCH("Отчет готов",T178)))</formula>
    </cfRule>
  </conditionalFormatting>
  <conditionalFormatting sqref="A179:C179">
    <cfRule type="cellIs" dxfId="39" priority="51" operator="equal">
      <formula>"+"</formula>
    </cfRule>
  </conditionalFormatting>
  <conditionalFormatting sqref="T179">
    <cfRule type="containsText" dxfId="38" priority="50" operator="containsText" text="Отчет готов">
      <formula>NOT(ISERROR(SEARCH("Отчет готов",T179)))</formula>
    </cfRule>
  </conditionalFormatting>
  <conditionalFormatting sqref="A180:C180">
    <cfRule type="cellIs" dxfId="37" priority="49" operator="equal">
      <formula>"+"</formula>
    </cfRule>
  </conditionalFormatting>
  <conditionalFormatting sqref="T180">
    <cfRule type="containsText" dxfId="36" priority="48" operator="containsText" text="Отчет готов">
      <formula>NOT(ISERROR(SEARCH("Отчет готов",T180)))</formula>
    </cfRule>
  </conditionalFormatting>
  <conditionalFormatting sqref="A182:C182">
    <cfRule type="cellIs" dxfId="35" priority="47" operator="equal">
      <formula>"+"</formula>
    </cfRule>
  </conditionalFormatting>
  <conditionalFormatting sqref="T182">
    <cfRule type="containsText" dxfId="34" priority="46" operator="containsText" text="Отчет готов">
      <formula>NOT(ISERROR(SEARCH("Отчет готов",T182)))</formula>
    </cfRule>
  </conditionalFormatting>
  <conditionalFormatting sqref="A183:C184">
    <cfRule type="cellIs" dxfId="33" priority="28" operator="equal">
      <formula>"+"</formula>
    </cfRule>
  </conditionalFormatting>
  <conditionalFormatting sqref="T183:T184">
    <cfRule type="containsText" dxfId="32" priority="27" operator="containsText" text="Отчет готов">
      <formula>NOT(ISERROR(SEARCH("Отчет готов",T183)))</formula>
    </cfRule>
  </conditionalFormatting>
  <conditionalFormatting sqref="A185:C185">
    <cfRule type="cellIs" dxfId="31" priority="26" operator="equal">
      <formula>"+"</formula>
    </cfRule>
  </conditionalFormatting>
  <conditionalFormatting sqref="T185">
    <cfRule type="containsText" dxfId="30" priority="25" operator="containsText" text="Отчет готов">
      <formula>NOT(ISERROR(SEARCH("Отчет готов",T185)))</formula>
    </cfRule>
  </conditionalFormatting>
  <conditionalFormatting sqref="A186:C186">
    <cfRule type="cellIs" dxfId="29" priority="24" operator="equal">
      <formula>"+"</formula>
    </cfRule>
  </conditionalFormatting>
  <conditionalFormatting sqref="T186">
    <cfRule type="containsText" dxfId="28" priority="23" operator="containsText" text="Отчет готов">
      <formula>NOT(ISERROR(SEARCH("Отчет готов",T186)))</formula>
    </cfRule>
  </conditionalFormatting>
  <conditionalFormatting sqref="A188:C188">
    <cfRule type="cellIs" dxfId="27" priority="22" operator="equal">
      <formula>"+"</formula>
    </cfRule>
  </conditionalFormatting>
  <conditionalFormatting sqref="T188">
    <cfRule type="containsText" dxfId="26" priority="21" operator="containsText" text="Отчет готов">
      <formula>NOT(ISERROR(SEARCH("Отчет готов",T188)))</formula>
    </cfRule>
  </conditionalFormatting>
  <conditionalFormatting sqref="A189:C189">
    <cfRule type="cellIs" dxfId="25" priority="20" operator="equal">
      <formula>"+"</formula>
    </cfRule>
  </conditionalFormatting>
  <conditionalFormatting sqref="T189">
    <cfRule type="containsText" dxfId="24" priority="19" operator="containsText" text="Отчет готов">
      <formula>NOT(ISERROR(SEARCH("Отчет готов",T189)))</formula>
    </cfRule>
  </conditionalFormatting>
  <conditionalFormatting sqref="A190:C190">
    <cfRule type="cellIs" dxfId="23" priority="18" operator="equal">
      <formula>"+"</formula>
    </cfRule>
  </conditionalFormatting>
  <conditionalFormatting sqref="T190">
    <cfRule type="containsText" dxfId="22" priority="17" operator="containsText" text="Отчет готов">
      <formula>NOT(ISERROR(SEARCH("Отчет готов",T190)))</formula>
    </cfRule>
  </conditionalFormatting>
  <conditionalFormatting sqref="A191:C191">
    <cfRule type="cellIs" dxfId="21" priority="16" operator="equal">
      <formula>"+"</formula>
    </cfRule>
  </conditionalFormatting>
  <conditionalFormatting sqref="T191">
    <cfRule type="containsText" dxfId="20" priority="15" operator="containsText" text="Отчет готов">
      <formula>NOT(ISERROR(SEARCH("Отчет готов",T191)))</formula>
    </cfRule>
  </conditionalFormatting>
  <conditionalFormatting sqref="A192:C192">
    <cfRule type="cellIs" dxfId="19" priority="14" operator="equal">
      <formula>"+"</formula>
    </cfRule>
  </conditionalFormatting>
  <conditionalFormatting sqref="T192">
    <cfRule type="containsText" dxfId="18" priority="13" operator="containsText" text="Отчет готов">
      <formula>NOT(ISERROR(SEARCH("Отчет готов",T192)))</formula>
    </cfRule>
  </conditionalFormatting>
  <conditionalFormatting sqref="A193:C193">
    <cfRule type="cellIs" dxfId="17" priority="12" operator="equal">
      <formula>"+"</formula>
    </cfRule>
  </conditionalFormatting>
  <conditionalFormatting sqref="T193">
    <cfRule type="containsText" dxfId="16" priority="11" operator="containsText" text="Отчет готов">
      <formula>NOT(ISERROR(SEARCH("Отчет готов",T193)))</formula>
    </cfRule>
  </conditionalFormatting>
  <conditionalFormatting sqref="A194:C194">
    <cfRule type="cellIs" dxfId="15" priority="10" operator="equal">
      <formula>"+"</formula>
    </cfRule>
  </conditionalFormatting>
  <conditionalFormatting sqref="T194">
    <cfRule type="containsText" dxfId="14" priority="9" operator="containsText" text="Отчет готов">
      <formula>NOT(ISERROR(SEARCH("Отчет готов",T194)))</formula>
    </cfRule>
  </conditionalFormatting>
  <conditionalFormatting sqref="A195:C195">
    <cfRule type="cellIs" dxfId="13" priority="8" operator="equal">
      <formula>"+"</formula>
    </cfRule>
  </conditionalFormatting>
  <conditionalFormatting sqref="T195">
    <cfRule type="containsText" dxfId="12" priority="7" operator="containsText" text="Отчет готов">
      <formula>NOT(ISERROR(SEARCH("Отчет готов",T195)))</formula>
    </cfRule>
  </conditionalFormatting>
  <conditionalFormatting sqref="A196:C197">
    <cfRule type="cellIs" dxfId="11" priority="6" operator="equal">
      <formula>"+"</formula>
    </cfRule>
  </conditionalFormatting>
  <conditionalFormatting sqref="T196:T197">
    <cfRule type="containsText" dxfId="10" priority="5" operator="containsText" text="Отчет готов">
      <formula>NOT(ISERROR(SEARCH("Отчет готов",T196)))</formula>
    </cfRule>
  </conditionalFormatting>
  <conditionalFormatting sqref="A198:C198">
    <cfRule type="cellIs" dxfId="9" priority="4" operator="equal">
      <formula>"+"</formula>
    </cfRule>
  </conditionalFormatting>
  <conditionalFormatting sqref="T198">
    <cfRule type="containsText" dxfId="8" priority="3" operator="containsText" text="Отчет готов">
      <formula>NOT(ISERROR(SEARCH("Отчет готов",T198)))</formula>
    </cfRule>
  </conditionalFormatting>
  <conditionalFormatting sqref="A200:C200">
    <cfRule type="cellIs" dxfId="7" priority="2" operator="equal">
      <formula>"+"</formula>
    </cfRule>
  </conditionalFormatting>
  <conditionalFormatting sqref="T200">
    <cfRule type="containsText" dxfId="6" priority="1" operator="containsText" text="Отчет готов">
      <formula>NOT(ISERROR(SEARCH("Отчет готов",T200)))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0000000}">
          <x14:formula1>
            <xm:f>'\\Tmn-ntc-filer3\api\Baza GDI\[Журнал исследований 2023-2024.xlsx]РеестрДО'!#REF!</xm:f>
          </x14:formula1>
          <xm:sqref>I15 M15:O15 Q15:S15</xm:sqref>
        </x14:dataValidation>
        <x14:dataValidation type="list" allowBlank="1" showInputMessage="1" showErrorMessage="1" errorTitle="Читать не умеем?" error="Читать не умеем?" prompt="Выбирай из списка" xr:uid="{00000000-0002-0000-0100-000001000000}">
          <x14:formula1>
            <xm:f>'\\Tmn-ntc-filer3\api\Baza GDI\[Журнал исследований 2023-2024.xlsx]РеестрДО'!#REF!</xm:f>
          </x14:formula1>
          <xm:sqref>R3:R14</xm:sqref>
        </x14:dataValidation>
        <x14:dataValidation type="list" allowBlank="1" showInputMessage="1" showErrorMessage="1" errorTitle="Руки крюки, выбирай из списка" error="Руки крюки, выбирай из списка" prompt="Выбирай из списка" xr:uid="{00000000-0002-0000-0100-000002000000}">
          <x14:formula1>
            <xm:f>'\\Tmn-ntc-filer3\api\Baza GDI\[Журнал исследований 2023-2024.xlsx]РеестрДО'!#REF!</xm:f>
          </x14:formula1>
          <xm:sqref>M3:M14 O3:O14</xm:sqref>
        </x14:dataValidation>
        <x14:dataValidation type="list" allowBlank="1" showInputMessage="1" showErrorMessage="1" prompt="Выбирай из списка" xr:uid="{00000000-0002-0000-0100-000003000000}">
          <x14:formula1>
            <xm:f>'\\Tmn-ntc-filer3\api\Baza GDI\[Журнал исследований 2023-2024.xlsx]РеестрДО'!#REF!</xm:f>
          </x14:formula1>
          <xm:sqref>N3:N10</xm:sqref>
        </x14:dataValidation>
        <x14:dataValidation type="list" allowBlank="1" showInputMessage="1" showErrorMessage="1" errorTitle="Ошибка" error="Нет такого месторождения" prompt="Выбирай из списка" xr:uid="{00000000-0002-0000-0100-000004000000}">
          <x14:formula1>
            <xm:f>'\\Tmn-ntc-filer3\api\Baza GDI\[Журнал исследований 2023-2024.xlsx]РеестрДО'!#REF!</xm:f>
          </x14:formula1>
          <xm:sqref>I3:I14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J1048569"/>
  <sheetViews>
    <sheetView workbookViewId="0">
      <selection activeCell="C13" sqref="C13"/>
    </sheetView>
  </sheetViews>
  <sheetFormatPr defaultColWidth="9.1796875" defaultRowHeight="14.5" x14ac:dyDescent="0.35"/>
  <cols>
    <col min="1" max="1" width="9.1796875" style="86"/>
    <col min="2" max="2" width="21.26953125" style="92" customWidth="1"/>
    <col min="3" max="3" width="94.54296875" style="86" customWidth="1"/>
    <col min="4" max="4" width="27.7265625" style="86" customWidth="1"/>
    <col min="5" max="5" width="23.7265625" style="86" customWidth="1"/>
    <col min="6" max="6" width="35.453125" style="86" customWidth="1"/>
    <col min="7" max="7" width="21.453125" style="86" customWidth="1"/>
    <col min="8" max="8" width="11.7265625" style="86" customWidth="1"/>
    <col min="9" max="9" width="28.26953125" style="86" bestFit="1" customWidth="1"/>
    <col min="10" max="10" width="31.7265625" style="86" customWidth="1"/>
    <col min="11" max="16384" width="9.1796875" style="86"/>
  </cols>
  <sheetData>
    <row r="1" spans="1:10" x14ac:dyDescent="0.35">
      <c r="A1" s="81" t="s">
        <v>506</v>
      </c>
      <c r="B1" s="82" t="s">
        <v>507</v>
      </c>
      <c r="C1" s="83" t="s">
        <v>508</v>
      </c>
      <c r="D1" s="84" t="s">
        <v>6</v>
      </c>
      <c r="E1" s="83" t="s">
        <v>7</v>
      </c>
      <c r="F1" s="83" t="s">
        <v>8</v>
      </c>
      <c r="G1" s="83" t="s">
        <v>10</v>
      </c>
      <c r="H1" s="84" t="s">
        <v>509</v>
      </c>
      <c r="I1" s="83" t="s">
        <v>510</v>
      </c>
      <c r="J1" s="85" t="s">
        <v>511</v>
      </c>
    </row>
    <row r="2" spans="1:10" x14ac:dyDescent="0.35">
      <c r="A2" s="87"/>
      <c r="B2" s="88"/>
      <c r="C2" s="89" t="s">
        <v>512</v>
      </c>
      <c r="D2" s="87"/>
      <c r="E2" s="87"/>
      <c r="F2" s="87"/>
      <c r="G2" s="87"/>
      <c r="H2" s="87"/>
      <c r="I2" s="87"/>
      <c r="J2" s="87"/>
    </row>
    <row r="3" spans="1:10" x14ac:dyDescent="0.35">
      <c r="A3" s="87"/>
      <c r="B3" s="88"/>
      <c r="C3" s="89" t="s">
        <v>513</v>
      </c>
      <c r="D3" s="90"/>
      <c r="E3" s="91"/>
      <c r="F3" s="92"/>
      <c r="G3" s="92"/>
      <c r="I3" s="87"/>
      <c r="J3" s="87"/>
    </row>
    <row r="4" spans="1:10" x14ac:dyDescent="0.35">
      <c r="A4" s="87"/>
      <c r="B4" s="88"/>
      <c r="C4" s="89" t="s">
        <v>660</v>
      </c>
      <c r="D4" s="87"/>
      <c r="E4" s="87"/>
      <c r="F4" s="87"/>
      <c r="G4" s="87"/>
      <c r="H4" s="87"/>
      <c r="I4" s="87"/>
      <c r="J4" s="87"/>
    </row>
    <row r="5" spans="1:10" x14ac:dyDescent="0.35">
      <c r="A5" s="87"/>
      <c r="B5" s="88"/>
      <c r="C5" s="87"/>
      <c r="D5" s="87"/>
      <c r="E5" s="87"/>
      <c r="F5" s="87"/>
      <c r="G5" s="87"/>
      <c r="H5" s="87"/>
      <c r="I5" s="87"/>
    </row>
    <row r="6" spans="1:10" x14ac:dyDescent="0.35">
      <c r="A6" s="87"/>
      <c r="B6" s="88"/>
      <c r="C6" s="87"/>
      <c r="D6" s="87"/>
      <c r="E6" s="87"/>
      <c r="F6" s="87"/>
      <c r="G6" s="92"/>
      <c r="I6" s="87"/>
    </row>
    <row r="7" spans="1:10" x14ac:dyDescent="0.35">
      <c r="A7" s="87"/>
      <c r="B7" s="88"/>
      <c r="C7" s="87"/>
      <c r="D7" s="90"/>
      <c r="E7" s="91"/>
      <c r="F7" s="87"/>
      <c r="G7" s="87"/>
      <c r="I7" s="87"/>
    </row>
    <row r="8" spans="1:10" x14ac:dyDescent="0.35">
      <c r="A8" s="87"/>
      <c r="B8" s="88"/>
      <c r="C8" s="87"/>
      <c r="D8" s="90"/>
      <c r="E8" s="91"/>
      <c r="F8" s="87"/>
      <c r="G8" s="87"/>
      <c r="I8" s="87"/>
    </row>
    <row r="9" spans="1:10" x14ac:dyDescent="0.35">
      <c r="A9" s="87"/>
      <c r="B9" s="88"/>
      <c r="C9" s="87"/>
      <c r="D9" s="90"/>
      <c r="E9" s="91"/>
      <c r="F9" s="87"/>
      <c r="I9" s="87"/>
    </row>
    <row r="10" spans="1:10" x14ac:dyDescent="0.35">
      <c r="A10" s="87"/>
      <c r="B10" s="88"/>
      <c r="C10" s="87"/>
      <c r="D10" s="90"/>
      <c r="E10" s="91"/>
      <c r="F10" s="87"/>
      <c r="I10" s="87"/>
    </row>
    <row r="11" spans="1:10" x14ac:dyDescent="0.35">
      <c r="A11" s="87"/>
      <c r="B11" s="88"/>
      <c r="C11" s="87"/>
      <c r="D11" s="90"/>
      <c r="E11" s="91"/>
      <c r="F11" s="87"/>
      <c r="I11" s="87"/>
    </row>
    <row r="12" spans="1:10" x14ac:dyDescent="0.35">
      <c r="A12" s="87"/>
      <c r="B12" s="88"/>
      <c r="C12" s="87"/>
      <c r="D12" s="90"/>
      <c r="E12" s="91"/>
      <c r="F12" s="87"/>
      <c r="I12" s="87"/>
    </row>
    <row r="13" spans="1:10" x14ac:dyDescent="0.35">
      <c r="A13" s="87"/>
      <c r="B13" s="88"/>
      <c r="C13" s="87"/>
      <c r="D13" s="90"/>
      <c r="E13" s="91"/>
      <c r="F13" s="87"/>
      <c r="G13" s="87"/>
      <c r="I13" s="87"/>
    </row>
    <row r="14" spans="1:10" x14ac:dyDescent="0.35">
      <c r="A14" s="87"/>
      <c r="B14" s="88"/>
      <c r="C14" s="87"/>
      <c r="D14" s="90"/>
      <c r="I14" s="87"/>
    </row>
    <row r="15" spans="1:10" x14ac:dyDescent="0.35">
      <c r="A15" s="87"/>
      <c r="B15" s="88"/>
      <c r="C15" s="87"/>
      <c r="D15" s="87"/>
      <c r="E15" s="87"/>
      <c r="F15" s="87"/>
      <c r="G15" s="87"/>
      <c r="H15" s="87"/>
      <c r="I15" s="87"/>
    </row>
    <row r="16" spans="1:10" x14ac:dyDescent="0.35">
      <c r="A16" s="87"/>
      <c r="B16" s="88"/>
      <c r="C16" s="87"/>
      <c r="D16" s="87"/>
      <c r="E16" s="87"/>
      <c r="F16" s="87"/>
      <c r="G16" s="87"/>
      <c r="H16" s="87"/>
      <c r="I16" s="87"/>
    </row>
    <row r="17" spans="1:9" x14ac:dyDescent="0.35">
      <c r="A17" s="87"/>
      <c r="B17" s="88"/>
      <c r="C17" s="87"/>
      <c r="D17" s="87"/>
      <c r="E17" s="87"/>
      <c r="F17" s="87"/>
      <c r="G17" s="87"/>
      <c r="H17" s="87"/>
      <c r="I17" s="87"/>
    </row>
    <row r="18" spans="1:9" x14ac:dyDescent="0.35">
      <c r="A18" s="87"/>
      <c r="B18" s="88"/>
      <c r="C18" s="87"/>
      <c r="D18" s="87"/>
      <c r="E18" s="87"/>
      <c r="F18" s="87"/>
      <c r="G18" s="87"/>
      <c r="H18" s="87"/>
      <c r="I18" s="87"/>
    </row>
    <row r="19" spans="1:9" x14ac:dyDescent="0.35">
      <c r="A19" s="87"/>
      <c r="B19" s="88"/>
      <c r="C19" s="87"/>
      <c r="D19" s="87"/>
      <c r="E19" s="87"/>
      <c r="F19" s="87"/>
      <c r="G19" s="87"/>
      <c r="H19" s="87"/>
      <c r="I19" s="87"/>
    </row>
    <row r="20" spans="1:9" x14ac:dyDescent="0.35">
      <c r="A20" s="87"/>
      <c r="B20" s="88"/>
      <c r="C20" s="87"/>
      <c r="D20" s="87"/>
      <c r="E20" s="87"/>
      <c r="F20" s="87"/>
      <c r="G20" s="87"/>
      <c r="H20" s="87"/>
      <c r="I20" s="87"/>
    </row>
    <row r="21" spans="1:9" x14ac:dyDescent="0.35">
      <c r="A21" s="87"/>
      <c r="B21" s="88"/>
      <c r="C21" s="87"/>
      <c r="D21" s="87"/>
      <c r="E21" s="87"/>
      <c r="F21" s="87"/>
      <c r="G21" s="87"/>
      <c r="H21" s="87"/>
      <c r="I21" s="87"/>
    </row>
    <row r="22" spans="1:9" x14ac:dyDescent="0.35">
      <c r="A22" s="87"/>
      <c r="B22" s="88"/>
      <c r="C22" s="87"/>
      <c r="D22" s="87"/>
      <c r="E22" s="87"/>
      <c r="F22" s="87"/>
      <c r="G22" s="92"/>
      <c r="I22" s="87"/>
    </row>
    <row r="23" spans="1:9" x14ac:dyDescent="0.35">
      <c r="A23" s="87"/>
      <c r="B23" s="88"/>
      <c r="C23" s="87"/>
      <c r="D23" s="90"/>
      <c r="E23" s="91"/>
      <c r="G23" s="87"/>
      <c r="I23" s="87"/>
    </row>
    <row r="24" spans="1:9" x14ac:dyDescent="0.35">
      <c r="A24" s="87"/>
      <c r="B24" s="93"/>
      <c r="C24" s="87"/>
      <c r="E24" s="87"/>
      <c r="F24" s="87"/>
      <c r="G24" s="87"/>
      <c r="I24" s="87"/>
    </row>
    <row r="25" spans="1:9" x14ac:dyDescent="0.35">
      <c r="A25" s="87"/>
      <c r="B25" s="93"/>
      <c r="C25" s="87"/>
      <c r="E25" s="87"/>
      <c r="F25" s="87"/>
      <c r="G25" s="87"/>
      <c r="I25" s="87"/>
    </row>
    <row r="26" spans="1:9" x14ac:dyDescent="0.35">
      <c r="A26" s="87"/>
      <c r="B26" s="93"/>
      <c r="C26" s="87"/>
      <c r="E26" s="87"/>
      <c r="F26" s="87"/>
      <c r="G26" s="87"/>
      <c r="I26" s="87"/>
    </row>
    <row r="27" spans="1:9" x14ac:dyDescent="0.35">
      <c r="A27" s="87"/>
      <c r="B27" s="93"/>
      <c r="C27" s="87"/>
      <c r="E27" s="87"/>
      <c r="F27" s="87"/>
      <c r="G27" s="87"/>
      <c r="I27" s="87"/>
    </row>
    <row r="28" spans="1:9" x14ac:dyDescent="0.35">
      <c r="A28" s="87"/>
      <c r="B28" s="93"/>
      <c r="C28" s="87"/>
      <c r="E28" s="87"/>
      <c r="F28" s="87"/>
      <c r="G28" s="87"/>
      <c r="I28" s="87"/>
    </row>
    <row r="29" spans="1:9" x14ac:dyDescent="0.35">
      <c r="A29" s="87"/>
      <c r="B29" s="93"/>
      <c r="C29" s="87"/>
      <c r="E29" s="87"/>
      <c r="F29" s="87"/>
      <c r="G29" s="87"/>
      <c r="I29" s="87"/>
    </row>
    <row r="30" spans="1:9" x14ac:dyDescent="0.35">
      <c r="A30" s="87"/>
      <c r="B30" s="93"/>
      <c r="C30" s="87"/>
      <c r="E30" s="87"/>
      <c r="F30" s="87"/>
      <c r="G30" s="87"/>
      <c r="I30" s="87"/>
    </row>
    <row r="31" spans="1:9" x14ac:dyDescent="0.35">
      <c r="A31" s="87"/>
      <c r="B31" s="93"/>
      <c r="C31" s="87"/>
      <c r="E31" s="87"/>
      <c r="F31" s="87"/>
      <c r="G31" s="87"/>
      <c r="I31" s="87"/>
    </row>
    <row r="32" spans="1:9" x14ac:dyDescent="0.35">
      <c r="A32" s="87"/>
      <c r="B32" s="93"/>
      <c r="C32" s="87"/>
      <c r="E32" s="87"/>
      <c r="F32" s="87"/>
      <c r="G32" s="87"/>
      <c r="I32" s="87"/>
    </row>
    <row r="33" spans="1:9" x14ac:dyDescent="0.35">
      <c r="A33" s="87"/>
      <c r="B33" s="93"/>
      <c r="C33" s="87"/>
      <c r="E33" s="87"/>
      <c r="F33" s="87"/>
      <c r="G33" s="87"/>
      <c r="I33" s="87"/>
    </row>
    <row r="34" spans="1:9" x14ac:dyDescent="0.35">
      <c r="A34" s="87"/>
      <c r="B34" s="93"/>
      <c r="C34" s="87"/>
      <c r="E34" s="87"/>
      <c r="F34" s="87"/>
      <c r="G34" s="87"/>
      <c r="I34" s="87"/>
    </row>
    <row r="35" spans="1:9" x14ac:dyDescent="0.35">
      <c r="A35" s="87"/>
      <c r="B35" s="93"/>
      <c r="C35" s="87"/>
      <c r="E35" s="87"/>
      <c r="F35" s="87"/>
      <c r="G35" s="87"/>
      <c r="I35" s="87"/>
    </row>
    <row r="36" spans="1:9" x14ac:dyDescent="0.35">
      <c r="A36" s="87"/>
      <c r="B36" s="93"/>
      <c r="C36" s="87"/>
      <c r="E36" s="87"/>
      <c r="F36" s="87"/>
      <c r="G36" s="87"/>
      <c r="I36" s="87"/>
    </row>
    <row r="37" spans="1:9" x14ac:dyDescent="0.35">
      <c r="A37" s="87"/>
      <c r="B37" s="93"/>
      <c r="C37" s="87"/>
      <c r="E37" s="87"/>
      <c r="F37" s="87"/>
      <c r="G37" s="87"/>
      <c r="I37" s="87"/>
    </row>
    <row r="38" spans="1:9" x14ac:dyDescent="0.35">
      <c r="A38" s="87"/>
      <c r="B38" s="93"/>
      <c r="C38" s="87"/>
      <c r="E38" s="87"/>
      <c r="F38" s="87"/>
      <c r="G38" s="87"/>
      <c r="I38" s="87"/>
    </row>
    <row r="39" spans="1:9" x14ac:dyDescent="0.35">
      <c r="A39" s="87"/>
      <c r="B39" s="93"/>
      <c r="C39" s="87"/>
      <c r="E39" s="87"/>
      <c r="F39" s="87"/>
      <c r="G39" s="87"/>
      <c r="I39" s="87"/>
    </row>
    <row r="40" spans="1:9" x14ac:dyDescent="0.35">
      <c r="A40" s="87"/>
      <c r="B40" s="93"/>
      <c r="C40" s="87"/>
      <c r="E40" s="87"/>
      <c r="F40" s="87"/>
      <c r="G40" s="87"/>
      <c r="I40" s="87"/>
    </row>
    <row r="41" spans="1:9" x14ac:dyDescent="0.35">
      <c r="A41" s="87"/>
      <c r="B41" s="93"/>
      <c r="C41" s="87"/>
      <c r="E41" s="87"/>
      <c r="F41" s="87"/>
      <c r="G41" s="87"/>
      <c r="I41" s="87"/>
    </row>
    <row r="42" spans="1:9" x14ac:dyDescent="0.35">
      <c r="A42" s="87"/>
      <c r="B42" s="93"/>
      <c r="C42" s="87"/>
      <c r="E42" s="87"/>
      <c r="F42" s="87"/>
      <c r="G42" s="87"/>
      <c r="I42" s="87"/>
    </row>
    <row r="43" spans="1:9" x14ac:dyDescent="0.35">
      <c r="A43" s="87"/>
      <c r="B43" s="93"/>
      <c r="C43" s="87"/>
      <c r="E43" s="87"/>
      <c r="F43" s="87"/>
      <c r="G43" s="87"/>
      <c r="I43" s="87"/>
    </row>
    <row r="44" spans="1:9" x14ac:dyDescent="0.35">
      <c r="A44" s="87"/>
      <c r="B44" s="93"/>
      <c r="C44" s="87"/>
      <c r="E44" s="87"/>
      <c r="F44" s="87"/>
      <c r="G44" s="87"/>
      <c r="I44" s="87"/>
    </row>
    <row r="45" spans="1:9" x14ac:dyDescent="0.35">
      <c r="A45" s="87"/>
      <c r="B45" s="93"/>
      <c r="C45" s="87"/>
      <c r="E45" s="87"/>
      <c r="F45" s="87"/>
      <c r="G45" s="87"/>
      <c r="I45" s="87"/>
    </row>
    <row r="46" spans="1:9" x14ac:dyDescent="0.35">
      <c r="A46" s="87"/>
      <c r="B46" s="93"/>
      <c r="C46" s="87"/>
      <c r="E46" s="87"/>
      <c r="F46" s="87"/>
      <c r="G46" s="87"/>
      <c r="I46" s="87"/>
    </row>
    <row r="47" spans="1:9" x14ac:dyDescent="0.35">
      <c r="A47" s="87"/>
      <c r="B47" s="93"/>
      <c r="C47" s="87"/>
      <c r="E47" s="87"/>
      <c r="F47" s="87"/>
      <c r="G47" s="87"/>
      <c r="I47" s="87"/>
    </row>
    <row r="48" spans="1:9" x14ac:dyDescent="0.35">
      <c r="A48" s="87"/>
      <c r="B48" s="93"/>
      <c r="C48" s="87"/>
      <c r="E48" s="87"/>
      <c r="F48" s="87"/>
      <c r="G48" s="87"/>
      <c r="I48" s="87"/>
    </row>
    <row r="49" spans="1:9" x14ac:dyDescent="0.35">
      <c r="A49" s="87"/>
      <c r="B49" s="93"/>
      <c r="C49" s="87"/>
      <c r="E49" s="87"/>
      <c r="F49" s="87"/>
      <c r="G49" s="87"/>
      <c r="I49" s="87"/>
    </row>
    <row r="50" spans="1:9" x14ac:dyDescent="0.35">
      <c r="A50" s="87"/>
      <c r="B50" s="93"/>
      <c r="C50" s="87"/>
      <c r="E50" s="87"/>
      <c r="F50" s="87"/>
      <c r="G50" s="87"/>
      <c r="I50" s="87"/>
    </row>
    <row r="51" spans="1:9" x14ac:dyDescent="0.35">
      <c r="A51" s="87"/>
      <c r="B51" s="93"/>
      <c r="C51" s="87"/>
      <c r="E51" s="87"/>
      <c r="F51" s="87"/>
      <c r="G51" s="87"/>
      <c r="I51" s="87"/>
    </row>
    <row r="52" spans="1:9" x14ac:dyDescent="0.35">
      <c r="A52" s="87"/>
      <c r="B52" s="93"/>
      <c r="C52" s="87"/>
      <c r="E52" s="87"/>
      <c r="F52" s="87"/>
      <c r="G52" s="87"/>
      <c r="I52" s="87"/>
    </row>
    <row r="53" spans="1:9" ht="15.5" x14ac:dyDescent="0.35">
      <c r="A53" s="87"/>
      <c r="B53" s="93"/>
      <c r="C53" s="87"/>
      <c r="D53" s="94"/>
      <c r="E53" s="87"/>
      <c r="F53" s="87"/>
      <c r="G53" s="87"/>
      <c r="I53" s="87"/>
    </row>
    <row r="54" spans="1:9" x14ac:dyDescent="0.35">
      <c r="A54" s="87"/>
      <c r="B54" s="93"/>
      <c r="C54" s="87"/>
      <c r="D54" s="92"/>
      <c r="E54" s="87"/>
      <c r="F54" s="87"/>
      <c r="G54" s="87"/>
      <c r="H54" s="92"/>
      <c r="I54" s="87"/>
    </row>
    <row r="55" spans="1:9" x14ac:dyDescent="0.35">
      <c r="A55" s="87"/>
      <c r="B55" s="93"/>
      <c r="C55" s="87"/>
      <c r="E55" s="87"/>
      <c r="F55" s="87"/>
      <c r="G55" s="87"/>
      <c r="I55" s="87"/>
    </row>
    <row r="56" spans="1:9" x14ac:dyDescent="0.35">
      <c r="A56" s="87"/>
      <c r="B56" s="93"/>
      <c r="C56" s="87"/>
      <c r="E56" s="87"/>
      <c r="F56" s="87"/>
      <c r="G56" s="87"/>
      <c r="I56" s="87"/>
    </row>
    <row r="57" spans="1:9" x14ac:dyDescent="0.35">
      <c r="A57" s="87"/>
      <c r="B57" s="93"/>
      <c r="C57" s="87"/>
      <c r="E57" s="87"/>
      <c r="F57" s="87"/>
      <c r="G57" s="87"/>
      <c r="I57" s="87"/>
    </row>
    <row r="58" spans="1:9" x14ac:dyDescent="0.35">
      <c r="A58" s="87"/>
      <c r="B58" s="93"/>
      <c r="C58" s="87"/>
      <c r="D58" s="92"/>
      <c r="E58" s="87"/>
      <c r="F58" s="87"/>
      <c r="G58" s="87"/>
      <c r="I58" s="87"/>
    </row>
    <row r="59" spans="1:9" x14ac:dyDescent="0.35">
      <c r="A59" s="87"/>
      <c r="B59" s="93"/>
      <c r="C59" s="87"/>
      <c r="E59" s="87"/>
      <c r="F59" s="87"/>
      <c r="G59" s="87"/>
      <c r="I59" s="87"/>
    </row>
    <row r="60" spans="1:9" x14ac:dyDescent="0.35">
      <c r="A60" s="87"/>
      <c r="B60" s="93"/>
      <c r="C60" s="87"/>
      <c r="E60" s="87"/>
      <c r="F60" s="87"/>
      <c r="G60" s="87"/>
      <c r="I60" s="87"/>
    </row>
    <row r="61" spans="1:9" x14ac:dyDescent="0.35">
      <c r="A61" s="87"/>
      <c r="B61" s="93"/>
      <c r="C61" s="87"/>
      <c r="E61" s="87"/>
      <c r="F61" s="87"/>
      <c r="G61" s="87"/>
      <c r="I61" s="87"/>
    </row>
    <row r="62" spans="1:9" x14ac:dyDescent="0.35">
      <c r="A62" s="87"/>
      <c r="B62" s="93"/>
      <c r="C62" s="87"/>
      <c r="D62" s="92"/>
      <c r="E62" s="87"/>
      <c r="F62" s="87"/>
      <c r="G62" s="87"/>
      <c r="I62" s="87"/>
    </row>
    <row r="63" spans="1:9" x14ac:dyDescent="0.35">
      <c r="A63" s="87"/>
      <c r="B63" s="93"/>
      <c r="C63" s="87"/>
      <c r="D63" s="92"/>
      <c r="E63" s="87"/>
      <c r="F63" s="87"/>
      <c r="G63" s="87"/>
      <c r="I63" s="87"/>
    </row>
    <row r="64" spans="1:9" x14ac:dyDescent="0.35">
      <c r="A64" s="87"/>
      <c r="B64" s="93"/>
      <c r="C64" s="87"/>
      <c r="E64" s="87"/>
      <c r="F64" s="87"/>
      <c r="G64" s="87"/>
      <c r="I64" s="87"/>
    </row>
    <row r="65" spans="1:9" x14ac:dyDescent="0.35">
      <c r="A65" s="87"/>
      <c r="B65" s="93"/>
      <c r="C65" s="87"/>
      <c r="E65" s="87"/>
      <c r="F65" s="87"/>
      <c r="G65" s="87"/>
      <c r="I65" s="87"/>
    </row>
    <row r="66" spans="1:9" x14ac:dyDescent="0.35">
      <c r="A66" s="87"/>
      <c r="B66" s="93"/>
      <c r="C66" s="87"/>
      <c r="E66" s="87"/>
      <c r="F66" s="87"/>
      <c r="G66" s="87"/>
      <c r="I66" s="87"/>
    </row>
    <row r="67" spans="1:9" x14ac:dyDescent="0.35">
      <c r="A67" s="87"/>
      <c r="B67" s="93"/>
      <c r="C67" s="87"/>
      <c r="E67" s="87"/>
      <c r="F67" s="87"/>
      <c r="G67" s="87"/>
      <c r="I67" s="87"/>
    </row>
    <row r="68" spans="1:9" x14ac:dyDescent="0.35">
      <c r="A68" s="87"/>
      <c r="B68" s="93"/>
      <c r="C68" s="87"/>
      <c r="E68" s="87"/>
      <c r="F68" s="87"/>
      <c r="G68" s="87"/>
      <c r="I68" s="87"/>
    </row>
    <row r="69" spans="1:9" x14ac:dyDescent="0.35">
      <c r="A69" s="87"/>
      <c r="B69" s="93"/>
      <c r="C69" s="87"/>
      <c r="E69" s="87"/>
      <c r="F69" s="87"/>
      <c r="G69" s="87"/>
      <c r="I69" s="87"/>
    </row>
    <row r="70" spans="1:9" x14ac:dyDescent="0.35">
      <c r="A70" s="87"/>
      <c r="B70" s="93"/>
      <c r="C70" s="87"/>
      <c r="E70" s="87"/>
      <c r="F70" s="87"/>
      <c r="G70" s="87"/>
      <c r="I70" s="87"/>
    </row>
    <row r="71" spans="1:9" x14ac:dyDescent="0.35">
      <c r="A71" s="87"/>
      <c r="B71" s="93"/>
      <c r="C71" s="87"/>
      <c r="E71" s="87"/>
      <c r="F71" s="87"/>
      <c r="G71" s="87"/>
      <c r="I71" s="87"/>
    </row>
    <row r="72" spans="1:9" x14ac:dyDescent="0.35">
      <c r="A72" s="87"/>
      <c r="B72" s="93"/>
      <c r="C72" s="87"/>
      <c r="E72" s="87"/>
      <c r="F72" s="87"/>
      <c r="G72" s="87"/>
      <c r="I72" s="87"/>
    </row>
    <row r="73" spans="1:9" x14ac:dyDescent="0.35">
      <c r="A73" s="87"/>
      <c r="B73" s="93"/>
      <c r="C73" s="87"/>
      <c r="E73" s="87"/>
      <c r="F73" s="87"/>
      <c r="G73" s="87"/>
      <c r="I73" s="87"/>
    </row>
    <row r="74" spans="1:9" x14ac:dyDescent="0.35">
      <c r="A74" s="87"/>
      <c r="B74" s="93"/>
      <c r="C74" s="87"/>
      <c r="E74" s="87"/>
      <c r="F74" s="87"/>
      <c r="G74" s="87"/>
      <c r="I74" s="87"/>
    </row>
    <row r="75" spans="1:9" x14ac:dyDescent="0.35">
      <c r="A75" s="87"/>
      <c r="B75" s="93"/>
      <c r="C75" s="87"/>
      <c r="E75" s="87"/>
      <c r="F75" s="87"/>
      <c r="G75" s="87"/>
      <c r="I75" s="87"/>
    </row>
    <row r="76" spans="1:9" x14ac:dyDescent="0.35">
      <c r="A76" s="87"/>
      <c r="B76" s="93"/>
      <c r="C76" s="87"/>
      <c r="E76" s="87"/>
      <c r="F76" s="87"/>
      <c r="G76" s="87"/>
      <c r="I76" s="87"/>
    </row>
    <row r="77" spans="1:9" x14ac:dyDescent="0.35">
      <c r="A77" s="87"/>
      <c r="B77" s="93"/>
      <c r="C77" s="87"/>
      <c r="E77" s="87"/>
      <c r="F77" s="87"/>
      <c r="G77" s="87"/>
      <c r="I77" s="87"/>
    </row>
    <row r="78" spans="1:9" x14ac:dyDescent="0.35">
      <c r="A78" s="87"/>
      <c r="B78" s="93"/>
      <c r="C78" s="87"/>
      <c r="E78" s="87"/>
      <c r="F78" s="87"/>
      <c r="G78" s="87"/>
      <c r="I78" s="87"/>
    </row>
    <row r="79" spans="1:9" x14ac:dyDescent="0.35">
      <c r="A79" s="87"/>
      <c r="B79" s="93"/>
      <c r="C79" s="87"/>
      <c r="E79" s="87"/>
      <c r="F79" s="87"/>
      <c r="G79" s="87"/>
      <c r="I79" s="87"/>
    </row>
    <row r="80" spans="1:9" x14ac:dyDescent="0.35">
      <c r="A80" s="87"/>
      <c r="B80" s="93"/>
      <c r="C80" s="87"/>
      <c r="E80" s="87"/>
      <c r="F80" s="87"/>
      <c r="G80" s="87"/>
      <c r="I80" s="87"/>
    </row>
    <row r="81" spans="1:9" x14ac:dyDescent="0.35">
      <c r="A81" s="87"/>
      <c r="B81" s="93"/>
      <c r="C81" s="87"/>
      <c r="E81" s="87"/>
      <c r="F81" s="87"/>
      <c r="G81" s="87"/>
      <c r="I81" s="87"/>
    </row>
    <row r="82" spans="1:9" x14ac:dyDescent="0.35">
      <c r="A82" s="87"/>
      <c r="B82" s="93"/>
      <c r="C82" s="87"/>
      <c r="E82" s="87"/>
      <c r="F82" s="87"/>
      <c r="G82" s="87"/>
      <c r="I82" s="87"/>
    </row>
    <row r="83" spans="1:9" x14ac:dyDescent="0.35">
      <c r="A83" s="87"/>
      <c r="B83" s="93"/>
      <c r="C83" s="87"/>
      <c r="E83" s="87"/>
      <c r="F83" s="87"/>
      <c r="G83" s="87"/>
      <c r="I83" s="87"/>
    </row>
    <row r="84" spans="1:9" x14ac:dyDescent="0.35">
      <c r="A84" s="87"/>
      <c r="B84" s="93"/>
      <c r="C84" s="87"/>
      <c r="E84" s="87"/>
      <c r="F84" s="87"/>
      <c r="G84" s="87"/>
      <c r="I84" s="87"/>
    </row>
    <row r="85" spans="1:9" x14ac:dyDescent="0.35">
      <c r="A85" s="87"/>
      <c r="B85" s="93"/>
      <c r="C85" s="87"/>
      <c r="E85" s="87"/>
      <c r="F85" s="87"/>
      <c r="G85" s="87"/>
      <c r="I85" s="87"/>
    </row>
    <row r="86" spans="1:9" x14ac:dyDescent="0.35">
      <c r="A86" s="87"/>
      <c r="B86" s="93"/>
      <c r="C86" s="87"/>
      <c r="E86" s="87"/>
      <c r="F86" s="87"/>
      <c r="G86" s="87"/>
      <c r="I86" s="87"/>
    </row>
    <row r="87" spans="1:9" x14ac:dyDescent="0.35">
      <c r="A87" s="87"/>
      <c r="B87" s="93"/>
      <c r="C87" s="87"/>
      <c r="E87" s="87"/>
      <c r="F87" s="87"/>
      <c r="G87" s="87"/>
      <c r="I87" s="87"/>
    </row>
    <row r="88" spans="1:9" x14ac:dyDescent="0.35">
      <c r="A88" s="87"/>
      <c r="B88" s="93"/>
      <c r="C88" s="87"/>
      <c r="E88" s="87"/>
      <c r="F88" s="87"/>
      <c r="G88" s="87"/>
      <c r="I88" s="87"/>
    </row>
    <row r="89" spans="1:9" x14ac:dyDescent="0.35">
      <c r="A89" s="87"/>
      <c r="B89" s="93"/>
      <c r="C89" s="87"/>
      <c r="E89" s="87"/>
      <c r="F89" s="87"/>
      <c r="G89" s="87"/>
      <c r="I89" s="87"/>
    </row>
    <row r="90" spans="1:9" x14ac:dyDescent="0.35">
      <c r="A90" s="87"/>
      <c r="B90" s="93"/>
      <c r="C90" s="87"/>
      <c r="E90" s="87"/>
      <c r="F90" s="87"/>
      <c r="G90" s="87"/>
      <c r="I90" s="87"/>
    </row>
    <row r="91" spans="1:9" x14ac:dyDescent="0.35">
      <c r="A91" s="87"/>
      <c r="B91" s="93"/>
      <c r="C91" s="87"/>
      <c r="E91" s="87"/>
      <c r="F91" s="87"/>
      <c r="G91" s="87"/>
      <c r="I91" s="87"/>
    </row>
    <row r="92" spans="1:9" x14ac:dyDescent="0.35">
      <c r="A92" s="87"/>
      <c r="B92" s="93"/>
      <c r="C92" s="87"/>
      <c r="E92" s="87"/>
      <c r="F92" s="87"/>
      <c r="G92" s="87"/>
      <c r="I92" s="87"/>
    </row>
    <row r="93" spans="1:9" x14ac:dyDescent="0.35">
      <c r="A93" s="87"/>
      <c r="B93" s="93"/>
      <c r="C93" s="87"/>
      <c r="E93" s="87"/>
      <c r="F93" s="87"/>
      <c r="G93" s="87"/>
      <c r="I93" s="87"/>
    </row>
    <row r="94" spans="1:9" x14ac:dyDescent="0.35">
      <c r="A94" s="87"/>
      <c r="B94" s="93"/>
      <c r="C94" s="87"/>
      <c r="E94" s="87"/>
      <c r="F94" s="87"/>
      <c r="G94" s="87"/>
      <c r="I94" s="87"/>
    </row>
    <row r="95" spans="1:9" x14ac:dyDescent="0.35">
      <c r="A95" s="87"/>
      <c r="B95" s="93"/>
      <c r="C95" s="87"/>
      <c r="E95" s="87"/>
      <c r="F95" s="87"/>
      <c r="G95" s="87"/>
      <c r="I95" s="87"/>
    </row>
    <row r="96" spans="1:9" x14ac:dyDescent="0.35">
      <c r="A96" s="87"/>
      <c r="B96" s="93"/>
      <c r="C96" s="87"/>
      <c r="E96" s="87"/>
      <c r="F96" s="87"/>
      <c r="G96" s="87"/>
      <c r="I96" s="87"/>
    </row>
    <row r="97" spans="1:9" x14ac:dyDescent="0.35">
      <c r="A97" s="87"/>
      <c r="B97" s="93"/>
      <c r="C97" s="87"/>
      <c r="E97" s="87"/>
      <c r="F97" s="87"/>
      <c r="G97" s="87"/>
      <c r="I97" s="87"/>
    </row>
    <row r="98" spans="1:9" x14ac:dyDescent="0.35">
      <c r="A98" s="87"/>
      <c r="B98" s="93"/>
      <c r="C98" s="87"/>
      <c r="E98" s="87"/>
      <c r="F98" s="87"/>
      <c r="G98" s="87"/>
      <c r="I98" s="87"/>
    </row>
    <row r="99" spans="1:9" x14ac:dyDescent="0.35">
      <c r="A99" s="87"/>
      <c r="B99" s="93"/>
      <c r="C99" s="87"/>
      <c r="E99" s="87"/>
      <c r="F99" s="87"/>
      <c r="G99" s="87"/>
      <c r="I99" s="87"/>
    </row>
    <row r="100" spans="1:9" x14ac:dyDescent="0.35">
      <c r="A100" s="87"/>
    </row>
    <row r="101" spans="1:9" x14ac:dyDescent="0.35">
      <c r="A101" s="87"/>
    </row>
    <row r="102" spans="1:9" x14ac:dyDescent="0.35">
      <c r="A102" s="87"/>
    </row>
    <row r="103" spans="1:9" x14ac:dyDescent="0.35">
      <c r="A103" s="87"/>
    </row>
    <row r="104" spans="1:9" x14ac:dyDescent="0.35">
      <c r="A104" s="87"/>
    </row>
    <row r="105" spans="1:9" x14ac:dyDescent="0.35">
      <c r="A105" s="87"/>
    </row>
    <row r="106" spans="1:9" x14ac:dyDescent="0.35">
      <c r="A106" s="87"/>
    </row>
    <row r="107" spans="1:9" x14ac:dyDescent="0.35">
      <c r="A107" s="87"/>
    </row>
    <row r="108" spans="1:9" x14ac:dyDescent="0.35">
      <c r="A108" s="87"/>
    </row>
    <row r="109" spans="1:9" x14ac:dyDescent="0.35">
      <c r="A109" s="87"/>
    </row>
    <row r="110" spans="1:9" x14ac:dyDescent="0.35">
      <c r="A110" s="87"/>
    </row>
    <row r="111" spans="1:9" x14ac:dyDescent="0.35">
      <c r="A111" s="87"/>
    </row>
    <row r="112" spans="1:9" x14ac:dyDescent="0.35">
      <c r="A112" s="87"/>
    </row>
    <row r="113" spans="1:1" x14ac:dyDescent="0.35">
      <c r="A113" s="87"/>
    </row>
    <row r="114" spans="1:1" x14ac:dyDescent="0.35">
      <c r="A114" s="87"/>
    </row>
    <row r="115" spans="1:1" x14ac:dyDescent="0.35">
      <c r="A115" s="87"/>
    </row>
    <row r="116" spans="1:1" x14ac:dyDescent="0.35">
      <c r="A116" s="87"/>
    </row>
    <row r="117" spans="1:1" x14ac:dyDescent="0.35">
      <c r="A117" s="87"/>
    </row>
    <row r="118" spans="1:1" x14ac:dyDescent="0.35">
      <c r="A118" s="87"/>
    </row>
    <row r="119" spans="1:1" x14ac:dyDescent="0.35">
      <c r="A119" s="87"/>
    </row>
    <row r="120" spans="1:1" x14ac:dyDescent="0.35">
      <c r="A120" s="87"/>
    </row>
    <row r="121" spans="1:1" x14ac:dyDescent="0.35">
      <c r="A121" s="87"/>
    </row>
    <row r="122" spans="1:1" x14ac:dyDescent="0.35">
      <c r="A122" s="87"/>
    </row>
    <row r="123" spans="1:1" x14ac:dyDescent="0.35">
      <c r="A123" s="87"/>
    </row>
    <row r="124" spans="1:1" x14ac:dyDescent="0.35">
      <c r="A124" s="87"/>
    </row>
    <row r="125" spans="1:1" x14ac:dyDescent="0.35">
      <c r="A125" s="87"/>
    </row>
    <row r="126" spans="1:1" x14ac:dyDescent="0.35">
      <c r="A126" s="87"/>
    </row>
    <row r="127" spans="1:1" x14ac:dyDescent="0.35">
      <c r="A127" s="87"/>
    </row>
    <row r="128" spans="1:1" x14ac:dyDescent="0.35">
      <c r="A128" s="87"/>
    </row>
    <row r="129" spans="1:1" x14ac:dyDescent="0.35">
      <c r="A129" s="87"/>
    </row>
    <row r="130" spans="1:1" x14ac:dyDescent="0.35">
      <c r="A130" s="87"/>
    </row>
    <row r="131" spans="1:1" x14ac:dyDescent="0.35">
      <c r="A131" s="87"/>
    </row>
    <row r="132" spans="1:1" x14ac:dyDescent="0.35">
      <c r="A132" s="87"/>
    </row>
    <row r="133" spans="1:1" x14ac:dyDescent="0.35">
      <c r="A133" s="87"/>
    </row>
    <row r="134" spans="1:1" x14ac:dyDescent="0.35">
      <c r="A134" s="87"/>
    </row>
    <row r="135" spans="1:1" x14ac:dyDescent="0.35">
      <c r="A135" s="87"/>
    </row>
    <row r="136" spans="1:1" x14ac:dyDescent="0.35">
      <c r="A136" s="87"/>
    </row>
    <row r="137" spans="1:1" x14ac:dyDescent="0.35">
      <c r="A137" s="87"/>
    </row>
    <row r="138" spans="1:1" x14ac:dyDescent="0.35">
      <c r="A138" s="87"/>
    </row>
    <row r="139" spans="1:1" x14ac:dyDescent="0.35">
      <c r="A139" s="87"/>
    </row>
    <row r="140" spans="1:1" x14ac:dyDescent="0.35">
      <c r="A140" s="87"/>
    </row>
    <row r="141" spans="1:1" x14ac:dyDescent="0.35">
      <c r="A141" s="87"/>
    </row>
    <row r="142" spans="1:1" x14ac:dyDescent="0.35">
      <c r="A142" s="87"/>
    </row>
    <row r="143" spans="1:1" x14ac:dyDescent="0.35">
      <c r="A143" s="87"/>
    </row>
    <row r="144" spans="1:1" x14ac:dyDescent="0.35">
      <c r="A144" s="87"/>
    </row>
    <row r="145" spans="1:1" x14ac:dyDescent="0.35">
      <c r="A145" s="87"/>
    </row>
    <row r="146" spans="1:1" x14ac:dyDescent="0.35">
      <c r="A146" s="87"/>
    </row>
    <row r="147" spans="1:1" x14ac:dyDescent="0.35">
      <c r="A147" s="87"/>
    </row>
    <row r="148" spans="1:1" x14ac:dyDescent="0.35">
      <c r="A148" s="87"/>
    </row>
    <row r="149" spans="1:1" x14ac:dyDescent="0.35">
      <c r="A149" s="87"/>
    </row>
    <row r="150" spans="1:1" x14ac:dyDescent="0.35">
      <c r="A150" s="87"/>
    </row>
    <row r="151" spans="1:1" x14ac:dyDescent="0.35">
      <c r="A151" s="87"/>
    </row>
    <row r="152" spans="1:1" x14ac:dyDescent="0.35">
      <c r="A152" s="87"/>
    </row>
    <row r="153" spans="1:1" x14ac:dyDescent="0.35">
      <c r="A153" s="87"/>
    </row>
    <row r="154" spans="1:1" x14ac:dyDescent="0.35">
      <c r="A154" s="87"/>
    </row>
    <row r="155" spans="1:1" x14ac:dyDescent="0.35">
      <c r="A155" s="87"/>
    </row>
    <row r="156" spans="1:1" x14ac:dyDescent="0.35">
      <c r="A156" s="87"/>
    </row>
    <row r="157" spans="1:1" x14ac:dyDescent="0.35">
      <c r="A157" s="87"/>
    </row>
    <row r="158" spans="1:1" x14ac:dyDescent="0.35">
      <c r="A158" s="87"/>
    </row>
    <row r="159" spans="1:1" x14ac:dyDescent="0.35">
      <c r="A159" s="87"/>
    </row>
    <row r="160" spans="1:1" x14ac:dyDescent="0.35">
      <c r="A160" s="87"/>
    </row>
    <row r="161" spans="1:1" x14ac:dyDescent="0.35">
      <c r="A161" s="87"/>
    </row>
    <row r="162" spans="1:1" x14ac:dyDescent="0.35">
      <c r="A162" s="87"/>
    </row>
    <row r="163" spans="1:1" x14ac:dyDescent="0.35">
      <c r="A163" s="87"/>
    </row>
    <row r="164" spans="1:1" x14ac:dyDescent="0.35">
      <c r="A164" s="87"/>
    </row>
    <row r="165" spans="1:1" x14ac:dyDescent="0.35">
      <c r="A165" s="87"/>
    </row>
    <row r="166" spans="1:1" x14ac:dyDescent="0.35">
      <c r="A166" s="87"/>
    </row>
    <row r="167" spans="1:1" x14ac:dyDescent="0.35">
      <c r="A167" s="87"/>
    </row>
    <row r="168" spans="1:1" x14ac:dyDescent="0.35">
      <c r="A168" s="87"/>
    </row>
    <row r="169" spans="1:1" x14ac:dyDescent="0.35">
      <c r="A169" s="87"/>
    </row>
    <row r="170" spans="1:1" x14ac:dyDescent="0.35">
      <c r="A170" s="87"/>
    </row>
    <row r="171" spans="1:1" x14ac:dyDescent="0.35">
      <c r="A171" s="87"/>
    </row>
    <row r="172" spans="1:1" x14ac:dyDescent="0.35">
      <c r="A172" s="87"/>
    </row>
    <row r="173" spans="1:1" x14ac:dyDescent="0.35">
      <c r="A173" s="87"/>
    </row>
    <row r="174" spans="1:1" x14ac:dyDescent="0.35">
      <c r="A174" s="87"/>
    </row>
    <row r="175" spans="1:1" x14ac:dyDescent="0.35">
      <c r="A175" s="87"/>
    </row>
    <row r="176" spans="1:1" x14ac:dyDescent="0.35">
      <c r="A176" s="87"/>
    </row>
    <row r="177" spans="1:1" x14ac:dyDescent="0.35">
      <c r="A177" s="87"/>
    </row>
    <row r="178" spans="1:1" x14ac:dyDescent="0.35">
      <c r="A178" s="87"/>
    </row>
    <row r="179" spans="1:1" x14ac:dyDescent="0.35">
      <c r="A179" s="87"/>
    </row>
    <row r="180" spans="1:1" x14ac:dyDescent="0.35">
      <c r="A180" s="87"/>
    </row>
    <row r="181" spans="1:1" x14ac:dyDescent="0.35">
      <c r="A181" s="87"/>
    </row>
    <row r="182" spans="1:1" x14ac:dyDescent="0.35">
      <c r="A182" s="87"/>
    </row>
    <row r="183" spans="1:1" x14ac:dyDescent="0.35">
      <c r="A183" s="87"/>
    </row>
    <row r="184" spans="1:1" x14ac:dyDescent="0.35">
      <c r="A184" s="87"/>
    </row>
    <row r="185" spans="1:1" x14ac:dyDescent="0.35">
      <c r="A185" s="87"/>
    </row>
    <row r="186" spans="1:1" x14ac:dyDescent="0.35">
      <c r="A186" s="87"/>
    </row>
    <row r="187" spans="1:1" x14ac:dyDescent="0.35">
      <c r="A187" s="87"/>
    </row>
    <row r="188" spans="1:1" x14ac:dyDescent="0.35">
      <c r="A188" s="87"/>
    </row>
    <row r="189" spans="1:1" x14ac:dyDescent="0.35">
      <c r="A189" s="87"/>
    </row>
    <row r="190" spans="1:1" x14ac:dyDescent="0.35">
      <c r="A190" s="87"/>
    </row>
    <row r="191" spans="1:1" x14ac:dyDescent="0.35">
      <c r="A191" s="87"/>
    </row>
    <row r="192" spans="1:1" x14ac:dyDescent="0.35">
      <c r="A192" s="87"/>
    </row>
    <row r="193" spans="1:1" x14ac:dyDescent="0.35">
      <c r="A193" s="87"/>
    </row>
    <row r="194" spans="1:1" x14ac:dyDescent="0.35">
      <c r="A194" s="87"/>
    </row>
    <row r="195" spans="1:1" x14ac:dyDescent="0.35">
      <c r="A195" s="87"/>
    </row>
    <row r="196" spans="1:1" x14ac:dyDescent="0.35">
      <c r="A196" s="87"/>
    </row>
    <row r="197" spans="1:1" x14ac:dyDescent="0.35">
      <c r="A197" s="87"/>
    </row>
    <row r="198" spans="1:1" x14ac:dyDescent="0.35">
      <c r="A198" s="87"/>
    </row>
    <row r="199" spans="1:1" x14ac:dyDescent="0.35">
      <c r="A199" s="87"/>
    </row>
    <row r="200" spans="1:1" x14ac:dyDescent="0.35">
      <c r="A200" s="87"/>
    </row>
    <row r="201" spans="1:1" x14ac:dyDescent="0.35">
      <c r="A201" s="87"/>
    </row>
    <row r="202" spans="1:1" x14ac:dyDescent="0.35">
      <c r="A202" s="87"/>
    </row>
    <row r="203" spans="1:1" x14ac:dyDescent="0.35">
      <c r="A203" s="87"/>
    </row>
    <row r="204" spans="1:1" x14ac:dyDescent="0.35">
      <c r="A204" s="87"/>
    </row>
    <row r="205" spans="1:1" x14ac:dyDescent="0.35">
      <c r="A205" s="87"/>
    </row>
    <row r="206" spans="1:1" x14ac:dyDescent="0.35">
      <c r="A206" s="87"/>
    </row>
    <row r="207" spans="1:1" x14ac:dyDescent="0.35">
      <c r="A207" s="87"/>
    </row>
    <row r="208" spans="1:1" x14ac:dyDescent="0.35">
      <c r="A208" s="87"/>
    </row>
    <row r="209" spans="1:1" x14ac:dyDescent="0.35">
      <c r="A209" s="87"/>
    </row>
    <row r="210" spans="1:1" x14ac:dyDescent="0.35">
      <c r="A210" s="87"/>
    </row>
    <row r="211" spans="1:1" x14ac:dyDescent="0.35">
      <c r="A211" s="87"/>
    </row>
    <row r="212" spans="1:1" x14ac:dyDescent="0.35">
      <c r="A212" s="87"/>
    </row>
    <row r="213" spans="1:1" x14ac:dyDescent="0.35">
      <c r="A213" s="87"/>
    </row>
    <row r="214" spans="1:1" x14ac:dyDescent="0.35">
      <c r="A214" s="87"/>
    </row>
    <row r="215" spans="1:1" x14ac:dyDescent="0.35">
      <c r="A215" s="87"/>
    </row>
    <row r="216" spans="1:1" x14ac:dyDescent="0.35">
      <c r="A216" s="87"/>
    </row>
    <row r="217" spans="1:1" x14ac:dyDescent="0.35">
      <c r="A217" s="87"/>
    </row>
    <row r="218" spans="1:1" x14ac:dyDescent="0.35">
      <c r="A218" s="87"/>
    </row>
    <row r="219" spans="1:1" x14ac:dyDescent="0.35">
      <c r="A219" s="87"/>
    </row>
    <row r="220" spans="1:1" x14ac:dyDescent="0.35">
      <c r="A220" s="87"/>
    </row>
    <row r="221" spans="1:1" x14ac:dyDescent="0.35">
      <c r="A221" s="87"/>
    </row>
    <row r="222" spans="1:1" x14ac:dyDescent="0.35">
      <c r="A222" s="87"/>
    </row>
    <row r="223" spans="1:1" x14ac:dyDescent="0.35">
      <c r="A223" s="87"/>
    </row>
    <row r="224" spans="1:1" x14ac:dyDescent="0.35">
      <c r="A224" s="87"/>
    </row>
    <row r="225" spans="1:1" x14ac:dyDescent="0.35">
      <c r="A225" s="87"/>
    </row>
    <row r="226" spans="1:1" x14ac:dyDescent="0.35">
      <c r="A226" s="87"/>
    </row>
    <row r="227" spans="1:1" x14ac:dyDescent="0.35">
      <c r="A227" s="87"/>
    </row>
    <row r="228" spans="1:1" x14ac:dyDescent="0.35">
      <c r="A228" s="87"/>
    </row>
    <row r="229" spans="1:1" x14ac:dyDescent="0.35">
      <c r="A229" s="87"/>
    </row>
    <row r="230" spans="1:1" x14ac:dyDescent="0.35">
      <c r="A230" s="87"/>
    </row>
    <row r="231" spans="1:1" x14ac:dyDescent="0.35">
      <c r="A231" s="87"/>
    </row>
    <row r="232" spans="1:1" x14ac:dyDescent="0.35">
      <c r="A232" s="87"/>
    </row>
    <row r="233" spans="1:1" x14ac:dyDescent="0.35">
      <c r="A233" s="87"/>
    </row>
    <row r="234" spans="1:1" x14ac:dyDescent="0.35">
      <c r="A234" s="87"/>
    </row>
    <row r="235" spans="1:1" x14ac:dyDescent="0.35">
      <c r="A235" s="87"/>
    </row>
    <row r="236" spans="1:1" x14ac:dyDescent="0.35">
      <c r="A236" s="87"/>
    </row>
    <row r="237" spans="1:1" x14ac:dyDescent="0.35">
      <c r="A237" s="87"/>
    </row>
    <row r="238" spans="1:1" x14ac:dyDescent="0.35">
      <c r="A238" s="87"/>
    </row>
    <row r="1048569" spans="5:5" x14ac:dyDescent="0.35">
      <c r="E1048569" s="87"/>
    </row>
  </sheetData>
  <conditionalFormatting sqref="D23">
    <cfRule type="beginsWith" dxfId="5" priority="4" operator="beginsWith" text=" ">
      <formula>LEFT(D23,LEN(" "))=" "</formula>
    </cfRule>
  </conditionalFormatting>
  <conditionalFormatting sqref="D23">
    <cfRule type="endsWith" dxfId="4" priority="3" operator="endsWith" text=" ">
      <formula>RIGHT(D23,LEN(" "))=" "</formula>
    </cfRule>
  </conditionalFormatting>
  <conditionalFormatting sqref="E23">
    <cfRule type="beginsWith" dxfId="3" priority="2" operator="beginsWith" text=" ">
      <formula>LEFT(E23,LEN(" "))=" "</formula>
    </cfRule>
  </conditionalFormatting>
  <conditionalFormatting sqref="E23">
    <cfRule type="endsWith" dxfId="2" priority="1" operator="endsWith" text=" ">
      <formula>RIGHT(E23,LEN(" "))=" 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M1157"/>
  <sheetViews>
    <sheetView workbookViewId="0">
      <selection activeCell="D11" sqref="D11"/>
    </sheetView>
  </sheetViews>
  <sheetFormatPr defaultRowHeight="14.5" x14ac:dyDescent="0.35"/>
  <cols>
    <col min="1" max="2" width="14.81640625" style="80" customWidth="1"/>
    <col min="3" max="3" width="17" style="80" customWidth="1"/>
    <col min="4" max="7" width="14.81640625" style="80" customWidth="1"/>
    <col min="8" max="8" width="18.54296875" style="80" customWidth="1"/>
    <col min="9" max="11" width="14.81640625" style="80" customWidth="1"/>
    <col min="12" max="12" width="16.81640625" style="80" customWidth="1"/>
  </cols>
  <sheetData>
    <row r="1" spans="1:13" ht="28" x14ac:dyDescent="0.35">
      <c r="A1" s="72"/>
      <c r="B1" s="73" t="s">
        <v>494</v>
      </c>
      <c r="C1" s="74" t="s">
        <v>495</v>
      </c>
      <c r="D1" s="73" t="s">
        <v>7</v>
      </c>
      <c r="E1" s="73" t="s">
        <v>496</v>
      </c>
      <c r="F1" s="73" t="s">
        <v>9</v>
      </c>
      <c r="G1" s="73" t="s">
        <v>11</v>
      </c>
      <c r="H1" s="73" t="s">
        <v>12</v>
      </c>
      <c r="I1" s="73" t="s">
        <v>14</v>
      </c>
      <c r="J1" s="73" t="s">
        <v>497</v>
      </c>
      <c r="K1" s="73" t="s">
        <v>18</v>
      </c>
      <c r="L1" s="75" t="s">
        <v>498</v>
      </c>
    </row>
    <row r="2" spans="1:13" ht="15" customHeight="1" x14ac:dyDescent="0.35">
      <c r="A2" s="76"/>
      <c r="B2" s="76" t="str">
        <f>Sheet1!D195</f>
        <v>06.02.2025</v>
      </c>
      <c r="C2" s="77" t="str">
        <f>Sheet1!E195</f>
        <v>24.01.2025</v>
      </c>
      <c r="D2" s="76" t="str">
        <f>Sheet1!H195</f>
        <v>ЧАЯНДИНСКОЕ</v>
      </c>
      <c r="E2" s="76" t="str">
        <f>Sheet1!K195</f>
        <v>1035G</v>
      </c>
      <c r="F2" s="76" t="str">
        <f>Sheet1!J195</f>
        <v>куст</v>
      </c>
      <c r="G2" s="76" t="str">
        <f>Sheet1!L195</f>
        <v>доб</v>
      </c>
      <c r="H2" s="76" t="str">
        <f>Sheet1!M195</f>
        <v>КВД</v>
      </c>
      <c r="I2" s="76" t="str">
        <f>Sheet1!O195</f>
        <v>Сапунов Р.М.</v>
      </c>
      <c r="J2" s="76"/>
      <c r="K2" s="78"/>
      <c r="L2" s="79"/>
      <c r="M2" s="71" t="s">
        <v>499</v>
      </c>
    </row>
    <row r="3" spans="1:13" ht="15" customHeight="1" x14ac:dyDescent="0.35">
      <c r="A3" s="76"/>
      <c r="B3" s="76" t="str">
        <f>Sheet1!D196</f>
        <v>06.02.2025</v>
      </c>
      <c r="C3" s="77" t="str">
        <f>Sheet1!E196</f>
        <v>24.01.2025</v>
      </c>
      <c r="D3" s="76" t="str">
        <f>Sheet1!H196</f>
        <v>ЧАЯНДИНСКОЕ</v>
      </c>
      <c r="E3" s="76" t="str">
        <f>Sheet1!K196</f>
        <v>1035G</v>
      </c>
      <c r="F3" s="76" t="str">
        <f>Sheet1!J196</f>
        <v>куст</v>
      </c>
      <c r="G3" s="76" t="str">
        <f>Sheet1!L196</f>
        <v>доб</v>
      </c>
      <c r="H3" s="76" t="str">
        <f>Sheet1!M196</f>
        <v>Мониторинг</v>
      </c>
      <c r="I3" s="76" t="str">
        <f>Sheet1!O196</f>
        <v>Сапунов Р.М.</v>
      </c>
      <c r="J3" s="76"/>
      <c r="K3" s="78"/>
      <c r="L3" s="79"/>
    </row>
    <row r="4" spans="1:13" x14ac:dyDescent="0.35">
      <c r="A4" s="76"/>
      <c r="B4" s="76" t="str">
        <f>Sheet1!D197</f>
        <v>27.01.2025</v>
      </c>
      <c r="C4" s="77" t="str">
        <f>Sheet1!E197</f>
        <v>21.12.2024</v>
      </c>
      <c r="D4" s="76" t="str">
        <f>Sheet1!H197</f>
        <v>ЧАЯНДИНСКОЕ</v>
      </c>
      <c r="E4" s="76" t="str">
        <f>Sheet1!K197</f>
        <v>1031G3</v>
      </c>
      <c r="F4" s="76" t="str">
        <f>Sheet1!J197</f>
        <v>куст</v>
      </c>
      <c r="G4" s="76" t="str">
        <f>Sheet1!L197</f>
        <v>доб</v>
      </c>
      <c r="H4" s="76" t="str">
        <f>Sheet1!M197</f>
        <v>КВД</v>
      </c>
      <c r="I4" s="76" t="str">
        <f>Sheet1!O197</f>
        <v>Сапунов Р.М.</v>
      </c>
      <c r="J4" s="76"/>
      <c r="K4" s="78"/>
      <c r="L4" s="79"/>
    </row>
    <row r="5" spans="1:13" x14ac:dyDescent="0.35">
      <c r="A5" s="76"/>
      <c r="B5" s="76" t="str">
        <f>Sheet1!D198</f>
        <v>27.01.2025</v>
      </c>
      <c r="C5" s="77" t="str">
        <f>Sheet1!E198</f>
        <v>21.12.2024</v>
      </c>
      <c r="D5" s="76" t="str">
        <f>Sheet1!H198</f>
        <v>ЧАЯНДИНСКОЕ</v>
      </c>
      <c r="E5" s="76" t="str">
        <f>Sheet1!K198</f>
        <v>1039G</v>
      </c>
      <c r="F5" s="76" t="str">
        <f>Sheet1!J198</f>
        <v>куст</v>
      </c>
      <c r="G5" s="76" t="str">
        <f>Sheet1!L198</f>
        <v>доб</v>
      </c>
      <c r="H5" s="76" t="str">
        <f>Sheet1!M198</f>
        <v>КВД</v>
      </c>
      <c r="I5" s="76" t="str">
        <f>Sheet1!O198</f>
        <v>Сапунов Р.М.</v>
      </c>
      <c r="J5" s="76"/>
      <c r="K5" s="78"/>
      <c r="L5" s="79"/>
    </row>
    <row r="6" spans="1:13" x14ac:dyDescent="0.35">
      <c r="A6" s="76"/>
      <c r="B6" s="76" t="str">
        <f>Sheet1!D199</f>
        <v>27.01.2025</v>
      </c>
      <c r="C6" s="77" t="str">
        <f>Sheet1!E199</f>
        <v>21.12.2024</v>
      </c>
      <c r="D6" s="76" t="str">
        <f>Sheet1!H199</f>
        <v>ЧАЯНДИНСКОЕ</v>
      </c>
      <c r="E6" s="76" t="str">
        <f>Sheet1!K199</f>
        <v>1035G</v>
      </c>
      <c r="F6" s="76" t="str">
        <f>Sheet1!J199</f>
        <v>куст</v>
      </c>
      <c r="G6" s="76" t="str">
        <f>Sheet1!L199</f>
        <v>доб</v>
      </c>
      <c r="H6" s="76" t="str">
        <f>Sheet1!M199</f>
        <v>КВД</v>
      </c>
      <c r="I6" s="76" t="str">
        <f>Sheet1!O199</f>
        <v>Сапунов Р.М.</v>
      </c>
      <c r="J6" s="76"/>
      <c r="K6" s="78"/>
      <c r="L6" s="79"/>
    </row>
    <row r="7" spans="1:13" x14ac:dyDescent="0.35">
      <c r="A7" s="76"/>
      <c r="B7" s="76" t="str">
        <f>Sheet1!D200</f>
        <v>27.01.2025</v>
      </c>
      <c r="C7" s="77" t="str">
        <f>Sheet1!E200</f>
        <v>14.01.2024</v>
      </c>
      <c r="D7" s="76" t="str">
        <f>Sheet1!H200</f>
        <v>ЧАЯНДИНСКОЕ</v>
      </c>
      <c r="E7" s="76" t="str">
        <f>Sheet1!K200</f>
        <v>1043G</v>
      </c>
      <c r="F7" s="76" t="str">
        <f>Sheet1!J200</f>
        <v>куст</v>
      </c>
      <c r="G7" s="76" t="str">
        <f>Sheet1!L200</f>
        <v>доб</v>
      </c>
      <c r="H7" s="76" t="str">
        <f>Sheet1!M200</f>
        <v>КВД</v>
      </c>
      <c r="I7" s="76" t="str">
        <f>Sheet1!O200</f>
        <v>Сапунов Р.М.</v>
      </c>
      <c r="J7" s="76"/>
      <c r="K7" s="78"/>
      <c r="L7" s="79"/>
    </row>
    <row r="8" spans="1:13" x14ac:dyDescent="0.35">
      <c r="A8" s="76"/>
      <c r="B8" s="76" t="str">
        <f>Sheet1!D201</f>
        <v>27.01.2025</v>
      </c>
      <c r="C8" s="77" t="str">
        <f>Sheet1!E201</f>
        <v>11.12.2024</v>
      </c>
      <c r="D8" s="76" t="str">
        <f>Sheet1!H201</f>
        <v>ЧАЯНДИНСКОЕ</v>
      </c>
      <c r="E8" s="76" t="str">
        <f>Sheet1!K201</f>
        <v>1081G</v>
      </c>
      <c r="F8" s="76" t="str">
        <f>Sheet1!J201</f>
        <v>куст</v>
      </c>
      <c r="G8" s="76" t="str">
        <f>Sheet1!L201</f>
        <v>доб</v>
      </c>
      <c r="H8" s="76" t="str">
        <f>Sheet1!M201</f>
        <v>КВД</v>
      </c>
      <c r="I8" s="76" t="str">
        <f>Sheet1!O201</f>
        <v>Сапунов Р.М.</v>
      </c>
      <c r="J8" s="76"/>
      <c r="K8" s="78"/>
      <c r="L8" s="79"/>
    </row>
    <row r="9" spans="1:13" x14ac:dyDescent="0.35">
      <c r="A9" s="76"/>
      <c r="B9" s="76" t="str">
        <f>Sheet1!D202</f>
        <v>28.01.2025</v>
      </c>
      <c r="C9" s="77" t="str">
        <f>Sheet1!E202</f>
        <v>11.12.2024</v>
      </c>
      <c r="D9" s="76" t="str">
        <f>Sheet1!H202</f>
        <v>ЧАЯНДИНСКОЕ</v>
      </c>
      <c r="E9" s="76" t="str">
        <f>Sheet1!K202</f>
        <v>1089G5</v>
      </c>
      <c r="F9" s="76" t="str">
        <f>Sheet1!J202</f>
        <v>куст</v>
      </c>
      <c r="G9" s="76" t="str">
        <f>Sheet1!L202</f>
        <v>доб</v>
      </c>
      <c r="H9" s="76" t="str">
        <f>Sheet1!M202</f>
        <v>КВД</v>
      </c>
      <c r="I9" s="76" t="str">
        <f>Sheet1!O202</f>
        <v>Сапунов Р.М.</v>
      </c>
      <c r="J9" s="76"/>
      <c r="K9" s="78"/>
      <c r="L9" s="79"/>
    </row>
    <row r="10" spans="1:13" x14ac:dyDescent="0.35">
      <c r="A10" s="76"/>
      <c r="B10" s="76" t="str">
        <f>Sheet1!D203</f>
        <v>10.02.2025</v>
      </c>
      <c r="C10" s="77" t="str">
        <f>Sheet1!E203</f>
        <v>05.02.2025</v>
      </c>
      <c r="D10" s="76" t="str">
        <f>Sheet1!H203</f>
        <v>ЧАЯНДИНСКОЕ</v>
      </c>
      <c r="E10" s="76" t="str">
        <f>Sheet1!K203</f>
        <v>1068G2</v>
      </c>
      <c r="F10" s="76" t="str">
        <f>Sheet1!J203</f>
        <v>куст</v>
      </c>
      <c r="G10" s="76" t="str">
        <f>Sheet1!L203</f>
        <v>доб</v>
      </c>
      <c r="H10" s="76" t="str">
        <f>Sheet1!M203</f>
        <v>КВД</v>
      </c>
      <c r="I10" s="76" t="str">
        <f>Sheet1!O203</f>
        <v>Сапунов Р.М.</v>
      </c>
      <c r="J10" s="76"/>
      <c r="K10" s="78"/>
      <c r="L10" s="79"/>
    </row>
    <row r="11" spans="1:13" x14ac:dyDescent="0.35">
      <c r="A11" s="76"/>
      <c r="B11" s="76" t="e">
        <f>Sheet1!#REF!</f>
        <v>#REF!</v>
      </c>
      <c r="C11" s="77" t="e">
        <f>Sheet1!#REF!</f>
        <v>#REF!</v>
      </c>
      <c r="D11" s="76" t="e">
        <f>Sheet1!#REF!</f>
        <v>#REF!</v>
      </c>
      <c r="E11" s="76" t="e">
        <f>Sheet1!#REF!</f>
        <v>#REF!</v>
      </c>
      <c r="F11" s="76" t="e">
        <f>Sheet1!#REF!</f>
        <v>#REF!</v>
      </c>
      <c r="G11" s="76" t="e">
        <f>Sheet1!#REF!</f>
        <v>#REF!</v>
      </c>
      <c r="H11" s="76" t="e">
        <f>Sheet1!#REF!</f>
        <v>#REF!</v>
      </c>
      <c r="I11" s="76" t="e">
        <f>Sheet1!#REF!</f>
        <v>#REF!</v>
      </c>
      <c r="J11" s="76"/>
      <c r="K11" s="78"/>
      <c r="L11" s="79"/>
    </row>
    <row r="12" spans="1:13" x14ac:dyDescent="0.35">
      <c r="A12" s="76"/>
      <c r="B12" s="76" t="e">
        <f>Sheet1!#REF!</f>
        <v>#REF!</v>
      </c>
      <c r="C12" s="77" t="e">
        <f>Sheet1!#REF!</f>
        <v>#REF!</v>
      </c>
      <c r="D12" s="76" t="e">
        <f>Sheet1!#REF!</f>
        <v>#REF!</v>
      </c>
      <c r="E12" s="76" t="e">
        <f>Sheet1!#REF!</f>
        <v>#REF!</v>
      </c>
      <c r="F12" s="76" t="e">
        <f>Sheet1!#REF!</f>
        <v>#REF!</v>
      </c>
      <c r="G12" s="76" t="e">
        <f>Sheet1!#REF!</f>
        <v>#REF!</v>
      </c>
      <c r="H12" s="76" t="e">
        <f>Sheet1!#REF!</f>
        <v>#REF!</v>
      </c>
      <c r="I12" s="76" t="e">
        <f>Sheet1!#REF!</f>
        <v>#REF!</v>
      </c>
      <c r="J12" s="76"/>
      <c r="K12" s="78"/>
      <c r="L12" s="79"/>
    </row>
    <row r="13" spans="1:13" x14ac:dyDescent="0.35">
      <c r="A13" s="76"/>
      <c r="B13" s="76" t="e">
        <f>Sheet1!#REF!</f>
        <v>#REF!</v>
      </c>
      <c r="C13" s="77" t="e">
        <f>Sheet1!#REF!</f>
        <v>#REF!</v>
      </c>
      <c r="D13" s="76" t="e">
        <f>Sheet1!#REF!</f>
        <v>#REF!</v>
      </c>
      <c r="E13" s="76" t="e">
        <f>Sheet1!#REF!</f>
        <v>#REF!</v>
      </c>
      <c r="F13" s="76" t="e">
        <f>Sheet1!#REF!</f>
        <v>#REF!</v>
      </c>
      <c r="G13" s="76" t="e">
        <f>Sheet1!#REF!</f>
        <v>#REF!</v>
      </c>
      <c r="H13" s="76" t="e">
        <f>Sheet1!#REF!</f>
        <v>#REF!</v>
      </c>
      <c r="I13" s="76" t="e">
        <f>Sheet1!#REF!</f>
        <v>#REF!</v>
      </c>
      <c r="J13" s="76"/>
      <c r="K13" s="78"/>
      <c r="L13" s="79"/>
    </row>
    <row r="14" spans="1:13" x14ac:dyDescent="0.35">
      <c r="A14" s="76"/>
      <c r="B14" s="76" t="e">
        <f>Sheet1!#REF!</f>
        <v>#REF!</v>
      </c>
      <c r="C14" s="77" t="e">
        <f>Sheet1!#REF!</f>
        <v>#REF!</v>
      </c>
      <c r="D14" s="76" t="e">
        <f>Sheet1!#REF!</f>
        <v>#REF!</v>
      </c>
      <c r="E14" s="76" t="e">
        <f>Sheet1!#REF!</f>
        <v>#REF!</v>
      </c>
      <c r="F14" s="76" t="e">
        <f>Sheet1!#REF!</f>
        <v>#REF!</v>
      </c>
      <c r="G14" s="76" t="e">
        <f>Sheet1!#REF!</f>
        <v>#REF!</v>
      </c>
      <c r="H14" s="76" t="e">
        <f>Sheet1!#REF!</f>
        <v>#REF!</v>
      </c>
      <c r="I14" s="76" t="e">
        <f>Sheet1!#REF!</f>
        <v>#REF!</v>
      </c>
      <c r="J14" s="76"/>
      <c r="K14" s="78"/>
      <c r="L14" s="79"/>
    </row>
    <row r="15" spans="1:13" x14ac:dyDescent="0.35">
      <c r="A15" s="76"/>
      <c r="B15" s="76" t="e">
        <f>Sheet1!#REF!</f>
        <v>#REF!</v>
      </c>
      <c r="C15" s="77" t="e">
        <f>Sheet1!#REF!</f>
        <v>#REF!</v>
      </c>
      <c r="D15" s="76" t="e">
        <f>Sheet1!#REF!</f>
        <v>#REF!</v>
      </c>
      <c r="E15" s="76" t="e">
        <f>Sheet1!#REF!</f>
        <v>#REF!</v>
      </c>
      <c r="F15" s="76" t="e">
        <f>Sheet1!#REF!</f>
        <v>#REF!</v>
      </c>
      <c r="G15" s="76" t="e">
        <f>Sheet1!#REF!</f>
        <v>#REF!</v>
      </c>
      <c r="H15" s="76" t="e">
        <f>Sheet1!#REF!</f>
        <v>#REF!</v>
      </c>
      <c r="I15" s="76" t="e">
        <f>Sheet1!#REF!</f>
        <v>#REF!</v>
      </c>
      <c r="J15" s="76"/>
      <c r="K15" s="78"/>
      <c r="L15" s="79"/>
    </row>
    <row r="16" spans="1:13" x14ac:dyDescent="0.35">
      <c r="A16" s="76"/>
      <c r="B16" s="76" t="e">
        <f>Sheet1!#REF!</f>
        <v>#REF!</v>
      </c>
      <c r="C16" s="77" t="e">
        <f>Sheet1!#REF!</f>
        <v>#REF!</v>
      </c>
      <c r="D16" s="76" t="e">
        <f>Sheet1!#REF!</f>
        <v>#REF!</v>
      </c>
      <c r="E16" s="76" t="e">
        <f>Sheet1!#REF!</f>
        <v>#REF!</v>
      </c>
      <c r="F16" s="76" t="e">
        <f>Sheet1!#REF!</f>
        <v>#REF!</v>
      </c>
      <c r="G16" s="76" t="e">
        <f>Sheet1!#REF!</f>
        <v>#REF!</v>
      </c>
      <c r="H16" s="76" t="e">
        <f>Sheet1!#REF!</f>
        <v>#REF!</v>
      </c>
      <c r="I16" s="76" t="e">
        <f>Sheet1!#REF!</f>
        <v>#REF!</v>
      </c>
      <c r="J16" s="76"/>
      <c r="K16" s="78"/>
      <c r="L16" s="79"/>
    </row>
    <row r="17" spans="1:12" x14ac:dyDescent="0.35">
      <c r="A17" s="76"/>
      <c r="B17" s="76" t="str">
        <f>Sheet1!D204</f>
        <v>11.02.2025</v>
      </c>
      <c r="C17" s="77" t="str">
        <f>Sheet1!E204</f>
        <v>26.01.2025</v>
      </c>
      <c r="D17" s="76" t="str">
        <f>Sheet1!H204</f>
        <v>ЧАЯНДИНСКОЕ</v>
      </c>
      <c r="E17" s="76" t="str">
        <f>Sheet1!K204</f>
        <v>1OCG</v>
      </c>
      <c r="F17" s="76" t="str">
        <f>Sheet1!J204</f>
        <v>куст</v>
      </c>
      <c r="G17" s="76" t="str">
        <f>Sheet1!L204</f>
        <v>доб</v>
      </c>
      <c r="H17" s="76" t="str">
        <f>Sheet1!M204</f>
        <v>КВД</v>
      </c>
      <c r="I17" s="76" t="str">
        <f>Sheet1!O204</f>
        <v>Сапунов Р.М.</v>
      </c>
      <c r="J17" s="76"/>
      <c r="K17" s="78"/>
      <c r="L17" s="79"/>
    </row>
    <row r="18" spans="1:12" x14ac:dyDescent="0.35">
      <c r="A18" s="76"/>
      <c r="B18" s="76" t="str">
        <f>Sheet1!D205</f>
        <v>11.02.2025</v>
      </c>
      <c r="C18" s="77" t="str">
        <f>Sheet1!E205</f>
        <v>29.01.2025</v>
      </c>
      <c r="D18" s="76" t="str">
        <f>Sheet1!H205</f>
        <v>ЧАЯНДИНСКОЕ</v>
      </c>
      <c r="E18" s="76" t="str">
        <f>Sheet1!K205</f>
        <v>1033G3</v>
      </c>
      <c r="F18" s="76" t="str">
        <f>Sheet1!J205</f>
        <v>куст</v>
      </c>
      <c r="G18" s="76" t="str">
        <f>Sheet1!L205</f>
        <v>доб</v>
      </c>
      <c r="H18" s="76" t="str">
        <f>Sheet1!M205</f>
        <v>КВД</v>
      </c>
      <c r="I18" s="76" t="str">
        <f>Sheet1!O205</f>
        <v>Сапунов Р.М.</v>
      </c>
      <c r="J18" s="76"/>
      <c r="K18" s="78"/>
      <c r="L18" s="79"/>
    </row>
    <row r="19" spans="1:12" x14ac:dyDescent="0.35">
      <c r="A19" s="76"/>
      <c r="B19" s="76" t="str">
        <f>Sheet1!D206</f>
        <v>12.02.2025</v>
      </c>
      <c r="C19" s="77" t="str">
        <f>Sheet1!E206</f>
        <v>28.01.2025</v>
      </c>
      <c r="D19" s="76" t="str">
        <f>Sheet1!H206</f>
        <v>ЧАЯНДИНСКОЕ</v>
      </c>
      <c r="E19" s="76" t="str">
        <f>Sheet1!K206</f>
        <v>1041G</v>
      </c>
      <c r="F19" s="76" t="str">
        <f>Sheet1!J206</f>
        <v>куст</v>
      </c>
      <c r="G19" s="76" t="str">
        <f>Sheet1!L206</f>
        <v>доб</v>
      </c>
      <c r="H19" s="76" t="str">
        <f>Sheet1!M206</f>
        <v>КВД</v>
      </c>
      <c r="I19" s="76" t="str">
        <f>Sheet1!O206</f>
        <v>Сапунов Р.М.</v>
      </c>
      <c r="J19" s="76"/>
      <c r="K19" s="78"/>
      <c r="L19" s="79"/>
    </row>
    <row r="20" spans="1:12" x14ac:dyDescent="0.35">
      <c r="A20" s="76"/>
      <c r="B20" s="76" t="str">
        <f>Sheet1!D207</f>
        <v>12.02.2025</v>
      </c>
      <c r="C20" s="77" t="str">
        <f>Sheet1!E207</f>
        <v>28.01.2025</v>
      </c>
      <c r="D20" s="76" t="str">
        <f>Sheet1!H207</f>
        <v>ЧАЯНДИНСКОЕ</v>
      </c>
      <c r="E20" s="76" t="str">
        <f>Sheet1!K207</f>
        <v>1062G</v>
      </c>
      <c r="F20" s="76" t="str">
        <f>Sheet1!J207</f>
        <v>куст</v>
      </c>
      <c r="G20" s="76" t="str">
        <f>Sheet1!L207</f>
        <v>доб</v>
      </c>
      <c r="H20" s="76" t="str">
        <f>Sheet1!M207</f>
        <v>КВД</v>
      </c>
      <c r="I20" s="76" t="str">
        <f>Sheet1!O207</f>
        <v>Сапунов Р.М.</v>
      </c>
      <c r="J20" s="76"/>
      <c r="K20" s="78"/>
      <c r="L20" s="79"/>
    </row>
    <row r="21" spans="1:12" x14ac:dyDescent="0.35">
      <c r="A21" s="76"/>
      <c r="B21" s="76" t="str">
        <f>Sheet1!D208</f>
        <v>12.02.2025</v>
      </c>
      <c r="C21" s="77" t="str">
        <f>Sheet1!E208</f>
        <v>28.01.2025</v>
      </c>
      <c r="D21" s="76" t="str">
        <f>Sheet1!H208</f>
        <v>ЧАЯНДИНСКОЕ</v>
      </c>
      <c r="E21" s="76" t="str">
        <f>Sheet1!K208</f>
        <v>1067G</v>
      </c>
      <c r="F21" s="76" t="str">
        <f>Sheet1!J208</f>
        <v>куст</v>
      </c>
      <c r="G21" s="76" t="str">
        <f>Sheet1!L208</f>
        <v>доб</v>
      </c>
      <c r="H21" s="76" t="str">
        <f>Sheet1!M208</f>
        <v>КВД</v>
      </c>
      <c r="I21" s="76" t="str">
        <f>Sheet1!O208</f>
        <v>Сапунов Р.М.</v>
      </c>
      <c r="J21" s="76"/>
      <c r="K21" s="78"/>
      <c r="L21" s="79"/>
    </row>
    <row r="22" spans="1:12" x14ac:dyDescent="0.35">
      <c r="A22" s="76"/>
      <c r="B22" s="76" t="str">
        <f>Sheet1!D209</f>
        <v>18.02.2025</v>
      </c>
      <c r="C22" s="77" t="str">
        <f>Sheet1!E209</f>
        <v>28.01.2025</v>
      </c>
      <c r="D22" s="76" t="str">
        <f>Sheet1!H209</f>
        <v>ЧАЯНДИНСКОЕ</v>
      </c>
      <c r="E22" s="76" t="str">
        <f>Sheet1!K209</f>
        <v>1085G4</v>
      </c>
      <c r="F22" s="76" t="str">
        <f>Sheet1!J209</f>
        <v>куст</v>
      </c>
      <c r="G22" s="76" t="str">
        <f>Sheet1!L209</f>
        <v>доб</v>
      </c>
      <c r="H22" s="76" t="str">
        <f>Sheet1!M209</f>
        <v>КВД</v>
      </c>
      <c r="I22" s="76" t="str">
        <f>Sheet1!O209</f>
        <v>Сапунов Р.М.</v>
      </c>
      <c r="J22" s="76"/>
      <c r="K22" s="78"/>
      <c r="L22" s="79"/>
    </row>
    <row r="23" spans="1:12" x14ac:dyDescent="0.35">
      <c r="A23" s="76"/>
      <c r="B23" s="76" t="str">
        <f>Sheet1!D210</f>
        <v>18.02.2025</v>
      </c>
      <c r="C23" s="77" t="str">
        <f>Sheet1!E210</f>
        <v>27.01.2025</v>
      </c>
      <c r="D23" s="76" t="str">
        <f>Sheet1!H210</f>
        <v>ЧАЯНДИНСКОЕ</v>
      </c>
      <c r="E23" s="76" t="str">
        <f>Sheet1!K210</f>
        <v>1089G5</v>
      </c>
      <c r="F23" s="76" t="str">
        <f>Sheet1!J210</f>
        <v>куст</v>
      </c>
      <c r="G23" s="76" t="str">
        <f>Sheet1!L210</f>
        <v>доб</v>
      </c>
      <c r="H23" s="76" t="str">
        <f>Sheet1!M210</f>
        <v>КВД</v>
      </c>
      <c r="I23" s="76" t="str">
        <f>Sheet1!O210</f>
        <v>Сапунов Р.М.</v>
      </c>
      <c r="J23" s="76"/>
      <c r="K23" s="78"/>
      <c r="L23" s="79"/>
    </row>
    <row r="24" spans="1:12" x14ac:dyDescent="0.35">
      <c r="A24" s="76"/>
      <c r="B24" s="76" t="str">
        <f>Sheet1!D211</f>
        <v>12.02.2025</v>
      </c>
      <c r="C24" s="77" t="str">
        <f>Sheet1!E211</f>
        <v>28.01.2025</v>
      </c>
      <c r="D24" s="76" t="str">
        <f>Sheet1!H211</f>
        <v>ЧАЯНДИНСКОЕ</v>
      </c>
      <c r="E24" s="76" t="str">
        <f>Sheet1!K211</f>
        <v>1093G4</v>
      </c>
      <c r="F24" s="76" t="str">
        <f>Sheet1!J211</f>
        <v>куст</v>
      </c>
      <c r="G24" s="76" t="str">
        <f>Sheet1!L211</f>
        <v>доб</v>
      </c>
      <c r="H24" s="76" t="str">
        <f>Sheet1!M211</f>
        <v>КВД</v>
      </c>
      <c r="I24" s="76" t="str">
        <f>Sheet1!O211</f>
        <v>Сапунов Р.М.</v>
      </c>
      <c r="J24" s="76"/>
      <c r="K24" s="78"/>
      <c r="L24" s="79"/>
    </row>
    <row r="25" spans="1:12" x14ac:dyDescent="0.35">
      <c r="A25" s="76"/>
      <c r="B25" s="76" t="str">
        <f>Sheet1!D212</f>
        <v>12.02.2025</v>
      </c>
      <c r="C25" s="77" t="str">
        <f>Sheet1!E212</f>
        <v>28.01.2025</v>
      </c>
      <c r="D25" s="76" t="str">
        <f>Sheet1!H212</f>
        <v>ЧАЯНДИНСКОЕ</v>
      </c>
      <c r="E25" s="76" t="str">
        <f>Sheet1!K212</f>
        <v>1094G3</v>
      </c>
      <c r="F25" s="76" t="str">
        <f>Sheet1!J212</f>
        <v>куст</v>
      </c>
      <c r="G25" s="76" t="str">
        <f>Sheet1!L212</f>
        <v>доб</v>
      </c>
      <c r="H25" s="76" t="str">
        <f>Sheet1!M212</f>
        <v>КВД</v>
      </c>
      <c r="I25" s="76" t="str">
        <f>Sheet1!O212</f>
        <v>Сапунов Р.М.</v>
      </c>
      <c r="J25" s="76"/>
      <c r="K25" s="78"/>
      <c r="L25" s="79"/>
    </row>
    <row r="26" spans="1:12" x14ac:dyDescent="0.35">
      <c r="A26" s="76"/>
      <c r="B26" s="76">
        <f>Sheet1!D213</f>
        <v>45715</v>
      </c>
      <c r="C26" s="77">
        <f>Sheet1!E213</f>
        <v>45683</v>
      </c>
      <c r="D26" s="76" t="str">
        <f>Sheet1!H213</f>
        <v>Ен-Яхинское</v>
      </c>
      <c r="E26" s="76" t="str">
        <f>Sheet1!K213</f>
        <v xml:space="preserve">7301G </v>
      </c>
      <c r="F26" s="76" t="str">
        <f>Sheet1!J213</f>
        <v xml:space="preserve"> 205</v>
      </c>
      <c r="G26" s="76" t="str">
        <f>Sheet1!L213</f>
        <v>доб</v>
      </c>
      <c r="H26" s="76" t="str">
        <f>Sheet1!M213</f>
        <v>ГРП</v>
      </c>
      <c r="I26" s="76" t="str">
        <f>Sheet1!O213</f>
        <v>Сапунов</v>
      </c>
      <c r="J26" s="76"/>
      <c r="K26" s="78"/>
      <c r="L26" s="79"/>
    </row>
    <row r="27" spans="1:12" x14ac:dyDescent="0.35">
      <c r="A27" s="76"/>
      <c r="B27" s="76" t="str">
        <f>Sheet1!D214</f>
        <v>07.03.2025</v>
      </c>
      <c r="C27" s="77" t="str">
        <f>Sheet1!E214</f>
        <v>22.02.2025</v>
      </c>
      <c r="D27" s="76" t="str">
        <f>Sheet1!H214</f>
        <v>ПРИОБСКОЕ</v>
      </c>
      <c r="E27" s="76" t="str">
        <f>Sheet1!K214</f>
        <v>42817G</v>
      </c>
      <c r="F27" s="76" t="str">
        <f>Sheet1!J214</f>
        <v>куст</v>
      </c>
      <c r="G27" s="76" t="str">
        <f>Sheet1!L214</f>
        <v>доб</v>
      </c>
      <c r="H27" s="76" t="str">
        <f>Sheet1!M214</f>
        <v>КВД</v>
      </c>
      <c r="I27" s="76" t="str">
        <f>Sheet1!O214</f>
        <v>Сапунов Р.М.</v>
      </c>
      <c r="J27" s="76"/>
      <c r="K27" s="78"/>
      <c r="L27" s="79"/>
    </row>
    <row r="28" spans="1:12" x14ac:dyDescent="0.35">
      <c r="A28" s="76"/>
      <c r="B28" s="76" t="e">
        <f>Sheet1!#REF!</f>
        <v>#REF!</v>
      </c>
      <c r="C28" s="77" t="e">
        <f>Sheet1!#REF!</f>
        <v>#REF!</v>
      </c>
      <c r="D28" s="76" t="e">
        <f>Sheet1!#REF!</f>
        <v>#REF!</v>
      </c>
      <c r="E28" s="76" t="e">
        <f>Sheet1!#REF!</f>
        <v>#REF!</v>
      </c>
      <c r="F28" s="76" t="e">
        <f>Sheet1!#REF!</f>
        <v>#REF!</v>
      </c>
      <c r="G28" s="76" t="e">
        <f>Sheet1!#REF!</f>
        <v>#REF!</v>
      </c>
      <c r="H28" s="76" t="e">
        <f>Sheet1!#REF!</f>
        <v>#REF!</v>
      </c>
      <c r="I28" s="76" t="e">
        <f>Sheet1!#REF!</f>
        <v>#REF!</v>
      </c>
      <c r="J28" s="76"/>
      <c r="K28" s="78"/>
      <c r="L28" s="79"/>
    </row>
    <row r="29" spans="1:12" x14ac:dyDescent="0.35">
      <c r="A29" s="76"/>
      <c r="B29" s="76" t="str">
        <f>Sheet1!D215</f>
        <v>10.03.2025</v>
      </c>
      <c r="C29" s="77" t="str">
        <f>Sheet1!E215</f>
        <v>02.03.2025</v>
      </c>
      <c r="D29" s="76" t="str">
        <f>Sheet1!H215</f>
        <v>Вахское</v>
      </c>
      <c r="E29" s="76">
        <f>Sheet1!K215</f>
        <v>607</v>
      </c>
      <c r="F29" s="76" t="str">
        <f>Sheet1!J215</f>
        <v>куст</v>
      </c>
      <c r="G29" s="76" t="str">
        <f>Sheet1!L215</f>
        <v>доб</v>
      </c>
      <c r="H29" s="76" t="str">
        <f>Sheet1!M215</f>
        <v>КВД</v>
      </c>
      <c r="I29" s="76" t="str">
        <f>Sheet1!O215</f>
        <v>Сапунов Р.М.</v>
      </c>
      <c r="J29" s="76"/>
      <c r="K29" s="78"/>
      <c r="L29" s="79"/>
    </row>
    <row r="30" spans="1:12" x14ac:dyDescent="0.35">
      <c r="A30" s="76"/>
      <c r="B30" s="76" t="str">
        <f>Sheet1!D216</f>
        <v>05.03.2025</v>
      </c>
      <c r="C30" s="77" t="str">
        <f>Sheet1!E216</f>
        <v>03.03.2025</v>
      </c>
      <c r="D30" s="76" t="str">
        <f>Sheet1!H216</f>
        <v>Вахское</v>
      </c>
      <c r="E30" s="76">
        <f>Sheet1!K216</f>
        <v>8805</v>
      </c>
      <c r="F30" s="76" t="str">
        <f>Sheet1!J216</f>
        <v>куст</v>
      </c>
      <c r="G30" s="76" t="str">
        <f>Sheet1!L216</f>
        <v>доб</v>
      </c>
      <c r="H30" s="76" t="str">
        <f>Sheet1!M216</f>
        <v>КВД</v>
      </c>
      <c r="I30" s="76" t="str">
        <f>Sheet1!O216</f>
        <v>Сапунов Р.М.</v>
      </c>
      <c r="J30" s="76"/>
      <c r="K30" s="78"/>
      <c r="L30" s="79"/>
    </row>
    <row r="31" spans="1:12" x14ac:dyDescent="0.35">
      <c r="A31" s="76"/>
      <c r="B31" s="76" t="str">
        <f>Sheet1!D217</f>
        <v>13.03.2025</v>
      </c>
      <c r="C31" s="77" t="str">
        <f>Sheet1!E217</f>
        <v>21.02.2025</v>
      </c>
      <c r="D31" s="76" t="str">
        <f>Sheet1!H217</f>
        <v>ЧАЯНДИНСКОЕ</v>
      </c>
      <c r="E31" s="76" t="str">
        <f>Sheet1!K217</f>
        <v>1048G</v>
      </c>
      <c r="F31" s="76" t="str">
        <f>Sheet1!J217</f>
        <v>куст</v>
      </c>
      <c r="G31" s="76" t="str">
        <f>Sheet1!L217</f>
        <v>доб</v>
      </c>
      <c r="H31" s="76" t="str">
        <f>Sheet1!M217</f>
        <v>КВД</v>
      </c>
      <c r="I31" s="76" t="str">
        <f>Sheet1!O217</f>
        <v>Сапунов Р.М.</v>
      </c>
      <c r="J31" s="76"/>
      <c r="K31" s="78"/>
      <c r="L31" s="79"/>
    </row>
    <row r="32" spans="1:12" x14ac:dyDescent="0.35">
      <c r="A32" s="76"/>
      <c r="B32" s="76" t="str">
        <f>Sheet1!D218</f>
        <v>13.03.2025</v>
      </c>
      <c r="C32" s="77" t="str">
        <f>Sheet1!E218</f>
        <v>09.03.2025</v>
      </c>
      <c r="D32" s="76" t="str">
        <f>Sheet1!H218</f>
        <v>ИМ. АЛЕКСАНДРА ЖАГРИНА</v>
      </c>
      <c r="E32" s="76" t="str">
        <f>Sheet1!K218</f>
        <v>6020G</v>
      </c>
      <c r="F32" s="76" t="str">
        <f>Sheet1!J218</f>
        <v>куст</v>
      </c>
      <c r="G32" s="76" t="str">
        <f>Sheet1!L218</f>
        <v>доб</v>
      </c>
      <c r="H32" s="76" t="str">
        <f>Sheet1!M218</f>
        <v>КВД</v>
      </c>
      <c r="I32" s="76" t="str">
        <f>Sheet1!O218</f>
        <v>Сапунов Р.М.</v>
      </c>
      <c r="J32" s="76"/>
      <c r="K32" s="78"/>
      <c r="L32" s="79"/>
    </row>
    <row r="33" spans="1:12" x14ac:dyDescent="0.35">
      <c r="A33" s="76"/>
      <c r="B33" s="76" t="str">
        <f>Sheet1!D219</f>
        <v>14.03.2025</v>
      </c>
      <c r="C33" s="77" t="str">
        <f>Sheet1!E219</f>
        <v>11.03.2025</v>
      </c>
      <c r="D33" s="76" t="str">
        <f>Sheet1!H219</f>
        <v>ПРИОБСКОЕ</v>
      </c>
      <c r="E33" s="76" t="str">
        <f>Sheet1!K219</f>
        <v>640R</v>
      </c>
      <c r="F33" s="76" t="str">
        <f>Sheet1!J219</f>
        <v>куст</v>
      </c>
      <c r="G33" s="76" t="str">
        <f>Sheet1!L219</f>
        <v>доб</v>
      </c>
      <c r="H33" s="76" t="str">
        <f>Sheet1!M219</f>
        <v>КВД</v>
      </c>
      <c r="I33" s="76" t="str">
        <f>Sheet1!O219</f>
        <v>Сапунов Р.М.</v>
      </c>
      <c r="J33" s="76"/>
      <c r="K33" s="78"/>
      <c r="L33" s="79"/>
    </row>
    <row r="34" spans="1:12" x14ac:dyDescent="0.35">
      <c r="A34" s="76"/>
      <c r="B34" s="76" t="str">
        <f>Sheet1!D220</f>
        <v>17.03.2025</v>
      </c>
      <c r="C34" s="77" t="str">
        <f>Sheet1!E220</f>
        <v>25.02.2025</v>
      </c>
      <c r="D34" s="76" t="str">
        <f>Sheet1!H220</f>
        <v>ЧАЯНДИНСКОЕ</v>
      </c>
      <c r="E34" s="76" t="str">
        <f>Sheet1!K220</f>
        <v>1031G3</v>
      </c>
      <c r="F34" s="76" t="str">
        <f>Sheet1!J220</f>
        <v>куст</v>
      </c>
      <c r="G34" s="76" t="str">
        <f>Sheet1!L220</f>
        <v>доб</v>
      </c>
      <c r="H34" s="76" t="str">
        <f>Sheet1!M220</f>
        <v>КВД</v>
      </c>
      <c r="I34" s="76" t="str">
        <f>Sheet1!O220</f>
        <v>Сапунов Р.М.</v>
      </c>
      <c r="J34" s="76"/>
      <c r="K34" s="78"/>
      <c r="L34" s="79"/>
    </row>
    <row r="35" spans="1:12" x14ac:dyDescent="0.35">
      <c r="A35" s="76"/>
      <c r="B35" s="76" t="e">
        <f>Sheet1!#REF!</f>
        <v>#REF!</v>
      </c>
      <c r="C35" s="77" t="e">
        <f>Sheet1!#REF!</f>
        <v>#REF!</v>
      </c>
      <c r="D35" s="76" t="e">
        <f>Sheet1!#REF!</f>
        <v>#REF!</v>
      </c>
      <c r="E35" s="76" t="e">
        <f>Sheet1!#REF!</f>
        <v>#REF!</v>
      </c>
      <c r="F35" s="76" t="e">
        <f>Sheet1!#REF!</f>
        <v>#REF!</v>
      </c>
      <c r="G35" s="76" t="e">
        <f>Sheet1!#REF!</f>
        <v>#REF!</v>
      </c>
      <c r="H35" s="76" t="e">
        <f>Sheet1!#REF!</f>
        <v>#REF!</v>
      </c>
      <c r="I35" s="76" t="e">
        <f>Sheet1!#REF!</f>
        <v>#REF!</v>
      </c>
      <c r="J35" s="76"/>
      <c r="K35" s="78"/>
      <c r="L35" s="79"/>
    </row>
    <row r="36" spans="1:12" x14ac:dyDescent="0.35">
      <c r="A36" s="76"/>
      <c r="B36" s="76" t="e">
        <f>Sheet1!#REF!</f>
        <v>#REF!</v>
      </c>
      <c r="C36" s="77" t="e">
        <f>Sheet1!#REF!</f>
        <v>#REF!</v>
      </c>
      <c r="D36" s="76" t="e">
        <f>Sheet1!#REF!</f>
        <v>#REF!</v>
      </c>
      <c r="E36" s="76" t="e">
        <f>Sheet1!#REF!</f>
        <v>#REF!</v>
      </c>
      <c r="F36" s="76" t="e">
        <f>Sheet1!#REF!</f>
        <v>#REF!</v>
      </c>
      <c r="G36" s="76" t="e">
        <f>Sheet1!#REF!</f>
        <v>#REF!</v>
      </c>
      <c r="H36" s="76" t="e">
        <f>Sheet1!#REF!</f>
        <v>#REF!</v>
      </c>
      <c r="I36" s="76" t="e">
        <f>Sheet1!#REF!</f>
        <v>#REF!</v>
      </c>
      <c r="J36" s="76"/>
      <c r="K36" s="78"/>
      <c r="L36" s="79"/>
    </row>
    <row r="37" spans="1:12" x14ac:dyDescent="0.35">
      <c r="A37" s="76"/>
      <c r="B37" s="76" t="e">
        <f>Sheet1!#REF!</f>
        <v>#REF!</v>
      </c>
      <c r="C37" s="77" t="e">
        <f>Sheet1!#REF!</f>
        <v>#REF!</v>
      </c>
      <c r="D37" s="76" t="e">
        <f>Sheet1!#REF!</f>
        <v>#REF!</v>
      </c>
      <c r="E37" s="76" t="e">
        <f>Sheet1!#REF!</f>
        <v>#REF!</v>
      </c>
      <c r="F37" s="76" t="e">
        <f>Sheet1!#REF!</f>
        <v>#REF!</v>
      </c>
      <c r="G37" s="76" t="e">
        <f>Sheet1!#REF!</f>
        <v>#REF!</v>
      </c>
      <c r="H37" s="76" t="e">
        <f>Sheet1!#REF!</f>
        <v>#REF!</v>
      </c>
      <c r="I37" s="76" t="e">
        <f>Sheet1!#REF!</f>
        <v>#REF!</v>
      </c>
      <c r="J37" s="76"/>
      <c r="K37" s="78"/>
      <c r="L37" s="79"/>
    </row>
    <row r="38" spans="1:12" x14ac:dyDescent="0.35">
      <c r="A38" s="76"/>
      <c r="B38" s="76" t="e">
        <f>Sheet1!#REF!</f>
        <v>#REF!</v>
      </c>
      <c r="C38" s="77" t="e">
        <f>Sheet1!#REF!</f>
        <v>#REF!</v>
      </c>
      <c r="D38" s="76" t="e">
        <f>Sheet1!#REF!</f>
        <v>#REF!</v>
      </c>
      <c r="E38" s="76" t="e">
        <f>Sheet1!#REF!</f>
        <v>#REF!</v>
      </c>
      <c r="F38" s="76" t="e">
        <f>Sheet1!#REF!</f>
        <v>#REF!</v>
      </c>
      <c r="G38" s="76" t="e">
        <f>Sheet1!#REF!</f>
        <v>#REF!</v>
      </c>
      <c r="H38" s="76" t="e">
        <f>Sheet1!#REF!</f>
        <v>#REF!</v>
      </c>
      <c r="I38" s="76" t="e">
        <f>Sheet1!#REF!</f>
        <v>#REF!</v>
      </c>
      <c r="J38" s="76"/>
      <c r="K38" s="78"/>
      <c r="L38" s="79"/>
    </row>
    <row r="39" spans="1:12" x14ac:dyDescent="0.35">
      <c r="A39" s="76"/>
      <c r="B39" s="76" t="e">
        <f>Sheet1!#REF!</f>
        <v>#REF!</v>
      </c>
      <c r="C39" s="77" t="e">
        <f>Sheet1!#REF!</f>
        <v>#REF!</v>
      </c>
      <c r="D39" s="76" t="e">
        <f>Sheet1!#REF!</f>
        <v>#REF!</v>
      </c>
      <c r="E39" s="76" t="e">
        <f>Sheet1!#REF!</f>
        <v>#REF!</v>
      </c>
      <c r="F39" s="76" t="e">
        <f>Sheet1!#REF!</f>
        <v>#REF!</v>
      </c>
      <c r="G39" s="76" t="e">
        <f>Sheet1!#REF!</f>
        <v>#REF!</v>
      </c>
      <c r="H39" s="76" t="e">
        <f>Sheet1!#REF!</f>
        <v>#REF!</v>
      </c>
      <c r="I39" s="76" t="e">
        <f>Sheet1!#REF!</f>
        <v>#REF!</v>
      </c>
      <c r="J39" s="76"/>
      <c r="K39" s="78"/>
      <c r="L39" s="79"/>
    </row>
    <row r="40" spans="1:12" x14ac:dyDescent="0.35">
      <c r="A40" s="76"/>
      <c r="B40" s="76" t="e">
        <f>Sheet1!#REF!</f>
        <v>#REF!</v>
      </c>
      <c r="C40" s="77" t="e">
        <f>Sheet1!#REF!</f>
        <v>#REF!</v>
      </c>
      <c r="D40" s="76" t="e">
        <f>Sheet1!#REF!</f>
        <v>#REF!</v>
      </c>
      <c r="E40" s="76" t="e">
        <f>Sheet1!#REF!</f>
        <v>#REF!</v>
      </c>
      <c r="F40" s="76" t="e">
        <f>Sheet1!#REF!</f>
        <v>#REF!</v>
      </c>
      <c r="G40" s="76" t="e">
        <f>Sheet1!#REF!</f>
        <v>#REF!</v>
      </c>
      <c r="H40" s="76" t="e">
        <f>Sheet1!#REF!</f>
        <v>#REF!</v>
      </c>
      <c r="I40" s="76" t="e">
        <f>Sheet1!#REF!</f>
        <v>#REF!</v>
      </c>
      <c r="J40" s="76"/>
      <c r="K40" s="78"/>
      <c r="L40" s="79"/>
    </row>
    <row r="41" spans="1:12" x14ac:dyDescent="0.35">
      <c r="A41" s="76"/>
      <c r="B41" s="76" t="e">
        <f>Sheet1!#REF!</f>
        <v>#REF!</v>
      </c>
      <c r="C41" s="77" t="e">
        <f>Sheet1!#REF!</f>
        <v>#REF!</v>
      </c>
      <c r="D41" s="76" t="e">
        <f>Sheet1!#REF!</f>
        <v>#REF!</v>
      </c>
      <c r="E41" s="76" t="e">
        <f>Sheet1!#REF!</f>
        <v>#REF!</v>
      </c>
      <c r="F41" s="76" t="e">
        <f>Sheet1!#REF!</f>
        <v>#REF!</v>
      </c>
      <c r="G41" s="76" t="e">
        <f>Sheet1!#REF!</f>
        <v>#REF!</v>
      </c>
      <c r="H41" s="76" t="e">
        <f>Sheet1!#REF!</f>
        <v>#REF!</v>
      </c>
      <c r="I41" s="76" t="e">
        <f>Sheet1!#REF!</f>
        <v>#REF!</v>
      </c>
      <c r="J41" s="76"/>
      <c r="K41" s="78"/>
      <c r="L41" s="79"/>
    </row>
    <row r="42" spans="1:12" x14ac:dyDescent="0.35">
      <c r="A42" s="76"/>
      <c r="B42" s="76" t="e">
        <f>Sheet1!#REF!</f>
        <v>#REF!</v>
      </c>
      <c r="C42" s="77" t="e">
        <f>Sheet1!#REF!</f>
        <v>#REF!</v>
      </c>
      <c r="D42" s="76" t="e">
        <f>Sheet1!#REF!</f>
        <v>#REF!</v>
      </c>
      <c r="E42" s="76" t="e">
        <f>Sheet1!#REF!</f>
        <v>#REF!</v>
      </c>
      <c r="F42" s="76" t="e">
        <f>Sheet1!#REF!</f>
        <v>#REF!</v>
      </c>
      <c r="G42" s="76" t="e">
        <f>Sheet1!#REF!</f>
        <v>#REF!</v>
      </c>
      <c r="H42" s="76" t="e">
        <f>Sheet1!#REF!</f>
        <v>#REF!</v>
      </c>
      <c r="I42" s="76" t="e">
        <f>Sheet1!#REF!</f>
        <v>#REF!</v>
      </c>
      <c r="J42" s="76"/>
      <c r="K42" s="78"/>
      <c r="L42" s="79"/>
    </row>
    <row r="43" spans="1:12" x14ac:dyDescent="0.35">
      <c r="A43" s="76"/>
      <c r="B43" s="76" t="str">
        <f>Sheet1!D221</f>
        <v>17.03.2025</v>
      </c>
      <c r="C43" s="77" t="str">
        <f>Sheet1!E221</f>
        <v>25.02.2025</v>
      </c>
      <c r="D43" s="76" t="str">
        <f>Sheet1!H221</f>
        <v>ЧАЯНДИНСКОЕ</v>
      </c>
      <c r="E43" s="76" t="str">
        <f>Sheet1!K221</f>
        <v>1033G3</v>
      </c>
      <c r="F43" s="76">
        <f>Sheet1!J221</f>
        <v>5</v>
      </c>
      <c r="G43" s="76" t="str">
        <f>Sheet1!L221</f>
        <v>доб</v>
      </c>
      <c r="H43" s="76" t="str">
        <f>Sheet1!M221</f>
        <v>КВД</v>
      </c>
      <c r="I43" s="76" t="str">
        <f>Sheet1!O221</f>
        <v>Сапунов Р.М.</v>
      </c>
      <c r="J43" s="76"/>
      <c r="K43" s="78"/>
      <c r="L43" s="79"/>
    </row>
    <row r="44" spans="1:12" x14ac:dyDescent="0.35">
      <c r="A44" s="76"/>
      <c r="B44" s="76" t="str">
        <f>Sheet1!D222</f>
        <v>17.03.2025</v>
      </c>
      <c r="C44" s="77" t="str">
        <f>Sheet1!E222</f>
        <v>25.02.2025</v>
      </c>
      <c r="D44" s="76" t="str">
        <f>Sheet1!H222</f>
        <v>ЧАЯНДИНСКОЕ</v>
      </c>
      <c r="E44" s="76" t="str">
        <f>Sheet1!K222</f>
        <v>1035G</v>
      </c>
      <c r="F44" s="76">
        <f>Sheet1!J222</f>
        <v>5</v>
      </c>
      <c r="G44" s="76" t="str">
        <f>Sheet1!L222</f>
        <v>доб</v>
      </c>
      <c r="H44" s="76" t="str">
        <f>Sheet1!M222</f>
        <v>КВД</v>
      </c>
      <c r="I44" s="76" t="str">
        <f>Sheet1!O222</f>
        <v>Сапунов Р.М.</v>
      </c>
      <c r="J44" s="76"/>
      <c r="K44" s="78"/>
      <c r="L44" s="79"/>
    </row>
    <row r="45" spans="1:12" x14ac:dyDescent="0.35">
      <c r="A45" s="76"/>
      <c r="B45" s="76" t="str">
        <f>Sheet1!D223</f>
        <v>17.03.2025</v>
      </c>
      <c r="C45" s="77" t="str">
        <f>Sheet1!E223</f>
        <v>26.02.2025</v>
      </c>
      <c r="D45" s="76" t="str">
        <f>Sheet1!H223</f>
        <v>ЧАЯНДИНСКОЕ</v>
      </c>
      <c r="E45" s="76" t="str">
        <f>Sheet1!K223</f>
        <v>1038G</v>
      </c>
      <c r="F45" s="76">
        <f>Sheet1!J223</f>
        <v>1</v>
      </c>
      <c r="G45" s="76" t="str">
        <f>Sheet1!L223</f>
        <v>доб</v>
      </c>
      <c r="H45" s="76" t="str">
        <f>Sheet1!M223</f>
        <v>КВД</v>
      </c>
      <c r="I45" s="76" t="str">
        <f>Sheet1!O223</f>
        <v>Сапунов Р.М.</v>
      </c>
      <c r="J45" s="76"/>
      <c r="K45" s="78"/>
      <c r="L45" s="79"/>
    </row>
    <row r="46" spans="1:12" x14ac:dyDescent="0.35">
      <c r="A46" s="76"/>
      <c r="B46" s="76" t="str">
        <f>Sheet1!D224</f>
        <v>17.03.2025</v>
      </c>
      <c r="C46" s="77" t="str">
        <f>Sheet1!E224</f>
        <v>25.02.2025</v>
      </c>
      <c r="D46" s="76" t="str">
        <f>Sheet1!H224</f>
        <v>ЧАЯНДИНСКОЕ</v>
      </c>
      <c r="E46" s="76" t="str">
        <f>Sheet1!K224</f>
        <v>1047G</v>
      </c>
      <c r="F46" s="76">
        <f>Sheet1!J224</f>
        <v>4</v>
      </c>
      <c r="G46" s="76" t="str">
        <f>Sheet1!L224</f>
        <v>доб</v>
      </c>
      <c r="H46" s="76" t="str">
        <f>Sheet1!M224</f>
        <v>КВД</v>
      </c>
      <c r="I46" s="76" t="str">
        <f>Sheet1!O224</f>
        <v>Сапунов Р.М.</v>
      </c>
      <c r="J46" s="76"/>
      <c r="K46" s="78"/>
      <c r="L46" s="79"/>
    </row>
    <row r="47" spans="1:12" x14ac:dyDescent="0.35">
      <c r="A47" s="76"/>
      <c r="B47" s="76" t="str">
        <f>Sheet1!D225</f>
        <v>18.03.2025</v>
      </c>
      <c r="C47" s="77" t="str">
        <f>Sheet1!E225</f>
        <v>26.02.2025</v>
      </c>
      <c r="D47" s="76" t="str">
        <f>Sheet1!H225</f>
        <v>ЧАЯНДИНСКОЕ</v>
      </c>
      <c r="E47" s="76" t="str">
        <f>Sheet1!K225</f>
        <v>1057G</v>
      </c>
      <c r="F47" s="76">
        <f>Sheet1!J225</f>
        <v>12</v>
      </c>
      <c r="G47" s="76" t="str">
        <f>Sheet1!L225</f>
        <v>доб</v>
      </c>
      <c r="H47" s="76" t="str">
        <f>Sheet1!M225</f>
        <v>КВД</v>
      </c>
      <c r="I47" s="76" t="str">
        <f>Sheet1!O225</f>
        <v>Сапунов Р.М.</v>
      </c>
      <c r="J47" s="76"/>
      <c r="K47" s="78"/>
      <c r="L47" s="79"/>
    </row>
    <row r="48" spans="1:12" x14ac:dyDescent="0.35">
      <c r="A48" s="76"/>
      <c r="B48" s="76" t="str">
        <f>Sheet1!D226</f>
        <v>18.03.2025</v>
      </c>
      <c r="C48" s="77" t="str">
        <f>Sheet1!E226</f>
        <v>25.02.2025</v>
      </c>
      <c r="D48" s="76" t="str">
        <f>Sheet1!H226</f>
        <v>ЧАЯНДИНСКОЕ</v>
      </c>
      <c r="E48" s="76" t="str">
        <f>Sheet1!K226</f>
        <v>1072G</v>
      </c>
      <c r="F48" s="76">
        <f>Sheet1!J226</f>
        <v>4</v>
      </c>
      <c r="G48" s="76" t="str">
        <f>Sheet1!L226</f>
        <v>доб</v>
      </c>
      <c r="H48" s="76" t="str">
        <f>Sheet1!M226</f>
        <v>КВД</v>
      </c>
      <c r="I48" s="76" t="str">
        <f>Sheet1!O226</f>
        <v>Сапунов Р.М.</v>
      </c>
      <c r="J48" s="76"/>
      <c r="K48" s="78"/>
      <c r="L48" s="79"/>
    </row>
    <row r="49" spans="1:12" x14ac:dyDescent="0.35">
      <c r="A49" s="76"/>
      <c r="B49" s="76" t="str">
        <f>Sheet1!D227</f>
        <v>18.03.2025</v>
      </c>
      <c r="C49" s="77" t="str">
        <f>Sheet1!E227</f>
        <v>25.02.2025</v>
      </c>
      <c r="D49" s="76" t="str">
        <f>Sheet1!H227</f>
        <v>ЧАЯНДИНСКОЕ</v>
      </c>
      <c r="E49" s="76" t="str">
        <f>Sheet1!K227</f>
        <v>1073G3</v>
      </c>
      <c r="F49" s="76">
        <f>Sheet1!J227</f>
        <v>4</v>
      </c>
      <c r="G49" s="76" t="str">
        <f>Sheet1!L227</f>
        <v>доб</v>
      </c>
      <c r="H49" s="76" t="str">
        <f>Sheet1!M227</f>
        <v>КВД</v>
      </c>
      <c r="I49" s="76" t="str">
        <f>Sheet1!O227</f>
        <v>Сапунов Р.М.</v>
      </c>
      <c r="J49" s="76"/>
      <c r="K49" s="78"/>
      <c r="L49" s="79"/>
    </row>
    <row r="50" spans="1:12" x14ac:dyDescent="0.35">
      <c r="A50" s="76"/>
      <c r="B50" s="76" t="str">
        <f>Sheet1!D228</f>
        <v>18.03.2025</v>
      </c>
      <c r="C50" s="77" t="str">
        <f>Sheet1!E228</f>
        <v>25.02.2025</v>
      </c>
      <c r="D50" s="76" t="str">
        <f>Sheet1!H228</f>
        <v>ЧАЯНДИНСКОЕ</v>
      </c>
      <c r="E50" s="76" t="str">
        <f>Sheet1!K228</f>
        <v>1077G</v>
      </c>
      <c r="F50" s="76">
        <f>Sheet1!J228</f>
        <v>4</v>
      </c>
      <c r="G50" s="76" t="str">
        <f>Sheet1!L228</f>
        <v>доб</v>
      </c>
      <c r="H50" s="76" t="str">
        <f>Sheet1!M228</f>
        <v>КВД</v>
      </c>
      <c r="I50" s="76" t="str">
        <f>Sheet1!O228</f>
        <v>Сапунов Р.М.</v>
      </c>
      <c r="J50" s="76"/>
      <c r="K50" s="78"/>
      <c r="L50" s="79"/>
    </row>
    <row r="51" spans="1:12" x14ac:dyDescent="0.35">
      <c r="A51" s="76"/>
      <c r="B51" s="76" t="str">
        <f>Sheet1!D229</f>
        <v>18.03.2025</v>
      </c>
      <c r="C51" s="77" t="str">
        <f>Sheet1!E229</f>
        <v>25.02.2025</v>
      </c>
      <c r="D51" s="76" t="str">
        <f>Sheet1!H229</f>
        <v>ЧАЯНДИНСКОЕ</v>
      </c>
      <c r="E51" s="76" t="str">
        <f>Sheet1!K229</f>
        <v>1077G</v>
      </c>
      <c r="F51" s="76">
        <f>Sheet1!J229</f>
        <v>4</v>
      </c>
      <c r="G51" s="76" t="str">
        <f>Sheet1!L229</f>
        <v>доб</v>
      </c>
      <c r="H51" s="76" t="str">
        <f>Sheet1!M229</f>
        <v>КВД</v>
      </c>
      <c r="I51" s="76" t="str">
        <f>Sheet1!O229</f>
        <v>Сапунов Р.М.</v>
      </c>
      <c r="J51" s="76"/>
      <c r="K51" s="78"/>
      <c r="L51" s="79"/>
    </row>
    <row r="52" spans="1:12" x14ac:dyDescent="0.35">
      <c r="A52" s="76"/>
      <c r="B52" s="76" t="str">
        <f>Sheet1!D230</f>
        <v>18.03.2025</v>
      </c>
      <c r="C52" s="77" t="str">
        <f>Sheet1!E230</f>
        <v>25.02.2025</v>
      </c>
      <c r="D52" s="76" t="str">
        <f>Sheet1!H230</f>
        <v>ЧАЯНДИНСКОЕ</v>
      </c>
      <c r="E52" s="76" t="str">
        <f>Sheet1!K230</f>
        <v>1077G</v>
      </c>
      <c r="F52" s="76">
        <f>Sheet1!J230</f>
        <v>4</v>
      </c>
      <c r="G52" s="76" t="str">
        <f>Sheet1!L230</f>
        <v>доб</v>
      </c>
      <c r="H52" s="76" t="str">
        <f>Sheet1!M230</f>
        <v>КВД</v>
      </c>
      <c r="I52" s="76" t="str">
        <f>Sheet1!O230</f>
        <v>Сапунов Р.М.</v>
      </c>
      <c r="J52" s="76"/>
      <c r="K52" s="78"/>
      <c r="L52" s="79"/>
    </row>
    <row r="53" spans="1:12" x14ac:dyDescent="0.35">
      <c r="A53" s="76"/>
      <c r="B53" s="76" t="str">
        <f>Sheet1!D231</f>
        <v>18.03.2025</v>
      </c>
      <c r="C53" s="77" t="str">
        <f>Sheet1!E231</f>
        <v>25.02.2025</v>
      </c>
      <c r="D53" s="76" t="str">
        <f>Sheet1!H231</f>
        <v>ЧАЯНДИНСКОЕ</v>
      </c>
      <c r="E53" s="76" t="str">
        <f>Sheet1!K231</f>
        <v>1077G</v>
      </c>
      <c r="F53" s="76">
        <f>Sheet1!J231</f>
        <v>4</v>
      </c>
      <c r="G53" s="76" t="str">
        <f>Sheet1!L231</f>
        <v>доб</v>
      </c>
      <c r="H53" s="76" t="str">
        <f>Sheet1!M231</f>
        <v>КВД</v>
      </c>
      <c r="I53" s="76" t="str">
        <f>Sheet1!O231</f>
        <v>Сапунов Р.М.</v>
      </c>
      <c r="J53" s="76"/>
      <c r="K53" s="78"/>
      <c r="L53" s="79"/>
    </row>
    <row r="54" spans="1:12" x14ac:dyDescent="0.35">
      <c r="A54" s="76"/>
      <c r="B54" s="76" t="str">
        <f>Sheet1!D232</f>
        <v>19.03.2025</v>
      </c>
      <c r="C54" s="77" t="str">
        <f>Sheet1!E232</f>
        <v>25.02.2025</v>
      </c>
      <c r="D54" s="76" t="str">
        <f>Sheet1!H232</f>
        <v>ЧАЯНДИНСКОЕ</v>
      </c>
      <c r="E54" s="76" t="str">
        <f>Sheet1!K232</f>
        <v>1203G</v>
      </c>
      <c r="F54" s="76">
        <f>Sheet1!J232</f>
        <v>4</v>
      </c>
      <c r="G54" s="76" t="str">
        <f>Sheet1!L232</f>
        <v>доб</v>
      </c>
      <c r="H54" s="76" t="str">
        <f>Sheet1!M232</f>
        <v>КВД</v>
      </c>
      <c r="I54" s="76" t="str">
        <f>Sheet1!O232</f>
        <v>Сапунов Р.М.</v>
      </c>
      <c r="J54" s="76"/>
      <c r="K54" s="78"/>
      <c r="L54" s="79"/>
    </row>
    <row r="55" spans="1:12" x14ac:dyDescent="0.35">
      <c r="A55" s="76"/>
      <c r="B55" s="76" t="str">
        <f>Sheet1!D233</f>
        <v>19.03.2025</v>
      </c>
      <c r="C55" s="77" t="str">
        <f>Sheet1!E233</f>
        <v>25.02.2025</v>
      </c>
      <c r="D55" s="76" t="str">
        <f>Sheet1!H233</f>
        <v>ЧАЯНДИНСКОЕ</v>
      </c>
      <c r="E55" s="76" t="str">
        <f>Sheet1!K233</f>
        <v>1203G</v>
      </c>
      <c r="F55" s="76">
        <f>Sheet1!J233</f>
        <v>4</v>
      </c>
      <c r="G55" s="76" t="str">
        <f>Sheet1!L233</f>
        <v>доб</v>
      </c>
      <c r="H55" s="76" t="str">
        <f>Sheet1!M233</f>
        <v>КВД</v>
      </c>
      <c r="I55" s="76" t="str">
        <f>Sheet1!O233</f>
        <v>Сапунов Р.М.</v>
      </c>
      <c r="J55" s="76"/>
      <c r="K55" s="78"/>
      <c r="L55" s="79"/>
    </row>
    <row r="56" spans="1:12" x14ac:dyDescent="0.35">
      <c r="A56" s="76"/>
      <c r="B56" s="76" t="str">
        <f>Sheet1!D234</f>
        <v>19.03.2025</v>
      </c>
      <c r="C56" s="77" t="str">
        <f>Sheet1!E234</f>
        <v>25.02.2025</v>
      </c>
      <c r="D56" s="76" t="str">
        <f>Sheet1!H234</f>
        <v>ЧАЯНДИНСКОЕ</v>
      </c>
      <c r="E56" s="76" t="str">
        <f>Sheet1!K234</f>
        <v>1203G</v>
      </c>
      <c r="F56" s="76">
        <f>Sheet1!J234</f>
        <v>4</v>
      </c>
      <c r="G56" s="76" t="str">
        <f>Sheet1!L234</f>
        <v>доб</v>
      </c>
      <c r="H56" s="76" t="str">
        <f>Sheet1!M234</f>
        <v>КВД</v>
      </c>
      <c r="I56" s="76" t="str">
        <f>Sheet1!O234</f>
        <v>Сапунов Р.М.</v>
      </c>
      <c r="J56" s="76"/>
      <c r="K56" s="78"/>
      <c r="L56" s="79"/>
    </row>
    <row r="57" spans="1:12" x14ac:dyDescent="0.35">
      <c r="A57" s="76"/>
      <c r="B57" s="76" t="str">
        <f>Sheet1!D235</f>
        <v>19.03.2025</v>
      </c>
      <c r="C57" s="77" t="str">
        <f>Sheet1!E235</f>
        <v>25.02.2025</v>
      </c>
      <c r="D57" s="76" t="str">
        <f>Sheet1!H235</f>
        <v>ЧАЯНДИНСКОЕ</v>
      </c>
      <c r="E57" s="76" t="str">
        <f>Sheet1!K235</f>
        <v>1203G</v>
      </c>
      <c r="F57" s="76">
        <f>Sheet1!J235</f>
        <v>4</v>
      </c>
      <c r="G57" s="76" t="str">
        <f>Sheet1!L235</f>
        <v>доб</v>
      </c>
      <c r="H57" s="76" t="str">
        <f>Sheet1!M235</f>
        <v>КВД</v>
      </c>
      <c r="I57" s="76" t="str">
        <f>Sheet1!O235</f>
        <v>Сапунов Р.М.</v>
      </c>
      <c r="J57" s="76"/>
      <c r="K57" s="78"/>
      <c r="L57" s="79"/>
    </row>
    <row r="58" spans="1:12" x14ac:dyDescent="0.35">
      <c r="A58" s="76"/>
      <c r="B58" s="76" t="str">
        <f>Sheet1!D236</f>
        <v>19.03.2025</v>
      </c>
      <c r="C58" s="77" t="str">
        <f>Sheet1!E236</f>
        <v>25.02.2025</v>
      </c>
      <c r="D58" s="76" t="str">
        <f>Sheet1!H236</f>
        <v>ЧАЯНДИНСКОЕ</v>
      </c>
      <c r="E58" s="76" t="str">
        <f>Sheet1!K236</f>
        <v>1203G</v>
      </c>
      <c r="F58" s="76">
        <f>Sheet1!J236</f>
        <v>4</v>
      </c>
      <c r="G58" s="76" t="str">
        <f>Sheet1!L236</f>
        <v>доб</v>
      </c>
      <c r="H58" s="76" t="str">
        <f>Sheet1!M236</f>
        <v>КВД</v>
      </c>
      <c r="I58" s="76" t="str">
        <f>Sheet1!O236</f>
        <v>Сапунов Р.М.</v>
      </c>
      <c r="J58" s="76"/>
      <c r="K58" s="78"/>
      <c r="L58" s="79"/>
    </row>
    <row r="59" spans="1:12" x14ac:dyDescent="0.35">
      <c r="A59" s="76"/>
      <c r="B59" s="76" t="str">
        <f>Sheet1!D237</f>
        <v>19.03.2025</v>
      </c>
      <c r="C59" s="77" t="str">
        <f>Sheet1!E237</f>
        <v>25.02.2025</v>
      </c>
      <c r="D59" s="76" t="str">
        <f>Sheet1!H237</f>
        <v>ЧАЯНДИНСКОЕ</v>
      </c>
      <c r="E59" s="76" t="str">
        <f>Sheet1!K237</f>
        <v>1203G</v>
      </c>
      <c r="F59" s="76">
        <f>Sheet1!J237</f>
        <v>4</v>
      </c>
      <c r="G59" s="76" t="str">
        <f>Sheet1!L237</f>
        <v>доб</v>
      </c>
      <c r="H59" s="76" t="str">
        <f>Sheet1!M237</f>
        <v>КВД</v>
      </c>
      <c r="I59" s="76" t="str">
        <f>Sheet1!O237</f>
        <v>Сапунов Р.М.</v>
      </c>
      <c r="J59" s="76"/>
      <c r="K59" s="78"/>
      <c r="L59" s="79"/>
    </row>
    <row r="60" spans="1:12" x14ac:dyDescent="0.35">
      <c r="A60" s="76"/>
      <c r="B60" s="76" t="str">
        <f>Sheet1!D238</f>
        <v>19.03.2025</v>
      </c>
      <c r="C60" s="77" t="str">
        <f>Sheet1!E238</f>
        <v>25.02.2025</v>
      </c>
      <c r="D60" s="76" t="str">
        <f>Sheet1!H238</f>
        <v>ЧАЯНДИНСКОЕ</v>
      </c>
      <c r="E60" s="76" t="str">
        <f>Sheet1!K238</f>
        <v>1203G</v>
      </c>
      <c r="F60" s="76">
        <f>Sheet1!J238</f>
        <v>4</v>
      </c>
      <c r="G60" s="76" t="str">
        <f>Sheet1!L238</f>
        <v>доб</v>
      </c>
      <c r="H60" s="76" t="str">
        <f>Sheet1!M238</f>
        <v>КВД</v>
      </c>
      <c r="I60" s="76" t="str">
        <f>Sheet1!O238</f>
        <v>Сапунов Р.М.</v>
      </c>
      <c r="J60" s="76"/>
      <c r="K60" s="78"/>
      <c r="L60" s="79"/>
    </row>
    <row r="61" spans="1:12" x14ac:dyDescent="0.35">
      <c r="A61" s="76"/>
      <c r="B61" s="76" t="str">
        <f>Sheet1!D239</f>
        <v>14.03.2025</v>
      </c>
      <c r="C61" s="77" t="str">
        <f>Sheet1!E239</f>
        <v>11.03.2025</v>
      </c>
      <c r="D61" s="76" t="str">
        <f>Sheet1!H239</f>
        <v>ПРИОБСКОЕ</v>
      </c>
      <c r="E61" s="76" t="str">
        <f>Sheet1!K239</f>
        <v>640R</v>
      </c>
      <c r="F61" s="76">
        <f>Sheet1!J239</f>
        <v>0</v>
      </c>
      <c r="G61" s="76" t="str">
        <f>Sheet1!L239</f>
        <v>доб</v>
      </c>
      <c r="H61" s="76" t="str">
        <f>Sheet1!M239</f>
        <v>КВД</v>
      </c>
      <c r="I61" s="76" t="str">
        <f>Sheet1!O239</f>
        <v>Сапунов Р.М.</v>
      </c>
      <c r="J61" s="76"/>
      <c r="K61" s="78"/>
      <c r="L61" s="79"/>
    </row>
    <row r="62" spans="1:12" x14ac:dyDescent="0.35">
      <c r="A62" s="76"/>
      <c r="B62" s="76" t="str">
        <f>Sheet1!D240</f>
        <v>14.03.2025</v>
      </c>
      <c r="C62" s="77" t="str">
        <f>Sheet1!E240</f>
        <v>11.03.2025</v>
      </c>
      <c r="D62" s="76" t="str">
        <f>Sheet1!H240</f>
        <v>ПРИОБСКОЕ</v>
      </c>
      <c r="E62" s="76" t="str">
        <f>Sheet1!K240</f>
        <v>640R</v>
      </c>
      <c r="F62" s="76">
        <f>Sheet1!J240</f>
        <v>0</v>
      </c>
      <c r="G62" s="76" t="str">
        <f>Sheet1!L240</f>
        <v>доб</v>
      </c>
      <c r="H62" s="76" t="str">
        <f>Sheet1!M240</f>
        <v>КВД</v>
      </c>
      <c r="I62" s="76" t="str">
        <f>Sheet1!O240</f>
        <v>Сапунов Р.М.</v>
      </c>
      <c r="J62" s="76"/>
      <c r="K62" s="78"/>
      <c r="L62" s="79"/>
    </row>
    <row r="63" spans="1:12" x14ac:dyDescent="0.35">
      <c r="A63" s="76"/>
      <c r="B63" s="76" t="str">
        <f>Sheet1!D241</f>
        <v>14.03.2025</v>
      </c>
      <c r="C63" s="77" t="str">
        <f>Sheet1!E241</f>
        <v>11.03.2025</v>
      </c>
      <c r="D63" s="76" t="str">
        <f>Sheet1!H241</f>
        <v>ПРИОБСКОЕ</v>
      </c>
      <c r="E63" s="76" t="str">
        <f>Sheet1!K241</f>
        <v>640R</v>
      </c>
      <c r="F63" s="76">
        <f>Sheet1!J241</f>
        <v>0</v>
      </c>
      <c r="G63" s="76" t="str">
        <f>Sheet1!L241</f>
        <v>доб</v>
      </c>
      <c r="H63" s="76" t="str">
        <f>Sheet1!M241</f>
        <v>КВД</v>
      </c>
      <c r="I63" s="76" t="str">
        <f>Sheet1!O241</f>
        <v>Сапунов Р.М.</v>
      </c>
      <c r="J63" s="76"/>
      <c r="K63" s="78"/>
      <c r="L63" s="79"/>
    </row>
    <row r="64" spans="1:12" x14ac:dyDescent="0.35">
      <c r="A64" s="76"/>
      <c r="B64" s="76" t="str">
        <f>Sheet1!D242</f>
        <v>14.03.2025</v>
      </c>
      <c r="C64" s="77" t="str">
        <f>Sheet1!E242</f>
        <v>11.03.2025</v>
      </c>
      <c r="D64" s="76" t="str">
        <f>Sheet1!H242</f>
        <v>ПРИОБСКОЕ</v>
      </c>
      <c r="E64" s="76" t="str">
        <f>Sheet1!K242</f>
        <v>640R</v>
      </c>
      <c r="F64" s="76">
        <f>Sheet1!J242</f>
        <v>0</v>
      </c>
      <c r="G64" s="76" t="str">
        <f>Sheet1!L242</f>
        <v>доб</v>
      </c>
      <c r="H64" s="76" t="str">
        <f>Sheet1!M242</f>
        <v>КВД</v>
      </c>
      <c r="I64" s="76" t="str">
        <f>Sheet1!O242</f>
        <v>Сапунов Р.М.</v>
      </c>
      <c r="J64" s="76"/>
      <c r="K64" s="78"/>
      <c r="L64" s="79"/>
    </row>
    <row r="65" spans="1:12" x14ac:dyDescent="0.35">
      <c r="A65" s="76"/>
      <c r="B65" s="76" t="str">
        <f>Sheet1!D243</f>
        <v>14.03.2025</v>
      </c>
      <c r="C65" s="77" t="str">
        <f>Sheet1!E243</f>
        <v>11.03.2025</v>
      </c>
      <c r="D65" s="76" t="str">
        <f>Sheet1!H243</f>
        <v>ПРИОБСКОЕ</v>
      </c>
      <c r="E65" s="76" t="str">
        <f>Sheet1!K243</f>
        <v>640R</v>
      </c>
      <c r="F65" s="76">
        <f>Sheet1!J243</f>
        <v>0</v>
      </c>
      <c r="G65" s="76" t="str">
        <f>Sheet1!L243</f>
        <v>доб</v>
      </c>
      <c r="H65" s="76" t="str">
        <f>Sheet1!M243</f>
        <v>КВД</v>
      </c>
      <c r="I65" s="76" t="str">
        <f>Sheet1!O243</f>
        <v>Сапунов Р.М.</v>
      </c>
      <c r="J65" s="76"/>
      <c r="K65" s="78"/>
      <c r="L65" s="79"/>
    </row>
    <row r="66" spans="1:12" x14ac:dyDescent="0.35">
      <c r="A66" s="76"/>
      <c r="B66" s="76" t="str">
        <f>Sheet1!D244</f>
        <v>14.03.2025</v>
      </c>
      <c r="C66" s="77" t="str">
        <f>Sheet1!E244</f>
        <v>11.03.2025</v>
      </c>
      <c r="D66" s="76" t="str">
        <f>Sheet1!H244</f>
        <v>ПРИОБСКОЕ</v>
      </c>
      <c r="E66" s="76" t="str">
        <f>Sheet1!K244</f>
        <v>640R</v>
      </c>
      <c r="F66" s="76">
        <f>Sheet1!J244</f>
        <v>0</v>
      </c>
      <c r="G66" s="76" t="str">
        <f>Sheet1!L244</f>
        <v>доб</v>
      </c>
      <c r="H66" s="76" t="str">
        <f>Sheet1!M244</f>
        <v>КВД</v>
      </c>
      <c r="I66" s="76" t="str">
        <f>Sheet1!O244</f>
        <v>Сапунов Р.М.</v>
      </c>
      <c r="J66" s="76"/>
      <c r="K66" s="78"/>
      <c r="L66" s="79"/>
    </row>
    <row r="67" spans="1:12" x14ac:dyDescent="0.35">
      <c r="A67" s="76"/>
      <c r="B67" s="76" t="str">
        <f>Sheet1!D245</f>
        <v>14.03.2025</v>
      </c>
      <c r="C67" s="77" t="str">
        <f>Sheet1!E245</f>
        <v>11.03.2025</v>
      </c>
      <c r="D67" s="76" t="str">
        <f>Sheet1!H245</f>
        <v>ПРИОБСКОЕ</v>
      </c>
      <c r="E67" s="76" t="str">
        <f>Sheet1!K245</f>
        <v>640R</v>
      </c>
      <c r="F67" s="76">
        <f>Sheet1!J245</f>
        <v>0</v>
      </c>
      <c r="G67" s="76" t="str">
        <f>Sheet1!L245</f>
        <v>доб</v>
      </c>
      <c r="H67" s="76" t="str">
        <f>Sheet1!M245</f>
        <v>КВД</v>
      </c>
      <c r="I67" s="76" t="str">
        <f>Sheet1!O245</f>
        <v>Сапунов Р.М.</v>
      </c>
      <c r="J67" s="76"/>
      <c r="K67" s="78"/>
      <c r="L67" s="79"/>
    </row>
    <row r="68" spans="1:12" x14ac:dyDescent="0.35">
      <c r="A68" s="76"/>
      <c r="B68" s="76" t="str">
        <f>Sheet1!D246</f>
        <v>26.03.2025</v>
      </c>
      <c r="C68" s="77" t="str">
        <f>Sheet1!E246</f>
        <v>13.03.2025</v>
      </c>
      <c r="D68" s="76" t="str">
        <f>Sheet1!H246</f>
        <v>ÁÀËÅÉÊÈÍÑÊÎÅ</v>
      </c>
      <c r="E68" s="76">
        <f>Sheet1!K246</f>
        <v>1119</v>
      </c>
      <c r="F68" s="76">
        <f>Sheet1!J246</f>
        <v>11</v>
      </c>
      <c r="G68" s="76" t="str">
        <f>Sheet1!L246</f>
        <v>доб</v>
      </c>
      <c r="H68" s="76" t="str">
        <f>Sheet1!M246</f>
        <v>ÊÂÄ</v>
      </c>
      <c r="I68" s="76" t="str">
        <f>Sheet1!O246</f>
        <v>Ñàïóíîâ Ð.Ì.</v>
      </c>
      <c r="J68" s="76"/>
      <c r="K68" s="78"/>
      <c r="L68" s="79"/>
    </row>
    <row r="69" spans="1:12" x14ac:dyDescent="0.35">
      <c r="A69" s="76"/>
      <c r="B69" s="76" t="str">
        <f>Sheet1!D247</f>
        <v>26.03.2025</v>
      </c>
      <c r="C69" s="77" t="str">
        <f>Sheet1!E247</f>
        <v>13.03.2025</v>
      </c>
      <c r="D69" s="76" t="str">
        <f>Sheet1!H247</f>
        <v>БАЛЕЙКИНСКОЕ</v>
      </c>
      <c r="E69" s="76">
        <f>Sheet1!K247</f>
        <v>1119</v>
      </c>
      <c r="F69" s="76">
        <f>Sheet1!J247</f>
        <v>11</v>
      </c>
      <c r="G69" s="76" t="str">
        <f>Sheet1!L247</f>
        <v>доб</v>
      </c>
      <c r="H69" s="76" t="str">
        <f>Sheet1!M247</f>
        <v>КВД</v>
      </c>
      <c r="I69" s="76" t="str">
        <f>Sheet1!O247</f>
        <v>Сапунов Р.М.</v>
      </c>
      <c r="J69" s="76"/>
      <c r="K69" s="78"/>
      <c r="L69" s="79"/>
    </row>
    <row r="70" spans="1:12" x14ac:dyDescent="0.35">
      <c r="A70" s="76"/>
      <c r="B70" s="76" t="str">
        <f>Sheet1!D248</f>
        <v>26.03.2025</v>
      </c>
      <c r="C70" s="77" t="str">
        <f>Sheet1!E248</f>
        <v>13.03.2025</v>
      </c>
      <c r="D70" s="76" t="str">
        <f>Sheet1!H248</f>
        <v>БАЛЕЙКИНСКОЕ</v>
      </c>
      <c r="E70" s="76">
        <f>Sheet1!K248</f>
        <v>1119</v>
      </c>
      <c r="F70" s="76">
        <f>Sheet1!J248</f>
        <v>11</v>
      </c>
      <c r="G70" s="76" t="str">
        <f>Sheet1!L248</f>
        <v>доб</v>
      </c>
      <c r="H70" s="76" t="str">
        <f>Sheet1!M248</f>
        <v>КВД</v>
      </c>
      <c r="I70" s="76" t="str">
        <f>Sheet1!O248</f>
        <v>Сапунов Р.М.</v>
      </c>
      <c r="J70" s="76"/>
      <c r="K70" s="78"/>
      <c r="L70" s="79"/>
    </row>
    <row r="71" spans="1:12" x14ac:dyDescent="0.35">
      <c r="A71" s="76"/>
      <c r="B71" s="76" t="str">
        <f>Sheet1!D249</f>
        <v>18.03.2025</v>
      </c>
      <c r="C71" s="77" t="str">
        <f>Sheet1!E249</f>
        <v>25.02.2025</v>
      </c>
      <c r="D71" s="76" t="str">
        <f>Sheet1!H249</f>
        <v>ЧАЯНДИНСКОЕ</v>
      </c>
      <c r="E71" s="76" t="str">
        <f>Sheet1!K249</f>
        <v>1072G</v>
      </c>
      <c r="F71" s="76">
        <f>Sheet1!J249</f>
        <v>4</v>
      </c>
      <c r="G71" s="76" t="str">
        <f>Sheet1!L249</f>
        <v>доб</v>
      </c>
      <c r="H71" s="76" t="str">
        <f>Sheet1!M249</f>
        <v>КВД</v>
      </c>
      <c r="I71" s="76" t="str">
        <f>Sheet1!O249</f>
        <v>Сапунов Р.М.</v>
      </c>
      <c r="J71" s="76"/>
      <c r="K71" s="78"/>
      <c r="L71" s="79"/>
    </row>
    <row r="72" spans="1:12" x14ac:dyDescent="0.35">
      <c r="A72" s="76"/>
      <c r="B72" s="76" t="str">
        <f>Sheet1!D250</f>
        <v>18.03.2025</v>
      </c>
      <c r="C72" s="77" t="str">
        <f>Sheet1!E250</f>
        <v>25.02.2025</v>
      </c>
      <c r="D72" s="76" t="str">
        <f>Sheet1!H250</f>
        <v>ЧАЯНДИНСКОЕ</v>
      </c>
      <c r="E72" s="76" t="str">
        <f>Sheet1!K250</f>
        <v>1072G</v>
      </c>
      <c r="F72" s="76">
        <f>Sheet1!J250</f>
        <v>4</v>
      </c>
      <c r="G72" s="76" t="str">
        <f>Sheet1!L250</f>
        <v>доб</v>
      </c>
      <c r="H72" s="76" t="str">
        <f>Sheet1!M250</f>
        <v>КВД</v>
      </c>
      <c r="I72" s="76" t="str">
        <f>Sheet1!O250</f>
        <v>Сапунов Р.М.</v>
      </c>
      <c r="J72" s="76"/>
      <c r="K72" s="78"/>
      <c r="L72" s="79"/>
    </row>
    <row r="73" spans="1:12" x14ac:dyDescent="0.35">
      <c r="A73" s="76"/>
      <c r="B73" s="76" t="str">
        <f>Sheet1!D251</f>
        <v>27.03.2025</v>
      </c>
      <c r="C73" s="77" t="str">
        <f>Sheet1!E251</f>
        <v>26.02.2025</v>
      </c>
      <c r="D73" s="76" t="str">
        <f>Sheet1!H251</f>
        <v>НОВОЗАРИНСКОЕ</v>
      </c>
      <c r="E73" s="76" t="str">
        <f>Sheet1!K251</f>
        <v>8010ST2</v>
      </c>
      <c r="F73" s="76" t="str">
        <f>Sheet1!J251</f>
        <v>К-10</v>
      </c>
      <c r="G73" s="76" t="str">
        <f>Sheet1!L251</f>
        <v>доб</v>
      </c>
      <c r="H73" s="76" t="str">
        <f>Sheet1!M251</f>
        <v>КВД</v>
      </c>
      <c r="I73" s="76" t="str">
        <f>Sheet1!O251</f>
        <v>Сапунов Р.М.</v>
      </c>
      <c r="J73" s="76"/>
      <c r="K73" s="78"/>
      <c r="L73" s="79"/>
    </row>
    <row r="74" spans="1:12" x14ac:dyDescent="0.35">
      <c r="A74" s="76"/>
      <c r="B74" s="76" t="str">
        <f>Sheet1!D252</f>
        <v>27.03.2025</v>
      </c>
      <c r="C74" s="77" t="str">
        <f>Sheet1!E252</f>
        <v>15.02.2025</v>
      </c>
      <c r="D74" s="76" t="str">
        <f>Sheet1!H252</f>
        <v>НОВОЗАРИНСКОЕ</v>
      </c>
      <c r="E74" s="76">
        <f>Sheet1!K252</f>
        <v>8003</v>
      </c>
      <c r="F74" s="76" t="str">
        <f>Sheet1!J252</f>
        <v>К-9</v>
      </c>
      <c r="G74" s="76" t="str">
        <f>Sheet1!L252</f>
        <v>доб</v>
      </c>
      <c r="H74" s="76" t="str">
        <f>Sheet1!M252</f>
        <v>КВД</v>
      </c>
      <c r="I74" s="76" t="str">
        <f>Sheet1!O252</f>
        <v>Сапунов Р.М.</v>
      </c>
      <c r="J74" s="76"/>
      <c r="K74" s="78"/>
      <c r="L74" s="79"/>
    </row>
    <row r="75" spans="1:12" x14ac:dyDescent="0.35">
      <c r="A75" s="76"/>
      <c r="B75" s="76" t="str">
        <f>Sheet1!D253</f>
        <v>27.03.2025</v>
      </c>
      <c r="C75" s="77" t="str">
        <f>Sheet1!E253</f>
        <v>15.02.2025</v>
      </c>
      <c r="D75" s="76" t="str">
        <f>Sheet1!H253</f>
        <v>НОВОЗАРИНСКОЕ</v>
      </c>
      <c r="E75" s="76">
        <f>Sheet1!K253</f>
        <v>8003</v>
      </c>
      <c r="F75" s="76" t="str">
        <f>Sheet1!J253</f>
        <v>К-9</v>
      </c>
      <c r="G75" s="76" t="str">
        <f>Sheet1!L253</f>
        <v>доб</v>
      </c>
      <c r="H75" s="76" t="str">
        <f>Sheet1!M253</f>
        <v>КВД</v>
      </c>
      <c r="I75" s="76" t="str">
        <f>Sheet1!O253</f>
        <v>Сапунов Р.М.</v>
      </c>
      <c r="J75" s="76"/>
      <c r="K75" s="78"/>
      <c r="L75" s="79"/>
    </row>
    <row r="76" spans="1:12" x14ac:dyDescent="0.35">
      <c r="A76" s="76"/>
      <c r="B76" s="76" t="str">
        <f>Sheet1!D254</f>
        <v>28.03.2025</v>
      </c>
      <c r="C76" s="77" t="str">
        <f>Sheet1!E254</f>
        <v>28.02.2025</v>
      </c>
      <c r="D76" s="76" t="str">
        <f>Sheet1!H254</f>
        <v>КАПИТОНОВСКОЕ</v>
      </c>
      <c r="E76" s="76">
        <f>Sheet1!K254</f>
        <v>5341</v>
      </c>
      <c r="F76" s="76">
        <f>Sheet1!J254</f>
        <v>5340</v>
      </c>
      <c r="G76" s="76" t="str">
        <f>Sheet1!L254</f>
        <v>доб</v>
      </c>
      <c r="H76" s="76" t="str">
        <f>Sheet1!M254</f>
        <v>КВД</v>
      </c>
      <c r="I76" s="76" t="str">
        <f>Sheet1!O254</f>
        <v>Сапунов Р.М.</v>
      </c>
      <c r="J76" s="76"/>
      <c r="K76" s="78"/>
      <c r="L76" s="79"/>
    </row>
    <row r="77" spans="1:12" x14ac:dyDescent="0.35">
      <c r="A77" s="76"/>
      <c r="B77" s="76" t="str">
        <f>Sheet1!D255</f>
        <v>28.03.2025</v>
      </c>
      <c r="C77" s="77" t="str">
        <f>Sheet1!E255</f>
        <v>13.03.2025</v>
      </c>
      <c r="D77" s="76" t="str">
        <f>Sheet1!H255</f>
        <v>КАПИТОНОВСКОЕ</v>
      </c>
      <c r="E77" s="76">
        <f>Sheet1!K255</f>
        <v>5344</v>
      </c>
      <c r="F77" s="76">
        <f>Sheet1!J255</f>
        <v>472</v>
      </c>
      <c r="G77" s="76" t="str">
        <f>Sheet1!L255</f>
        <v>доб</v>
      </c>
      <c r="H77" s="76" t="str">
        <f>Sheet1!M255</f>
        <v>КВД</v>
      </c>
      <c r="I77" s="76" t="str">
        <f>Sheet1!O255</f>
        <v>Сапунов Р.М.</v>
      </c>
      <c r="J77" s="76"/>
      <c r="K77" s="78"/>
      <c r="L77" s="79"/>
    </row>
    <row r="78" spans="1:12" x14ac:dyDescent="0.35">
      <c r="A78" s="76"/>
      <c r="B78" s="76" t="str">
        <f>Sheet1!D256</f>
        <v>28.03.2025</v>
      </c>
      <c r="C78" s="77" t="str">
        <f>Sheet1!E256</f>
        <v>13.03.2025</v>
      </c>
      <c r="D78" s="76" t="str">
        <f>Sheet1!H256</f>
        <v>КАПИТОНОВСКОЕ</v>
      </c>
      <c r="E78" s="76">
        <f>Sheet1!K256</f>
        <v>5344</v>
      </c>
      <c r="F78" s="76">
        <f>Sheet1!J256</f>
        <v>472</v>
      </c>
      <c r="G78" s="76" t="str">
        <f>Sheet1!L256</f>
        <v>доб</v>
      </c>
      <c r="H78" s="76" t="str">
        <f>Sheet1!M256</f>
        <v>КВД</v>
      </c>
      <c r="I78" s="76" t="str">
        <f>Sheet1!O256</f>
        <v>Сапунов Р.М.</v>
      </c>
      <c r="J78" s="76"/>
      <c r="K78" s="78"/>
      <c r="L78" s="79"/>
    </row>
    <row r="79" spans="1:12" x14ac:dyDescent="0.35">
      <c r="A79" s="76"/>
      <c r="B79" s="76" t="str">
        <f>Sheet1!D257</f>
        <v>28.03.2025</v>
      </c>
      <c r="C79" s="77" t="str">
        <f>Sheet1!E257</f>
        <v>13.03.2025</v>
      </c>
      <c r="D79" s="76" t="str">
        <f>Sheet1!H257</f>
        <v>КАПИТОНОВСКОЕ</v>
      </c>
      <c r="E79" s="76">
        <f>Sheet1!K257</f>
        <v>5344</v>
      </c>
      <c r="F79" s="76">
        <f>Sheet1!J257</f>
        <v>472</v>
      </c>
      <c r="G79" s="76" t="str">
        <f>Sheet1!L257</f>
        <v>доб</v>
      </c>
      <c r="H79" s="76" t="str">
        <f>Sheet1!M257</f>
        <v>КВД</v>
      </c>
      <c r="I79" s="76" t="str">
        <f>Sheet1!O257</f>
        <v>Сапунов Р.М.</v>
      </c>
      <c r="J79" s="76"/>
      <c r="K79" s="78"/>
      <c r="L79" s="79"/>
    </row>
    <row r="80" spans="1:12" x14ac:dyDescent="0.35">
      <c r="A80" s="76"/>
      <c r="B80" s="76" t="str">
        <f>Sheet1!D258</f>
        <v>28.03.2025</v>
      </c>
      <c r="C80" s="77" t="str">
        <f>Sheet1!E258</f>
        <v>13.03.2025</v>
      </c>
      <c r="D80" s="76" t="str">
        <f>Sheet1!H258</f>
        <v>КАПИТОНОВСКОЕ</v>
      </c>
      <c r="E80" s="76">
        <f>Sheet1!K258</f>
        <v>5344</v>
      </c>
      <c r="F80" s="76">
        <f>Sheet1!J258</f>
        <v>472</v>
      </c>
      <c r="G80" s="76" t="str">
        <f>Sheet1!L258</f>
        <v>доб</v>
      </c>
      <c r="H80" s="76" t="str">
        <f>Sheet1!M258</f>
        <v>КВД</v>
      </c>
      <c r="I80" s="76" t="str">
        <f>Sheet1!O258</f>
        <v>Сапунов Р.М.</v>
      </c>
      <c r="J80" s="76"/>
      <c r="K80" s="78"/>
      <c r="L80" s="79"/>
    </row>
    <row r="81" spans="1:12" x14ac:dyDescent="0.35">
      <c r="A81" s="76"/>
      <c r="B81" s="76" t="str">
        <f>Sheet1!D259</f>
        <v>28.03.2025</v>
      </c>
      <c r="C81" s="77" t="str">
        <f>Sheet1!E259</f>
        <v>13.03.2025</v>
      </c>
      <c r="D81" s="76" t="str">
        <f>Sheet1!H259</f>
        <v>КАПИТОНОВСКОЕ</v>
      </c>
      <c r="E81" s="76">
        <f>Sheet1!K259</f>
        <v>5344</v>
      </c>
      <c r="F81" s="76">
        <f>Sheet1!J259</f>
        <v>472</v>
      </c>
      <c r="G81" s="76" t="str">
        <f>Sheet1!L259</f>
        <v>доб</v>
      </c>
      <c r="H81" s="76" t="str">
        <f>Sheet1!M259</f>
        <v>КВД</v>
      </c>
      <c r="I81" s="76" t="str">
        <f>Sheet1!O259</f>
        <v>Сапунов Р.М.</v>
      </c>
      <c r="J81" s="76"/>
      <c r="K81" s="78"/>
      <c r="L81" s="79"/>
    </row>
    <row r="82" spans="1:12" x14ac:dyDescent="0.35">
      <c r="A82" s="76"/>
      <c r="B82" s="76" t="str">
        <f>Sheet1!D260</f>
        <v>28.03.2025</v>
      </c>
      <c r="C82" s="77" t="str">
        <f>Sheet1!E260</f>
        <v>13.03.2025</v>
      </c>
      <c r="D82" s="76" t="str">
        <f>Sheet1!H260</f>
        <v>КАПИТОНОВСКОЕ</v>
      </c>
      <c r="E82" s="76">
        <f>Sheet1!K260</f>
        <v>5344</v>
      </c>
      <c r="F82" s="76">
        <f>Sheet1!J260</f>
        <v>472</v>
      </c>
      <c r="G82" s="76" t="str">
        <f>Sheet1!L260</f>
        <v>доб</v>
      </c>
      <c r="H82" s="76" t="str">
        <f>Sheet1!M260</f>
        <v>КВД</v>
      </c>
      <c r="I82" s="76" t="str">
        <f>Sheet1!O260</f>
        <v>Сапунов Р.М.</v>
      </c>
      <c r="J82" s="76"/>
      <c r="K82" s="78"/>
      <c r="L82" s="79"/>
    </row>
    <row r="83" spans="1:12" x14ac:dyDescent="0.35">
      <c r="A83" s="76"/>
      <c r="B83" s="76" t="str">
        <f>Sheet1!D261</f>
        <v>28.03.2025</v>
      </c>
      <c r="C83" s="77" t="str">
        <f>Sheet1!E261</f>
        <v>13.03.2025</v>
      </c>
      <c r="D83" s="76" t="str">
        <f>Sheet1!H261</f>
        <v>КАПИТОНОВСКОЕ</v>
      </c>
      <c r="E83" s="76">
        <f>Sheet1!K261</f>
        <v>5344</v>
      </c>
      <c r="F83" s="76">
        <f>Sheet1!J261</f>
        <v>472</v>
      </c>
      <c r="G83" s="76" t="str">
        <f>Sheet1!L261</f>
        <v>доб</v>
      </c>
      <c r="H83" s="76" t="str">
        <f>Sheet1!M261</f>
        <v>КВД</v>
      </c>
      <c r="I83" s="76" t="str">
        <f>Sheet1!O261</f>
        <v>Сапунов Р.М.</v>
      </c>
      <c r="J83" s="76"/>
      <c r="K83" s="78"/>
      <c r="L83" s="79"/>
    </row>
    <row r="84" spans="1:12" x14ac:dyDescent="0.35">
      <c r="A84" s="76"/>
      <c r="B84" s="76" t="str">
        <f>Sheet1!D262</f>
        <v>28.03.2025</v>
      </c>
      <c r="C84" s="77" t="str">
        <f>Sheet1!E262</f>
        <v>13.03.2025</v>
      </c>
      <c r="D84" s="76" t="str">
        <f>Sheet1!H262</f>
        <v>КАПИТОНОВСКОЕ</v>
      </c>
      <c r="E84" s="76">
        <f>Sheet1!K262</f>
        <v>5344</v>
      </c>
      <c r="F84" s="76">
        <f>Sheet1!J262</f>
        <v>472</v>
      </c>
      <c r="G84" s="76" t="str">
        <f>Sheet1!L262</f>
        <v>доб</v>
      </c>
      <c r="H84" s="76" t="str">
        <f>Sheet1!M262</f>
        <v>КВД</v>
      </c>
      <c r="I84" s="76" t="str">
        <f>Sheet1!O262</f>
        <v>Сапунов Р.М.</v>
      </c>
      <c r="J84" s="76"/>
      <c r="K84" s="78"/>
      <c r="L84" s="79"/>
    </row>
    <row r="85" spans="1:12" x14ac:dyDescent="0.35">
      <c r="A85" s="76"/>
      <c r="B85" s="76" t="str">
        <f>Sheet1!D263</f>
        <v>28.03.2025</v>
      </c>
      <c r="C85" s="77" t="str">
        <f>Sheet1!E263</f>
        <v>13.03.2025</v>
      </c>
      <c r="D85" s="76" t="str">
        <f>Sheet1!H263</f>
        <v>Чаяндинское</v>
      </c>
      <c r="E85" s="76">
        <f>Sheet1!K263</f>
        <v>5344</v>
      </c>
      <c r="F85" s="76">
        <f>Sheet1!J263</f>
        <v>472</v>
      </c>
      <c r="G85" s="76" t="str">
        <f>Sheet1!L263</f>
        <v>доб</v>
      </c>
      <c r="H85" s="76" t="str">
        <f>Sheet1!M263</f>
        <v>КВД</v>
      </c>
      <c r="I85" s="76" t="str">
        <f>Sheet1!O263</f>
        <v>Сапунов Р.М.</v>
      </c>
      <c r="J85" s="76"/>
      <c r="K85" s="78"/>
      <c r="L85" s="79"/>
    </row>
    <row r="86" spans="1:12" x14ac:dyDescent="0.35">
      <c r="A86" s="76"/>
      <c r="B86" s="76" t="str">
        <f>Sheet1!D264</f>
        <v>28.03.2025</v>
      </c>
      <c r="C86" s="77" t="str">
        <f>Sheet1!E264</f>
        <v>13.03.2025</v>
      </c>
      <c r="D86" s="76" t="str">
        <f>Sheet1!H264</f>
        <v>Чаяндинское</v>
      </c>
      <c r="E86" s="76" t="str">
        <f>Sheet1!K264</f>
        <v>1033G3</v>
      </c>
      <c r="F86" s="76">
        <f>Sheet1!J264</f>
        <v>5</v>
      </c>
      <c r="G86" s="76" t="str">
        <f>Sheet1!L264</f>
        <v>доб</v>
      </c>
      <c r="H86" s="76" t="str">
        <f>Sheet1!M264</f>
        <v>КВД</v>
      </c>
      <c r="I86" s="76" t="str">
        <f>Sheet1!O264</f>
        <v>Сапунов Р.М.</v>
      </c>
      <c r="J86" s="76"/>
      <c r="K86" s="78"/>
      <c r="L86" s="79"/>
    </row>
    <row r="87" spans="1:12" x14ac:dyDescent="0.35">
      <c r="A87" s="76"/>
      <c r="B87" s="76" t="str">
        <f>Sheet1!D265</f>
        <v>28.03.2025</v>
      </c>
      <c r="C87" s="77" t="str">
        <f>Sheet1!E265</f>
        <v>13.03.2025</v>
      </c>
      <c r="D87" s="76" t="str">
        <f>Sheet1!H265</f>
        <v>Капитоновское</v>
      </c>
      <c r="E87" s="76">
        <f>Sheet1!K265</f>
        <v>5344</v>
      </c>
      <c r="F87" s="76">
        <f>Sheet1!J265</f>
        <v>5</v>
      </c>
      <c r="G87" s="76" t="str">
        <f>Sheet1!L265</f>
        <v>доб</v>
      </c>
      <c r="H87" s="76" t="str">
        <f>Sheet1!M265</f>
        <v>КВД</v>
      </c>
      <c r="I87" s="76" t="str">
        <f>Sheet1!O265</f>
        <v>Сапунов Р.М.</v>
      </c>
      <c r="J87" s="76"/>
      <c r="K87" s="78"/>
      <c r="L87" s="79"/>
    </row>
    <row r="88" spans="1:12" x14ac:dyDescent="0.35">
      <c r="A88" s="76"/>
      <c r="B88" s="76" t="str">
        <f>Sheet1!D266</f>
        <v>28.03.2025</v>
      </c>
      <c r="C88" s="77" t="str">
        <f>Sheet1!E266</f>
        <v>13.03.2025</v>
      </c>
      <c r="D88" s="76" t="str">
        <f>Sheet1!H266</f>
        <v>Капитоновское</v>
      </c>
      <c r="E88" s="76">
        <f>Sheet1!K266</f>
        <v>5344</v>
      </c>
      <c r="F88" s="76">
        <f>Sheet1!J266</f>
        <v>5</v>
      </c>
      <c r="G88" s="76" t="str">
        <f>Sheet1!L266</f>
        <v>доб</v>
      </c>
      <c r="H88" s="76" t="str">
        <f>Sheet1!M266</f>
        <v>КВД</v>
      </c>
      <c r="I88" s="76" t="str">
        <f>Sheet1!O266</f>
        <v>Сапунов Р.М.</v>
      </c>
      <c r="J88" s="76"/>
      <c r="K88" s="78"/>
      <c r="L88" s="79"/>
    </row>
    <row r="89" spans="1:12" x14ac:dyDescent="0.35">
      <c r="A89" s="76"/>
      <c r="B89" s="76" t="str">
        <f>Sheet1!D267</f>
        <v>28.03.2025</v>
      </c>
      <c r="C89" s="77" t="str">
        <f>Sheet1!E267</f>
        <v>13.03.2025</v>
      </c>
      <c r="D89" s="76" t="str">
        <f>Sheet1!H267</f>
        <v>КАПИТОНОВСКОЕ</v>
      </c>
      <c r="E89" s="76">
        <f>Sheet1!K267</f>
        <v>5344</v>
      </c>
      <c r="F89" s="76">
        <f>Sheet1!J267</f>
        <v>472</v>
      </c>
      <c r="G89" s="76" t="str">
        <f>Sheet1!L267</f>
        <v>доб</v>
      </c>
      <c r="H89" s="76" t="str">
        <f>Sheet1!M267</f>
        <v>КВД</v>
      </c>
      <c r="I89" s="76" t="str">
        <f>Sheet1!O267</f>
        <v>Сапунов Р.М.</v>
      </c>
      <c r="J89" s="76"/>
      <c r="K89" s="78"/>
      <c r="L89" s="79"/>
    </row>
    <row r="90" spans="1:12" x14ac:dyDescent="0.35">
      <c r="A90" s="76"/>
      <c r="B90" s="76" t="str">
        <f>Sheet1!D268</f>
        <v>28.03.2025</v>
      </c>
      <c r="C90" s="77" t="str">
        <f>Sheet1!E268</f>
        <v>13.03.2025</v>
      </c>
      <c r="D90" s="76" t="str">
        <f>Sheet1!H268</f>
        <v>КАПИТОНОВСКОЕ</v>
      </c>
      <c r="E90" s="76">
        <f>Sheet1!K268</f>
        <v>5344</v>
      </c>
      <c r="F90" s="76">
        <f>Sheet1!J268</f>
        <v>472</v>
      </c>
      <c r="G90" s="76" t="str">
        <f>Sheet1!L268</f>
        <v>доб</v>
      </c>
      <c r="H90" s="76" t="str">
        <f>Sheet1!M268</f>
        <v>КВД</v>
      </c>
      <c r="I90" s="76" t="str">
        <f>Sheet1!O268</f>
        <v>Сапунов Р.М.</v>
      </c>
      <c r="J90" s="76"/>
      <c r="K90" s="78"/>
      <c r="L90" s="79"/>
    </row>
    <row r="91" spans="1:12" x14ac:dyDescent="0.35">
      <c r="A91" s="76"/>
      <c r="B91" s="76" t="str">
        <f>Sheet1!D269</f>
        <v>28.03.2025</v>
      </c>
      <c r="C91" s="77" t="str">
        <f>Sheet1!E269</f>
        <v>13.03.2025</v>
      </c>
      <c r="D91" s="76" t="str">
        <f>Sheet1!H269</f>
        <v>КАПИТОНОВСКОЕ</v>
      </c>
      <c r="E91" s="76">
        <f>Sheet1!K269</f>
        <v>5344</v>
      </c>
      <c r="F91" s="76">
        <f>Sheet1!J269</f>
        <v>472</v>
      </c>
      <c r="G91" s="76" t="str">
        <f>Sheet1!L269</f>
        <v>доб</v>
      </c>
      <c r="H91" s="76" t="str">
        <f>Sheet1!M269</f>
        <v>КВД</v>
      </c>
      <c r="I91" s="76" t="str">
        <f>Sheet1!O269</f>
        <v>Сапунов Р.М.</v>
      </c>
      <c r="J91" s="76"/>
      <c r="K91" s="78"/>
      <c r="L91" s="79"/>
    </row>
    <row r="92" spans="1:12" x14ac:dyDescent="0.35">
      <c r="A92" s="76"/>
      <c r="B92" s="76" t="str">
        <f>Sheet1!D270</f>
        <v>28.03.2025</v>
      </c>
      <c r="C92" s="77" t="str">
        <f>Sheet1!E270</f>
        <v>13.03.2025</v>
      </c>
      <c r="D92" s="76" t="str">
        <f>Sheet1!H270</f>
        <v>КАПИТОНОВСКОЕ</v>
      </c>
      <c r="E92" s="76">
        <f>Sheet1!K270</f>
        <v>5344</v>
      </c>
      <c r="F92" s="76">
        <f>Sheet1!J270</f>
        <v>472</v>
      </c>
      <c r="G92" s="76" t="str">
        <f>Sheet1!L270</f>
        <v>доб</v>
      </c>
      <c r="H92" s="76" t="str">
        <f>Sheet1!M270</f>
        <v>КВД</v>
      </c>
      <c r="I92" s="76" t="str">
        <f>Sheet1!O270</f>
        <v>Сапунов Р.М.</v>
      </c>
      <c r="J92" s="76"/>
      <c r="K92" s="78"/>
      <c r="L92" s="79"/>
    </row>
    <row r="93" spans="1:12" x14ac:dyDescent="0.35">
      <c r="A93" s="76"/>
      <c r="B93" s="76" t="str">
        <f>Sheet1!D271</f>
        <v>28.03.2025</v>
      </c>
      <c r="C93" s="77" t="str">
        <f>Sheet1!E271</f>
        <v>13.03.2025</v>
      </c>
      <c r="D93" s="76" t="str">
        <f>Sheet1!H271</f>
        <v>КАПИТОНОВСКОЕ</v>
      </c>
      <c r="E93" s="76">
        <f>Sheet1!K271</f>
        <v>5344</v>
      </c>
      <c r="F93" s="76">
        <f>Sheet1!J271</f>
        <v>472</v>
      </c>
      <c r="G93" s="76" t="str">
        <f>Sheet1!L271</f>
        <v>доб</v>
      </c>
      <c r="H93" s="76" t="str">
        <f>Sheet1!M271</f>
        <v>КВД</v>
      </c>
      <c r="I93" s="76" t="str">
        <f>Sheet1!O271</f>
        <v>Сапунов Р.М.</v>
      </c>
      <c r="J93" s="76"/>
      <c r="K93" s="78"/>
      <c r="L93" s="79"/>
    </row>
    <row r="94" spans="1:12" x14ac:dyDescent="0.35">
      <c r="A94" s="76"/>
      <c r="B94" s="76" t="str">
        <f>Sheet1!D272</f>
        <v>28.03.2025</v>
      </c>
      <c r="C94" s="77" t="str">
        <f>Sheet1!E272</f>
        <v>13.03.2025</v>
      </c>
      <c r="D94" s="76" t="str">
        <f>Sheet1!H272</f>
        <v>КАПИТОНОВСКОЕ</v>
      </c>
      <c r="E94" s="76">
        <f>Sheet1!K272</f>
        <v>5344</v>
      </c>
      <c r="F94" s="76">
        <f>Sheet1!J272</f>
        <v>472</v>
      </c>
      <c r="G94" s="76" t="str">
        <f>Sheet1!L272</f>
        <v>доб</v>
      </c>
      <c r="H94" s="76" t="str">
        <f>Sheet1!M272</f>
        <v>КВД</v>
      </c>
      <c r="I94" s="76" t="str">
        <f>Sheet1!O272</f>
        <v>Сапунов Р.М.</v>
      </c>
      <c r="J94" s="76"/>
      <c r="K94" s="78"/>
      <c r="L94" s="79"/>
    </row>
    <row r="95" spans="1:12" x14ac:dyDescent="0.35">
      <c r="A95" s="76"/>
      <c r="B95" s="76" t="str">
        <f>Sheet1!D273</f>
        <v>28.03.2025</v>
      </c>
      <c r="C95" s="77" t="str">
        <f>Sheet1!E273</f>
        <v>13.03.2025</v>
      </c>
      <c r="D95" s="76" t="str">
        <f>Sheet1!H273</f>
        <v>КАПИТОНОВСКОЕ</v>
      </c>
      <c r="E95" s="76">
        <f>Sheet1!K273</f>
        <v>5344</v>
      </c>
      <c r="F95" s="76">
        <f>Sheet1!J273</f>
        <v>472</v>
      </c>
      <c r="G95" s="76" t="str">
        <f>Sheet1!L273</f>
        <v>доб</v>
      </c>
      <c r="H95" s="76" t="str">
        <f>Sheet1!M273</f>
        <v>КВД</v>
      </c>
      <c r="I95" s="76" t="str">
        <f>Sheet1!O273</f>
        <v>Сапунов Р.М.</v>
      </c>
      <c r="J95" s="76"/>
      <c r="K95" s="78"/>
      <c r="L95" s="79"/>
    </row>
    <row r="96" spans="1:12" x14ac:dyDescent="0.35">
      <c r="A96" s="76"/>
      <c r="B96" s="76" t="str">
        <f>Sheet1!D274</f>
        <v>01.04.2025</v>
      </c>
      <c r="C96" s="77" t="str">
        <f>Sheet1!E274</f>
        <v>27.03.2025</v>
      </c>
      <c r="D96" s="76" t="str">
        <f>Sheet1!H274</f>
        <v>ЦАРИЧАНСКОЕ+ФИЛАТОВСКОЕ</v>
      </c>
      <c r="E96" s="76">
        <f>Sheet1!K274</f>
        <v>413</v>
      </c>
      <c r="F96" s="76" t="str">
        <f>Sheet1!J274</f>
        <v>3A</v>
      </c>
      <c r="G96" s="76" t="str">
        <f>Sheet1!L274</f>
        <v>доб</v>
      </c>
      <c r="H96" s="76" t="str">
        <f>Sheet1!M274</f>
        <v>КВД</v>
      </c>
      <c r="I96" s="76" t="str">
        <f>Sheet1!O274</f>
        <v>Сапунов Р.М.</v>
      </c>
      <c r="J96" s="76"/>
      <c r="K96" s="78"/>
      <c r="L96" s="79"/>
    </row>
    <row r="97" spans="1:12" x14ac:dyDescent="0.35">
      <c r="A97" s="76"/>
      <c r="B97" s="76" t="str">
        <f>Sheet1!D275</f>
        <v>14.03.2025</v>
      </c>
      <c r="C97" s="77" t="str">
        <f>Sheet1!E275</f>
        <v>11.03.2025</v>
      </c>
      <c r="D97" s="76" t="str">
        <f>Sheet1!H275</f>
        <v>ПРИОБСКОЕ</v>
      </c>
      <c r="E97" s="76" t="str">
        <f>Sheet1!K275</f>
        <v>640R</v>
      </c>
      <c r="F97" s="76">
        <f>Sheet1!J275</f>
        <v>0</v>
      </c>
      <c r="G97" s="76" t="str">
        <f>Sheet1!L275</f>
        <v>доб</v>
      </c>
      <c r="H97" s="76" t="str">
        <f>Sheet1!M275</f>
        <v>КВД</v>
      </c>
      <c r="I97" s="76" t="str">
        <f>Sheet1!O275</f>
        <v>Сапунов Р.М.</v>
      </c>
      <c r="J97" s="76"/>
      <c r="K97" s="78"/>
      <c r="L97" s="79"/>
    </row>
    <row r="98" spans="1:12" x14ac:dyDescent="0.35">
      <c r="A98" s="76"/>
      <c r="B98" s="76" t="str">
        <f>Sheet1!D276</f>
        <v>14.03.2025</v>
      </c>
      <c r="C98" s="77" t="str">
        <f>Sheet1!E276</f>
        <v>11.03.2025</v>
      </c>
      <c r="D98" s="76" t="str">
        <f>Sheet1!H276</f>
        <v>ПРИОБСКОЕ</v>
      </c>
      <c r="E98" s="76" t="str">
        <f>Sheet1!K276</f>
        <v>640R</v>
      </c>
      <c r="F98" s="76">
        <f>Sheet1!J276</f>
        <v>0</v>
      </c>
      <c r="G98" s="76" t="str">
        <f>Sheet1!L276</f>
        <v>доб</v>
      </c>
      <c r="H98" s="76" t="str">
        <f>Sheet1!M276</f>
        <v>КВД</v>
      </c>
      <c r="I98" s="76" t="str">
        <f>Sheet1!O276</f>
        <v>Сапунов Р.М.</v>
      </c>
      <c r="J98" s="76"/>
      <c r="K98" s="78"/>
      <c r="L98" s="79"/>
    </row>
    <row r="99" spans="1:12" x14ac:dyDescent="0.35">
      <c r="A99" s="76"/>
      <c r="B99" s="76" t="str">
        <f>Sheet1!D277</f>
        <v>14.03.2025</v>
      </c>
      <c r="C99" s="77" t="str">
        <f>Sheet1!E277</f>
        <v>11.03.2025</v>
      </c>
      <c r="D99" s="76" t="str">
        <f>Sheet1!H277</f>
        <v>ПРИОБСКОЕ</v>
      </c>
      <c r="E99" s="76" t="str">
        <f>Sheet1!K277</f>
        <v>640R</v>
      </c>
      <c r="F99" s="76">
        <f>Sheet1!J277</f>
        <v>0</v>
      </c>
      <c r="G99" s="76" t="str">
        <f>Sheet1!L277</f>
        <v>доб</v>
      </c>
      <c r="H99" s="76" t="str">
        <f>Sheet1!M277</f>
        <v>КВД</v>
      </c>
      <c r="I99" s="76" t="str">
        <f>Sheet1!O277</f>
        <v>Сапунов Р.М.</v>
      </c>
      <c r="J99" s="76"/>
      <c r="K99" s="78"/>
      <c r="L99" s="79"/>
    </row>
    <row r="100" spans="1:12" x14ac:dyDescent="0.35">
      <c r="A100" s="76"/>
      <c r="B100" s="76" t="str">
        <f>Sheet1!D278</f>
        <v>14.03.2025</v>
      </c>
      <c r="C100" s="77" t="str">
        <f>Sheet1!E278</f>
        <v>11.03.2025</v>
      </c>
      <c r="D100" s="76" t="str">
        <f>Sheet1!H278</f>
        <v>ПРИОБСКОЕ</v>
      </c>
      <c r="E100" s="76" t="str">
        <f>Sheet1!K278</f>
        <v>640R</v>
      </c>
      <c r="F100" s="76">
        <f>Sheet1!J278</f>
        <v>0</v>
      </c>
      <c r="G100" s="76" t="str">
        <f>Sheet1!L278</f>
        <v>доб</v>
      </c>
      <c r="H100" s="76" t="str">
        <f>Sheet1!M278</f>
        <v>КВД</v>
      </c>
      <c r="I100" s="76" t="str">
        <f>Sheet1!O278</f>
        <v>Сапунов Р.М.</v>
      </c>
      <c r="J100" s="76"/>
      <c r="K100" s="78"/>
      <c r="L100" s="79"/>
    </row>
    <row r="101" spans="1:12" x14ac:dyDescent="0.35">
      <c r="A101" s="76"/>
      <c r="B101" s="76" t="str">
        <f>Sheet1!D279</f>
        <v>14.03.2025</v>
      </c>
      <c r="C101" s="77" t="str">
        <f>Sheet1!E279</f>
        <v>11.03.2025</v>
      </c>
      <c r="D101" s="76" t="str">
        <f>Sheet1!H279</f>
        <v>ПРИОБСКОЕ</v>
      </c>
      <c r="E101" s="76" t="str">
        <f>Sheet1!K279</f>
        <v>640R</v>
      </c>
      <c r="F101" s="76">
        <f>Sheet1!J279</f>
        <v>0</v>
      </c>
      <c r="G101" s="76" t="str">
        <f>Sheet1!L279</f>
        <v>доб</v>
      </c>
      <c r="H101" s="76" t="str">
        <f>Sheet1!M279</f>
        <v>КВД</v>
      </c>
      <c r="I101" s="76" t="str">
        <f>Sheet1!O279</f>
        <v>Сапунов Р.М.</v>
      </c>
      <c r="J101" s="76"/>
      <c r="K101" s="78"/>
      <c r="L101" s="79"/>
    </row>
    <row r="102" spans="1:12" x14ac:dyDescent="0.35">
      <c r="A102" s="76"/>
      <c r="B102" s="76" t="str">
        <f>Sheet1!D280</f>
        <v>14.03.2025</v>
      </c>
      <c r="C102" s="77" t="str">
        <f>Sheet1!E280</f>
        <v>11.03.2025</v>
      </c>
      <c r="D102" s="76" t="str">
        <f>Sheet1!H280</f>
        <v>ПРИОБСКОЕ</v>
      </c>
      <c r="E102" s="76" t="str">
        <f>Sheet1!K280</f>
        <v>640R</v>
      </c>
      <c r="F102" s="76">
        <f>Sheet1!J280</f>
        <v>0</v>
      </c>
      <c r="G102" s="76" t="str">
        <f>Sheet1!L280</f>
        <v>доб</v>
      </c>
      <c r="H102" s="76" t="str">
        <f>Sheet1!M280</f>
        <v>КВД</v>
      </c>
      <c r="I102" s="76" t="str">
        <f>Sheet1!O280</f>
        <v>Сапунов Р.М.</v>
      </c>
      <c r="J102" s="76"/>
      <c r="K102" s="78"/>
      <c r="L102" s="79"/>
    </row>
    <row r="103" spans="1:12" x14ac:dyDescent="0.35">
      <c r="A103" s="76"/>
      <c r="B103" s="76" t="str">
        <f>Sheet1!D281</f>
        <v>02.04.2025</v>
      </c>
      <c r="C103" s="77" t="str">
        <f>Sheet1!E281</f>
        <v>03.03.2025</v>
      </c>
      <c r="D103" s="76" t="str">
        <f>Sheet1!H281</f>
        <v>ПРИОБСКОЕ</v>
      </c>
      <c r="E103" s="76">
        <f>Sheet1!K281</f>
        <v>438</v>
      </c>
      <c r="F103" s="76">
        <f>Sheet1!J281</f>
        <v>130</v>
      </c>
      <c r="G103" s="76" t="str">
        <f>Sheet1!L281</f>
        <v>доб</v>
      </c>
      <c r="H103" s="76" t="str">
        <f>Sheet1!M281</f>
        <v>КВД</v>
      </c>
      <c r="I103" s="76" t="str">
        <f>Sheet1!O281</f>
        <v>Сапунов Р.М.</v>
      </c>
      <c r="J103" s="76"/>
      <c r="K103" s="78"/>
      <c r="L103" s="79"/>
    </row>
    <row r="104" spans="1:12" x14ac:dyDescent="0.35">
      <c r="A104" s="76"/>
      <c r="B104" s="76" t="str">
        <f>Sheet1!D282</f>
        <v>02.04.2025</v>
      </c>
      <c r="C104" s="77" t="str">
        <f>Sheet1!E282</f>
        <v>03.03.2025</v>
      </c>
      <c r="D104" s="76" t="str">
        <f>Sheet1!H282</f>
        <v>ПРИОБСКОЕ</v>
      </c>
      <c r="E104" s="76">
        <f>Sheet1!K282</f>
        <v>438</v>
      </c>
      <c r="F104" s="76">
        <f>Sheet1!J282</f>
        <v>130</v>
      </c>
      <c r="G104" s="76" t="str">
        <f>Sheet1!L282</f>
        <v>доб</v>
      </c>
      <c r="H104" s="76" t="str">
        <f>Sheet1!M282</f>
        <v>КВД</v>
      </c>
      <c r="I104" s="76" t="str">
        <f>Sheet1!O282</f>
        <v>Сапунов Р.М.</v>
      </c>
      <c r="J104" s="76"/>
      <c r="K104" s="78"/>
      <c r="L104" s="79"/>
    </row>
    <row r="105" spans="1:12" x14ac:dyDescent="0.35">
      <c r="A105" s="76"/>
      <c r="B105" s="76" t="str">
        <f>Sheet1!D283</f>
        <v>03.04.2025</v>
      </c>
      <c r="C105" s="77" t="str">
        <f>Sheet1!E283</f>
        <v>28.03.2025</v>
      </c>
      <c r="D105" s="76" t="str">
        <f>Sheet1!H283</f>
        <v>ПРИОБСКОЕ</v>
      </c>
      <c r="E105" s="76">
        <f>Sheet1!K283</f>
        <v>15211</v>
      </c>
      <c r="F105" s="76" t="str">
        <f>Sheet1!J283</f>
        <v>11Б</v>
      </c>
      <c r="G105" s="76" t="str">
        <f>Sheet1!L283</f>
        <v>доб</v>
      </c>
      <c r="H105" s="76" t="str">
        <f>Sheet1!M283</f>
        <v>КПД</v>
      </c>
      <c r="I105" s="76" t="str">
        <f>Sheet1!O283</f>
        <v>Тухбатова А.А.</v>
      </c>
      <c r="J105" s="76"/>
      <c r="K105" s="78"/>
      <c r="L105" s="79"/>
    </row>
    <row r="106" spans="1:12" x14ac:dyDescent="0.35">
      <c r="A106" s="76"/>
      <c r="B106" s="76" t="str">
        <f>Sheet1!D284</f>
        <v>04.04.2025</v>
      </c>
      <c r="C106" s="77" t="str">
        <f>Sheet1!E284</f>
        <v>27.02.2025</v>
      </c>
      <c r="D106" s="76" t="str">
        <f>Sheet1!H284</f>
        <v>ПРИОБСКОЕ</v>
      </c>
      <c r="E106" s="76" t="str">
        <f>Sheet1!K284</f>
        <v>29129G</v>
      </c>
      <c r="F106" s="76" t="str">
        <f>Sheet1!J284</f>
        <v>134А.1</v>
      </c>
      <c r="G106" s="76" t="str">
        <f>Sheet1!L284</f>
        <v>доб</v>
      </c>
      <c r="H106" s="76" t="str">
        <f>Sheet1!M284</f>
        <v>КВД</v>
      </c>
      <c r="I106" s="76" t="str">
        <f>Sheet1!O284</f>
        <v>Сапунов Р.М.</v>
      </c>
      <c r="J106" s="76"/>
      <c r="K106" s="78"/>
      <c r="L106" s="79"/>
    </row>
    <row r="107" spans="1:12" x14ac:dyDescent="0.35">
      <c r="A107" s="76"/>
      <c r="B107" s="76" t="str">
        <f>Sheet1!D285</f>
        <v>03.04.2025</v>
      </c>
      <c r="C107" s="77" t="str">
        <f>Sheet1!E285</f>
        <v>28.03.2025</v>
      </c>
      <c r="D107" s="76" t="str">
        <f>Sheet1!H285</f>
        <v>ПРИОБСКОЕ</v>
      </c>
      <c r="E107" s="76">
        <f>Sheet1!K285</f>
        <v>15211</v>
      </c>
      <c r="F107" s="76" t="str">
        <f>Sheet1!J285</f>
        <v>11Б</v>
      </c>
      <c r="G107" s="76" t="str">
        <f>Sheet1!L285</f>
        <v>доб</v>
      </c>
      <c r="H107" s="76" t="str">
        <f>Sheet1!M285</f>
        <v>КПД</v>
      </c>
      <c r="I107" s="76" t="str">
        <f>Sheet1!O285</f>
        <v>Тухбатова А.А.</v>
      </c>
      <c r="J107" s="76"/>
      <c r="K107" s="78"/>
      <c r="L107" s="79"/>
    </row>
    <row r="108" spans="1:12" x14ac:dyDescent="0.35">
      <c r="A108" s="76"/>
      <c r="B108" s="76" t="str">
        <f>Sheet1!D286</f>
        <v>03.04.2025</v>
      </c>
      <c r="C108" s="77" t="str">
        <f>Sheet1!E286</f>
        <v>28.03.2025</v>
      </c>
      <c r="D108" s="76" t="str">
        <f>Sheet1!H286</f>
        <v>ПРИОБСКОЕ</v>
      </c>
      <c r="E108" s="76">
        <f>Sheet1!K286</f>
        <v>15211</v>
      </c>
      <c r="F108" s="76" t="str">
        <f>Sheet1!J286</f>
        <v>11Б</v>
      </c>
      <c r="G108" s="76" t="str">
        <f>Sheet1!L286</f>
        <v>доб</v>
      </c>
      <c r="H108" s="76" t="str">
        <f>Sheet1!M286</f>
        <v>КВД</v>
      </c>
      <c r="I108" s="76" t="str">
        <f>Sheet1!O286</f>
        <v>Тухбатова А.А.</v>
      </c>
      <c r="J108" s="76"/>
      <c r="K108" s="78"/>
      <c r="L108" s="79"/>
    </row>
    <row r="109" spans="1:12" x14ac:dyDescent="0.35">
      <c r="A109" s="76"/>
      <c r="B109" s="76" t="str">
        <f>Sheet1!D287</f>
        <v>03.04.2025</v>
      </c>
      <c r="C109" s="77" t="str">
        <f>Sheet1!E287</f>
        <v>28.03.2025</v>
      </c>
      <c r="D109" s="76" t="str">
        <f>Sheet1!H287</f>
        <v>ПРИОБСКОЕ</v>
      </c>
      <c r="E109" s="76">
        <f>Sheet1!K287</f>
        <v>15211</v>
      </c>
      <c r="F109" s="76" t="str">
        <f>Sheet1!J287</f>
        <v>11Б</v>
      </c>
      <c r="G109" s="76" t="str">
        <f>Sheet1!L287</f>
        <v>доб</v>
      </c>
      <c r="H109" s="76" t="str">
        <f>Sheet1!M287</f>
        <v>КПД</v>
      </c>
      <c r="I109" s="76" t="str">
        <f>Sheet1!O287</f>
        <v>Тухбатова А.А.</v>
      </c>
      <c r="J109" s="76"/>
      <c r="K109" s="78"/>
      <c r="L109" s="79"/>
    </row>
    <row r="110" spans="1:12" x14ac:dyDescent="0.35">
      <c r="A110" s="76"/>
      <c r="B110" s="76" t="str">
        <f>Sheet1!D288</f>
        <v>07.04.2025</v>
      </c>
      <c r="C110" s="77" t="str">
        <f>Sheet1!E288</f>
        <v>02.04.2025</v>
      </c>
      <c r="D110" s="76" t="str">
        <f>Sheet1!H288</f>
        <v>ЦАРИЧАНСКОЕ+ФИЛАТОВСКОЕ</v>
      </c>
      <c r="E110" s="76" t="str">
        <f>Sheet1!K288</f>
        <v>158G</v>
      </c>
      <c r="F110" s="76">
        <f>Sheet1!J288</f>
        <v>0</v>
      </c>
      <c r="G110" s="76" t="str">
        <f>Sheet1!L288</f>
        <v>доб</v>
      </c>
      <c r="H110" s="76" t="str">
        <f>Sheet1!M288</f>
        <v>КВД</v>
      </c>
      <c r="I110" s="76" t="str">
        <f>Sheet1!O288</f>
        <v>Сапунов Р.М.</v>
      </c>
      <c r="J110" s="76"/>
      <c r="K110" s="78"/>
      <c r="L110" s="79"/>
    </row>
    <row r="111" spans="1:12" x14ac:dyDescent="0.35">
      <c r="A111" s="76"/>
      <c r="B111" s="76" t="str">
        <f>Sheet1!D289</f>
        <v>07.04.2025</v>
      </c>
      <c r="C111" s="77" t="str">
        <f>Sheet1!E289</f>
        <v>03.03.2025</v>
      </c>
      <c r="D111" s="76" t="str">
        <f>Sheet1!H289</f>
        <v>ОРЕНБУРГСКОЕ</v>
      </c>
      <c r="E111" s="76" t="str">
        <f>Sheet1!K289</f>
        <v>1073-2G2</v>
      </c>
      <c r="F111" s="76">
        <f>Sheet1!J289</f>
        <v>1073</v>
      </c>
      <c r="G111" s="76" t="str">
        <f>Sheet1!L289</f>
        <v>доб</v>
      </c>
      <c r="H111" s="76" t="str">
        <f>Sheet1!M289</f>
        <v>КВД</v>
      </c>
      <c r="I111" s="76" t="str">
        <f>Sheet1!O289</f>
        <v>Сапунов Р.М.</v>
      </c>
      <c r="J111" s="76"/>
      <c r="K111" s="78"/>
      <c r="L111" s="79"/>
    </row>
    <row r="112" spans="1:12" x14ac:dyDescent="0.35">
      <c r="A112" s="76"/>
      <c r="B112" s="76" t="str">
        <f>Sheet1!D290</f>
        <v>07.04.2025</v>
      </c>
      <c r="C112" s="77" t="str">
        <f>Sheet1!E290</f>
        <v>03.03.2025</v>
      </c>
      <c r="D112" s="76" t="str">
        <f>Sheet1!H290</f>
        <v>ОРЕНБУРГСКОЕ</v>
      </c>
      <c r="E112" s="76" t="str">
        <f>Sheet1!K290</f>
        <v>1073-2G2</v>
      </c>
      <c r="F112" s="76">
        <f>Sheet1!J290</f>
        <v>1073</v>
      </c>
      <c r="G112" s="76" t="str">
        <f>Sheet1!L290</f>
        <v>доб</v>
      </c>
      <c r="H112" s="76" t="str">
        <f>Sheet1!M290</f>
        <v>КВД</v>
      </c>
      <c r="I112" s="76" t="str">
        <f>Sheet1!O290</f>
        <v>Сапунов Р.М.</v>
      </c>
      <c r="J112" s="76"/>
      <c r="K112" s="78"/>
      <c r="L112" s="79"/>
    </row>
    <row r="113" spans="1:12" x14ac:dyDescent="0.35">
      <c r="A113" s="76"/>
      <c r="B113" s="76" t="str">
        <f>Sheet1!D291</f>
        <v>07.04.2025</v>
      </c>
      <c r="C113" s="77" t="str">
        <f>Sheet1!E291</f>
        <v>03.03.2025</v>
      </c>
      <c r="D113" s="76" t="str">
        <f>Sheet1!H291</f>
        <v>ОРЕНБУРГСКОЕ</v>
      </c>
      <c r="E113" s="76" t="str">
        <f>Sheet1!K291</f>
        <v>1073-2G2</v>
      </c>
      <c r="F113" s="76">
        <f>Sheet1!J291</f>
        <v>1073</v>
      </c>
      <c r="G113" s="76" t="str">
        <f>Sheet1!L291</f>
        <v>доб</v>
      </c>
      <c r="H113" s="76" t="str">
        <f>Sheet1!M291</f>
        <v>КВД</v>
      </c>
      <c r="I113" s="76" t="str">
        <f>Sheet1!O291</f>
        <v>Сапунов Р.М.</v>
      </c>
      <c r="J113" s="76"/>
      <c r="K113" s="78"/>
      <c r="L113" s="79"/>
    </row>
    <row r="114" spans="1:12" x14ac:dyDescent="0.35">
      <c r="A114" s="76"/>
      <c r="B114" s="76" t="str">
        <f>Sheet1!D292</f>
        <v>07.04.2025</v>
      </c>
      <c r="C114" s="77" t="str">
        <f>Sheet1!E292</f>
        <v>14.11.2024</v>
      </c>
      <c r="D114" s="76" t="str">
        <f>Sheet1!H292</f>
        <v>ОРЕНБУРГСКОЕ</v>
      </c>
      <c r="E114" s="76" t="str">
        <f>Sheet1!K292</f>
        <v>1474G</v>
      </c>
      <c r="F114" s="76">
        <f>Sheet1!J292</f>
        <v>22</v>
      </c>
      <c r="G114" s="76" t="str">
        <f>Sheet1!L292</f>
        <v>доб</v>
      </c>
      <c r="H114" s="76" t="str">
        <f>Sheet1!M292</f>
        <v>КВД</v>
      </c>
      <c r="I114" s="76" t="str">
        <f>Sheet1!O292</f>
        <v>Сапунов Р.М.</v>
      </c>
      <c r="J114" s="76"/>
      <c r="K114" s="78"/>
      <c r="L114" s="79"/>
    </row>
    <row r="115" spans="1:12" x14ac:dyDescent="0.35">
      <c r="A115" s="76"/>
      <c r="B115" s="76" t="str">
        <f>Sheet1!D293</f>
        <v>08.04.2025</v>
      </c>
      <c r="C115" s="77" t="str">
        <f>Sheet1!E293</f>
        <v>28.01.2025</v>
      </c>
      <c r="D115" s="76" t="str">
        <f>Sheet1!H293</f>
        <v>ОРЕНБУРГСКОЕ</v>
      </c>
      <c r="E115" s="76" t="str">
        <f>Sheet1!K293</f>
        <v>1609-1G</v>
      </c>
      <c r="F115" s="76">
        <f>Sheet1!J293</f>
        <v>1609</v>
      </c>
      <c r="G115" s="76" t="str">
        <f>Sheet1!L293</f>
        <v>доб</v>
      </c>
      <c r="H115" s="76" t="str">
        <f>Sheet1!M293</f>
        <v>КВД</v>
      </c>
      <c r="I115" s="76" t="str">
        <f>Sheet1!O293</f>
        <v>Сапунов Р.М.</v>
      </c>
      <c r="J115" s="76"/>
      <c r="K115" s="78"/>
      <c r="L115" s="79"/>
    </row>
    <row r="116" spans="1:12" x14ac:dyDescent="0.35">
      <c r="A116" s="76"/>
      <c r="B116" s="76" t="str">
        <f>Sheet1!D294</f>
        <v>08.04.2025</v>
      </c>
      <c r="C116" s="77" t="str">
        <f>Sheet1!E294</f>
        <v>28.01.2025</v>
      </c>
      <c r="D116" s="76" t="str">
        <f>Sheet1!H294</f>
        <v>ОРЕНБУРГСКОЕ</v>
      </c>
      <c r="E116" s="76" t="str">
        <f>Sheet1!K294</f>
        <v>1609-1G</v>
      </c>
      <c r="F116" s="76">
        <f>Sheet1!J294</f>
        <v>1609</v>
      </c>
      <c r="G116" s="76" t="str">
        <f>Sheet1!L294</f>
        <v>доб</v>
      </c>
      <c r="H116" s="76" t="str">
        <f>Sheet1!M294</f>
        <v>КВД</v>
      </c>
      <c r="I116" s="76" t="str">
        <f>Sheet1!O294</f>
        <v>Сапунов Р.М.</v>
      </c>
      <c r="J116" s="76"/>
      <c r="K116" s="78"/>
      <c r="L116" s="79"/>
    </row>
    <row r="117" spans="1:12" x14ac:dyDescent="0.35">
      <c r="A117" s="76"/>
      <c r="B117" s="76" t="str">
        <f>Sheet1!D295</f>
        <v>08.04.2025</v>
      </c>
      <c r="C117" s="77" t="str">
        <f>Sheet1!E295</f>
        <v>24.01.2025</v>
      </c>
      <c r="D117" s="76" t="str">
        <f>Sheet1!H295</f>
        <v>ОРЕНБУРГСКОЕ</v>
      </c>
      <c r="E117" s="76" t="str">
        <f>Sheet1!K295</f>
        <v>1323G</v>
      </c>
      <c r="F117" s="76">
        <f>Sheet1!J295</f>
        <v>41</v>
      </c>
      <c r="G117" s="76" t="str">
        <f>Sheet1!L295</f>
        <v>доб</v>
      </c>
      <c r="H117" s="76" t="str">
        <f>Sheet1!M295</f>
        <v>КВД</v>
      </c>
      <c r="I117" s="76" t="str">
        <f>Sheet1!O295</f>
        <v>Сапунов Р.М.</v>
      </c>
      <c r="J117" s="76"/>
      <c r="K117" s="78"/>
      <c r="L117" s="79"/>
    </row>
    <row r="118" spans="1:12" x14ac:dyDescent="0.35">
      <c r="A118" s="76"/>
      <c r="B118" s="76" t="str">
        <f>Sheet1!D296</f>
        <v>08.04.2025</v>
      </c>
      <c r="C118" s="77" t="str">
        <f>Sheet1!E296</f>
        <v>24.01.2025</v>
      </c>
      <c r="D118" s="76" t="str">
        <f>Sheet1!H296</f>
        <v>ОРЕНБУРГСКОЕ</v>
      </c>
      <c r="E118" s="76" t="str">
        <f>Sheet1!K296</f>
        <v>1323G</v>
      </c>
      <c r="F118" s="76">
        <f>Sheet1!J296</f>
        <v>41</v>
      </c>
      <c r="G118" s="76" t="str">
        <f>Sheet1!L296</f>
        <v>доб</v>
      </c>
      <c r="H118" s="76" t="str">
        <f>Sheet1!M296</f>
        <v>КВД</v>
      </c>
      <c r="I118" s="76" t="str">
        <f>Sheet1!O296</f>
        <v>Сапунов Р.М.</v>
      </c>
      <c r="J118" s="76"/>
      <c r="K118" s="78"/>
      <c r="L118" s="79"/>
    </row>
    <row r="119" spans="1:12" x14ac:dyDescent="0.35">
      <c r="A119" s="76"/>
      <c r="B119" s="76" t="str">
        <f>Sheet1!D297</f>
        <v>08.04.2025</v>
      </c>
      <c r="C119" s="77" t="str">
        <f>Sheet1!E297</f>
        <v>06.03.2025</v>
      </c>
      <c r="D119" s="76" t="str">
        <f>Sheet1!H297</f>
        <v>ОРЕНБУРГСКОЕ</v>
      </c>
      <c r="E119" s="76" t="str">
        <f>Sheet1!K297</f>
        <v>1112-2G3</v>
      </c>
      <c r="F119" s="76">
        <f>Sheet1!J297</f>
        <v>1112</v>
      </c>
      <c r="G119" s="76" t="str">
        <f>Sheet1!L297</f>
        <v>доб</v>
      </c>
      <c r="H119" s="76" t="str">
        <f>Sheet1!M297</f>
        <v>КВД</v>
      </c>
      <c r="I119" s="76" t="str">
        <f>Sheet1!O297</f>
        <v>Сапунов Р.М.</v>
      </c>
      <c r="J119" s="76"/>
      <c r="K119" s="78"/>
      <c r="L119" s="79"/>
    </row>
    <row r="120" spans="1:12" x14ac:dyDescent="0.35">
      <c r="A120" s="76"/>
      <c r="B120" s="76" t="str">
        <f>Sheet1!D298</f>
        <v>09.04.2025</v>
      </c>
      <c r="C120" s="77" t="str">
        <f>Sheet1!E298</f>
        <v>01.12.2024</v>
      </c>
      <c r="D120" s="76" t="str">
        <f>Sheet1!H298</f>
        <v>ОРЕНБУРГСКОЕ</v>
      </c>
      <c r="E120" s="76" t="str">
        <f>Sheet1!K298</f>
        <v>1145-2G</v>
      </c>
      <c r="F120" s="76">
        <f>Sheet1!J298</f>
        <v>11</v>
      </c>
      <c r="G120" s="76" t="str">
        <f>Sheet1!L298</f>
        <v>доб</v>
      </c>
      <c r="H120" s="76" t="str">
        <f>Sheet1!M298</f>
        <v>КВД</v>
      </c>
      <c r="I120" s="76" t="str">
        <f>Sheet1!O298</f>
        <v>Сапунов Р.М.</v>
      </c>
      <c r="J120" s="76"/>
      <c r="K120" s="78"/>
      <c r="L120" s="79"/>
    </row>
    <row r="121" spans="1:12" x14ac:dyDescent="0.35">
      <c r="A121" s="76"/>
      <c r="B121" s="76" t="str">
        <f>Sheet1!D299</f>
        <v>09.04.2025</v>
      </c>
      <c r="C121" s="77" t="str">
        <f>Sheet1!E299</f>
        <v>08.04.2025</v>
      </c>
      <c r="D121" s="76" t="str">
        <f>Sheet1!H299</f>
        <v>БАЛЕЙКИНСКОЕ</v>
      </c>
      <c r="E121" s="76" t="str">
        <f>Sheet1!K299</f>
        <v>20R</v>
      </c>
      <c r="F121" s="76">
        <f>Sheet1!J299</f>
        <v>0</v>
      </c>
      <c r="G121" s="76" t="str">
        <f>Sheet1!L299</f>
        <v>доб</v>
      </c>
      <c r="H121" s="76" t="str">
        <f>Sheet1!M299</f>
        <v>КСД</v>
      </c>
      <c r="I121" s="76" t="str">
        <f>Sheet1!O299</f>
        <v>Сапунов Р.М.</v>
      </c>
      <c r="J121" s="76"/>
      <c r="K121" s="78"/>
      <c r="L121" s="79"/>
    </row>
    <row r="122" spans="1:12" x14ac:dyDescent="0.35">
      <c r="A122" s="76"/>
      <c r="B122" s="76" t="str">
        <f>Sheet1!D300</f>
        <v>10.04.2025</v>
      </c>
      <c r="C122" s="77" t="str">
        <f>Sheet1!E300</f>
        <v>07.03.2025</v>
      </c>
      <c r="D122" s="76" t="str">
        <f>Sheet1!H300</f>
        <v>ЕН-ЯХИНСКОЕ</v>
      </c>
      <c r="E122" s="76">
        <f>Sheet1!K300</f>
        <v>7312</v>
      </c>
      <c r="F122" s="76">
        <f>Sheet1!J300</f>
        <v>205</v>
      </c>
      <c r="G122" s="76" t="str">
        <f>Sheet1!L300</f>
        <v>доб</v>
      </c>
      <c r="H122" s="76" t="str">
        <f>Sheet1!M300</f>
        <v>ГРП</v>
      </c>
      <c r="I122" s="76" t="str">
        <f>Sheet1!O300</f>
        <v>Сапунов Р.М.</v>
      </c>
      <c r="J122" s="76"/>
      <c r="K122" s="78"/>
      <c r="L122" s="79"/>
    </row>
    <row r="123" spans="1:12" x14ac:dyDescent="0.35">
      <c r="A123" s="76"/>
      <c r="B123" s="76" t="str">
        <f>Sheet1!D301</f>
        <v>16.04.2025</v>
      </c>
      <c r="C123" s="77" t="str">
        <f>Sheet1!E301</f>
        <v>14.03.2025</v>
      </c>
      <c r="D123" s="76" t="str">
        <f>Sheet1!H301</f>
        <v>ОРЕНБУРГСКОЕ</v>
      </c>
      <c r="E123" s="76" t="str">
        <f>Sheet1!K301</f>
        <v>3245G</v>
      </c>
      <c r="F123" s="76">
        <f>Sheet1!J301</f>
        <v>130</v>
      </c>
      <c r="G123" s="76" t="str">
        <f>Sheet1!L301</f>
        <v>доб</v>
      </c>
      <c r="H123" s="76" t="str">
        <f>Sheet1!M301</f>
        <v>КВД</v>
      </c>
      <c r="I123" s="76" t="str">
        <f>Sheet1!O301</f>
        <v>Сапунов Р.М.</v>
      </c>
      <c r="J123" s="76"/>
      <c r="K123" s="78"/>
      <c r="L123" s="79"/>
    </row>
    <row r="124" spans="1:12" x14ac:dyDescent="0.35">
      <c r="A124" s="76"/>
      <c r="B124" s="76" t="str">
        <f>Sheet1!D302</f>
        <v>16.04.2025</v>
      </c>
      <c r="C124" s="77" t="str">
        <f>Sheet1!E302</f>
        <v>14.10.2024</v>
      </c>
      <c r="D124" s="76" t="str">
        <f>Sheet1!H302</f>
        <v>ОРЕНБУРГСКОЕ</v>
      </c>
      <c r="E124" s="76" t="str">
        <f>Sheet1!K302</f>
        <v>1413G</v>
      </c>
      <c r="F124" s="76">
        <f>Sheet1!J302</f>
        <v>22</v>
      </c>
      <c r="G124" s="76" t="str">
        <f>Sheet1!L302</f>
        <v>доб</v>
      </c>
      <c r="H124" s="76" t="str">
        <f>Sheet1!M302</f>
        <v>КВД</v>
      </c>
      <c r="I124" s="76" t="str">
        <f>Sheet1!O302</f>
        <v>Сапунов Р.М.</v>
      </c>
      <c r="J124" s="76"/>
      <c r="K124" s="78"/>
      <c r="L124" s="79"/>
    </row>
    <row r="125" spans="1:12" x14ac:dyDescent="0.35">
      <c r="A125" s="76"/>
      <c r="B125" s="76" t="str">
        <f>Sheet1!D303</f>
        <v>16.04.2025</v>
      </c>
      <c r="C125" s="77" t="str">
        <f>Sheet1!E303</f>
        <v>30.07.2024</v>
      </c>
      <c r="D125" s="76" t="str">
        <f>Sheet1!H303</f>
        <v>ОРЕНБУРГСКОЕ</v>
      </c>
      <c r="E125" s="76" t="str">
        <f>Sheet1!K303</f>
        <v>6457G</v>
      </c>
      <c r="F125" s="76" t="str">
        <f>Sheet1!J303</f>
        <v>К-6447</v>
      </c>
      <c r="G125" s="76" t="str">
        <f>Sheet1!L303</f>
        <v>доб</v>
      </c>
      <c r="H125" s="76" t="str">
        <f>Sheet1!M303</f>
        <v>КВД</v>
      </c>
      <c r="I125" s="76" t="str">
        <f>Sheet1!O303</f>
        <v>Сапунов Р.М.</v>
      </c>
      <c r="J125" s="76"/>
      <c r="K125" s="78"/>
      <c r="L125" s="79"/>
    </row>
    <row r="126" spans="1:12" x14ac:dyDescent="0.35">
      <c r="A126" s="76"/>
      <c r="B126" s="76" t="str">
        <f>Sheet1!D304</f>
        <v>10.04.2025</v>
      </c>
      <c r="C126" s="77" t="str">
        <f>Sheet1!E304</f>
        <v>25.03.2025</v>
      </c>
      <c r="D126" s="76" t="str">
        <f>Sheet1!H304</f>
        <v>ЧАЯНДИНСКОЕ</v>
      </c>
      <c r="E126" s="76" t="str">
        <f>Sheet1!K304</f>
        <v>1030G4</v>
      </c>
      <c r="F126" s="76">
        <f>Sheet1!J304</f>
        <v>5</v>
      </c>
      <c r="G126" s="76" t="str">
        <f>Sheet1!L304</f>
        <v>доб</v>
      </c>
      <c r="H126" s="76" t="str">
        <f>Sheet1!M304</f>
        <v>КВД</v>
      </c>
      <c r="I126" s="76" t="str">
        <f>Sheet1!O304</f>
        <v>Сапунов Р.М.</v>
      </c>
      <c r="J126" s="76"/>
      <c r="K126" s="78"/>
      <c r="L126" s="79"/>
    </row>
    <row r="127" spans="1:12" x14ac:dyDescent="0.35">
      <c r="A127" s="76"/>
      <c r="B127" s="76" t="str">
        <f>Sheet1!D305</f>
        <v>10.04.2025</v>
      </c>
      <c r="C127" s="77" t="str">
        <f>Sheet1!E305</f>
        <v>24.03.2025</v>
      </c>
      <c r="D127" s="76" t="str">
        <f>Sheet1!H305</f>
        <v>ЧАЯНДИНСКОЕ</v>
      </c>
      <c r="E127" s="76" t="str">
        <f>Sheet1!K305</f>
        <v>1031G3</v>
      </c>
      <c r="F127" s="76">
        <f>Sheet1!J305</f>
        <v>5</v>
      </c>
      <c r="G127" s="76" t="str">
        <f>Sheet1!L305</f>
        <v>доб</v>
      </c>
      <c r="H127" s="76" t="str">
        <f>Sheet1!M305</f>
        <v>КВД</v>
      </c>
      <c r="I127" s="76" t="str">
        <f>Sheet1!O305</f>
        <v>Сапунов Р.М.</v>
      </c>
      <c r="J127" s="76"/>
      <c r="K127" s="78"/>
      <c r="L127" s="79"/>
    </row>
    <row r="128" spans="1:12" x14ac:dyDescent="0.35">
      <c r="A128" s="76"/>
      <c r="B128" s="76" t="str">
        <f>Sheet1!D306</f>
        <v>10.04.2025</v>
      </c>
      <c r="C128" s="77" t="str">
        <f>Sheet1!E306</f>
        <v>25.03.2025</v>
      </c>
      <c r="D128" s="76" t="str">
        <f>Sheet1!H306</f>
        <v>ЧАЯНДИНСКОЕ</v>
      </c>
      <c r="E128" s="76" t="str">
        <f>Sheet1!K306</f>
        <v>1032G</v>
      </c>
      <c r="F128" s="76">
        <f>Sheet1!J306</f>
        <v>5</v>
      </c>
      <c r="G128" s="76" t="str">
        <f>Sheet1!L306</f>
        <v>доб</v>
      </c>
      <c r="H128" s="76" t="str">
        <f>Sheet1!M306</f>
        <v>КВД</v>
      </c>
      <c r="I128" s="76" t="str">
        <f>Sheet1!O306</f>
        <v>Сапунов Р.М.</v>
      </c>
      <c r="J128" s="76"/>
      <c r="K128" s="78"/>
      <c r="L128" s="79"/>
    </row>
    <row r="129" spans="1:12" x14ac:dyDescent="0.35">
      <c r="A129" s="76"/>
      <c r="B129" s="76" t="str">
        <f>Sheet1!D307</f>
        <v>10.04.2025</v>
      </c>
      <c r="C129" s="77" t="str">
        <f>Sheet1!E307</f>
        <v>24.03.2025</v>
      </c>
      <c r="D129" s="76" t="str">
        <f>Sheet1!H307</f>
        <v>ЧАЯНДИНСКОЕ</v>
      </c>
      <c r="E129" s="76" t="str">
        <f>Sheet1!K307</f>
        <v>1033G3</v>
      </c>
      <c r="F129" s="76">
        <f>Sheet1!J307</f>
        <v>5</v>
      </c>
      <c r="G129" s="76" t="str">
        <f>Sheet1!L307</f>
        <v>доб</v>
      </c>
      <c r="H129" s="76" t="str">
        <f>Sheet1!M307</f>
        <v>КВД</v>
      </c>
      <c r="I129" s="76" t="str">
        <f>Sheet1!O307</f>
        <v>Сапунов Р.М.</v>
      </c>
      <c r="J129" s="76"/>
      <c r="K129" s="78"/>
      <c r="L129" s="79"/>
    </row>
    <row r="130" spans="1:12" x14ac:dyDescent="0.35">
      <c r="A130" s="76"/>
      <c r="B130" s="76" t="str">
        <f>Sheet1!D308</f>
        <v>10.04.2025</v>
      </c>
      <c r="C130" s="77" t="str">
        <f>Sheet1!E308</f>
        <v>24.03.2025</v>
      </c>
      <c r="D130" s="76" t="str">
        <f>Sheet1!H308</f>
        <v>ЧАЯНДИНСКОЕ</v>
      </c>
      <c r="E130" s="76" t="str">
        <f>Sheet1!K308</f>
        <v>1035G</v>
      </c>
      <c r="F130" s="76">
        <f>Sheet1!J308</f>
        <v>5</v>
      </c>
      <c r="G130" s="76" t="str">
        <f>Sheet1!L308</f>
        <v>доб</v>
      </c>
      <c r="H130" s="76" t="str">
        <f>Sheet1!M308</f>
        <v>КВД</v>
      </c>
      <c r="I130" s="76" t="str">
        <f>Sheet1!O308</f>
        <v>Сапунов Р.М.</v>
      </c>
      <c r="J130" s="76"/>
      <c r="K130" s="78"/>
      <c r="L130" s="79"/>
    </row>
    <row r="131" spans="1:12" x14ac:dyDescent="0.35">
      <c r="A131" s="76"/>
      <c r="B131" s="76" t="str">
        <f>Sheet1!D309</f>
        <v>10.04.2025</v>
      </c>
      <c r="C131" s="77" t="str">
        <f>Sheet1!E309</f>
        <v>25.03.2025</v>
      </c>
      <c r="D131" s="76" t="str">
        <f>Sheet1!H309</f>
        <v>ЧАЯНДИНСКОЕ</v>
      </c>
      <c r="E131" s="76" t="str">
        <f>Sheet1!K309</f>
        <v>1038G</v>
      </c>
      <c r="F131" s="76">
        <f>Sheet1!J309</f>
        <v>1</v>
      </c>
      <c r="G131" s="76" t="str">
        <f>Sheet1!L309</f>
        <v>доб</v>
      </c>
      <c r="H131" s="76" t="str">
        <f>Sheet1!M309</f>
        <v>КВД</v>
      </c>
      <c r="I131" s="76" t="str">
        <f>Sheet1!O309</f>
        <v>Сапунов Р.М.</v>
      </c>
      <c r="J131" s="76"/>
      <c r="K131" s="78"/>
      <c r="L131" s="79"/>
    </row>
    <row r="132" spans="1:12" x14ac:dyDescent="0.35">
      <c r="A132" s="76"/>
      <c r="B132" s="76" t="str">
        <f>Sheet1!D310</f>
        <v>10.04.2025</v>
      </c>
      <c r="C132" s="77" t="str">
        <f>Sheet1!E310</f>
        <v>25.03.2025</v>
      </c>
      <c r="D132" s="76" t="str">
        <f>Sheet1!H310</f>
        <v>ЧАЯНДИНСКОЕ</v>
      </c>
      <c r="E132" s="76" t="str">
        <f>Sheet1!K310</f>
        <v>1038G</v>
      </c>
      <c r="F132" s="76">
        <f>Sheet1!J310</f>
        <v>1</v>
      </c>
      <c r="G132" s="76" t="str">
        <f>Sheet1!L310</f>
        <v>доб</v>
      </c>
      <c r="H132" s="76" t="str">
        <f>Sheet1!M310</f>
        <v>КВД</v>
      </c>
      <c r="I132" s="76" t="str">
        <f>Sheet1!O310</f>
        <v>Сапунов Р.М.</v>
      </c>
      <c r="J132" s="76"/>
      <c r="K132" s="78"/>
      <c r="L132" s="79"/>
    </row>
    <row r="133" spans="1:12" x14ac:dyDescent="0.35">
      <c r="A133" s="76"/>
      <c r="B133" s="76" t="str">
        <f>Sheet1!D311</f>
        <v>10.04.2025</v>
      </c>
      <c r="C133" s="77" t="str">
        <f>Sheet1!E311</f>
        <v>25.03.2025</v>
      </c>
      <c r="D133" s="76" t="str">
        <f>Sheet1!H311</f>
        <v>ЧАЯНДИНСКОЕ</v>
      </c>
      <c r="E133" s="76" t="str">
        <f>Sheet1!K311</f>
        <v>1038G</v>
      </c>
      <c r="F133" s="76">
        <f>Sheet1!J311</f>
        <v>1</v>
      </c>
      <c r="G133" s="76" t="str">
        <f>Sheet1!L311</f>
        <v>доб</v>
      </c>
      <c r="H133" s="76" t="str">
        <f>Sheet1!M311</f>
        <v>КВД</v>
      </c>
      <c r="I133" s="76" t="str">
        <f>Sheet1!O311</f>
        <v>Сапунов Р.М.</v>
      </c>
      <c r="J133" s="76"/>
      <c r="K133" s="78"/>
      <c r="L133" s="79"/>
    </row>
    <row r="134" spans="1:12" x14ac:dyDescent="0.35">
      <c r="A134" s="76"/>
      <c r="B134" s="76" t="str">
        <f>Sheet1!D312</f>
        <v>10.04.2025</v>
      </c>
      <c r="C134" s="77" t="str">
        <f>Sheet1!E312</f>
        <v>25.03.2025</v>
      </c>
      <c r="D134" s="76" t="str">
        <f>Sheet1!H312</f>
        <v>ЧАЯНДИНСКОЕ</v>
      </c>
      <c r="E134" s="76" t="str">
        <f>Sheet1!K312</f>
        <v>1038G</v>
      </c>
      <c r="F134" s="76">
        <f>Sheet1!J312</f>
        <v>1</v>
      </c>
      <c r="G134" s="76" t="str">
        <f>Sheet1!L312</f>
        <v>доб</v>
      </c>
      <c r="H134" s="76" t="str">
        <f>Sheet1!M312</f>
        <v>КВД</v>
      </c>
      <c r="I134" s="76" t="str">
        <f>Sheet1!O312</f>
        <v>Сапунов Р.М.</v>
      </c>
      <c r="J134" s="76"/>
      <c r="K134" s="78"/>
      <c r="L134" s="79"/>
    </row>
    <row r="135" spans="1:12" x14ac:dyDescent="0.35">
      <c r="A135" s="76"/>
      <c r="B135" s="76" t="str">
        <f>Sheet1!D313</f>
        <v>10.04.2025</v>
      </c>
      <c r="C135" s="77" t="str">
        <f>Sheet1!E313</f>
        <v>25.03.2025</v>
      </c>
      <c r="D135" s="76" t="str">
        <f>Sheet1!H313</f>
        <v>ЧАЯНДИНСКОЕ</v>
      </c>
      <c r="E135" s="76" t="str">
        <f>Sheet1!K313</f>
        <v>1038G</v>
      </c>
      <c r="F135" s="76">
        <f>Sheet1!J313</f>
        <v>1</v>
      </c>
      <c r="G135" s="76" t="str">
        <f>Sheet1!L313</f>
        <v>доб</v>
      </c>
      <c r="H135" s="76" t="str">
        <f>Sheet1!M313</f>
        <v>КВД</v>
      </c>
      <c r="I135" s="76" t="str">
        <f>Sheet1!O313</f>
        <v>Сапунов Р.М.</v>
      </c>
      <c r="J135" s="76"/>
      <c r="K135" s="78"/>
      <c r="L135" s="79"/>
    </row>
    <row r="136" spans="1:12" x14ac:dyDescent="0.35">
      <c r="A136" s="76"/>
      <c r="B136" s="76" t="str">
        <f>Sheet1!D314</f>
        <v>10.04.2025</v>
      </c>
      <c r="C136" s="77" t="str">
        <f>Sheet1!E314</f>
        <v>25.03.2025</v>
      </c>
      <c r="D136" s="76" t="str">
        <f>Sheet1!H314</f>
        <v>ЧАЯНДИНСКОЕ</v>
      </c>
      <c r="E136" s="76" t="str">
        <f>Sheet1!K314</f>
        <v>1038G</v>
      </c>
      <c r="F136" s="76">
        <f>Sheet1!J314</f>
        <v>1</v>
      </c>
      <c r="G136" s="76" t="str">
        <f>Sheet1!L314</f>
        <v>доб</v>
      </c>
      <c r="H136" s="76" t="str">
        <f>Sheet1!M314</f>
        <v>КВД</v>
      </c>
      <c r="I136" s="76" t="str">
        <f>Sheet1!O314</f>
        <v>Сапунов Р.М.</v>
      </c>
      <c r="J136" s="76"/>
      <c r="K136" s="78"/>
      <c r="L136" s="79"/>
    </row>
    <row r="137" spans="1:12" x14ac:dyDescent="0.35">
      <c r="A137" s="76"/>
      <c r="B137" s="76" t="str">
        <f>Sheet1!D315</f>
        <v>10.04.2025</v>
      </c>
      <c r="C137" s="77" t="str">
        <f>Sheet1!E315</f>
        <v>25.03.2025</v>
      </c>
      <c r="D137" s="76" t="str">
        <f>Sheet1!H315</f>
        <v>ЧАЯНДИНСКОЕ</v>
      </c>
      <c r="E137" s="76" t="str">
        <f>Sheet1!K315</f>
        <v>1038G</v>
      </c>
      <c r="F137" s="76">
        <f>Sheet1!J315</f>
        <v>1</v>
      </c>
      <c r="G137" s="76" t="str">
        <f>Sheet1!L315</f>
        <v>доб</v>
      </c>
      <c r="H137" s="76" t="str">
        <f>Sheet1!M315</f>
        <v>КВД</v>
      </c>
      <c r="I137" s="76" t="str">
        <f>Sheet1!O315</f>
        <v>Сапунов Р.М.</v>
      </c>
      <c r="J137" s="76"/>
      <c r="K137" s="78"/>
      <c r="L137" s="79"/>
    </row>
    <row r="138" spans="1:12" x14ac:dyDescent="0.35">
      <c r="A138" s="76"/>
      <c r="B138" s="76" t="str">
        <f>Sheet1!D316</f>
        <v>10.04.2025</v>
      </c>
      <c r="C138" s="77" t="str">
        <f>Sheet1!E316</f>
        <v>25.03.2025</v>
      </c>
      <c r="D138" s="76" t="str">
        <f>Sheet1!H316</f>
        <v>ЧАЯНДИНСКОЕ</v>
      </c>
      <c r="E138" s="76" t="str">
        <f>Sheet1!K316</f>
        <v>1038G</v>
      </c>
      <c r="F138" s="76">
        <f>Sheet1!J316</f>
        <v>1</v>
      </c>
      <c r="G138" s="76" t="str">
        <f>Sheet1!L316</f>
        <v>доб</v>
      </c>
      <c r="H138" s="76" t="str">
        <f>Sheet1!M316</f>
        <v>КВД</v>
      </c>
      <c r="I138" s="76" t="str">
        <f>Sheet1!O316</f>
        <v>Сапунов Р.М.</v>
      </c>
      <c r="J138" s="76"/>
      <c r="K138" s="78"/>
      <c r="L138" s="79"/>
    </row>
    <row r="139" spans="1:12" x14ac:dyDescent="0.35">
      <c r="A139" s="76"/>
      <c r="B139" s="76" t="str">
        <f>Sheet1!D317</f>
        <v>10.04.2025</v>
      </c>
      <c r="C139" s="77" t="str">
        <f>Sheet1!E317</f>
        <v>25.03.2025</v>
      </c>
      <c r="D139" s="76" t="str">
        <f>Sheet1!H317</f>
        <v>ЧАЯНДИНСКОЕ</v>
      </c>
      <c r="E139" s="76" t="str">
        <f>Sheet1!K317</f>
        <v>1038G</v>
      </c>
      <c r="F139" s="76">
        <f>Sheet1!J317</f>
        <v>1</v>
      </c>
      <c r="G139" s="76" t="str">
        <f>Sheet1!L317</f>
        <v>доб</v>
      </c>
      <c r="H139" s="76" t="str">
        <f>Sheet1!M317</f>
        <v>КВД</v>
      </c>
      <c r="I139" s="76" t="str">
        <f>Sheet1!O317</f>
        <v>Сапунов Р.М.</v>
      </c>
      <c r="J139" s="76"/>
      <c r="K139" s="78"/>
      <c r="L139" s="79"/>
    </row>
    <row r="140" spans="1:12" x14ac:dyDescent="0.35">
      <c r="A140" s="76"/>
      <c r="B140" s="76" t="str">
        <f>Sheet1!D318</f>
        <v>10.04.2025</v>
      </c>
      <c r="C140" s="77" t="str">
        <f>Sheet1!E318</f>
        <v>25.03.2025</v>
      </c>
      <c r="D140" s="76" t="str">
        <f>Sheet1!H318</f>
        <v>ЧАЯНДИНСКОЕ</v>
      </c>
      <c r="E140" s="76" t="str">
        <f>Sheet1!K318</f>
        <v>1038G</v>
      </c>
      <c r="F140" s="76">
        <f>Sheet1!J318</f>
        <v>1</v>
      </c>
      <c r="G140" s="76" t="str">
        <f>Sheet1!L318</f>
        <v>доб</v>
      </c>
      <c r="H140" s="76" t="str">
        <f>Sheet1!M318</f>
        <v>КВД</v>
      </c>
      <c r="I140" s="76" t="str">
        <f>Sheet1!O318</f>
        <v>Сапунов Р.М.</v>
      </c>
      <c r="J140" s="76"/>
      <c r="K140" s="78"/>
      <c r="L140" s="79"/>
    </row>
    <row r="141" spans="1:12" x14ac:dyDescent="0.35">
      <c r="A141" s="76"/>
      <c r="B141" s="76" t="str">
        <f>Sheet1!D319</f>
        <v>10.04.2025</v>
      </c>
      <c r="C141" s="77" t="str">
        <f>Sheet1!E319</f>
        <v>25.03.2025</v>
      </c>
      <c r="D141" s="76" t="str">
        <f>Sheet1!H319</f>
        <v>ЧАЯНДИНСКОЕ</v>
      </c>
      <c r="E141" s="76" t="str">
        <f>Sheet1!K319</f>
        <v>1038G</v>
      </c>
      <c r="F141" s="76">
        <f>Sheet1!J319</f>
        <v>1</v>
      </c>
      <c r="G141" s="76" t="str">
        <f>Sheet1!L319</f>
        <v>доб</v>
      </c>
      <c r="H141" s="76" t="str">
        <f>Sheet1!M319</f>
        <v>КВД</v>
      </c>
      <c r="I141" s="76" t="str">
        <f>Sheet1!O319</f>
        <v>Сапунов Р.М.</v>
      </c>
      <c r="J141" s="76"/>
      <c r="K141" s="78"/>
      <c r="L141" s="79"/>
    </row>
    <row r="142" spans="1:12" x14ac:dyDescent="0.35">
      <c r="A142" s="76"/>
      <c r="B142" s="76" t="str">
        <f>Sheet1!D320</f>
        <v>10.04.2025</v>
      </c>
      <c r="C142" s="77" t="str">
        <f>Sheet1!E320</f>
        <v>25.03.2025</v>
      </c>
      <c r="D142" s="76" t="str">
        <f>Sheet1!H320</f>
        <v>ЧАЯНДИНСКОЕ</v>
      </c>
      <c r="E142" s="76" t="str">
        <f>Sheet1!K320</f>
        <v>1038G</v>
      </c>
      <c r="F142" s="76">
        <f>Sheet1!J320</f>
        <v>1</v>
      </c>
      <c r="G142" s="76" t="str">
        <f>Sheet1!L320</f>
        <v>доб</v>
      </c>
      <c r="H142" s="76" t="str">
        <f>Sheet1!M320</f>
        <v>КВД</v>
      </c>
      <c r="I142" s="76" t="str">
        <f>Sheet1!O320</f>
        <v>Сапунов Р.М.</v>
      </c>
      <c r="J142" s="76"/>
      <c r="K142" s="78"/>
      <c r="L142" s="79"/>
    </row>
    <row r="143" spans="1:12" x14ac:dyDescent="0.35">
      <c r="A143" s="76"/>
      <c r="B143" s="76" t="str">
        <f>Sheet1!D321</f>
        <v>10.04.2025</v>
      </c>
      <c r="C143" s="77" t="str">
        <f>Sheet1!E321</f>
        <v>25.03.2025</v>
      </c>
      <c r="D143" s="76" t="str">
        <f>Sheet1!H321</f>
        <v>ЧАЯНДИНСКОЕ</v>
      </c>
      <c r="E143" s="76" t="str">
        <f>Sheet1!K321</f>
        <v>1038G</v>
      </c>
      <c r="F143" s="76">
        <f>Sheet1!J321</f>
        <v>1</v>
      </c>
      <c r="G143" s="76" t="str">
        <f>Sheet1!L321</f>
        <v>доб</v>
      </c>
      <c r="H143" s="76" t="str">
        <f>Sheet1!M321</f>
        <v>КВД</v>
      </c>
      <c r="I143" s="76" t="str">
        <f>Sheet1!O321</f>
        <v>Сапунов Р.М.</v>
      </c>
      <c r="J143" s="76"/>
      <c r="K143" s="78"/>
      <c r="L143" s="79"/>
    </row>
    <row r="144" spans="1:12" x14ac:dyDescent="0.35">
      <c r="A144" s="76"/>
      <c r="B144" s="76" t="str">
        <f>Sheet1!D322</f>
        <v>10.04.2025</v>
      </c>
      <c r="C144" s="77" t="str">
        <f>Sheet1!E322</f>
        <v>25.03.2025</v>
      </c>
      <c r="D144" s="76" t="str">
        <f>Sheet1!H322</f>
        <v>ЧАЯНДИНСКОЕ</v>
      </c>
      <c r="E144" s="76" t="str">
        <f>Sheet1!K322</f>
        <v>1038G</v>
      </c>
      <c r="F144" s="76">
        <f>Sheet1!J322</f>
        <v>1</v>
      </c>
      <c r="G144" s="76" t="str">
        <f>Sheet1!L322</f>
        <v>доб</v>
      </c>
      <c r="H144" s="76" t="str">
        <f>Sheet1!M322</f>
        <v>КВД</v>
      </c>
      <c r="I144" s="76" t="str">
        <f>Sheet1!O322</f>
        <v>Сапунов Р.М.</v>
      </c>
      <c r="J144" s="76"/>
      <c r="K144" s="78"/>
      <c r="L144" s="79"/>
    </row>
    <row r="145" spans="1:12" x14ac:dyDescent="0.35">
      <c r="A145" s="76"/>
      <c r="B145" s="76" t="str">
        <f>Sheet1!D323</f>
        <v>10.04.2025</v>
      </c>
      <c r="C145" s="77" t="str">
        <f>Sheet1!E323</f>
        <v>25.03.2025</v>
      </c>
      <c r="D145" s="76" t="str">
        <f>Sheet1!H323</f>
        <v>ЧАЯНДИНСКОЕ</v>
      </c>
      <c r="E145" s="76" t="str">
        <f>Sheet1!K323</f>
        <v>1038G</v>
      </c>
      <c r="F145" s="76">
        <f>Sheet1!J323</f>
        <v>1</v>
      </c>
      <c r="G145" s="76" t="str">
        <f>Sheet1!L323</f>
        <v>доб</v>
      </c>
      <c r="H145" s="76" t="str">
        <f>Sheet1!M323</f>
        <v>КВД</v>
      </c>
      <c r="I145" s="76" t="str">
        <f>Sheet1!O323</f>
        <v>Сапунов Р.М.</v>
      </c>
      <c r="J145" s="76"/>
      <c r="K145" s="78"/>
      <c r="L145" s="79"/>
    </row>
    <row r="146" spans="1:12" x14ac:dyDescent="0.35">
      <c r="A146" s="76"/>
      <c r="B146" s="76" t="str">
        <f>Sheet1!D324</f>
        <v>10.04.2025</v>
      </c>
      <c r="C146" s="77" t="str">
        <f>Sheet1!E324</f>
        <v>11.04.2025</v>
      </c>
      <c r="D146" s="76" t="str">
        <f>Sheet1!H324</f>
        <v>ЧАЯНДИНСКОЕ</v>
      </c>
      <c r="E146" s="76" t="str">
        <f>Sheet1!K324</f>
        <v>1038G</v>
      </c>
      <c r="F146" s="76">
        <f>Sheet1!J324</f>
        <v>1</v>
      </c>
      <c r="G146" s="76" t="str">
        <f>Sheet1!L324</f>
        <v>доб</v>
      </c>
      <c r="H146" s="76" t="str">
        <f>Sheet1!M324</f>
        <v>КВД</v>
      </c>
      <c r="I146" s="76" t="str">
        <f>Sheet1!O324</f>
        <v>Сапунов Р.М.</v>
      </c>
      <c r="J146" s="76"/>
      <c r="K146" s="78"/>
      <c r="L146" s="79"/>
    </row>
    <row r="147" spans="1:12" x14ac:dyDescent="0.35">
      <c r="A147" s="76"/>
      <c r="B147" s="76" t="str">
        <f>Sheet1!D325</f>
        <v>10.04.2025</v>
      </c>
      <c r="C147" s="77" t="str">
        <f>Sheet1!E325</f>
        <v>24.03.2025</v>
      </c>
      <c r="D147" s="76" t="str">
        <f>Sheet1!H325</f>
        <v>ЧАЯНДИНСКОЕ</v>
      </c>
      <c r="E147" s="76" t="str">
        <f>Sheet1!K325</f>
        <v>1041G</v>
      </c>
      <c r="F147" s="76">
        <f>Sheet1!J325</f>
        <v>1</v>
      </c>
      <c r="G147" s="76" t="str">
        <f>Sheet1!L325</f>
        <v>доб</v>
      </c>
      <c r="H147" s="76" t="str">
        <f>Sheet1!M325</f>
        <v>КВД</v>
      </c>
      <c r="I147" s="76" t="str">
        <f>Sheet1!O325</f>
        <v>Сапунов Р.М.</v>
      </c>
      <c r="J147" s="76"/>
      <c r="K147" s="78"/>
      <c r="L147" s="79"/>
    </row>
    <row r="148" spans="1:12" x14ac:dyDescent="0.35">
      <c r="A148" s="76"/>
      <c r="B148" s="76" t="str">
        <f>Sheet1!D326</f>
        <v>10.04.2025</v>
      </c>
      <c r="C148" s="77" t="str">
        <f>Sheet1!E326</f>
        <v>25.03.2025</v>
      </c>
      <c r="D148" s="76" t="str">
        <f>Sheet1!H326</f>
        <v>ЧАЯНДИНСКОЕ</v>
      </c>
      <c r="E148" s="76" t="str">
        <f>Sheet1!K326</f>
        <v>1044G</v>
      </c>
      <c r="F148" s="76">
        <f>Sheet1!J326</f>
        <v>1</v>
      </c>
      <c r="G148" s="76" t="str">
        <f>Sheet1!L326</f>
        <v>доб</v>
      </c>
      <c r="H148" s="76" t="str">
        <f>Sheet1!M326</f>
        <v>КВД</v>
      </c>
      <c r="I148" s="76" t="str">
        <f>Sheet1!O326</f>
        <v>Сапунов Р.М.</v>
      </c>
      <c r="J148" s="76"/>
      <c r="K148" s="78"/>
      <c r="L148" s="79"/>
    </row>
    <row r="149" spans="1:12" x14ac:dyDescent="0.35">
      <c r="A149" s="76"/>
      <c r="B149" s="76" t="str">
        <f>Sheet1!D327</f>
        <v>10.04.2025</v>
      </c>
      <c r="C149" s="77" t="str">
        <f>Sheet1!E327</f>
        <v>24.03.2025</v>
      </c>
      <c r="D149" s="76" t="str">
        <f>Sheet1!H327</f>
        <v>ЧАЯНДИНСКОЕ</v>
      </c>
      <c r="E149" s="76" t="str">
        <f>Sheet1!K327</f>
        <v>1047G</v>
      </c>
      <c r="F149" s="76">
        <f>Sheet1!J327</f>
        <v>4</v>
      </c>
      <c r="G149" s="76" t="str">
        <f>Sheet1!L327</f>
        <v>доб</v>
      </c>
      <c r="H149" s="76" t="str">
        <f>Sheet1!M327</f>
        <v>КВД</v>
      </c>
      <c r="I149" s="76" t="str">
        <f>Sheet1!O327</f>
        <v>Сапунов Р.М.</v>
      </c>
      <c r="J149" s="76"/>
      <c r="K149" s="78"/>
      <c r="L149" s="79"/>
    </row>
    <row r="150" spans="1:12" x14ac:dyDescent="0.35">
      <c r="A150" s="76"/>
      <c r="B150" s="76" t="str">
        <f>Sheet1!D328</f>
        <v>10.04.2025</v>
      </c>
      <c r="C150" s="77" t="str">
        <f>Sheet1!E328</f>
        <v>25.03.2025</v>
      </c>
      <c r="D150" s="76" t="str">
        <f>Sheet1!H328</f>
        <v>ЧАЯНДИНСКОЕ</v>
      </c>
      <c r="E150" s="76" t="str">
        <f>Sheet1!K328</f>
        <v>1048G</v>
      </c>
      <c r="F150" s="76">
        <f>Sheet1!J328</f>
        <v>1</v>
      </c>
      <c r="G150" s="76" t="str">
        <f>Sheet1!L328</f>
        <v>доб</v>
      </c>
      <c r="H150" s="76" t="str">
        <f>Sheet1!M328</f>
        <v>КВД</v>
      </c>
      <c r="I150" s="76" t="str">
        <f>Sheet1!O328</f>
        <v>Сапунов Р.М.</v>
      </c>
      <c r="J150" s="76"/>
      <c r="K150" s="78"/>
      <c r="L150" s="79"/>
    </row>
    <row r="151" spans="1:12" x14ac:dyDescent="0.35">
      <c r="A151" s="76"/>
      <c r="B151" s="76" t="str">
        <f>Sheet1!D329</f>
        <v>21.04.2025</v>
      </c>
      <c r="C151" s="77" t="str">
        <f>Sheet1!E329</f>
        <v>17.04.2025</v>
      </c>
      <c r="D151" s="76" t="str">
        <f>Sheet1!H329</f>
        <v>КАПИТОНОВСКОЕ</v>
      </c>
      <c r="E151" s="76" t="str">
        <f>Sheet1!K329</f>
        <v>10RST2</v>
      </c>
      <c r="F151" s="76">
        <f>Sheet1!J329</f>
        <v>0</v>
      </c>
      <c r="G151" s="76" t="str">
        <f>Sheet1!L329</f>
        <v>доб</v>
      </c>
      <c r="H151" s="76" t="str">
        <f>Sheet1!M329</f>
        <v>КВД</v>
      </c>
      <c r="I151" s="76" t="str">
        <f>Sheet1!O329</f>
        <v>Сапунов Р.М.</v>
      </c>
      <c r="J151" s="76"/>
      <c r="K151" s="78"/>
      <c r="L151" s="79"/>
    </row>
    <row r="152" spans="1:12" x14ac:dyDescent="0.35">
      <c r="A152" s="76"/>
      <c r="B152" s="76" t="str">
        <f>Sheet1!D330</f>
        <v>11.04.2025</v>
      </c>
      <c r="C152" s="77" t="str">
        <f>Sheet1!E330</f>
        <v>25.03.2025</v>
      </c>
      <c r="D152" s="76" t="str">
        <f>Sheet1!H330</f>
        <v>ЧАЯНДИНСКОЕ</v>
      </c>
      <c r="E152" s="76" t="str">
        <f>Sheet1!K330</f>
        <v>1051G</v>
      </c>
      <c r="F152" s="76">
        <f>Sheet1!J330</f>
        <v>3</v>
      </c>
      <c r="G152" s="76" t="str">
        <f>Sheet1!L330</f>
        <v>доб</v>
      </c>
      <c r="H152" s="76" t="str">
        <f>Sheet1!M330</f>
        <v>КВД</v>
      </c>
      <c r="I152" s="76" t="str">
        <f>Sheet1!O330</f>
        <v>Сапунов Р.М.</v>
      </c>
      <c r="J152" s="76"/>
      <c r="K152" s="78"/>
      <c r="L152" s="79"/>
    </row>
    <row r="153" spans="1:12" x14ac:dyDescent="0.35">
      <c r="A153" s="76"/>
      <c r="B153" s="76" t="str">
        <f>Sheet1!D331</f>
        <v>14.04.2025</v>
      </c>
      <c r="C153" s="77" t="str">
        <f>Sheet1!E331</f>
        <v>25.03.2025</v>
      </c>
      <c r="D153" s="76" t="str">
        <f>Sheet1!H331</f>
        <v>ЧАЯНДИНСКОЕ</v>
      </c>
      <c r="E153" s="76" t="str">
        <f>Sheet1!K331</f>
        <v>1056G</v>
      </c>
      <c r="F153" s="76">
        <f>Sheet1!J331</f>
        <v>3</v>
      </c>
      <c r="G153" s="76" t="str">
        <f>Sheet1!L331</f>
        <v>доб</v>
      </c>
      <c r="H153" s="76" t="str">
        <f>Sheet1!M331</f>
        <v>КВД</v>
      </c>
      <c r="I153" s="76" t="str">
        <f>Sheet1!O331</f>
        <v>Сапунов Р.М.</v>
      </c>
      <c r="J153" s="76"/>
      <c r="K153" s="78"/>
      <c r="L153" s="79"/>
    </row>
    <row r="154" spans="1:12" x14ac:dyDescent="0.35">
      <c r="A154" s="76"/>
      <c r="B154" s="76" t="str">
        <f>Sheet1!D332</f>
        <v>14.04.2025</v>
      </c>
      <c r="C154" s="77" t="str">
        <f>Sheet1!E332</f>
        <v>24.03.2025</v>
      </c>
      <c r="D154" s="76" t="str">
        <f>Sheet1!H332</f>
        <v>ЧАЯНДИНСКОЕ</v>
      </c>
      <c r="E154" s="76" t="str">
        <f>Sheet1!K332</f>
        <v>1057G</v>
      </c>
      <c r="F154" s="76">
        <f>Sheet1!J332</f>
        <v>12</v>
      </c>
      <c r="G154" s="76" t="str">
        <f>Sheet1!L332</f>
        <v>доб</v>
      </c>
      <c r="H154" s="76" t="str">
        <f>Sheet1!M332</f>
        <v>КВД</v>
      </c>
      <c r="I154" s="76" t="str">
        <f>Sheet1!O332</f>
        <v>Сапунов Р.М.</v>
      </c>
      <c r="J154" s="76"/>
      <c r="K154" s="78"/>
      <c r="L154" s="79"/>
    </row>
    <row r="155" spans="1:12" x14ac:dyDescent="0.35">
      <c r="A155" s="76"/>
      <c r="B155" s="76" t="str">
        <f>Sheet1!D333</f>
        <v>21.04.2025</v>
      </c>
      <c r="C155" s="77" t="str">
        <f>Sheet1!E333</f>
        <v>17.04.2025</v>
      </c>
      <c r="D155" s="76" t="str">
        <f>Sheet1!H333</f>
        <v>КАПИТОНОВСКОЕ</v>
      </c>
      <c r="E155" s="76" t="str">
        <f>Sheet1!K333</f>
        <v>10RST2</v>
      </c>
      <c r="F155" s="76">
        <f>Sheet1!J333</f>
        <v>0</v>
      </c>
      <c r="G155" s="76" t="str">
        <f>Sheet1!L333</f>
        <v>доб</v>
      </c>
      <c r="H155" s="76" t="str">
        <f>Sheet1!M333</f>
        <v>КВД</v>
      </c>
      <c r="I155" s="76" t="str">
        <f>Sheet1!O333</f>
        <v>Сапунов Р.М.</v>
      </c>
      <c r="J155" s="76"/>
      <c r="K155" s="78"/>
      <c r="L155" s="79"/>
    </row>
    <row r="156" spans="1:12" x14ac:dyDescent="0.35">
      <c r="A156" s="76"/>
      <c r="B156" s="76" t="str">
        <f>Sheet1!D334</f>
        <v>21.04.2025</v>
      </c>
      <c r="C156" s="77" t="str">
        <f>Sheet1!E334</f>
        <v>17.04.2025</v>
      </c>
      <c r="D156" s="76" t="str">
        <f>Sheet1!H334</f>
        <v>КАПИТОНОВСКОЕ</v>
      </c>
      <c r="E156" s="76" t="str">
        <f>Sheet1!K334</f>
        <v>10RST2</v>
      </c>
      <c r="F156" s="76">
        <f>Sheet1!J334</f>
        <v>0</v>
      </c>
      <c r="G156" s="76" t="str">
        <f>Sheet1!L334</f>
        <v>доб</v>
      </c>
      <c r="H156" s="76" t="str">
        <f>Sheet1!M334</f>
        <v>КВД</v>
      </c>
      <c r="I156" s="76" t="str">
        <f>Sheet1!O334</f>
        <v>Сапунов Р.М.</v>
      </c>
      <c r="J156" s="76"/>
      <c r="K156" s="78"/>
      <c r="L156" s="79"/>
    </row>
    <row r="157" spans="1:12" x14ac:dyDescent="0.35">
      <c r="A157" s="76"/>
      <c r="B157" s="76" t="str">
        <f>Sheet1!D335</f>
        <v>14.04.2025</v>
      </c>
      <c r="C157" s="77" t="str">
        <f>Sheet1!E335</f>
        <v>25.03.2025</v>
      </c>
      <c r="D157" s="76" t="str">
        <f>Sheet1!H335</f>
        <v>ЧАЯНДИНСКОЕ</v>
      </c>
      <c r="E157" s="76" t="str">
        <f>Sheet1!K335</f>
        <v>1067G</v>
      </c>
      <c r="F157" s="76">
        <f>Sheet1!J335</f>
        <v>3</v>
      </c>
      <c r="G157" s="76" t="str">
        <f>Sheet1!L335</f>
        <v>доб</v>
      </c>
      <c r="H157" s="76" t="str">
        <f>Sheet1!M335</f>
        <v>КВД</v>
      </c>
      <c r="I157" s="76" t="str">
        <f>Sheet1!O335</f>
        <v>Сапунов Р.М.</v>
      </c>
      <c r="J157" s="76"/>
      <c r="K157" s="78"/>
      <c r="L157" s="79"/>
    </row>
    <row r="158" spans="1:12" x14ac:dyDescent="0.35">
      <c r="A158" s="76"/>
      <c r="B158" s="76" t="str">
        <f>Sheet1!D336</f>
        <v>14.04.2025</v>
      </c>
      <c r="C158" s="77" t="str">
        <f>Sheet1!E336</f>
        <v>25.03.2025</v>
      </c>
      <c r="D158" s="76" t="str">
        <f>Sheet1!H336</f>
        <v>ЧАЯНДИНСКОЕ</v>
      </c>
      <c r="E158" s="76" t="str">
        <f>Sheet1!K336</f>
        <v>1068G2</v>
      </c>
      <c r="F158" s="76">
        <f>Sheet1!J336</f>
        <v>12</v>
      </c>
      <c r="G158" s="76" t="str">
        <f>Sheet1!L336</f>
        <v>доб</v>
      </c>
      <c r="H158" s="76" t="str">
        <f>Sheet1!M336</f>
        <v>КВД</v>
      </c>
      <c r="I158" s="76" t="str">
        <f>Sheet1!O336</f>
        <v>Сапунов Р.М.</v>
      </c>
      <c r="J158" s="76"/>
      <c r="K158" s="78"/>
      <c r="L158" s="79"/>
    </row>
    <row r="159" spans="1:12" x14ac:dyDescent="0.35">
      <c r="A159" s="76"/>
      <c r="B159" s="76" t="str">
        <f>Sheet1!D337</f>
        <v>14.04.2025</v>
      </c>
      <c r="C159" s="77" t="str">
        <f>Sheet1!E337</f>
        <v>29.03.2025</v>
      </c>
      <c r="D159" s="76" t="str">
        <f>Sheet1!H337</f>
        <v>ЧАЯНДИНСКОЕ</v>
      </c>
      <c r="E159" s="76" t="str">
        <f>Sheet1!K337</f>
        <v>1071G</v>
      </c>
      <c r="F159" s="76">
        <f>Sheet1!J337</f>
        <v>17</v>
      </c>
      <c r="G159" s="76" t="str">
        <f>Sheet1!L337</f>
        <v>доб</v>
      </c>
      <c r="H159" s="76" t="str">
        <f>Sheet1!M337</f>
        <v>КВД</v>
      </c>
      <c r="I159" s="76" t="str">
        <f>Sheet1!O337</f>
        <v>Сапунов Р.М.</v>
      </c>
      <c r="J159" s="76"/>
      <c r="K159" s="78"/>
      <c r="L159" s="79"/>
    </row>
    <row r="160" spans="1:12" x14ac:dyDescent="0.35">
      <c r="A160" s="76"/>
      <c r="B160" s="76" t="str">
        <f>Sheet1!D338</f>
        <v>14.04.2025</v>
      </c>
      <c r="C160" s="77" t="str">
        <f>Sheet1!E338</f>
        <v>25.03.2025</v>
      </c>
      <c r="D160" s="76" t="str">
        <f>Sheet1!H338</f>
        <v>ЧАЯНДИНСКОЕ</v>
      </c>
      <c r="E160" s="76" t="str">
        <f>Sheet1!K338</f>
        <v>1072G</v>
      </c>
      <c r="F160" s="76">
        <f>Sheet1!J338</f>
        <v>4</v>
      </c>
      <c r="G160" s="76" t="str">
        <f>Sheet1!L338</f>
        <v>доб</v>
      </c>
      <c r="H160" s="76" t="str">
        <f>Sheet1!M338</f>
        <v>КВД</v>
      </c>
      <c r="I160" s="76" t="str">
        <f>Sheet1!O338</f>
        <v>Сапунов Р.М.</v>
      </c>
      <c r="J160" s="76"/>
      <c r="K160" s="78"/>
      <c r="L160" s="79"/>
    </row>
    <row r="161" spans="1:12" x14ac:dyDescent="0.35">
      <c r="A161" s="76"/>
      <c r="B161" s="76" t="str">
        <f>Sheet1!D339</f>
        <v>14.04.2025</v>
      </c>
      <c r="C161" s="77" t="str">
        <f>Sheet1!E339</f>
        <v>24.03.2025</v>
      </c>
      <c r="D161" s="76" t="str">
        <f>Sheet1!H339</f>
        <v>ЧАЯНДИНСКОЕ</v>
      </c>
      <c r="E161" s="76" t="str">
        <f>Sheet1!K339</f>
        <v>1073G3</v>
      </c>
      <c r="F161" s="76">
        <f>Sheet1!J339</f>
        <v>4</v>
      </c>
      <c r="G161" s="76" t="str">
        <f>Sheet1!L339</f>
        <v>доб</v>
      </c>
      <c r="H161" s="76" t="str">
        <f>Sheet1!M339</f>
        <v>КВД</v>
      </c>
      <c r="I161" s="76" t="str">
        <f>Sheet1!O339</f>
        <v>Сапунов Р.М.</v>
      </c>
      <c r="J161" s="76"/>
      <c r="K161" s="78"/>
      <c r="L161" s="79"/>
    </row>
    <row r="162" spans="1:12" x14ac:dyDescent="0.35">
      <c r="A162" s="76"/>
      <c r="B162" s="76" t="str">
        <f>Sheet1!D340</f>
        <v>14.04.2025</v>
      </c>
      <c r="C162" s="77" t="str">
        <f>Sheet1!E340</f>
        <v>24.03.2025</v>
      </c>
      <c r="D162" s="76" t="str">
        <f>Sheet1!H340</f>
        <v>ЧАЯНДИНСКОЕ</v>
      </c>
      <c r="E162" s="76" t="str">
        <f>Sheet1!K340</f>
        <v>1074G</v>
      </c>
      <c r="F162" s="76">
        <f>Sheet1!J340</f>
        <v>17</v>
      </c>
      <c r="G162" s="76" t="str">
        <f>Sheet1!L340</f>
        <v>доб</v>
      </c>
      <c r="H162" s="76" t="str">
        <f>Sheet1!M340</f>
        <v>КВД</v>
      </c>
      <c r="I162" s="76" t="str">
        <f>Sheet1!O340</f>
        <v>Сапунов Р.М.</v>
      </c>
      <c r="J162" s="76"/>
      <c r="K162" s="78"/>
      <c r="L162" s="79"/>
    </row>
    <row r="163" spans="1:12" x14ac:dyDescent="0.35">
      <c r="A163" s="76"/>
      <c r="B163" s="76" t="str">
        <f>Sheet1!D341</f>
        <v>14.04.2025</v>
      </c>
      <c r="C163" s="77" t="str">
        <f>Sheet1!E341</f>
        <v>25.03.2025</v>
      </c>
      <c r="D163" s="76" t="str">
        <f>Sheet1!H341</f>
        <v>ЧАЯНДИНСКОЕ</v>
      </c>
      <c r="E163" s="76" t="str">
        <f>Sheet1!K341</f>
        <v>1075G</v>
      </c>
      <c r="F163" s="76">
        <f>Sheet1!J341</f>
        <v>17</v>
      </c>
      <c r="G163" s="76" t="str">
        <f>Sheet1!L341</f>
        <v>доб</v>
      </c>
      <c r="H163" s="76" t="str">
        <f>Sheet1!M341</f>
        <v>КВД</v>
      </c>
      <c r="I163" s="76" t="str">
        <f>Sheet1!O341</f>
        <v>Сапунов Р.М.</v>
      </c>
      <c r="J163" s="76"/>
      <c r="K163" s="78"/>
      <c r="L163" s="79"/>
    </row>
    <row r="164" spans="1:12" x14ac:dyDescent="0.35">
      <c r="A164" s="76"/>
      <c r="B164" s="76" t="str">
        <f>Sheet1!D342</f>
        <v>14.04.2025</v>
      </c>
      <c r="C164" s="77" t="str">
        <f>Sheet1!E342</f>
        <v>25.03.2025</v>
      </c>
      <c r="D164" s="76" t="str">
        <f>Sheet1!H342</f>
        <v>ЧАЯНДИНСКОЕ</v>
      </c>
      <c r="E164" s="76" t="str">
        <f>Sheet1!K342</f>
        <v>1075G</v>
      </c>
      <c r="F164" s="76">
        <f>Sheet1!J342</f>
        <v>17</v>
      </c>
      <c r="G164" s="76" t="str">
        <f>Sheet1!L342</f>
        <v>доб</v>
      </c>
      <c r="H164" s="76" t="str">
        <f>Sheet1!M342</f>
        <v>КВД</v>
      </c>
      <c r="I164" s="76" t="str">
        <f>Sheet1!O342</f>
        <v>Сапунов Р.М.</v>
      </c>
      <c r="J164" s="76"/>
      <c r="K164" s="78"/>
      <c r="L164" s="79"/>
    </row>
    <row r="165" spans="1:12" x14ac:dyDescent="0.35">
      <c r="A165" s="76"/>
      <c r="B165" s="76" t="str">
        <f>Sheet1!D343</f>
        <v>15.04.2025</v>
      </c>
      <c r="C165" s="77" t="str">
        <f>Sheet1!E343</f>
        <v>25.03.2025</v>
      </c>
      <c r="D165" s="76" t="str">
        <f>Sheet1!H343</f>
        <v>ЧАЯНДИНСКОЕ</v>
      </c>
      <c r="E165" s="76" t="str">
        <f>Sheet1!K343</f>
        <v>1076G</v>
      </c>
      <c r="F165" s="76">
        <f>Sheet1!J343</f>
        <v>17</v>
      </c>
      <c r="G165" s="76" t="str">
        <f>Sheet1!L343</f>
        <v>доб</v>
      </c>
      <c r="H165" s="76" t="str">
        <f>Sheet1!M343</f>
        <v>КВД</v>
      </c>
      <c r="I165" s="76" t="str">
        <f>Sheet1!O343</f>
        <v>Сапунов Р.М.</v>
      </c>
      <c r="J165" s="76"/>
      <c r="K165" s="78"/>
      <c r="L165" s="79"/>
    </row>
    <row r="166" spans="1:12" x14ac:dyDescent="0.35">
      <c r="A166" s="76"/>
      <c r="B166" s="76" t="str">
        <f>Sheet1!D344</f>
        <v>15.04.2025</v>
      </c>
      <c r="C166" s="77" t="str">
        <f>Sheet1!E344</f>
        <v>24.03.2025</v>
      </c>
      <c r="D166" s="76" t="str">
        <f>Sheet1!H344</f>
        <v>ЧАЯНДИНСКОЕ</v>
      </c>
      <c r="E166" s="76" t="str">
        <f>Sheet1!K344</f>
        <v>1077G</v>
      </c>
      <c r="F166" s="76">
        <f>Sheet1!J344</f>
        <v>4</v>
      </c>
      <c r="G166" s="76" t="str">
        <f>Sheet1!L344</f>
        <v>доб</v>
      </c>
      <c r="H166" s="76" t="str">
        <f>Sheet1!M344</f>
        <v>КВД</v>
      </c>
      <c r="I166" s="76" t="str">
        <f>Sheet1!O344</f>
        <v>Сапунов Р.М.</v>
      </c>
      <c r="J166" s="76"/>
      <c r="K166" s="78"/>
      <c r="L166" s="79"/>
    </row>
    <row r="167" spans="1:12" x14ac:dyDescent="0.35">
      <c r="A167" s="76"/>
      <c r="B167" s="76" t="str">
        <f>Sheet1!D345</f>
        <v>15.04.2025</v>
      </c>
      <c r="C167" s="77" t="str">
        <f>Sheet1!E345</f>
        <v>25.03.2025</v>
      </c>
      <c r="D167" s="76" t="str">
        <f>Sheet1!H345</f>
        <v>ЧАЯНДИНСКОЕ</v>
      </c>
      <c r="E167" s="76" t="str">
        <f>Sheet1!K345</f>
        <v>1080G</v>
      </c>
      <c r="F167" s="76">
        <f>Sheet1!J345</f>
        <v>17</v>
      </c>
      <c r="G167" s="76" t="str">
        <f>Sheet1!L345</f>
        <v>доб</v>
      </c>
      <c r="H167" s="76" t="str">
        <f>Sheet1!M345</f>
        <v>КВД</v>
      </c>
      <c r="I167" s="76" t="str">
        <f>Sheet1!O345</f>
        <v>Сапунов Р.М.</v>
      </c>
      <c r="J167" s="76"/>
      <c r="K167" s="78"/>
      <c r="L167" s="79"/>
    </row>
    <row r="168" spans="1:12" x14ac:dyDescent="0.35">
      <c r="A168" s="76"/>
      <c r="B168" s="76" t="str">
        <f>Sheet1!D346</f>
        <v>15.04.2025</v>
      </c>
      <c r="C168" s="77" t="str">
        <f>Sheet1!E346</f>
        <v>24.03.2025</v>
      </c>
      <c r="D168" s="76" t="str">
        <f>Sheet1!H346</f>
        <v>ЧАЯНДИНСКОЕ</v>
      </c>
      <c r="E168" s="76" t="str">
        <f>Sheet1!K346</f>
        <v>1081G</v>
      </c>
      <c r="F168" s="76">
        <f>Sheet1!J346</f>
        <v>17</v>
      </c>
      <c r="G168" s="76" t="str">
        <f>Sheet1!L346</f>
        <v>доб</v>
      </c>
      <c r="H168" s="76" t="str">
        <f>Sheet1!M346</f>
        <v>КВД</v>
      </c>
      <c r="I168" s="76" t="str">
        <f>Sheet1!O346</f>
        <v>Сапунов Р.М.</v>
      </c>
      <c r="J168" s="76"/>
      <c r="K168" s="78"/>
      <c r="L168" s="79"/>
    </row>
    <row r="169" spans="1:12" x14ac:dyDescent="0.35">
      <c r="A169" s="76"/>
      <c r="B169" s="76" t="str">
        <f>Sheet1!D347</f>
        <v>15.04.2025</v>
      </c>
      <c r="C169" s="77" t="str">
        <f>Sheet1!E347</f>
        <v>25.03.2025</v>
      </c>
      <c r="D169" s="76" t="str">
        <f>Sheet1!H347</f>
        <v>ЧАЯНДИНСКОЕ</v>
      </c>
      <c r="E169" s="76" t="str">
        <f>Sheet1!K347</f>
        <v>1084G</v>
      </c>
      <c r="F169" s="76">
        <f>Sheet1!J347</f>
        <v>6</v>
      </c>
      <c r="G169" s="76" t="str">
        <f>Sheet1!L347</f>
        <v>доб</v>
      </c>
      <c r="H169" s="76" t="str">
        <f>Sheet1!M347</f>
        <v>КВД</v>
      </c>
      <c r="I169" s="76" t="str">
        <f>Sheet1!O347</f>
        <v>Сапунов Р.М.</v>
      </c>
      <c r="J169" s="76"/>
      <c r="K169" s="78"/>
      <c r="L169" s="79"/>
    </row>
    <row r="170" spans="1:12" x14ac:dyDescent="0.35">
      <c r="A170" s="76"/>
      <c r="B170" s="76" t="str">
        <f>Sheet1!D348</f>
        <v>15.04.2025</v>
      </c>
      <c r="C170" s="77" t="str">
        <f>Sheet1!E348</f>
        <v>25.03.2025</v>
      </c>
      <c r="D170" s="76" t="str">
        <f>Sheet1!H348</f>
        <v>ЧАЯНДИНСКОЕ</v>
      </c>
      <c r="E170" s="76" t="str">
        <f>Sheet1!K348</f>
        <v>1084G</v>
      </c>
      <c r="F170" s="76">
        <f>Sheet1!J348</f>
        <v>6</v>
      </c>
      <c r="G170" s="76" t="str">
        <f>Sheet1!L348</f>
        <v>доб</v>
      </c>
      <c r="H170" s="76" t="str">
        <f>Sheet1!M348</f>
        <v>КВД</v>
      </c>
      <c r="I170" s="76" t="str">
        <f>Sheet1!O348</f>
        <v>Сапунов Р.М.</v>
      </c>
      <c r="J170" s="76"/>
      <c r="K170" s="78"/>
      <c r="L170" s="79"/>
    </row>
    <row r="171" spans="1:12" x14ac:dyDescent="0.35">
      <c r="A171" s="76"/>
      <c r="B171" s="76" t="str">
        <f>Sheet1!D349</f>
        <v>15.04.2025</v>
      </c>
      <c r="C171" s="77" t="str">
        <f>Sheet1!E349</f>
        <v>25.03.2025</v>
      </c>
      <c r="D171" s="76" t="str">
        <f>Sheet1!H349</f>
        <v>ЧАЯНДИНСКОЕ</v>
      </c>
      <c r="E171" s="76" t="str">
        <f>Sheet1!K349</f>
        <v>1092G2</v>
      </c>
      <c r="F171" s="76">
        <f>Sheet1!J349</f>
        <v>6</v>
      </c>
      <c r="G171" s="76" t="str">
        <f>Sheet1!L349</f>
        <v>доб</v>
      </c>
      <c r="H171" s="76" t="str">
        <f>Sheet1!M349</f>
        <v>КВД</v>
      </c>
      <c r="I171" s="76" t="str">
        <f>Sheet1!O349</f>
        <v>Сапунов Р.М.</v>
      </c>
      <c r="J171" s="76"/>
      <c r="K171" s="78"/>
      <c r="L171" s="79"/>
    </row>
    <row r="172" spans="1:12" x14ac:dyDescent="0.35">
      <c r="A172" s="76"/>
      <c r="B172" s="76" t="str">
        <f>Sheet1!D350</f>
        <v>15.04.2025</v>
      </c>
      <c r="C172" s="77" t="str">
        <f>Sheet1!E350</f>
        <v>24.03.2025</v>
      </c>
      <c r="D172" s="76" t="str">
        <f>Sheet1!H350</f>
        <v>ЧАЯНДИНСКОЕ</v>
      </c>
      <c r="E172" s="76" t="str">
        <f>Sheet1!K350</f>
        <v>1203G</v>
      </c>
      <c r="F172" s="76">
        <f>Sheet1!J350</f>
        <v>4</v>
      </c>
      <c r="G172" s="76" t="str">
        <f>Sheet1!L350</f>
        <v>доб</v>
      </c>
      <c r="H172" s="76" t="str">
        <f>Sheet1!M350</f>
        <v>КВД</v>
      </c>
      <c r="I172" s="76" t="str">
        <f>Sheet1!O350</f>
        <v>Сапунов Р.М.</v>
      </c>
      <c r="J172" s="76"/>
      <c r="K172" s="78"/>
      <c r="L172" s="79"/>
    </row>
    <row r="173" spans="1:12" x14ac:dyDescent="0.35">
      <c r="A173" s="76"/>
      <c r="B173" s="76" t="str">
        <f>Sheet1!D351</f>
        <v>15.04.2025</v>
      </c>
      <c r="C173" s="77" t="str">
        <f>Sheet1!E351</f>
        <v>24.03.2025</v>
      </c>
      <c r="D173" s="76" t="str">
        <f>Sheet1!H351</f>
        <v>ЧАЯНДИНСКОЕ</v>
      </c>
      <c r="E173" s="76" t="str">
        <f>Sheet1!K351</f>
        <v>1OCG</v>
      </c>
      <c r="F173" s="76" t="str">
        <f>Sheet1!J351</f>
        <v>КН17</v>
      </c>
      <c r="G173" s="76" t="str">
        <f>Sheet1!L351</f>
        <v>доб</v>
      </c>
      <c r="H173" s="76" t="str">
        <f>Sheet1!M351</f>
        <v>КВД</v>
      </c>
      <c r="I173" s="76" t="str">
        <f>Sheet1!O351</f>
        <v>Сапунов Р.М.</v>
      </c>
      <c r="J173" s="76"/>
      <c r="K173" s="78"/>
      <c r="L173" s="79"/>
    </row>
    <row r="174" spans="1:12" x14ac:dyDescent="0.35">
      <c r="A174" s="76"/>
      <c r="B174" s="76" t="str">
        <f>Sheet1!D352</f>
        <v>15.04.2025</v>
      </c>
      <c r="C174" s="77" t="str">
        <f>Sheet1!E352</f>
        <v>25.03.2025</v>
      </c>
      <c r="D174" s="76" t="str">
        <f>Sheet1!H352</f>
        <v>ЧАЯНДИНСКОЕ</v>
      </c>
      <c r="E174" s="76" t="str">
        <f>Sheet1!K352</f>
        <v>4OPRG</v>
      </c>
      <c r="F174" s="76">
        <f>Sheet1!J352</f>
        <v>17</v>
      </c>
      <c r="G174" s="76" t="str">
        <f>Sheet1!L352</f>
        <v>доб</v>
      </c>
      <c r="H174" s="76" t="str">
        <f>Sheet1!M352</f>
        <v>КВД</v>
      </c>
      <c r="I174" s="76" t="str">
        <f>Sheet1!O352</f>
        <v>Сапунов Р.М.</v>
      </c>
      <c r="J174" s="76"/>
      <c r="K174" s="78"/>
      <c r="L174" s="79"/>
    </row>
    <row r="175" spans="1:12" x14ac:dyDescent="0.35">
      <c r="A175" s="76"/>
      <c r="B175" s="76" t="str">
        <f>Sheet1!D353</f>
        <v>16.04.2025</v>
      </c>
      <c r="C175" s="77" t="str">
        <f>Sheet1!E353</f>
        <v>24.03.2025</v>
      </c>
      <c r="D175" s="76" t="str">
        <f>Sheet1!H353</f>
        <v>ЧАЯНДИНСКОЕ</v>
      </c>
      <c r="E175" s="76" t="str">
        <f>Sheet1!K353</f>
        <v>1089G5</v>
      </c>
      <c r="F175" s="76">
        <f>Sheet1!J353</f>
        <v>6</v>
      </c>
      <c r="G175" s="76" t="str">
        <f>Sheet1!L353</f>
        <v>доб</v>
      </c>
      <c r="H175" s="76" t="str">
        <f>Sheet1!M353</f>
        <v>КВД</v>
      </c>
      <c r="I175" s="76" t="str">
        <f>Sheet1!O353</f>
        <v>Сапунов Р.М.</v>
      </c>
      <c r="J175" s="76"/>
      <c r="K175" s="78"/>
      <c r="L175" s="79"/>
    </row>
    <row r="176" spans="1:12" x14ac:dyDescent="0.35">
      <c r="A176" s="76"/>
      <c r="B176" s="76" t="str">
        <f>Sheet1!D354</f>
        <v>16.04.2025</v>
      </c>
      <c r="C176" s="77" t="str">
        <f>Sheet1!E354</f>
        <v>24.03.2025</v>
      </c>
      <c r="D176" s="76" t="str">
        <f>Sheet1!H354</f>
        <v>ЧАЯНДИНСКОЕ</v>
      </c>
      <c r="E176" s="76" t="str">
        <f>Sheet1!K354</f>
        <v>1093G4</v>
      </c>
      <c r="F176" s="76">
        <f>Sheet1!J354</f>
        <v>6</v>
      </c>
      <c r="G176" s="76" t="str">
        <f>Sheet1!L354</f>
        <v>доб</v>
      </c>
      <c r="H176" s="76" t="str">
        <f>Sheet1!M354</f>
        <v>КВД</v>
      </c>
      <c r="I176" s="76" t="str">
        <f>Sheet1!O354</f>
        <v>Сапунов Р.М.</v>
      </c>
      <c r="J176" s="76"/>
      <c r="K176" s="78"/>
      <c r="L176" s="79"/>
    </row>
    <row r="177" spans="1:12" x14ac:dyDescent="0.35">
      <c r="A177" s="76"/>
      <c r="B177" s="76" t="str">
        <f>Sheet1!D355</f>
        <v>16.04.2025</v>
      </c>
      <c r="C177" s="77" t="str">
        <f>Sheet1!E355</f>
        <v>24.03.2025</v>
      </c>
      <c r="D177" s="76" t="str">
        <f>Sheet1!H355</f>
        <v>ЧАЯНДИНСКОЕ</v>
      </c>
      <c r="E177" s="76" t="str">
        <f>Sheet1!K355</f>
        <v>1093G4</v>
      </c>
      <c r="F177" s="76">
        <f>Sheet1!J355</f>
        <v>6</v>
      </c>
      <c r="G177" s="76" t="str">
        <f>Sheet1!L355</f>
        <v>доб</v>
      </c>
      <c r="H177" s="76" t="str">
        <f>Sheet1!M355</f>
        <v>КВД</v>
      </c>
      <c r="I177" s="76" t="str">
        <f>Sheet1!O355</f>
        <v>Сапунов Р.М.</v>
      </c>
      <c r="J177" s="76"/>
      <c r="K177" s="78"/>
      <c r="L177" s="79"/>
    </row>
    <row r="178" spans="1:12" x14ac:dyDescent="0.35">
      <c r="A178" s="76"/>
      <c r="B178" s="76" t="str">
        <f>Sheet1!D356</f>
        <v>16.04.2025</v>
      </c>
      <c r="C178" s="77" t="str">
        <f>Sheet1!E356</f>
        <v>24.03.2025</v>
      </c>
      <c r="D178" s="76" t="str">
        <f>Sheet1!H356</f>
        <v>ЧАЯНДИНСКОЕ</v>
      </c>
      <c r="E178" s="76" t="str">
        <f>Sheet1!K356</f>
        <v>1093G4</v>
      </c>
      <c r="F178" s="76">
        <f>Sheet1!J356</f>
        <v>6</v>
      </c>
      <c r="G178" s="76" t="str">
        <f>Sheet1!L356</f>
        <v>доб</v>
      </c>
      <c r="H178" s="76" t="str">
        <f>Sheet1!M356</f>
        <v>КВД</v>
      </c>
      <c r="I178" s="76" t="str">
        <f>Sheet1!O356</f>
        <v>Сапунов Р.М.</v>
      </c>
      <c r="J178" s="76"/>
      <c r="K178" s="78"/>
      <c r="L178" s="79"/>
    </row>
    <row r="179" spans="1:12" x14ac:dyDescent="0.35">
      <c r="A179" s="76"/>
      <c r="B179" s="76" t="str">
        <f>Sheet1!D357</f>
        <v>28.04.2025</v>
      </c>
      <c r="C179" s="77" t="str">
        <f>Sheet1!E357</f>
        <v>13.04.2025</v>
      </c>
      <c r="D179" s="76" t="str">
        <f>Sheet1!H357</f>
        <v>ОРЕНБУРГСКОЕ</v>
      </c>
      <c r="E179" s="76" t="str">
        <f>Sheet1!K357</f>
        <v>1027-2G2</v>
      </c>
      <c r="F179" s="76">
        <f>Sheet1!J357</f>
        <v>1027</v>
      </c>
      <c r="G179" s="76" t="str">
        <f>Sheet1!L357</f>
        <v>доб</v>
      </c>
      <c r="H179" s="76" t="str">
        <f>Sheet1!M357</f>
        <v>КВД</v>
      </c>
      <c r="I179" s="76" t="str">
        <f>Sheet1!O357</f>
        <v>Сапунов Р.М.</v>
      </c>
      <c r="J179" s="76"/>
      <c r="K179" s="78"/>
      <c r="L179" s="79"/>
    </row>
    <row r="180" spans="1:12" x14ac:dyDescent="0.35">
      <c r="A180" s="76"/>
      <c r="B180" s="76" t="str">
        <f>Sheet1!D358</f>
        <v>28.04.2025</v>
      </c>
      <c r="C180" s="77" t="str">
        <f>Sheet1!E358</f>
        <v>13.04.2025</v>
      </c>
      <c r="D180" s="76" t="str">
        <f>Sheet1!H358</f>
        <v>ОРЕНБУРГСКОЕ</v>
      </c>
      <c r="E180" s="76" t="str">
        <f>Sheet1!K358</f>
        <v>1027-2G2</v>
      </c>
      <c r="F180" s="76">
        <f>Sheet1!J358</f>
        <v>1027</v>
      </c>
      <c r="G180" s="76" t="str">
        <f>Sheet1!L358</f>
        <v>доб</v>
      </c>
      <c r="H180" s="76" t="str">
        <f>Sheet1!M358</f>
        <v>КВД</v>
      </c>
      <c r="I180" s="76" t="str">
        <f>Sheet1!O358</f>
        <v>Сапунов Р.М.</v>
      </c>
      <c r="J180" s="76"/>
      <c r="K180" s="78"/>
      <c r="L180" s="79"/>
    </row>
    <row r="181" spans="1:12" x14ac:dyDescent="0.35">
      <c r="A181" s="76"/>
      <c r="B181" s="76" t="str">
        <f>Sheet1!D359</f>
        <v>28.04.2025</v>
      </c>
      <c r="C181" s="77" t="str">
        <f>Sheet1!E359</f>
        <v>13.04.2025</v>
      </c>
      <c r="D181" s="76" t="str">
        <f>Sheet1!H359</f>
        <v>ОРЕНБУРГСКОЕ</v>
      </c>
      <c r="E181" s="76" t="str">
        <f>Sheet1!K359</f>
        <v>1027-2G2</v>
      </c>
      <c r="F181" s="76">
        <f>Sheet1!J359</f>
        <v>1027</v>
      </c>
      <c r="G181" s="76" t="str">
        <f>Sheet1!L359</f>
        <v>доб</v>
      </c>
      <c r="H181" s="76" t="str">
        <f>Sheet1!M359</f>
        <v>КВД</v>
      </c>
      <c r="I181" s="76" t="str">
        <f>Sheet1!O359</f>
        <v>Сапунов Р.М.</v>
      </c>
      <c r="J181" s="76"/>
      <c r="K181" s="78"/>
      <c r="L181" s="79"/>
    </row>
    <row r="182" spans="1:12" x14ac:dyDescent="0.35">
      <c r="A182" s="76"/>
      <c r="B182" s="76" t="str">
        <f>Sheet1!D360</f>
        <v>28.04.2025</v>
      </c>
      <c r="C182" s="77" t="str">
        <f>Sheet1!E360</f>
        <v>13.04.2025</v>
      </c>
      <c r="D182" s="76" t="str">
        <f>Sheet1!H360</f>
        <v>ОРЕНБУРГСКОЕ</v>
      </c>
      <c r="E182" s="76" t="str">
        <f>Sheet1!K360</f>
        <v>1027-2G2</v>
      </c>
      <c r="F182" s="76">
        <f>Sheet1!J360</f>
        <v>1027</v>
      </c>
      <c r="G182" s="76" t="str">
        <f>Sheet1!L360</f>
        <v>доб</v>
      </c>
      <c r="H182" s="76" t="str">
        <f>Sheet1!M360</f>
        <v>КВД</v>
      </c>
      <c r="I182" s="76" t="str">
        <f>Sheet1!O360</f>
        <v>Сапунов Р.М.</v>
      </c>
      <c r="J182" s="76"/>
      <c r="K182" s="78"/>
      <c r="L182" s="79"/>
    </row>
    <row r="183" spans="1:12" x14ac:dyDescent="0.35">
      <c r="A183" s="76"/>
      <c r="B183" s="76" t="str">
        <f>Sheet1!D361</f>
        <v>28.04.2025</v>
      </c>
      <c r="C183" s="77" t="str">
        <f>Sheet1!E361</f>
        <v>13.04.2025</v>
      </c>
      <c r="D183" s="76" t="str">
        <f>Sheet1!H361</f>
        <v>ОРЕНБУРГСКОЕ</v>
      </c>
      <c r="E183" s="76" t="str">
        <f>Sheet1!K361</f>
        <v>1027-2G2</v>
      </c>
      <c r="F183" s="76">
        <f>Sheet1!J361</f>
        <v>1027</v>
      </c>
      <c r="G183" s="76" t="str">
        <f>Sheet1!L361</f>
        <v>доб</v>
      </c>
      <c r="H183" s="76" t="str">
        <f>Sheet1!M361</f>
        <v>КВД</v>
      </c>
      <c r="I183" s="76" t="str">
        <f>Sheet1!O361</f>
        <v>Сапунов Р.М.</v>
      </c>
      <c r="J183" s="76"/>
      <c r="K183" s="78"/>
      <c r="L183" s="79"/>
    </row>
    <row r="184" spans="1:12" x14ac:dyDescent="0.35">
      <c r="A184" s="76"/>
      <c r="B184" s="76" t="str">
        <f>Sheet1!D362</f>
        <v>28.04.2025</v>
      </c>
      <c r="C184" s="77" t="str">
        <f>Sheet1!E362</f>
        <v>13.04.2025</v>
      </c>
      <c r="D184" s="76" t="str">
        <f>Sheet1!H362</f>
        <v>ОРЕНБУРГСКОЕ</v>
      </c>
      <c r="E184" s="76" t="str">
        <f>Sheet1!K362</f>
        <v>1027-2G2</v>
      </c>
      <c r="F184" s="76">
        <f>Sheet1!J362</f>
        <v>1027</v>
      </c>
      <c r="G184" s="76" t="str">
        <f>Sheet1!L362</f>
        <v>доб</v>
      </c>
      <c r="H184" s="76" t="str">
        <f>Sheet1!M362</f>
        <v>КВД</v>
      </c>
      <c r="I184" s="76" t="str">
        <f>Sheet1!O362</f>
        <v>Сапунов Р.М.</v>
      </c>
      <c r="J184" s="76"/>
      <c r="K184" s="78"/>
      <c r="L184" s="79"/>
    </row>
    <row r="185" spans="1:12" x14ac:dyDescent="0.35">
      <c r="A185" s="76"/>
      <c r="B185" s="76" t="str">
        <f>Sheet1!D363</f>
        <v>28.04.2025</v>
      </c>
      <c r="C185" s="77" t="str">
        <f>Sheet1!E363</f>
        <v>13.04.2025</v>
      </c>
      <c r="D185" s="76" t="str">
        <f>Sheet1!H363</f>
        <v>ОРЕНБУРГСКОЕ</v>
      </c>
      <c r="E185" s="76" t="str">
        <f>Sheet1!K363</f>
        <v>1027-2G2</v>
      </c>
      <c r="F185" s="76">
        <f>Sheet1!J363</f>
        <v>1027</v>
      </c>
      <c r="G185" s="76" t="str">
        <f>Sheet1!L363</f>
        <v>доб</v>
      </c>
      <c r="H185" s="76" t="str">
        <f>Sheet1!M363</f>
        <v>КВД</v>
      </c>
      <c r="I185" s="76" t="str">
        <f>Sheet1!O363</f>
        <v>Сапунов Р.М.</v>
      </c>
      <c r="J185" s="76"/>
      <c r="K185" s="78"/>
      <c r="L185" s="79"/>
    </row>
    <row r="186" spans="1:12" x14ac:dyDescent="0.35">
      <c r="A186" s="76"/>
      <c r="B186" s="76" t="str">
        <f>Sheet1!D364</f>
        <v>28.04.2025</v>
      </c>
      <c r="C186" s="77" t="str">
        <f>Sheet1!E364</f>
        <v>13.04.2025</v>
      </c>
      <c r="D186" s="76" t="str">
        <f>Sheet1!H364</f>
        <v>ОРЕНБУРГСКОЕ</v>
      </c>
      <c r="E186" s="76" t="str">
        <f>Sheet1!K364</f>
        <v>1027-2G2</v>
      </c>
      <c r="F186" s="76">
        <f>Sheet1!J364</f>
        <v>1027</v>
      </c>
      <c r="G186" s="76" t="str">
        <f>Sheet1!L364</f>
        <v>доб</v>
      </c>
      <c r="H186" s="76" t="str">
        <f>Sheet1!M364</f>
        <v>КВД</v>
      </c>
      <c r="I186" s="76" t="str">
        <f>Sheet1!O364</f>
        <v>Сапунов Р.М.</v>
      </c>
      <c r="J186" s="76"/>
      <c r="K186" s="78"/>
      <c r="L186" s="79"/>
    </row>
    <row r="187" spans="1:12" x14ac:dyDescent="0.35">
      <c r="A187" s="76"/>
      <c r="B187" s="76" t="str">
        <f>Sheet1!D365</f>
        <v>28.04.2025</v>
      </c>
      <c r="C187" s="77" t="str">
        <f>Sheet1!E365</f>
        <v>13.04.2025</v>
      </c>
      <c r="D187" s="76" t="str">
        <f>Sheet1!H365</f>
        <v>ОРЕНБУРГСКОЕ</v>
      </c>
      <c r="E187" s="76" t="str">
        <f>Sheet1!K365</f>
        <v>1027-2G2</v>
      </c>
      <c r="F187" s="76">
        <f>Sheet1!J365</f>
        <v>1027</v>
      </c>
      <c r="G187" s="76" t="str">
        <f>Sheet1!L365</f>
        <v>доб</v>
      </c>
      <c r="H187" s="76" t="str">
        <f>Sheet1!M365</f>
        <v>КВД</v>
      </c>
      <c r="I187" s="76" t="str">
        <f>Sheet1!O365</f>
        <v>Сапунов Р.М.</v>
      </c>
      <c r="J187" s="76"/>
      <c r="K187" s="78"/>
      <c r="L187" s="79"/>
    </row>
    <row r="188" spans="1:12" x14ac:dyDescent="0.35">
      <c r="A188" s="76"/>
      <c r="B188" s="76" t="str">
        <f>Sheet1!D366</f>
        <v>28.04.2025</v>
      </c>
      <c r="C188" s="77" t="str">
        <f>Sheet1!E366</f>
        <v>13.04.2025</v>
      </c>
      <c r="D188" s="76" t="str">
        <f>Sheet1!H366</f>
        <v>ОРЕНБУРГСКОЕ</v>
      </c>
      <c r="E188" s="76" t="str">
        <f>Sheet1!K366</f>
        <v>1027-2G2</v>
      </c>
      <c r="F188" s="76">
        <f>Sheet1!J366</f>
        <v>1027</v>
      </c>
      <c r="G188" s="76" t="str">
        <f>Sheet1!L366</f>
        <v>доб</v>
      </c>
      <c r="H188" s="76" t="str">
        <f>Sheet1!M366</f>
        <v>КВД</v>
      </c>
      <c r="I188" s="76" t="str">
        <f>Sheet1!O366</f>
        <v>Сапунов Р.М.</v>
      </c>
      <c r="J188" s="76"/>
      <c r="K188" s="78"/>
      <c r="L188" s="79"/>
    </row>
    <row r="189" spans="1:12" x14ac:dyDescent="0.35">
      <c r="A189" s="76"/>
      <c r="B189" s="76" t="str">
        <f>Sheet1!D367</f>
        <v>28.04.2025</v>
      </c>
      <c r="C189" s="77" t="str">
        <f>Sheet1!E367</f>
        <v>13.04.2025</v>
      </c>
      <c r="D189" s="76" t="str">
        <f>Sheet1!H367</f>
        <v>ОРЕНБУРГСКОЕ</v>
      </c>
      <c r="E189" s="76" t="str">
        <f>Sheet1!K367</f>
        <v>1027-2G2</v>
      </c>
      <c r="F189" s="76">
        <f>Sheet1!J367</f>
        <v>1027</v>
      </c>
      <c r="G189" s="76" t="str">
        <f>Sheet1!L367</f>
        <v>доб</v>
      </c>
      <c r="H189" s="76" t="str">
        <f>Sheet1!M367</f>
        <v>КВД</v>
      </c>
      <c r="I189" s="76" t="str">
        <f>Sheet1!O367</f>
        <v>Сапунов Р.М.</v>
      </c>
      <c r="J189" s="76"/>
      <c r="K189" s="78"/>
      <c r="L189" s="79"/>
    </row>
    <row r="190" spans="1:12" x14ac:dyDescent="0.35">
      <c r="A190" s="76"/>
      <c r="B190" s="76" t="str">
        <f>Sheet1!D368</f>
        <v>29.04.2025</v>
      </c>
      <c r="C190" s="77" t="str">
        <f>Sheet1!E368</f>
        <v>13.04.2025</v>
      </c>
      <c r="D190" s="76" t="str">
        <f>Sheet1!H368</f>
        <v>ОРЕНБУРГСКОЕ</v>
      </c>
      <c r="E190" s="76" t="str">
        <f>Sheet1!K368</f>
        <v>1027G</v>
      </c>
      <c r="F190" s="76">
        <f>Sheet1!J368</f>
        <v>1027</v>
      </c>
      <c r="G190" s="76" t="str">
        <f>Sheet1!L368</f>
        <v>доб</v>
      </c>
      <c r="H190" s="76" t="str">
        <f>Sheet1!M368</f>
        <v>КВД</v>
      </c>
      <c r="I190" s="76" t="str">
        <f>Sheet1!O368</f>
        <v>Сапунов Р.М.</v>
      </c>
      <c r="J190" s="76"/>
      <c r="K190" s="78"/>
      <c r="L190" s="79"/>
    </row>
    <row r="191" spans="1:12" x14ac:dyDescent="0.35">
      <c r="A191" s="76"/>
      <c r="B191" s="76" t="str">
        <f>Sheet1!D369</f>
        <v>29.04.2025</v>
      </c>
      <c r="C191" s="77" t="str">
        <f>Sheet1!E369</f>
        <v>13.04.2025</v>
      </c>
      <c r="D191" s="76" t="str">
        <f>Sheet1!H369</f>
        <v>ОРЕНБУРГСКОЕ</v>
      </c>
      <c r="E191" s="76" t="str">
        <f>Sheet1!K369</f>
        <v>1027G</v>
      </c>
      <c r="F191" s="76">
        <f>Sheet1!J369</f>
        <v>1027</v>
      </c>
      <c r="G191" s="76" t="str">
        <f>Sheet1!L369</f>
        <v>доб</v>
      </c>
      <c r="H191" s="76" t="str">
        <f>Sheet1!M369</f>
        <v>КВД</v>
      </c>
      <c r="I191" s="76" t="str">
        <f>Sheet1!O369</f>
        <v>Сапунов Р.М.</v>
      </c>
      <c r="J191" s="76"/>
      <c r="K191" s="78"/>
      <c r="L191" s="79"/>
    </row>
    <row r="192" spans="1:12" x14ac:dyDescent="0.35">
      <c r="A192" s="76"/>
      <c r="B192" s="76" t="str">
        <f>Sheet1!D370</f>
        <v>29.04.2025</v>
      </c>
      <c r="C192" s="77" t="str">
        <f>Sheet1!E370</f>
        <v>13.04.2025</v>
      </c>
      <c r="D192" s="76" t="str">
        <f>Sheet1!H370</f>
        <v>ОРЕНБУРГСКОЕ</v>
      </c>
      <c r="E192" s="76" t="str">
        <f>Sheet1!K370</f>
        <v>1027-1G</v>
      </c>
      <c r="F192" s="76" t="str">
        <f>Sheet1!J370</f>
        <v>1027-1</v>
      </c>
      <c r="G192" s="76" t="str">
        <f>Sheet1!L370</f>
        <v>доб</v>
      </c>
      <c r="H192" s="76" t="str">
        <f>Sheet1!M370</f>
        <v>КВД</v>
      </c>
      <c r="I192" s="76" t="str">
        <f>Sheet1!O370</f>
        <v>Сапунов</v>
      </c>
      <c r="J192" s="76"/>
      <c r="K192" s="78"/>
      <c r="L192" s="79"/>
    </row>
    <row r="193" spans="1:12" x14ac:dyDescent="0.35">
      <c r="A193" s="76"/>
      <c r="B193" s="76" t="str">
        <f>Sheet1!D371</f>
        <v>30.04.2025</v>
      </c>
      <c r="C193" s="77" t="str">
        <f>Sheet1!E371</f>
        <v>13.04.2025</v>
      </c>
      <c r="D193" s="76" t="str">
        <f>Sheet1!H371</f>
        <v>ОРЕНБУРГСКОЕ</v>
      </c>
      <c r="E193" s="76" t="str">
        <f>Sheet1!K371</f>
        <v>1045G</v>
      </c>
      <c r="F193" s="76">
        <f>Sheet1!J371</f>
        <v>1045</v>
      </c>
      <c r="G193" s="76" t="str">
        <f>Sheet1!L371</f>
        <v>доб</v>
      </c>
      <c r="H193" s="76" t="str">
        <f>Sheet1!M371</f>
        <v>КВД</v>
      </c>
      <c r="I193" s="76" t="str">
        <f>Sheet1!O371</f>
        <v>Сапунов Р.М.</v>
      </c>
      <c r="J193" s="76"/>
      <c r="K193" s="78"/>
      <c r="L193" s="79"/>
    </row>
    <row r="194" spans="1:12" x14ac:dyDescent="0.35">
      <c r="A194" s="76"/>
      <c r="B194" s="76" t="str">
        <f>Sheet1!D372</f>
        <v>30.04.2025</v>
      </c>
      <c r="C194" s="77" t="str">
        <f>Sheet1!E372</f>
        <v>13.04.2025</v>
      </c>
      <c r="D194" s="76" t="str">
        <f>Sheet1!H372</f>
        <v>ОРЕНБУРГСКОЕ</v>
      </c>
      <c r="E194" s="76" t="str">
        <f>Sheet1!K372</f>
        <v>1045G</v>
      </c>
      <c r="F194" s="76">
        <f>Sheet1!J372</f>
        <v>1045</v>
      </c>
      <c r="G194" s="76" t="str">
        <f>Sheet1!L372</f>
        <v>доб</v>
      </c>
      <c r="H194" s="76" t="str">
        <f>Sheet1!M372</f>
        <v>КВД</v>
      </c>
      <c r="I194" s="76" t="str">
        <f>Sheet1!O372</f>
        <v>Сапунов Р.М.</v>
      </c>
      <c r="J194" s="76"/>
      <c r="K194" s="78"/>
      <c r="L194" s="79"/>
    </row>
    <row r="195" spans="1:12" x14ac:dyDescent="0.35">
      <c r="A195" s="76"/>
      <c r="B195" s="76" t="str">
        <f>Sheet1!D373</f>
        <v>02.04.2025</v>
      </c>
      <c r="C195" s="77" t="str">
        <f>Sheet1!E373</f>
        <v>03.03.2025</v>
      </c>
      <c r="D195" s="76" t="str">
        <f>Sheet1!H373</f>
        <v>ПРИОБСКОЕ</v>
      </c>
      <c r="E195" s="76">
        <f>Sheet1!K373</f>
        <v>438</v>
      </c>
      <c r="F195" s="76">
        <f>Sheet1!J373</f>
        <v>130</v>
      </c>
      <c r="G195" s="76" t="str">
        <f>Sheet1!L373</f>
        <v>доб</v>
      </c>
      <c r="H195" s="76" t="str">
        <f>Sheet1!M373</f>
        <v>КВД</v>
      </c>
      <c r="I195" s="76" t="str">
        <f>Sheet1!O373</f>
        <v>Сапунов Р.М.</v>
      </c>
      <c r="J195" s="76"/>
      <c r="K195" s="78"/>
      <c r="L195" s="79"/>
    </row>
    <row r="196" spans="1:12" x14ac:dyDescent="0.35">
      <c r="A196" s="76"/>
      <c r="B196" s="76" t="str">
        <f>Sheet1!D374</f>
        <v>02.04.2025</v>
      </c>
      <c r="C196" s="77" t="str">
        <f>Sheet1!E374</f>
        <v>03.03.2025</v>
      </c>
      <c r="D196" s="76" t="str">
        <f>Sheet1!H374</f>
        <v>ПРИОБСКОЕ</v>
      </c>
      <c r="E196" s="76">
        <f>Sheet1!K374</f>
        <v>438</v>
      </c>
      <c r="F196" s="76">
        <f>Sheet1!J374</f>
        <v>130</v>
      </c>
      <c r="G196" s="76" t="str">
        <f>Sheet1!L374</f>
        <v>доб</v>
      </c>
      <c r="H196" s="76" t="str">
        <f>Sheet1!M374</f>
        <v>КВД</v>
      </c>
      <c r="I196" s="76" t="str">
        <f>Sheet1!O374</f>
        <v>Сапунов Р.М.</v>
      </c>
      <c r="J196" s="76"/>
      <c r="K196" s="78"/>
      <c r="L196" s="79"/>
    </row>
    <row r="197" spans="1:12" x14ac:dyDescent="0.35">
      <c r="A197" s="76"/>
      <c r="B197" s="76" t="str">
        <f>Sheet1!D375</f>
        <v>12.05.2025</v>
      </c>
      <c r="C197" s="77" t="str">
        <f>Sheet1!E375</f>
        <v>13.04.2025</v>
      </c>
      <c r="D197" s="76" t="str">
        <f>Sheet1!H375</f>
        <v>ОРЕНБУРГСКОЕ</v>
      </c>
      <c r="E197" s="76" t="str">
        <f>Sheet1!K375</f>
        <v>1002-1G</v>
      </c>
      <c r="F197" s="76" t="str">
        <f>Sheet1!J375</f>
        <v>1002-1</v>
      </c>
      <c r="G197" s="76" t="str">
        <f>Sheet1!L375</f>
        <v>доб</v>
      </c>
      <c r="H197" s="76" t="str">
        <f>Sheet1!M375</f>
        <v>КВД</v>
      </c>
      <c r="I197" s="76" t="str">
        <f>Sheet1!O375</f>
        <v>Сапунов Р.М.</v>
      </c>
      <c r="J197" s="76"/>
      <c r="K197" s="78"/>
      <c r="L197" s="79"/>
    </row>
    <row r="198" spans="1:12" x14ac:dyDescent="0.35">
      <c r="A198" s="76"/>
      <c r="B198" s="76" t="str">
        <f>Sheet1!D376</f>
        <v>12.05.2025</v>
      </c>
      <c r="C198" s="77" t="str">
        <f>Sheet1!E376</f>
        <v>13.04.2025</v>
      </c>
      <c r="D198" s="76" t="str">
        <f>Sheet1!H376</f>
        <v>ОРЕНБУРГСКОЕ</v>
      </c>
      <c r="E198" s="76" t="str">
        <f>Sheet1!K376</f>
        <v>70-2G4</v>
      </c>
      <c r="F198" s="76">
        <f>Sheet1!J376</f>
        <v>70</v>
      </c>
      <c r="G198" s="76" t="str">
        <f>Sheet1!L376</f>
        <v>доб</v>
      </c>
      <c r="H198" s="76" t="str">
        <f>Sheet1!M376</f>
        <v>КВД</v>
      </c>
      <c r="I198" s="76" t="str">
        <f>Sheet1!O376</f>
        <v>Сапунов Р.М.</v>
      </c>
      <c r="J198" s="76"/>
      <c r="K198" s="78"/>
      <c r="L198" s="79"/>
    </row>
    <row r="199" spans="1:12" x14ac:dyDescent="0.35">
      <c r="A199" s="76"/>
      <c r="B199" s="76" t="str">
        <f>Sheet1!D377</f>
        <v>12.05.2025</v>
      </c>
      <c r="C199" s="77" t="str">
        <f>Sheet1!E377</f>
        <v>13.04.2025</v>
      </c>
      <c r="D199" s="76" t="str">
        <f>Sheet1!H377</f>
        <v>ОРЕНБУРГСКОЕ</v>
      </c>
      <c r="E199" s="76" t="str">
        <f>Sheet1!K377</f>
        <v>70-1G3</v>
      </c>
      <c r="F199" s="76" t="str">
        <f>Sheet1!J377</f>
        <v>70-1</v>
      </c>
      <c r="G199" s="76" t="str">
        <f>Sheet1!L377</f>
        <v>доб</v>
      </c>
      <c r="H199" s="76" t="str">
        <f>Sheet1!M377</f>
        <v>КВД</v>
      </c>
      <c r="I199" s="76" t="str">
        <f>Sheet1!O377</f>
        <v>Сапунов Р.М.</v>
      </c>
      <c r="J199" s="76"/>
      <c r="K199" s="78"/>
      <c r="L199" s="79"/>
    </row>
    <row r="200" spans="1:12" x14ac:dyDescent="0.35">
      <c r="A200" s="76"/>
      <c r="B200" s="76" t="str">
        <f>Sheet1!D378</f>
        <v>13.05.2025</v>
      </c>
      <c r="C200" s="77" t="str">
        <f>Sheet1!E378</f>
        <v>13.04.2025</v>
      </c>
      <c r="D200" s="76" t="str">
        <f>Sheet1!H378</f>
        <v>ОРЕНБУРГСКОЕ</v>
      </c>
      <c r="E200" s="76" t="str">
        <f>Sheet1!K378</f>
        <v>1022-1G</v>
      </c>
      <c r="F200" s="76" t="str">
        <f>Sheet1!J378</f>
        <v>1022-1</v>
      </c>
      <c r="G200" s="76" t="str">
        <f>Sheet1!L378</f>
        <v>доб</v>
      </c>
      <c r="H200" s="76" t="str">
        <f>Sheet1!M378</f>
        <v>КВД</v>
      </c>
      <c r="I200" s="76" t="str">
        <f>Sheet1!O378</f>
        <v>Сапунов Р.М.</v>
      </c>
      <c r="J200" s="76"/>
      <c r="K200" s="78"/>
      <c r="L200" s="79"/>
    </row>
    <row r="201" spans="1:12" x14ac:dyDescent="0.35">
      <c r="A201" s="76"/>
      <c r="B201" s="76" t="str">
        <f>Sheet1!D379</f>
        <v>13.05.2025</v>
      </c>
      <c r="C201" s="77" t="str">
        <f>Sheet1!E379</f>
        <v>13.04.2025</v>
      </c>
      <c r="D201" s="76" t="str">
        <f>Sheet1!H379</f>
        <v>ОРЕНБУРГСКОЕ</v>
      </c>
      <c r="E201" s="76" t="str">
        <f>Sheet1!K379</f>
        <v>1034-3G2</v>
      </c>
      <c r="F201" s="76">
        <f>Sheet1!J379</f>
        <v>1034</v>
      </c>
      <c r="G201" s="76" t="str">
        <f>Sheet1!L379</f>
        <v>доб</v>
      </c>
      <c r="H201" s="76" t="str">
        <f>Sheet1!M379</f>
        <v>КВД</v>
      </c>
      <c r="I201" s="76" t="str">
        <f>Sheet1!O379</f>
        <v>Сапунов Р.М.</v>
      </c>
      <c r="J201" s="76"/>
      <c r="K201" s="78"/>
      <c r="L201" s="79"/>
    </row>
    <row r="202" spans="1:12" x14ac:dyDescent="0.35">
      <c r="A202" s="76"/>
      <c r="B202" s="76" t="str">
        <f>Sheet1!D380</f>
        <v>13.05.2025</v>
      </c>
      <c r="C202" s="77" t="str">
        <f>Sheet1!E380</f>
        <v>03.05.2025</v>
      </c>
      <c r="D202" s="76" t="str">
        <f>Sheet1!H380</f>
        <v>ЦАРИЧАНСКОЕ+ФИЛАТОВСКОЕ</v>
      </c>
      <c r="E202" s="76" t="str">
        <f>Sheet1!K380</f>
        <v>118G</v>
      </c>
      <c r="F202" s="76">
        <f>Sheet1!J380</f>
        <v>0</v>
      </c>
      <c r="G202" s="76" t="str">
        <f>Sheet1!L380</f>
        <v>доб</v>
      </c>
      <c r="H202" s="76" t="str">
        <f>Sheet1!M380</f>
        <v>КВД</v>
      </c>
      <c r="I202" s="76" t="str">
        <f>Sheet1!O380</f>
        <v>Сапунов Р.М.</v>
      </c>
      <c r="J202" s="76"/>
      <c r="K202" s="78"/>
      <c r="L202" s="79"/>
    </row>
    <row r="203" spans="1:12" x14ac:dyDescent="0.35">
      <c r="A203" s="76"/>
      <c r="B203" s="76" t="str">
        <f>Sheet1!D381</f>
        <v>13.05.2025</v>
      </c>
      <c r="C203" s="77" t="str">
        <f>Sheet1!E381</f>
        <v>03.05.2025</v>
      </c>
      <c r="D203" s="76" t="str">
        <f>Sheet1!H381</f>
        <v>ЦАРИЧАНСКОЕ+ФИЛАТОВСКОЕ</v>
      </c>
      <c r="E203" s="76" t="str">
        <f>Sheet1!K381</f>
        <v>118G</v>
      </c>
      <c r="F203" s="76">
        <f>Sheet1!J381</f>
        <v>0</v>
      </c>
      <c r="G203" s="76" t="str">
        <f>Sheet1!L381</f>
        <v>доб</v>
      </c>
      <c r="H203" s="76" t="str">
        <f>Sheet1!M381</f>
        <v>КВД</v>
      </c>
      <c r="I203" s="76" t="str">
        <f>Sheet1!O381</f>
        <v>Сапунов Р.М.</v>
      </c>
      <c r="J203" s="76"/>
      <c r="K203" s="78"/>
      <c r="L203" s="79"/>
    </row>
    <row r="204" spans="1:12" x14ac:dyDescent="0.35">
      <c r="A204" s="76"/>
      <c r="B204" s="76" t="str">
        <f>Sheet1!D382</f>
        <v>13.05.2025</v>
      </c>
      <c r="C204" s="77" t="str">
        <f>Sheet1!E382</f>
        <v>03.05.2025</v>
      </c>
      <c r="D204" s="76" t="str">
        <f>Sheet1!H382</f>
        <v>ЦАРИЧАНСКОЕ+ФИЛАТОВСКОЕ</v>
      </c>
      <c r="E204" s="76" t="str">
        <f>Sheet1!K382</f>
        <v>118G</v>
      </c>
      <c r="F204" s="76">
        <f>Sheet1!J382</f>
        <v>0</v>
      </c>
      <c r="G204" s="76" t="str">
        <f>Sheet1!L382</f>
        <v>доб</v>
      </c>
      <c r="H204" s="76" t="str">
        <f>Sheet1!M382</f>
        <v>КВД</v>
      </c>
      <c r="I204" s="76" t="str">
        <f>Sheet1!O382</f>
        <v>Сапунов Р.М.</v>
      </c>
      <c r="J204" s="76"/>
      <c r="K204" s="78"/>
      <c r="L204" s="79"/>
    </row>
    <row r="205" spans="1:12" x14ac:dyDescent="0.35">
      <c r="A205" s="76"/>
      <c r="B205" s="76" t="str">
        <f>Sheet1!D383</f>
        <v>14.05.2025</v>
      </c>
      <c r="C205" s="77" t="str">
        <f>Sheet1!E383</f>
        <v>03.05.2025</v>
      </c>
      <c r="D205" s="76" t="str">
        <f>Sheet1!H383</f>
        <v>ЦАРИЧАНСКОЕ+ФИЛАТОВСКОЕ</v>
      </c>
      <c r="E205" s="76">
        <f>Sheet1!K383</f>
        <v>503</v>
      </c>
      <c r="F205" s="76">
        <f>Sheet1!J383</f>
        <v>0</v>
      </c>
      <c r="G205" s="76" t="str">
        <f>Sheet1!L383</f>
        <v>доб</v>
      </c>
      <c r="H205" s="76" t="str">
        <f>Sheet1!M383</f>
        <v>КВД</v>
      </c>
      <c r="I205" s="76" t="str">
        <f>Sheet1!O383</f>
        <v>Сапунов Р.М.</v>
      </c>
      <c r="J205" s="76"/>
      <c r="K205" s="78"/>
      <c r="L205" s="79"/>
    </row>
    <row r="206" spans="1:12" x14ac:dyDescent="0.35">
      <c r="A206" s="76"/>
      <c r="B206" s="76" t="str">
        <f>Sheet1!D384</f>
        <v>14.05.2025</v>
      </c>
      <c r="C206" s="77" t="str">
        <f>Sheet1!E384</f>
        <v>28.04.2025</v>
      </c>
      <c r="D206" s="76" t="str">
        <f>Sheet1!H384</f>
        <v>ЦАРИЧАНСКОЕ+ФИЛАТОВСКОЕ</v>
      </c>
      <c r="E206" s="76" t="str">
        <f>Sheet1!K384</f>
        <v>232G</v>
      </c>
      <c r="F206" s="76">
        <f>Sheet1!J384</f>
        <v>0</v>
      </c>
      <c r="G206" s="76" t="str">
        <f>Sheet1!L384</f>
        <v>доб</v>
      </c>
      <c r="H206" s="76" t="str">
        <f>Sheet1!M384</f>
        <v>КПД</v>
      </c>
      <c r="I206" s="76" t="str">
        <f>Sheet1!O384</f>
        <v>Сапунов Р.М.</v>
      </c>
      <c r="J206" s="76"/>
      <c r="K206" s="78"/>
      <c r="L206" s="79"/>
    </row>
    <row r="207" spans="1:12" x14ac:dyDescent="0.35">
      <c r="A207" s="76"/>
      <c r="B207" s="76" t="str">
        <f>Sheet1!D385</f>
        <v>14.05.2025</v>
      </c>
      <c r="C207" s="77" t="str">
        <f>Sheet1!E385</f>
        <v>28.04.2025</v>
      </c>
      <c r="D207" s="76" t="str">
        <f>Sheet1!H385</f>
        <v>ЦАРИЧАНСКОЕ+ФИЛАТОВСКОЕ</v>
      </c>
      <c r="E207" s="76" t="str">
        <f>Sheet1!K385</f>
        <v>232G</v>
      </c>
      <c r="F207" s="76">
        <f>Sheet1!J385</f>
        <v>0</v>
      </c>
      <c r="G207" s="76" t="str">
        <f>Sheet1!L385</f>
        <v>доб</v>
      </c>
      <c r="H207" s="76" t="str">
        <f>Sheet1!M385</f>
        <v>КПД</v>
      </c>
      <c r="I207" s="76" t="str">
        <f>Sheet1!O385</f>
        <v>Сапунов Р.М.</v>
      </c>
      <c r="J207" s="76"/>
      <c r="K207" s="78"/>
      <c r="L207" s="79"/>
    </row>
    <row r="208" spans="1:12" x14ac:dyDescent="0.35">
      <c r="A208" s="76"/>
      <c r="B208" s="76" t="str">
        <f>Sheet1!D386</f>
        <v>16.05.2025</v>
      </c>
      <c r="C208" s="77" t="str">
        <f>Sheet1!E386</f>
        <v>04.05.2025</v>
      </c>
      <c r="D208" s="76" t="str">
        <f>Sheet1!H386</f>
        <v>КАПИТОНОВСКОЕ</v>
      </c>
      <c r="E208" s="76">
        <f>Sheet1!K386</f>
        <v>5306</v>
      </c>
      <c r="F208" s="76">
        <f>Sheet1!J386</f>
        <v>0</v>
      </c>
      <c r="G208" s="76" t="str">
        <f>Sheet1!L386</f>
        <v>доб</v>
      </c>
      <c r="H208" s="76" t="str">
        <f>Sheet1!M386</f>
        <v>КПД</v>
      </c>
      <c r="I208" s="76" t="str">
        <f>Sheet1!O386</f>
        <v>Сапунов Р.М.</v>
      </c>
      <c r="J208" s="76"/>
      <c r="K208" s="78"/>
      <c r="L208" s="79"/>
    </row>
    <row r="209" spans="1:12" x14ac:dyDescent="0.35">
      <c r="A209" s="76"/>
      <c r="B209" s="76" t="str">
        <f>Sheet1!D387</f>
        <v>19.05.2025</v>
      </c>
      <c r="C209" s="77" t="str">
        <f>Sheet1!E387</f>
        <v>28.04.2025</v>
      </c>
      <c r="D209" s="76" t="str">
        <f>Sheet1!H387</f>
        <v>ЧАЯНДИНСКОЕ</v>
      </c>
      <c r="E209" s="76" t="str">
        <f>Sheet1!K387</f>
        <v>1099G4</v>
      </c>
      <c r="F209" s="76">
        <f>Sheet1!J387</f>
        <v>7</v>
      </c>
      <c r="G209" s="76" t="str">
        <f>Sheet1!L387</f>
        <v>доб</v>
      </c>
      <c r="H209" s="76" t="str">
        <f>Sheet1!M387</f>
        <v>КВД</v>
      </c>
      <c r="I209" s="76" t="str">
        <f>Sheet1!O387</f>
        <v>Сапунов Р.М.</v>
      </c>
      <c r="J209" s="76"/>
      <c r="K209" s="78"/>
      <c r="L209" s="79"/>
    </row>
    <row r="210" spans="1:12" x14ac:dyDescent="0.35">
      <c r="A210" s="76"/>
      <c r="B210" s="76" t="str">
        <f>Sheet1!D388</f>
        <v>19.05.2025</v>
      </c>
      <c r="C210" s="77" t="str">
        <f>Sheet1!E388</f>
        <v>28.04.2025</v>
      </c>
      <c r="D210" s="76" t="str">
        <f>Sheet1!H388</f>
        <v>ЧАЯНДИНСКОЕ</v>
      </c>
      <c r="E210" s="76" t="str">
        <f>Sheet1!K388</f>
        <v>1099G4</v>
      </c>
      <c r="F210" s="76">
        <f>Sheet1!J388</f>
        <v>7</v>
      </c>
      <c r="G210" s="76" t="str">
        <f>Sheet1!L388</f>
        <v>доб</v>
      </c>
      <c r="H210" s="76" t="str">
        <f>Sheet1!M388</f>
        <v>КВД</v>
      </c>
      <c r="I210" s="76" t="str">
        <f>Sheet1!O388</f>
        <v>Сапунов Р.М.</v>
      </c>
      <c r="J210" s="76"/>
      <c r="K210" s="78"/>
      <c r="L210" s="79"/>
    </row>
    <row r="211" spans="1:12" x14ac:dyDescent="0.35">
      <c r="A211" s="76"/>
      <c r="B211" s="76" t="str">
        <f>Sheet1!D389</f>
        <v>19.05.2025</v>
      </c>
      <c r="C211" s="77" t="str">
        <f>Sheet1!E389</f>
        <v>28.04.2025</v>
      </c>
      <c r="D211" s="76" t="str">
        <f>Sheet1!H389</f>
        <v>ЧАЯНДИНСКОЕ</v>
      </c>
      <c r="E211" s="76" t="str">
        <f>Sheet1!K389</f>
        <v>1099G4</v>
      </c>
      <c r="F211" s="76">
        <f>Sheet1!J389</f>
        <v>7</v>
      </c>
      <c r="G211" s="76" t="str">
        <f>Sheet1!L389</f>
        <v>доб</v>
      </c>
      <c r="H211" s="76" t="str">
        <f>Sheet1!M389</f>
        <v>КВД</v>
      </c>
      <c r="I211" s="76" t="str">
        <f>Sheet1!O389</f>
        <v>Сапунов Р.М.</v>
      </c>
      <c r="J211" s="76"/>
      <c r="K211" s="78"/>
      <c r="L211" s="79"/>
    </row>
    <row r="212" spans="1:12" x14ac:dyDescent="0.35">
      <c r="A212" s="76"/>
      <c r="B212" s="76" t="str">
        <f>Sheet1!D390</f>
        <v>19.05.2025</v>
      </c>
      <c r="C212" s="77" t="str">
        <f>Sheet1!E390</f>
        <v>27.04.2025</v>
      </c>
      <c r="D212" s="76" t="str">
        <f>Sheet1!H390</f>
        <v>ПРИОБСКОЕ</v>
      </c>
      <c r="E212" s="76" t="str">
        <f>Sheet1!K390</f>
        <v>10602G</v>
      </c>
      <c r="F212" s="76">
        <f>Sheet1!J390</f>
        <v>106</v>
      </c>
      <c r="G212" s="76" t="str">
        <f>Sheet1!L390</f>
        <v>доб</v>
      </c>
      <c r="H212" s="76" t="str">
        <f>Sheet1!M390</f>
        <v>КВД</v>
      </c>
      <c r="I212" s="76" t="str">
        <f>Sheet1!O390</f>
        <v>Тухбатова А.А.</v>
      </c>
      <c r="J212" s="76"/>
      <c r="K212" s="78"/>
      <c r="L212" s="79"/>
    </row>
    <row r="213" spans="1:12" x14ac:dyDescent="0.35">
      <c r="A213" s="76"/>
      <c r="B213" s="76" t="str">
        <f>Sheet1!D391</f>
        <v>19.05.2025</v>
      </c>
      <c r="C213" s="77" t="str">
        <f>Sheet1!E391</f>
        <v>27.04.2025</v>
      </c>
      <c r="D213" s="76" t="str">
        <f>Sheet1!H391</f>
        <v>ПРИОБСКОЕ</v>
      </c>
      <c r="E213" s="76" t="str">
        <f>Sheet1!K391</f>
        <v>10602G</v>
      </c>
      <c r="F213" s="76">
        <f>Sheet1!J391</f>
        <v>106</v>
      </c>
      <c r="G213" s="76" t="str">
        <f>Sheet1!L391</f>
        <v>доб</v>
      </c>
      <c r="H213" s="76" t="str">
        <f>Sheet1!M391</f>
        <v>КВД</v>
      </c>
      <c r="I213" s="76" t="str">
        <f>Sheet1!O391</f>
        <v>Тухбатова А.А.</v>
      </c>
      <c r="J213" s="76"/>
      <c r="K213" s="78"/>
      <c r="L213" s="79"/>
    </row>
    <row r="214" spans="1:12" x14ac:dyDescent="0.35">
      <c r="A214" s="76"/>
      <c r="B214" s="76" t="str">
        <f>Sheet1!D392</f>
        <v>19.05.2025</v>
      </c>
      <c r="C214" s="77" t="str">
        <f>Sheet1!E392</f>
        <v>27.04.2025</v>
      </c>
      <c r="D214" s="76" t="str">
        <f>Sheet1!H392</f>
        <v>ПРИОБСКОЕ</v>
      </c>
      <c r="E214" s="76" t="str">
        <f>Sheet1!K392</f>
        <v>10602G</v>
      </c>
      <c r="F214" s="76">
        <f>Sheet1!J392</f>
        <v>106</v>
      </c>
      <c r="G214" s="76" t="str">
        <f>Sheet1!L392</f>
        <v>доб</v>
      </c>
      <c r="H214" s="76" t="str">
        <f>Sheet1!M392</f>
        <v>КВД</v>
      </c>
      <c r="I214" s="76" t="str">
        <f>Sheet1!O392</f>
        <v>Тухбатова А.А.</v>
      </c>
      <c r="J214" s="76"/>
      <c r="K214" s="78"/>
      <c r="L214" s="79"/>
    </row>
    <row r="215" spans="1:12" x14ac:dyDescent="0.35">
      <c r="A215" s="76"/>
      <c r="B215" s="76" t="str">
        <f>Sheet1!D393</f>
        <v>19.05.2025</v>
      </c>
      <c r="C215" s="77" t="str">
        <f>Sheet1!E393</f>
        <v>27.04.2025</v>
      </c>
      <c r="D215" s="76" t="str">
        <f>Sheet1!H393</f>
        <v>ПРИОБСКОЕ</v>
      </c>
      <c r="E215" s="76" t="str">
        <f>Sheet1!K393</f>
        <v>10602G</v>
      </c>
      <c r="F215" s="76">
        <f>Sheet1!J393</f>
        <v>106</v>
      </c>
      <c r="G215" s="76" t="str">
        <f>Sheet1!L393</f>
        <v>доб</v>
      </c>
      <c r="H215" s="76" t="str">
        <f>Sheet1!M393</f>
        <v>КВД</v>
      </c>
      <c r="I215" s="76" t="str">
        <f>Sheet1!O393</f>
        <v>Тухбатова А.А.</v>
      </c>
      <c r="J215" s="76"/>
      <c r="K215" s="78"/>
      <c r="L215" s="79"/>
    </row>
    <row r="216" spans="1:12" x14ac:dyDescent="0.35">
      <c r="A216" s="76"/>
      <c r="B216" s="76" t="str">
        <f>Sheet1!D394</f>
        <v>19.05.2025</v>
      </c>
      <c r="C216" s="77" t="str">
        <f>Sheet1!E394</f>
        <v>27.04.2025</v>
      </c>
      <c r="D216" s="76" t="str">
        <f>Sheet1!H394</f>
        <v>ПРИОБСКОЕ</v>
      </c>
      <c r="E216" s="76" t="str">
        <f>Sheet1!K394</f>
        <v>10602G</v>
      </c>
      <c r="F216" s="76">
        <f>Sheet1!J394</f>
        <v>106</v>
      </c>
      <c r="G216" s="76" t="str">
        <f>Sheet1!L394</f>
        <v>доб</v>
      </c>
      <c r="H216" s="76" t="str">
        <f>Sheet1!M394</f>
        <v>КВД</v>
      </c>
      <c r="I216" s="76" t="str">
        <f>Sheet1!O394</f>
        <v>Тухбатова А.А.</v>
      </c>
      <c r="J216" s="76"/>
      <c r="K216" s="78"/>
      <c r="L216" s="79"/>
    </row>
    <row r="217" spans="1:12" x14ac:dyDescent="0.35">
      <c r="A217" s="76"/>
      <c r="B217" s="76" t="str">
        <f>Sheet1!D395</f>
        <v>19.05.2025</v>
      </c>
      <c r="C217" s="77" t="str">
        <f>Sheet1!E395</f>
        <v>27.04.2025</v>
      </c>
      <c r="D217" s="76" t="str">
        <f>Sheet1!H395</f>
        <v>ПРИОБСКОЕ</v>
      </c>
      <c r="E217" s="76" t="str">
        <f>Sheet1!K395</f>
        <v>10602G</v>
      </c>
      <c r="F217" s="76">
        <f>Sheet1!J395</f>
        <v>106</v>
      </c>
      <c r="G217" s="76" t="str">
        <f>Sheet1!L395</f>
        <v>доб</v>
      </c>
      <c r="H217" s="76" t="str">
        <f>Sheet1!M395</f>
        <v>КВД</v>
      </c>
      <c r="I217" s="76" t="str">
        <f>Sheet1!O395</f>
        <v>Тухбатова А.А.</v>
      </c>
      <c r="J217" s="76"/>
      <c r="K217" s="78"/>
      <c r="L217" s="79"/>
    </row>
    <row r="218" spans="1:12" x14ac:dyDescent="0.35">
      <c r="A218" s="76"/>
      <c r="B218" s="76" t="str">
        <f>Sheet1!D396</f>
        <v>15.05.2025</v>
      </c>
      <c r="C218" s="77" t="str">
        <f>Sheet1!E396</f>
        <v>25.04.2025</v>
      </c>
      <c r="D218" s="76" t="str">
        <f>Sheet1!H396</f>
        <v>ЧАЯНДИНСКОЕ</v>
      </c>
      <c r="E218" s="76" t="str">
        <f>Sheet1!K396</f>
        <v>1041G</v>
      </c>
      <c r="F218" s="76">
        <f>Sheet1!J396</f>
        <v>1</v>
      </c>
      <c r="G218" s="76" t="str">
        <f>Sheet1!L396</f>
        <v>доб</v>
      </c>
      <c r="H218" s="76" t="str">
        <f>Sheet1!M396</f>
        <v>КВД</v>
      </c>
      <c r="I218" s="76" t="str">
        <f>Sheet1!O396</f>
        <v>Сапунов Р.М.</v>
      </c>
      <c r="J218" s="76"/>
      <c r="K218" s="78"/>
      <c r="L218" s="79"/>
    </row>
    <row r="219" spans="1:12" x14ac:dyDescent="0.35">
      <c r="A219" s="76"/>
      <c r="B219" s="76" t="str">
        <f>Sheet1!D397</f>
        <v>16.05.2025</v>
      </c>
      <c r="C219" s="77" t="str">
        <f>Sheet1!E397</f>
        <v>23.04.2025</v>
      </c>
      <c r="D219" s="76" t="str">
        <f>Sheet1!H397</f>
        <v>ЧАЯНДИНСКОЕ</v>
      </c>
      <c r="E219" s="76" t="str">
        <f>Sheet1!K397</f>
        <v>1071G</v>
      </c>
      <c r="F219" s="76">
        <f>Sheet1!J397</f>
        <v>17</v>
      </c>
      <c r="G219" s="76" t="str">
        <f>Sheet1!L397</f>
        <v>доб</v>
      </c>
      <c r="H219" s="76" t="str">
        <f>Sheet1!M397</f>
        <v>КВД</v>
      </c>
      <c r="I219" s="76" t="str">
        <f>Sheet1!O397</f>
        <v>Сапунов Р.М.</v>
      </c>
      <c r="J219" s="76"/>
      <c r="K219" s="78"/>
      <c r="L219" s="79"/>
    </row>
    <row r="220" spans="1:12" x14ac:dyDescent="0.35">
      <c r="A220" s="76"/>
      <c r="B220" s="76" t="str">
        <f>Sheet1!D398</f>
        <v>16.05.2025</v>
      </c>
      <c r="C220" s="77" t="str">
        <f>Sheet1!E398</f>
        <v>23.04.2025</v>
      </c>
      <c r="D220" s="76" t="str">
        <f>Sheet1!H398</f>
        <v>ЧАЯНДИНСКОЕ</v>
      </c>
      <c r="E220" s="76" t="str">
        <f>Sheet1!K398</f>
        <v>1071G</v>
      </c>
      <c r="F220" s="76">
        <f>Sheet1!J398</f>
        <v>17</v>
      </c>
      <c r="G220" s="76" t="str">
        <f>Sheet1!L398</f>
        <v>доб</v>
      </c>
      <c r="H220" s="76" t="str">
        <f>Sheet1!M398</f>
        <v>КВД</v>
      </c>
      <c r="I220" s="76" t="str">
        <f>Sheet1!O398</f>
        <v>Сапунов Р.М.</v>
      </c>
      <c r="J220" s="76"/>
      <c r="K220" s="78"/>
      <c r="L220" s="79"/>
    </row>
    <row r="221" spans="1:12" x14ac:dyDescent="0.35">
      <c r="A221" s="76"/>
      <c r="B221" s="76" t="str">
        <f>Sheet1!D399</f>
        <v>19.05.2025</v>
      </c>
      <c r="C221" s="77" t="str">
        <f>Sheet1!E399</f>
        <v>01.04.2025</v>
      </c>
      <c r="D221" s="76" t="str">
        <f>Sheet1!H399</f>
        <v>ЧАЯНДИНСКОЕ</v>
      </c>
      <c r="E221" s="76" t="str">
        <f>Sheet1!K399</f>
        <v>1094G3</v>
      </c>
      <c r="F221" s="76">
        <f>Sheet1!J399</f>
        <v>6</v>
      </c>
      <c r="G221" s="76" t="str">
        <f>Sheet1!L399</f>
        <v>доб</v>
      </c>
      <c r="H221" s="76" t="str">
        <f>Sheet1!M399</f>
        <v>КВД</v>
      </c>
      <c r="I221" s="76" t="str">
        <f>Sheet1!O399</f>
        <v>Сапунов Р.М.</v>
      </c>
      <c r="J221" s="76"/>
      <c r="K221" s="78"/>
      <c r="L221" s="79"/>
    </row>
    <row r="222" spans="1:12" x14ac:dyDescent="0.35">
      <c r="A222" s="76"/>
      <c r="B222" s="76" t="str">
        <f>Sheet1!D400</f>
        <v>19.05.2025</v>
      </c>
      <c r="C222" s="77" t="str">
        <f>Sheet1!E400</f>
        <v>28.04.2025</v>
      </c>
      <c r="D222" s="76" t="str">
        <f>Sheet1!H400</f>
        <v>ЧАЯНДИНСКОЕ</v>
      </c>
      <c r="E222" s="76" t="str">
        <f>Sheet1!K400</f>
        <v>1095G2</v>
      </c>
      <c r="F222" s="76">
        <f>Sheet1!J400</f>
        <v>7</v>
      </c>
      <c r="G222" s="76" t="str">
        <f>Sheet1!L400</f>
        <v>доб</v>
      </c>
      <c r="H222" s="76" t="str">
        <f>Sheet1!M400</f>
        <v>КВД</v>
      </c>
      <c r="I222" s="76" t="str">
        <f>Sheet1!O400</f>
        <v>Сапунов Р.М.</v>
      </c>
      <c r="J222" s="76"/>
      <c r="K222" s="78"/>
      <c r="L222" s="79"/>
    </row>
    <row r="223" spans="1:12" x14ac:dyDescent="0.35">
      <c r="A223" s="76"/>
      <c r="B223" s="76" t="str">
        <f>Sheet1!D401</f>
        <v>19.05.2025</v>
      </c>
      <c r="C223" s="77" t="str">
        <f>Sheet1!E401</f>
        <v>28.04.2025</v>
      </c>
      <c r="D223" s="76" t="str">
        <f>Sheet1!H401</f>
        <v>ЧАЯНДИНСКОЕ</v>
      </c>
      <c r="E223" s="76" t="str">
        <f>Sheet1!K401</f>
        <v>1099G4</v>
      </c>
      <c r="F223" s="76">
        <f>Sheet1!J401</f>
        <v>7</v>
      </c>
      <c r="G223" s="76" t="str">
        <f>Sheet1!L401</f>
        <v>доб</v>
      </c>
      <c r="H223" s="76" t="str">
        <f>Sheet1!M401</f>
        <v>КВД</v>
      </c>
      <c r="I223" s="76" t="str">
        <f>Sheet1!O401</f>
        <v>Сапунов Р.М.</v>
      </c>
      <c r="J223" s="76"/>
      <c r="K223" s="78"/>
      <c r="L223" s="79"/>
    </row>
    <row r="224" spans="1:12" x14ac:dyDescent="0.35">
      <c r="A224" s="76"/>
      <c r="B224" s="76" t="str">
        <f>Sheet1!D402</f>
        <v>19.05.2025</v>
      </c>
      <c r="C224" s="77" t="str">
        <f>Sheet1!E402</f>
        <v>28.04.2025</v>
      </c>
      <c r="D224" s="76" t="str">
        <f>Sheet1!H402</f>
        <v>ЧАЯНДИНСКОЕ</v>
      </c>
      <c r="E224" s="76" t="str">
        <f>Sheet1!K402</f>
        <v>1099G4</v>
      </c>
      <c r="F224" s="76">
        <f>Sheet1!J402</f>
        <v>7</v>
      </c>
      <c r="G224" s="76" t="str">
        <f>Sheet1!L402</f>
        <v>доб</v>
      </c>
      <c r="H224" s="76" t="str">
        <f>Sheet1!M402</f>
        <v>КВД</v>
      </c>
      <c r="I224" s="76" t="str">
        <f>Sheet1!O402</f>
        <v>Сапунов Р.М.</v>
      </c>
      <c r="J224" s="76"/>
      <c r="K224" s="78"/>
      <c r="L224" s="79"/>
    </row>
    <row r="225" spans="1:12" x14ac:dyDescent="0.35">
      <c r="A225" s="76"/>
      <c r="B225" s="76" t="str">
        <f>Sheet1!D403</f>
        <v>21.05.2025</v>
      </c>
      <c r="C225" s="77" t="str">
        <f>Sheet1!E403</f>
        <v>05.02.2025</v>
      </c>
      <c r="D225" s="76" t="str">
        <f>Sheet1!H403</f>
        <v>ОРЕНБУРГСКОЕ</v>
      </c>
      <c r="E225" s="76" t="str">
        <f>Sheet1!K403</f>
        <v>156G</v>
      </c>
      <c r="F225" s="76">
        <f>Sheet1!J403</f>
        <v>0</v>
      </c>
      <c r="G225" s="76" t="str">
        <f>Sheet1!L403</f>
        <v>доб</v>
      </c>
      <c r="H225" s="76" t="str">
        <f>Sheet1!M403</f>
        <v>КПД</v>
      </c>
      <c r="I225" s="76" t="str">
        <f>Sheet1!O403</f>
        <v>Сапунов Р.М.</v>
      </c>
      <c r="J225" s="76"/>
      <c r="K225" s="78"/>
      <c r="L225" s="79"/>
    </row>
    <row r="226" spans="1:12" x14ac:dyDescent="0.35">
      <c r="A226" s="76"/>
      <c r="B226" s="76" t="str">
        <f>Sheet1!D404</f>
        <v>21.05.2025</v>
      </c>
      <c r="C226" s="77" t="str">
        <f>Sheet1!E404</f>
        <v>05.02.2025</v>
      </c>
      <c r="D226" s="76" t="str">
        <f>Sheet1!H404</f>
        <v>ОРЕНБУРГСКОЕ</v>
      </c>
      <c r="E226" s="76" t="str">
        <f>Sheet1!K404</f>
        <v>156G</v>
      </c>
      <c r="F226" s="76">
        <f>Sheet1!J404</f>
        <v>0</v>
      </c>
      <c r="G226" s="76" t="str">
        <f>Sheet1!L404</f>
        <v>доб</v>
      </c>
      <c r="H226" s="76" t="str">
        <f>Sheet1!M404</f>
        <v>КПД</v>
      </c>
      <c r="I226" s="76" t="str">
        <f>Sheet1!O404</f>
        <v>Сапунов Р.М.</v>
      </c>
      <c r="J226" s="76"/>
      <c r="K226" s="78"/>
      <c r="L226" s="79"/>
    </row>
    <row r="227" spans="1:12" x14ac:dyDescent="0.35">
      <c r="A227" s="76"/>
      <c r="B227" s="76" t="e">
        <f>Sheet1!#REF!</f>
        <v>#REF!</v>
      </c>
      <c r="C227" s="77" t="e">
        <f>Sheet1!#REF!</f>
        <v>#REF!</v>
      </c>
      <c r="D227" s="76" t="e">
        <f>Sheet1!#REF!</f>
        <v>#REF!</v>
      </c>
      <c r="E227" s="76" t="e">
        <f>Sheet1!#REF!</f>
        <v>#REF!</v>
      </c>
      <c r="F227" s="76" t="e">
        <f>Sheet1!#REF!</f>
        <v>#REF!</v>
      </c>
      <c r="G227" s="76" t="e">
        <f>Sheet1!#REF!</f>
        <v>#REF!</v>
      </c>
      <c r="H227" s="76" t="e">
        <f>Sheet1!#REF!</f>
        <v>#REF!</v>
      </c>
      <c r="I227" s="76" t="e">
        <f>Sheet1!#REF!</f>
        <v>#REF!</v>
      </c>
      <c r="J227" s="76"/>
      <c r="K227" s="78"/>
      <c r="L227" s="79"/>
    </row>
    <row r="228" spans="1:12" x14ac:dyDescent="0.35">
      <c r="A228" s="76"/>
      <c r="B228" s="76" t="str">
        <f>Sheet1!D405</f>
        <v>19.05.2025</v>
      </c>
      <c r="C228" s="77" t="str">
        <f>Sheet1!E405</f>
        <v>04.05.2025</v>
      </c>
      <c r="D228" s="76" t="str">
        <f>Sheet1!H405</f>
        <v>ЦАРИЧАНСКОЕ+ФИЛАТОВСКОЕ</v>
      </c>
      <c r="E228" s="76" t="str">
        <f>Sheet1!K405</f>
        <v>133G</v>
      </c>
      <c r="F228" s="76" t="str">
        <f>Sheet1!J405</f>
        <v>Ц-133</v>
      </c>
      <c r="G228" s="76" t="str">
        <f>Sheet1!L405</f>
        <v>доб</v>
      </c>
      <c r="H228" s="76" t="str">
        <f>Sheet1!M405</f>
        <v>КПД</v>
      </c>
      <c r="I228" s="76" t="str">
        <f>Sheet1!O405</f>
        <v>Сапунов Р.М.</v>
      </c>
      <c r="J228" s="76"/>
      <c r="K228" s="78"/>
      <c r="L228" s="79"/>
    </row>
    <row r="229" spans="1:12" x14ac:dyDescent="0.35">
      <c r="A229" s="76"/>
      <c r="B229" s="76" t="str">
        <f>Sheet1!D406</f>
        <v>21.05.2025</v>
      </c>
      <c r="C229" s="77" t="str">
        <f>Sheet1!E406</f>
        <v>05.02.2025</v>
      </c>
      <c r="D229" s="76" t="str">
        <f>Sheet1!H406</f>
        <v>ОРЕНБУРГСКОЕ</v>
      </c>
      <c r="E229" s="76" t="str">
        <f>Sheet1!K406</f>
        <v>30-1G</v>
      </c>
      <c r="F229" s="76" t="str">
        <f>Sheet1!J406</f>
        <v>30-1</v>
      </c>
      <c r="G229" s="76" t="str">
        <f>Sheet1!L406</f>
        <v>доб</v>
      </c>
      <c r="H229" s="76" t="str">
        <f>Sheet1!M406</f>
        <v>КПД</v>
      </c>
      <c r="I229" s="76" t="str">
        <f>Sheet1!O406</f>
        <v>Сапунов Р.М.</v>
      </c>
      <c r="J229" s="76"/>
      <c r="K229" s="78"/>
      <c r="L229" s="79"/>
    </row>
    <row r="230" spans="1:12" x14ac:dyDescent="0.35">
      <c r="A230" s="76"/>
      <c r="B230" s="76" t="str">
        <f>Sheet1!D407</f>
        <v>21.05.2025</v>
      </c>
      <c r="C230" s="77" t="str">
        <f>Sheet1!E407</f>
        <v>05.02.2025</v>
      </c>
      <c r="D230" s="76" t="str">
        <f>Sheet1!H407</f>
        <v>ОРЕНБУРГСКОЕ</v>
      </c>
      <c r="E230" s="76" t="str">
        <f>Sheet1!K407</f>
        <v>30-1G</v>
      </c>
      <c r="F230" s="76" t="str">
        <f>Sheet1!J407</f>
        <v>30-1</v>
      </c>
      <c r="G230" s="76" t="str">
        <f>Sheet1!L407</f>
        <v>доб</v>
      </c>
      <c r="H230" s="76" t="str">
        <f>Sheet1!M407</f>
        <v>КПД</v>
      </c>
      <c r="I230" s="76" t="str">
        <f>Sheet1!O407</f>
        <v>Сапунов Р.М.</v>
      </c>
      <c r="J230" s="76"/>
      <c r="K230" s="78"/>
      <c r="L230" s="79"/>
    </row>
    <row r="231" spans="1:12" x14ac:dyDescent="0.35">
      <c r="A231" s="76"/>
      <c r="B231" s="76" t="str">
        <f>Sheet1!D408</f>
        <v>21.05.2025</v>
      </c>
      <c r="C231" s="77" t="str">
        <f>Sheet1!E408</f>
        <v>05.02.2025</v>
      </c>
      <c r="D231" s="76" t="str">
        <f>Sheet1!H408</f>
        <v>ОРЕНБУРГСКОЕ</v>
      </c>
      <c r="E231" s="76" t="str">
        <f>Sheet1!K408</f>
        <v>30-1G</v>
      </c>
      <c r="F231" s="76" t="str">
        <f>Sheet1!J408</f>
        <v>30-1</v>
      </c>
      <c r="G231" s="76" t="str">
        <f>Sheet1!L408</f>
        <v>доб</v>
      </c>
      <c r="H231" s="76" t="str">
        <f>Sheet1!M408</f>
        <v>КПД</v>
      </c>
      <c r="I231" s="76" t="str">
        <f>Sheet1!O408</f>
        <v>Сапунов Р.М.</v>
      </c>
      <c r="J231" s="76"/>
      <c r="K231" s="78"/>
      <c r="L231" s="79"/>
    </row>
    <row r="232" spans="1:12" x14ac:dyDescent="0.35">
      <c r="A232" s="76"/>
      <c r="B232" s="76" t="str">
        <f>Sheet1!D409</f>
        <v>21.05.2025</v>
      </c>
      <c r="C232" s="77" t="str">
        <f>Sheet1!E409</f>
        <v>13.01.2025</v>
      </c>
      <c r="D232" s="76" t="str">
        <f>Sheet1!H409</f>
        <v>ОРЕНБУРГСКОЕ</v>
      </c>
      <c r="E232" s="76" t="str">
        <f>Sheet1!K409</f>
        <v>14-2G</v>
      </c>
      <c r="F232" s="76" t="str">
        <f>Sheet1!J409</f>
        <v>14-1</v>
      </c>
      <c r="G232" s="76" t="str">
        <f>Sheet1!L409</f>
        <v>доб</v>
      </c>
      <c r="H232" s="76" t="str">
        <f>Sheet1!M409</f>
        <v>КПД</v>
      </c>
      <c r="I232" s="76" t="str">
        <f>Sheet1!O409</f>
        <v>Сапунов</v>
      </c>
      <c r="J232" s="76"/>
      <c r="K232" s="78"/>
      <c r="L232" s="79"/>
    </row>
    <row r="233" spans="1:12" x14ac:dyDescent="0.35">
      <c r="A233" s="76"/>
      <c r="B233" s="76" t="str">
        <f>Sheet1!D410</f>
        <v>22.05.2025</v>
      </c>
      <c r="C233" s="77" t="str">
        <f>Sheet1!E410</f>
        <v>05.02.2025</v>
      </c>
      <c r="D233" s="76" t="str">
        <f>Sheet1!H410</f>
        <v>ОРЕНБУРГСКОЕ</v>
      </c>
      <c r="E233" s="76" t="str">
        <f>Sheet1!K410</f>
        <v>23-1G</v>
      </c>
      <c r="F233" s="76" t="str">
        <f>Sheet1!J410</f>
        <v>23-1</v>
      </c>
      <c r="G233" s="76" t="str">
        <f>Sheet1!L410</f>
        <v>доб</v>
      </c>
      <c r="H233" s="76" t="str">
        <f>Sheet1!M410</f>
        <v>КПД</v>
      </c>
      <c r="I233" s="76" t="str">
        <f>Sheet1!O410</f>
        <v>Сапунов Р.М.</v>
      </c>
      <c r="J233" s="76"/>
      <c r="K233" s="78"/>
      <c r="L233" s="79"/>
    </row>
    <row r="234" spans="1:12" x14ac:dyDescent="0.35">
      <c r="A234" s="76"/>
      <c r="B234" s="76" t="str">
        <f>Sheet1!D411</f>
        <v>22.05.2025</v>
      </c>
      <c r="C234" s="77" t="str">
        <f>Sheet1!E411</f>
        <v>27.11.2024</v>
      </c>
      <c r="D234" s="76" t="str">
        <f>Sheet1!H411</f>
        <v>ОРЕНБУРГСКОЕ</v>
      </c>
      <c r="E234" s="76">
        <f>Sheet1!K411</f>
        <v>155</v>
      </c>
      <c r="F234" s="76">
        <f>Sheet1!J411</f>
        <v>0</v>
      </c>
      <c r="G234" s="76" t="str">
        <f>Sheet1!L411</f>
        <v>доб</v>
      </c>
      <c r="H234" s="76" t="str">
        <f>Sheet1!M411</f>
        <v>КПД</v>
      </c>
      <c r="I234" s="76" t="str">
        <f>Sheet1!O411</f>
        <v>Сапунов Р.М.</v>
      </c>
      <c r="J234" s="76"/>
      <c r="K234" s="78"/>
      <c r="L234" s="79"/>
    </row>
    <row r="235" spans="1:12" x14ac:dyDescent="0.35">
      <c r="A235" s="76"/>
      <c r="B235" s="76" t="str">
        <f>Sheet1!D412</f>
        <v>22.05.2025</v>
      </c>
      <c r="C235" s="77" t="str">
        <f>Sheet1!E412</f>
        <v>12.05.2025</v>
      </c>
      <c r="D235" s="76" t="str">
        <f>Sheet1!H412</f>
        <v>ЦАРИЧАНСКОЕ+ФИЛАТОВСКОЕ</v>
      </c>
      <c r="E235" s="76">
        <f>Sheet1!K412</f>
        <v>716</v>
      </c>
      <c r="F235" s="76">
        <f>Sheet1!J412</f>
        <v>0</v>
      </c>
      <c r="G235" s="76" t="str">
        <f>Sheet1!L412</f>
        <v>доб</v>
      </c>
      <c r="H235" s="76" t="str">
        <f>Sheet1!M412</f>
        <v>КВД</v>
      </c>
      <c r="I235" s="76" t="str">
        <f>Sheet1!O412</f>
        <v>Сапунов</v>
      </c>
      <c r="J235" s="76"/>
      <c r="K235" s="78"/>
      <c r="L235" s="79"/>
    </row>
    <row r="236" spans="1:12" x14ac:dyDescent="0.35">
      <c r="A236" s="76"/>
      <c r="B236" s="76" t="str">
        <f>Sheet1!D413</f>
        <v>22.05.2025</v>
      </c>
      <c r="C236" s="77" t="str">
        <f>Sheet1!E413</f>
        <v>27.11.2024</v>
      </c>
      <c r="D236" s="76" t="str">
        <f>Sheet1!H413</f>
        <v>ОРЕНБУРГСКОЕ</v>
      </c>
      <c r="E236" s="76" t="str">
        <f>Sheet1!K413</f>
        <v>670G2</v>
      </c>
      <c r="F236" s="76">
        <f>Sheet1!J413</f>
        <v>0</v>
      </c>
      <c r="G236" s="76" t="str">
        <f>Sheet1!L413</f>
        <v>доб</v>
      </c>
      <c r="H236" s="76" t="str">
        <f>Sheet1!M413</f>
        <v>КПД</v>
      </c>
      <c r="I236" s="76" t="str">
        <f>Sheet1!O413</f>
        <v>Сапунов</v>
      </c>
      <c r="J236" s="76"/>
      <c r="K236" s="78"/>
      <c r="L236" s="79"/>
    </row>
    <row r="237" spans="1:12" x14ac:dyDescent="0.35">
      <c r="A237" s="76"/>
      <c r="B237" s="76" t="str">
        <f>Sheet1!D414</f>
        <v>23.05.2025</v>
      </c>
      <c r="C237" s="77" t="str">
        <f>Sheet1!E414</f>
        <v>03.10.2025</v>
      </c>
      <c r="D237" s="76" t="str">
        <f>Sheet1!H414</f>
        <v>ОРЕНБУРГСКОЕ</v>
      </c>
      <c r="E237" s="76" t="str">
        <f>Sheet1!K414</f>
        <v>1131G</v>
      </c>
      <c r="F237" s="76">
        <f>Sheet1!J414</f>
        <v>12</v>
      </c>
      <c r="G237" s="76" t="str">
        <f>Sheet1!L414</f>
        <v>доб</v>
      </c>
      <c r="H237" s="76" t="str">
        <f>Sheet1!M414</f>
        <v>КПД</v>
      </c>
      <c r="I237" s="76" t="str">
        <f>Sheet1!O414</f>
        <v>Сапунов Р.М.</v>
      </c>
      <c r="J237" s="76"/>
      <c r="K237" s="78"/>
      <c r="L237" s="79"/>
    </row>
    <row r="238" spans="1:12" x14ac:dyDescent="0.35">
      <c r="A238" s="76"/>
      <c r="B238" s="76" t="str">
        <f>Sheet1!D415</f>
        <v>16.05.2025</v>
      </c>
      <c r="C238" s="77" t="str">
        <f>Sheet1!E415</f>
        <v>04.05.2025</v>
      </c>
      <c r="D238" s="76" t="str">
        <f>Sheet1!H415</f>
        <v>КАПИТОНОВСКОЕ</v>
      </c>
      <c r="E238" s="76">
        <f>Sheet1!K415</f>
        <v>5306</v>
      </c>
      <c r="F238" s="76">
        <f>Sheet1!J415</f>
        <v>0</v>
      </c>
      <c r="G238" s="76" t="str">
        <f>Sheet1!L415</f>
        <v>доб</v>
      </c>
      <c r="H238" s="76" t="str">
        <f>Sheet1!M415</f>
        <v>КПД</v>
      </c>
      <c r="I238" s="76" t="str">
        <f>Sheet1!O415</f>
        <v>Сапунов Р.М.</v>
      </c>
      <c r="J238" s="76"/>
      <c r="K238" s="78"/>
      <c r="L238" s="79"/>
    </row>
    <row r="239" spans="1:12" x14ac:dyDescent="0.35">
      <c r="A239" s="76"/>
      <c r="B239" s="76" t="str">
        <f>Sheet1!D416</f>
        <v>23.05.2025</v>
      </c>
      <c r="C239" s="77" t="str">
        <f>Sheet1!E416</f>
        <v>19.05.2025</v>
      </c>
      <c r="D239" s="76" t="str">
        <f>Sheet1!H416</f>
        <v>КАПИТОНОВСКОЕ</v>
      </c>
      <c r="E239" s="76">
        <f>Sheet1!K416</f>
        <v>5331</v>
      </c>
      <c r="F239" s="76">
        <f>Sheet1!J416</f>
        <v>0</v>
      </c>
      <c r="G239" s="76" t="str">
        <f>Sheet1!L416</f>
        <v>доб</v>
      </c>
      <c r="H239" s="76" t="str">
        <f>Sheet1!M416</f>
        <v>КПД</v>
      </c>
      <c r="I239" s="76" t="str">
        <f>Sheet1!O416</f>
        <v>Сапунов</v>
      </c>
      <c r="J239" s="76"/>
      <c r="K239" s="78"/>
      <c r="L239" s="79"/>
    </row>
    <row r="240" spans="1:12" x14ac:dyDescent="0.35">
      <c r="A240" s="76"/>
      <c r="B240" s="76" t="str">
        <f>Sheet1!D417</f>
        <v>26.05.2025</v>
      </c>
      <c r="C240" s="77" t="str">
        <f>Sheet1!E417</f>
        <v>27.11.2024</v>
      </c>
      <c r="D240" s="76" t="str">
        <f>Sheet1!H417</f>
        <v>ОРЕНБУРГСКОЕ</v>
      </c>
      <c r="E240" s="76">
        <f>Sheet1!K417</f>
        <v>2061</v>
      </c>
      <c r="F240" s="76">
        <f>Sheet1!J417</f>
        <v>0</v>
      </c>
      <c r="G240" s="76" t="str">
        <f>Sheet1!L417</f>
        <v>доб</v>
      </c>
      <c r="H240" s="76" t="str">
        <f>Sheet1!M417</f>
        <v>КПД</v>
      </c>
      <c r="I240" s="76" t="str">
        <f>Sheet1!O417</f>
        <v>Сапунов Р.М.</v>
      </c>
      <c r="J240" s="76"/>
      <c r="K240" s="78"/>
      <c r="L240" s="79"/>
    </row>
    <row r="241" spans="1:12" x14ac:dyDescent="0.35">
      <c r="A241" s="76"/>
      <c r="B241" s="76" t="str">
        <f>Sheet1!D418</f>
        <v>26.05.2025</v>
      </c>
      <c r="C241" s="77" t="str">
        <f>Sheet1!E418</f>
        <v>19.05.2025</v>
      </c>
      <c r="D241" s="76" t="str">
        <f>Sheet1!H418</f>
        <v>ЦАРИЧАНСКОЕ+ФИЛАТОВСКОЕ</v>
      </c>
      <c r="E241" s="76" t="str">
        <f>Sheet1!K418</f>
        <v>612G</v>
      </c>
      <c r="F241" s="76" t="str">
        <f>Sheet1!J418</f>
        <v>Ц_15</v>
      </c>
      <c r="G241" s="76" t="str">
        <f>Sheet1!L418</f>
        <v>доб</v>
      </c>
      <c r="H241" s="76" t="str">
        <f>Sheet1!M418</f>
        <v>КПД</v>
      </c>
      <c r="I241" s="76" t="str">
        <f>Sheet1!O418</f>
        <v>Сапунов Р.М.</v>
      </c>
      <c r="J241" s="76"/>
      <c r="K241" s="78"/>
      <c r="L241" s="79"/>
    </row>
    <row r="242" spans="1:12" x14ac:dyDescent="0.35">
      <c r="A242" s="76"/>
      <c r="B242" s="76" t="str">
        <f>Sheet1!D419</f>
        <v>16.05.2025</v>
      </c>
      <c r="C242" s="77" t="str">
        <f>Sheet1!E419</f>
        <v>12.05.2025</v>
      </c>
      <c r="D242" s="76" t="str">
        <f>Sheet1!H419</f>
        <v>НОВОЗАРИНСКОЕ</v>
      </c>
      <c r="E242" s="76">
        <f>Sheet1!K419</f>
        <v>8202</v>
      </c>
      <c r="F242" s="76" t="str">
        <f>Sheet1!J419</f>
        <v>К-12</v>
      </c>
      <c r="G242" s="76" t="str">
        <f>Sheet1!L419</f>
        <v>доб</v>
      </c>
      <c r="H242" s="76" t="str">
        <f>Sheet1!M419</f>
        <v>КВД</v>
      </c>
      <c r="I242" s="76" t="str">
        <f>Sheet1!O419</f>
        <v>Сапунов Р.М.</v>
      </c>
      <c r="J242" s="76"/>
      <c r="K242" s="78"/>
      <c r="L242" s="79"/>
    </row>
    <row r="243" spans="1:12" x14ac:dyDescent="0.35">
      <c r="A243" s="76"/>
      <c r="B243" s="76" t="str">
        <f>Sheet1!D420</f>
        <v>26.05.2025</v>
      </c>
      <c r="C243" s="77" t="str">
        <f>Sheet1!E420</f>
        <v>14.04.2025</v>
      </c>
      <c r="D243" s="76" t="str">
        <f>Sheet1!H420</f>
        <v>ОРЕНБУРГСКОЕ</v>
      </c>
      <c r="E243" s="76" t="str">
        <f>Sheet1!K420</f>
        <v>1111G</v>
      </c>
      <c r="F243" s="76">
        <f>Sheet1!J420</f>
        <v>11</v>
      </c>
      <c r="G243" s="76" t="str">
        <f>Sheet1!L420</f>
        <v>доб</v>
      </c>
      <c r="H243" s="76" t="str">
        <f>Sheet1!M420</f>
        <v>КВД</v>
      </c>
      <c r="I243" s="76" t="str">
        <f>Sheet1!O420</f>
        <v>Сапунов Р.М.</v>
      </c>
      <c r="J243" s="76"/>
      <c r="K243" s="78"/>
      <c r="L243" s="79"/>
    </row>
    <row r="244" spans="1:12" x14ac:dyDescent="0.35">
      <c r="A244" s="76"/>
      <c r="B244" s="76" t="str">
        <f>Sheet1!D421</f>
        <v>27.05.2025</v>
      </c>
      <c r="C244" s="77" t="str">
        <f>Sheet1!E421</f>
        <v>24.04.2025</v>
      </c>
      <c r="D244" s="76" t="str">
        <f>Sheet1!H421</f>
        <v>ОРЕНБУРГСКОЕ</v>
      </c>
      <c r="E244" s="76" t="str">
        <f>Sheet1!K421</f>
        <v>1617G</v>
      </c>
      <c r="F244" s="76">
        <f>Sheet1!J421</f>
        <v>124</v>
      </c>
      <c r="G244" s="76" t="str">
        <f>Sheet1!L421</f>
        <v>доб</v>
      </c>
      <c r="H244" s="76" t="str">
        <f>Sheet1!M421</f>
        <v>КВД</v>
      </c>
      <c r="I244" s="76" t="str">
        <f>Sheet1!O421</f>
        <v>Сапунов Р.М.</v>
      </c>
      <c r="J244" s="76"/>
      <c r="K244" s="78"/>
      <c r="L244" s="79"/>
    </row>
    <row r="245" spans="1:12" x14ac:dyDescent="0.35">
      <c r="A245" s="76"/>
      <c r="B245" s="76" t="str">
        <f>Sheet1!D422</f>
        <v>27.05.2025</v>
      </c>
      <c r="C245" s="77" t="str">
        <f>Sheet1!E422</f>
        <v>24.04.2025</v>
      </c>
      <c r="D245" s="76" t="str">
        <f>Sheet1!H422</f>
        <v>ОРЕНБУРГСКОЕ</v>
      </c>
      <c r="E245" s="76" t="str">
        <f>Sheet1!K422</f>
        <v>1617G</v>
      </c>
      <c r="F245" s="76">
        <f>Sheet1!J422</f>
        <v>124</v>
      </c>
      <c r="G245" s="76" t="str">
        <f>Sheet1!L422</f>
        <v>доб</v>
      </c>
      <c r="H245" s="76" t="str">
        <f>Sheet1!M422</f>
        <v>КВД</v>
      </c>
      <c r="I245" s="76" t="str">
        <f>Sheet1!O422</f>
        <v>Сапунов Р.М.</v>
      </c>
      <c r="J245" s="76"/>
      <c r="K245" s="78"/>
      <c r="L245" s="79"/>
    </row>
    <row r="246" spans="1:12" x14ac:dyDescent="0.35">
      <c r="A246" s="76"/>
      <c r="B246" s="76" t="str">
        <f>Sheet1!D423</f>
        <v>27.05.2025</v>
      </c>
      <c r="C246" s="77" t="str">
        <f>Sheet1!E423</f>
        <v>17.04.2025</v>
      </c>
      <c r="D246" s="76" t="str">
        <f>Sheet1!H423</f>
        <v>ОРЕНБУРГСКОЕ</v>
      </c>
      <c r="E246" s="76" t="str">
        <f>Sheet1!K423</f>
        <v>3245G</v>
      </c>
      <c r="F246" s="76">
        <f>Sheet1!J423</f>
        <v>130</v>
      </c>
      <c r="G246" s="76" t="str">
        <f>Sheet1!L423</f>
        <v>доб</v>
      </c>
      <c r="H246" s="76" t="str">
        <f>Sheet1!M423</f>
        <v>КВД</v>
      </c>
      <c r="I246" s="76" t="str">
        <f>Sheet1!O423</f>
        <v>Сапунов Р.М.</v>
      </c>
      <c r="J246" s="76"/>
      <c r="K246" s="78"/>
      <c r="L246" s="79"/>
    </row>
    <row r="247" spans="1:12" x14ac:dyDescent="0.35">
      <c r="A247" s="76"/>
      <c r="B247" s="76" t="str">
        <f>Sheet1!D424</f>
        <v>27.05.2025</v>
      </c>
      <c r="C247" s="77" t="str">
        <f>Sheet1!E424</f>
        <v>24.04.2025</v>
      </c>
      <c r="D247" s="76" t="str">
        <f>Sheet1!H424</f>
        <v>ОРЕНБУРГСКОЕ</v>
      </c>
      <c r="E247" s="76" t="str">
        <f>Sheet1!K424</f>
        <v>3322G3</v>
      </c>
      <c r="F247" s="76">
        <f>Sheet1!J424</f>
        <v>41</v>
      </c>
      <c r="G247" s="76" t="str">
        <f>Sheet1!L424</f>
        <v>доб</v>
      </c>
      <c r="H247" s="76" t="str">
        <f>Sheet1!M424</f>
        <v>КВД</v>
      </c>
      <c r="I247" s="76" t="str">
        <f>Sheet1!O424</f>
        <v>Сапунов Р.М.</v>
      </c>
      <c r="J247" s="76"/>
      <c r="K247" s="78"/>
      <c r="L247" s="79"/>
    </row>
    <row r="248" spans="1:12" x14ac:dyDescent="0.35">
      <c r="A248" s="76"/>
      <c r="B248" s="76" t="str">
        <f>Sheet1!D425</f>
        <v>27.05.2025</v>
      </c>
      <c r="C248" s="77" t="str">
        <f>Sheet1!E425</f>
        <v>13.04.2025</v>
      </c>
      <c r="D248" s="76" t="str">
        <f>Sheet1!H425</f>
        <v>ОРЕНБУРГСКОЕ</v>
      </c>
      <c r="E248" s="76" t="str">
        <f>Sheet1!K425</f>
        <v>62-1G</v>
      </c>
      <c r="F248" s="76" t="str">
        <f>Sheet1!J425</f>
        <v>62-1</v>
      </c>
      <c r="G248" s="76" t="str">
        <f>Sheet1!L425</f>
        <v>доб</v>
      </c>
      <c r="H248" s="76" t="str">
        <f>Sheet1!M425</f>
        <v>КВД</v>
      </c>
      <c r="I248" s="76" t="str">
        <f>Sheet1!O425</f>
        <v>Сапунов Р.М.</v>
      </c>
      <c r="J248" s="76"/>
      <c r="K248" s="78"/>
      <c r="L248" s="79"/>
    </row>
    <row r="249" spans="1:12" x14ac:dyDescent="0.35">
      <c r="A249" s="76"/>
      <c r="B249" s="76" t="str">
        <f>Sheet1!D426</f>
        <v>27.05.2025</v>
      </c>
      <c r="C249" s="77" t="str">
        <f>Sheet1!E426</f>
        <v>13.04.2025</v>
      </c>
      <c r="D249" s="76" t="str">
        <f>Sheet1!H426</f>
        <v>ОРЕНБУРГСКОЕ</v>
      </c>
      <c r="E249" s="76" t="str">
        <f>Sheet1!K426</f>
        <v>62-1G</v>
      </c>
      <c r="F249" s="76" t="str">
        <f>Sheet1!J426</f>
        <v>62-1</v>
      </c>
      <c r="G249" s="76" t="str">
        <f>Sheet1!L426</f>
        <v>доб</v>
      </c>
      <c r="H249" s="76" t="str">
        <f>Sheet1!M426</f>
        <v>КВД</v>
      </c>
      <c r="I249" s="76" t="str">
        <f>Sheet1!O426</f>
        <v>Сапунов Р.М.</v>
      </c>
      <c r="J249" s="76"/>
      <c r="K249" s="78"/>
      <c r="L249" s="79"/>
    </row>
    <row r="250" spans="1:12" x14ac:dyDescent="0.35">
      <c r="A250" s="76"/>
      <c r="B250" s="76" t="str">
        <f>Sheet1!D427</f>
        <v>27.05.2025</v>
      </c>
      <c r="C250" s="77" t="str">
        <f>Sheet1!E427</f>
        <v>28.04.2025</v>
      </c>
      <c r="D250" s="76" t="str">
        <f>Sheet1!H427</f>
        <v>ОРЕНБУРГСКОЕ</v>
      </c>
      <c r="E250" s="76" t="str">
        <f>Sheet1!K427</f>
        <v>1355G</v>
      </c>
      <c r="F250" s="76">
        <f>Sheet1!J427</f>
        <v>0</v>
      </c>
      <c r="G250" s="76" t="str">
        <f>Sheet1!L427</f>
        <v>доб</v>
      </c>
      <c r="H250" s="76" t="str">
        <f>Sheet1!M427</f>
        <v>КВД</v>
      </c>
      <c r="I250" s="76" t="str">
        <f>Sheet1!O427</f>
        <v>Сапунов Р.М.</v>
      </c>
      <c r="J250" s="76"/>
      <c r="K250" s="78"/>
      <c r="L250" s="79"/>
    </row>
    <row r="251" spans="1:12" x14ac:dyDescent="0.35">
      <c r="A251" s="76"/>
      <c r="B251" s="76" t="str">
        <f>Sheet1!D428</f>
        <v>27.05.2025</v>
      </c>
      <c r="C251" s="77" t="str">
        <f>Sheet1!E428</f>
        <v>28.04.2025</v>
      </c>
      <c r="D251" s="76" t="str">
        <f>Sheet1!H428</f>
        <v>ОРЕНБУРГСКОЕ</v>
      </c>
      <c r="E251" s="76" t="str">
        <f>Sheet1!K428</f>
        <v>1355G</v>
      </c>
      <c r="F251" s="76">
        <f>Sheet1!J428</f>
        <v>0</v>
      </c>
      <c r="G251" s="76" t="str">
        <f>Sheet1!L428</f>
        <v>доб</v>
      </c>
      <c r="H251" s="76" t="str">
        <f>Sheet1!M428</f>
        <v>КВД</v>
      </c>
      <c r="I251" s="76" t="str">
        <f>Sheet1!O428</f>
        <v>Сапунов Р.М.</v>
      </c>
      <c r="J251" s="76"/>
      <c r="K251" s="78"/>
      <c r="L251" s="79"/>
    </row>
    <row r="252" spans="1:12" x14ac:dyDescent="0.35">
      <c r="A252" s="76"/>
      <c r="B252" s="76" t="str">
        <f>Sheet1!D429</f>
        <v>27.05.2025</v>
      </c>
      <c r="C252" s="77" t="str">
        <f>Sheet1!E429</f>
        <v>28.04.2025</v>
      </c>
      <c r="D252" s="76" t="str">
        <f>Sheet1!H429</f>
        <v>ОРЕНБУРГСКОЕ</v>
      </c>
      <c r="E252" s="76" t="str">
        <f>Sheet1!K429</f>
        <v>1355G</v>
      </c>
      <c r="F252" s="76">
        <f>Sheet1!J429</f>
        <v>0</v>
      </c>
      <c r="G252" s="76" t="str">
        <f>Sheet1!L429</f>
        <v>доб</v>
      </c>
      <c r="H252" s="76" t="str">
        <f>Sheet1!M429</f>
        <v>КВД</v>
      </c>
      <c r="I252" s="76" t="str">
        <f>Sheet1!O429</f>
        <v>Сапунов Р.М.</v>
      </c>
      <c r="J252" s="76"/>
      <c r="K252" s="78"/>
      <c r="L252" s="79"/>
    </row>
    <row r="253" spans="1:12" x14ac:dyDescent="0.35">
      <c r="A253" s="76"/>
      <c r="B253" s="76" t="str">
        <f>Sheet1!D430</f>
        <v>27.05.2025</v>
      </c>
      <c r="C253" s="77" t="str">
        <f>Sheet1!E430</f>
        <v>28.04.2025</v>
      </c>
      <c r="D253" s="76" t="str">
        <f>Sheet1!H430</f>
        <v>ОРЕНБУРГСКОЕ</v>
      </c>
      <c r="E253" s="76" t="str">
        <f>Sheet1!K430</f>
        <v>1355G</v>
      </c>
      <c r="F253" s="76">
        <f>Sheet1!J430</f>
        <v>0</v>
      </c>
      <c r="G253" s="76" t="str">
        <f>Sheet1!L430</f>
        <v>доб</v>
      </c>
      <c r="H253" s="76" t="str">
        <f>Sheet1!M430</f>
        <v>КВД</v>
      </c>
      <c r="I253" s="76" t="str">
        <f>Sheet1!O430</f>
        <v>Сапунов Р.М.</v>
      </c>
      <c r="J253" s="76"/>
      <c r="K253" s="78"/>
      <c r="L253" s="79"/>
    </row>
    <row r="254" spans="1:12" x14ac:dyDescent="0.35">
      <c r="A254" s="76"/>
      <c r="B254" s="76" t="str">
        <f>Sheet1!D431</f>
        <v>27.05.2025</v>
      </c>
      <c r="C254" s="77" t="str">
        <f>Sheet1!E431</f>
        <v>28.04.2025</v>
      </c>
      <c r="D254" s="76" t="str">
        <f>Sheet1!H431</f>
        <v>ОРЕНБУРГСКОЕ</v>
      </c>
      <c r="E254" s="76" t="str">
        <f>Sheet1!K431</f>
        <v>1355G</v>
      </c>
      <c r="F254" s="76">
        <f>Sheet1!J431</f>
        <v>0</v>
      </c>
      <c r="G254" s="76" t="str">
        <f>Sheet1!L431</f>
        <v>доб</v>
      </c>
      <c r="H254" s="76" t="str">
        <f>Sheet1!M431</f>
        <v>КВД</v>
      </c>
      <c r="I254" s="76" t="str">
        <f>Sheet1!O431</f>
        <v>Сапунов Р.М.</v>
      </c>
      <c r="J254" s="76"/>
      <c r="K254" s="78"/>
      <c r="L254" s="79"/>
    </row>
    <row r="255" spans="1:12" x14ac:dyDescent="0.35">
      <c r="A255" s="76"/>
      <c r="B255" s="76" t="str">
        <f>Sheet1!D432</f>
        <v>28.05.2025</v>
      </c>
      <c r="C255" s="77" t="str">
        <f>Sheet1!E432</f>
        <v>21.03.2025</v>
      </c>
      <c r="D255" s="76" t="str">
        <f>Sheet1!H432</f>
        <v>ОРЕНБУРГСКОЕ</v>
      </c>
      <c r="E255" s="76">
        <f>Sheet1!K432</f>
        <v>178</v>
      </c>
      <c r="F255" s="76">
        <f>Sheet1!J432</f>
        <v>0</v>
      </c>
      <c r="G255" s="76" t="str">
        <f>Sheet1!L432</f>
        <v>доб</v>
      </c>
      <c r="H255" s="76" t="str">
        <f>Sheet1!M432</f>
        <v>КВД</v>
      </c>
      <c r="I255" s="76" t="str">
        <f>Sheet1!O432</f>
        <v>Сапунов Р.М.</v>
      </c>
      <c r="J255" s="76"/>
      <c r="K255" s="78"/>
      <c r="L255" s="79"/>
    </row>
    <row r="256" spans="1:12" x14ac:dyDescent="0.35">
      <c r="A256" s="76"/>
      <c r="B256" s="76" t="str">
        <f>Sheet1!D433</f>
        <v>29.05.2025</v>
      </c>
      <c r="C256" s="77" t="str">
        <f>Sheet1!E433</f>
        <v>13.04.2025</v>
      </c>
      <c r="D256" s="76" t="str">
        <f>Sheet1!H433</f>
        <v>ОРЕНБУРГСКОЕ</v>
      </c>
      <c r="E256" s="76" t="str">
        <f>Sheet1!K433</f>
        <v>1101-1G3</v>
      </c>
      <c r="F256" s="76">
        <f>Sheet1!J433</f>
        <v>1</v>
      </c>
      <c r="G256" s="76" t="str">
        <f>Sheet1!L433</f>
        <v>доб</v>
      </c>
      <c r="H256" s="76" t="str">
        <f>Sheet1!M433</f>
        <v>КВД</v>
      </c>
      <c r="I256" s="76" t="str">
        <f>Sheet1!O433</f>
        <v>Сапунов Р.М.</v>
      </c>
      <c r="J256" s="76"/>
      <c r="K256" s="78"/>
      <c r="L256" s="79"/>
    </row>
    <row r="257" spans="1:12" x14ac:dyDescent="0.35">
      <c r="A257" s="76"/>
      <c r="B257" s="76" t="str">
        <f>Sheet1!D434</f>
        <v>29.05.2025</v>
      </c>
      <c r="C257" s="77" t="str">
        <f>Sheet1!E434</f>
        <v>28.04.2025</v>
      </c>
      <c r="D257" s="76" t="str">
        <f>Sheet1!H434</f>
        <v>ОРЕНБУРГСКОЕ</v>
      </c>
      <c r="E257" s="76" t="str">
        <f>Sheet1!K434</f>
        <v>1006-2G</v>
      </c>
      <c r="F257" s="76">
        <f>Sheet1!J434</f>
        <v>3</v>
      </c>
      <c r="G257" s="76" t="str">
        <f>Sheet1!L434</f>
        <v>доб</v>
      </c>
      <c r="H257" s="76" t="str">
        <f>Sheet1!M434</f>
        <v>КВД</v>
      </c>
      <c r="I257" s="76" t="str">
        <f>Sheet1!O434</f>
        <v>Сапунов</v>
      </c>
      <c r="J257" s="76"/>
      <c r="K257" s="78"/>
      <c r="L257" s="79"/>
    </row>
    <row r="258" spans="1:12" x14ac:dyDescent="0.35">
      <c r="A258" s="76"/>
      <c r="B258" s="76" t="str">
        <f>Sheet1!D435</f>
        <v>29.05.2025</v>
      </c>
      <c r="C258" s="77" t="str">
        <f>Sheet1!E435</f>
        <v>28.04.2025</v>
      </c>
      <c r="D258" s="76" t="str">
        <f>Sheet1!H435</f>
        <v>ОРЕНБУРГСКОЕ</v>
      </c>
      <c r="E258" s="76" t="str">
        <f>Sheet1!K435</f>
        <v>1014G</v>
      </c>
      <c r="F258" s="76">
        <f>Sheet1!J435</f>
        <v>3</v>
      </c>
      <c r="G258" s="76" t="str">
        <f>Sheet1!L435</f>
        <v>доб</v>
      </c>
      <c r="H258" s="76" t="str">
        <f>Sheet1!M435</f>
        <v>КВД</v>
      </c>
      <c r="I258" s="76" t="str">
        <f>Sheet1!O435</f>
        <v>Сапунов</v>
      </c>
      <c r="J258" s="76"/>
      <c r="K258" s="78"/>
      <c r="L258" s="79"/>
    </row>
    <row r="259" spans="1:12" x14ac:dyDescent="0.35">
      <c r="A259" s="76"/>
      <c r="B259" s="76" t="str">
        <f>Sheet1!D436</f>
        <v>29.05.2025</v>
      </c>
      <c r="C259" s="77" t="str">
        <f>Sheet1!E436</f>
        <v>28.04.2025</v>
      </c>
      <c r="D259" s="76" t="str">
        <f>Sheet1!H436</f>
        <v>ОРЕНБУРГСКОЕ</v>
      </c>
      <c r="E259" s="76" t="str">
        <f>Sheet1!K436</f>
        <v>1014-1G</v>
      </c>
      <c r="F259" s="76">
        <f>Sheet1!J436</f>
        <v>3</v>
      </c>
      <c r="G259" s="76" t="str">
        <f>Sheet1!L436</f>
        <v>доб</v>
      </c>
      <c r="H259" s="76" t="str">
        <f>Sheet1!M436</f>
        <v>КВД</v>
      </c>
      <c r="I259" s="76" t="str">
        <f>Sheet1!O436</f>
        <v>Сапунов</v>
      </c>
      <c r="J259" s="76"/>
      <c r="K259" s="78"/>
      <c r="L259" s="79"/>
    </row>
    <row r="260" spans="1:12" x14ac:dyDescent="0.35">
      <c r="A260" s="76"/>
      <c r="B260" s="76" t="str">
        <f>Sheet1!D437</f>
        <v>02.06.2025</v>
      </c>
      <c r="C260" s="77" t="str">
        <f>Sheet1!E437</f>
        <v>11.04.2025</v>
      </c>
      <c r="D260" s="76" t="str">
        <f>Sheet1!H437</f>
        <v>ПРИОБСКОЕ</v>
      </c>
      <c r="E260" s="76">
        <f>Sheet1!K437</f>
        <v>16658</v>
      </c>
      <c r="F260" s="76">
        <f>Sheet1!J437</f>
        <v>46</v>
      </c>
      <c r="G260" s="76" t="str">
        <f>Sheet1!L437</f>
        <v>доб</v>
      </c>
      <c r="H260" s="76" t="str">
        <f>Sheet1!M437</f>
        <v>КВД</v>
      </c>
      <c r="I260" s="76" t="str">
        <f>Sheet1!O437</f>
        <v>Сапунов</v>
      </c>
      <c r="J260" s="76"/>
      <c r="K260" s="78"/>
      <c r="L260" s="79"/>
    </row>
    <row r="261" spans="1:12" x14ac:dyDescent="0.35">
      <c r="A261" s="76"/>
      <c r="B261" s="76" t="str">
        <f>Sheet1!D438</f>
        <v>03.06.2025</v>
      </c>
      <c r="C261" s="77" t="str">
        <f>Sheet1!E438</f>
        <v>28.04.2025</v>
      </c>
      <c r="D261" s="76" t="str">
        <f>Sheet1!H438</f>
        <v>ОРЕНБУРГСКОЕ</v>
      </c>
      <c r="E261" s="76" t="str">
        <f>Sheet1!K438</f>
        <v>1025G</v>
      </c>
      <c r="F261" s="76">
        <f>Sheet1!J438</f>
        <v>1025</v>
      </c>
      <c r="G261" s="76" t="str">
        <f>Sheet1!L438</f>
        <v>доб</v>
      </c>
      <c r="H261" s="76" t="str">
        <f>Sheet1!M438</f>
        <v>КВД</v>
      </c>
      <c r="I261" s="76" t="str">
        <f>Sheet1!O438</f>
        <v>Сапунов</v>
      </c>
      <c r="J261" s="76"/>
      <c r="K261" s="78"/>
      <c r="L261" s="79"/>
    </row>
    <row r="262" spans="1:12" x14ac:dyDescent="0.35">
      <c r="A262" s="76"/>
      <c r="B262" s="76" t="str">
        <f>Sheet1!D439</f>
        <v>03.06.2025</v>
      </c>
      <c r="C262" s="77" t="str">
        <f>Sheet1!E439</f>
        <v>28.04.2025</v>
      </c>
      <c r="D262" s="76" t="str">
        <f>Sheet1!H439</f>
        <v>ОРЕНБУРГСКОЕ</v>
      </c>
      <c r="E262" s="76" t="str">
        <f>Sheet1!K439</f>
        <v>1025-2G2</v>
      </c>
      <c r="F262" s="76">
        <f>Sheet1!J439</f>
        <v>1025</v>
      </c>
      <c r="G262" s="76" t="str">
        <f>Sheet1!L439</f>
        <v>доб</v>
      </c>
      <c r="H262" s="76" t="str">
        <f>Sheet1!M439</f>
        <v>КВД</v>
      </c>
      <c r="I262" s="76" t="str">
        <f>Sheet1!O439</f>
        <v>Сапунов</v>
      </c>
      <c r="J262" s="76"/>
      <c r="K262" s="78"/>
      <c r="L262" s="79"/>
    </row>
    <row r="263" spans="1:12" x14ac:dyDescent="0.35">
      <c r="A263" s="76"/>
      <c r="B263" s="76" t="str">
        <f>Sheet1!D440</f>
        <v>03.06.2025</v>
      </c>
      <c r="C263" s="77" t="str">
        <f>Sheet1!E440</f>
        <v>28.04.2025</v>
      </c>
      <c r="D263" s="76" t="str">
        <f>Sheet1!H440</f>
        <v>ОРЕНБУРГСКОЕ</v>
      </c>
      <c r="E263" s="76" t="str">
        <f>Sheet1!K440</f>
        <v>1040G</v>
      </c>
      <c r="F263" s="76">
        <f>Sheet1!J440</f>
        <v>1040</v>
      </c>
      <c r="G263" s="76" t="str">
        <f>Sheet1!L440</f>
        <v>доб</v>
      </c>
      <c r="H263" s="76" t="str">
        <f>Sheet1!M440</f>
        <v>КВД</v>
      </c>
      <c r="I263" s="76" t="str">
        <f>Sheet1!O440</f>
        <v>Сапунов</v>
      </c>
      <c r="J263" s="76"/>
      <c r="K263" s="78"/>
      <c r="L263" s="79"/>
    </row>
    <row r="264" spans="1:12" x14ac:dyDescent="0.35">
      <c r="A264" s="76"/>
      <c r="B264" s="76" t="str">
        <f>Sheet1!D441</f>
        <v>03.06.2025</v>
      </c>
      <c r="C264" s="77" t="str">
        <f>Sheet1!E441</f>
        <v>25.03.2025</v>
      </c>
      <c r="D264" s="76" t="str">
        <f>Sheet1!H441</f>
        <v>ОРЕНБУРГСКОЕ</v>
      </c>
      <c r="E264" s="76" t="str">
        <f>Sheet1!K441</f>
        <v>1045-2G</v>
      </c>
      <c r="F264" s="76" t="str">
        <f>Sheet1!J441</f>
        <v>1045-2</v>
      </c>
      <c r="G264" s="76" t="str">
        <f>Sheet1!L441</f>
        <v>доб</v>
      </c>
      <c r="H264" s="76" t="str">
        <f>Sheet1!M441</f>
        <v>КВД</v>
      </c>
      <c r="I264" s="76" t="str">
        <f>Sheet1!O441</f>
        <v>Сапунов</v>
      </c>
      <c r="J264" s="76"/>
      <c r="K264" s="78"/>
      <c r="L264" s="79"/>
    </row>
    <row r="265" spans="1:12" x14ac:dyDescent="0.35">
      <c r="A265" s="76"/>
      <c r="B265" s="76" t="str">
        <f>Sheet1!D442</f>
        <v>04.06.2025</v>
      </c>
      <c r="C265" s="77" t="str">
        <f>Sheet1!E442</f>
        <v>21.03.2025</v>
      </c>
      <c r="D265" s="76" t="str">
        <f>Sheet1!H442</f>
        <v>ОРЕНБУРГСКОЕ</v>
      </c>
      <c r="E265" s="76" t="str">
        <f>Sheet1!K442</f>
        <v>1051-2G3</v>
      </c>
      <c r="F265" s="76">
        <f>Sheet1!J442</f>
        <v>1051</v>
      </c>
      <c r="G265" s="76" t="str">
        <f>Sheet1!L442</f>
        <v>доб</v>
      </c>
      <c r="H265" s="76" t="str">
        <f>Sheet1!M442</f>
        <v>КВД</v>
      </c>
      <c r="I265" s="76" t="str">
        <f>Sheet1!O442</f>
        <v>Сапунов</v>
      </c>
      <c r="J265" s="76"/>
      <c r="K265" s="78"/>
      <c r="L265" s="79"/>
    </row>
    <row r="266" spans="1:12" x14ac:dyDescent="0.35">
      <c r="A266" s="76"/>
      <c r="B266" s="76" t="str">
        <f>Sheet1!D443</f>
        <v>04.06.2025</v>
      </c>
      <c r="C266" s="77" t="str">
        <f>Sheet1!E443</f>
        <v>21.03.2025</v>
      </c>
      <c r="D266" s="76" t="str">
        <f>Sheet1!H443</f>
        <v>ОРЕНБУРГСКОЕ</v>
      </c>
      <c r="E266" s="76" t="str">
        <f>Sheet1!K443</f>
        <v>1395-1G</v>
      </c>
      <c r="F266" s="76" t="str">
        <f>Sheet1!J443</f>
        <v>40-1</v>
      </c>
      <c r="G266" s="76" t="str">
        <f>Sheet1!L443</f>
        <v>доб</v>
      </c>
      <c r="H266" s="76" t="str">
        <f>Sheet1!M443</f>
        <v>КВД</v>
      </c>
      <c r="I266" s="76" t="str">
        <f>Sheet1!O443</f>
        <v>Сапунов</v>
      </c>
      <c r="J266" s="76"/>
      <c r="K266" s="78"/>
      <c r="L266" s="79"/>
    </row>
    <row r="267" spans="1:12" x14ac:dyDescent="0.35">
      <c r="A267" s="76"/>
      <c r="B267" s="76" t="str">
        <f>Sheet1!D444</f>
        <v>26.05.2025</v>
      </c>
      <c r="C267" s="77" t="str">
        <f>Sheet1!E444</f>
        <v>23.05.2025</v>
      </c>
      <c r="D267" s="76" t="str">
        <f>Sheet1!H444</f>
        <v>ЦАРИЧАНСКОЕ+ФИЛАТОВСКОЕ</v>
      </c>
      <c r="E267" s="76" t="str">
        <f>Sheet1!K444</f>
        <v>248G</v>
      </c>
      <c r="F267" s="76">
        <f>Sheet1!J444</f>
        <v>0</v>
      </c>
      <c r="G267" s="76" t="str">
        <f>Sheet1!L444</f>
        <v>доб</v>
      </c>
      <c r="H267" s="76" t="str">
        <f>Sheet1!M444</f>
        <v>КПД</v>
      </c>
      <c r="I267" s="76" t="str">
        <f>Sheet1!O444</f>
        <v>Сапунов Р.М.</v>
      </c>
      <c r="J267" s="76"/>
      <c r="K267" s="78"/>
      <c r="L267" s="79"/>
    </row>
    <row r="268" spans="1:12" x14ac:dyDescent="0.35">
      <c r="A268" s="76"/>
      <c r="B268" s="76" t="str">
        <f>Sheet1!D445</f>
        <v>05.06.2025</v>
      </c>
      <c r="C268" s="77" t="str">
        <f>Sheet1!E445</f>
        <v>21.03.2025</v>
      </c>
      <c r="D268" s="76" t="str">
        <f>Sheet1!H445</f>
        <v>ОРЕНБУРГСКОЕ</v>
      </c>
      <c r="E268" s="76" t="str">
        <f>Sheet1!K445</f>
        <v>3219G</v>
      </c>
      <c r="F268" s="76">
        <f>Sheet1!J445</f>
        <v>53</v>
      </c>
      <c r="G268" s="76" t="str">
        <f>Sheet1!L445</f>
        <v>доб</v>
      </c>
      <c r="H268" s="76" t="str">
        <f>Sheet1!M445</f>
        <v>КВД</v>
      </c>
      <c r="I268" s="76" t="str">
        <f>Sheet1!O445</f>
        <v>Сапунов</v>
      </c>
      <c r="J268" s="76"/>
      <c r="K268" s="78"/>
      <c r="L268" s="79"/>
    </row>
    <row r="269" spans="1:12" x14ac:dyDescent="0.35">
      <c r="A269" s="76"/>
      <c r="B269" s="76" t="str">
        <f>Sheet1!D446</f>
        <v>05.06.2025</v>
      </c>
      <c r="C269" s="77" t="str">
        <f>Sheet1!E446</f>
        <v>13.04.2025</v>
      </c>
      <c r="D269" s="76" t="str">
        <f>Sheet1!H446</f>
        <v>ОРЕНБУРГСКОЕ</v>
      </c>
      <c r="E269" s="76" t="str">
        <f>Sheet1!K446</f>
        <v>1060G2</v>
      </c>
      <c r="F269" s="76">
        <f>Sheet1!J446</f>
        <v>1060</v>
      </c>
      <c r="G269" s="76" t="str">
        <f>Sheet1!L446</f>
        <v>доб</v>
      </c>
      <c r="H269" s="76" t="str">
        <f>Sheet1!M446</f>
        <v>КВД</v>
      </c>
      <c r="I269" s="76" t="str">
        <f>Sheet1!O446</f>
        <v>Сапунов</v>
      </c>
      <c r="J269" s="76"/>
      <c r="K269" s="78"/>
      <c r="L269" s="79"/>
    </row>
    <row r="270" spans="1:12" x14ac:dyDescent="0.35">
      <c r="A270" s="76"/>
      <c r="B270" s="76" t="str">
        <f>Sheet1!D447</f>
        <v>05.06.2025</v>
      </c>
      <c r="C270" s="77" t="str">
        <f>Sheet1!E447</f>
        <v>13.04.2025</v>
      </c>
      <c r="D270" s="76" t="str">
        <f>Sheet1!H447</f>
        <v>ОРЕНБУРГСКОЕ</v>
      </c>
      <c r="E270" s="76" t="str">
        <f>Sheet1!K447</f>
        <v>1060G2</v>
      </c>
      <c r="F270" s="76">
        <f>Sheet1!J447</f>
        <v>1060</v>
      </c>
      <c r="G270" s="76" t="str">
        <f>Sheet1!L447</f>
        <v>доб</v>
      </c>
      <c r="H270" s="76" t="str">
        <f>Sheet1!M447</f>
        <v>КВД</v>
      </c>
      <c r="I270" s="76" t="str">
        <f>Sheet1!O447</f>
        <v>Сапунов</v>
      </c>
      <c r="J270" s="76"/>
      <c r="K270" s="78"/>
      <c r="L270" s="79"/>
    </row>
    <row r="271" spans="1:12" x14ac:dyDescent="0.35">
      <c r="A271" s="76"/>
      <c r="B271" s="76" t="str">
        <f>Sheet1!D448</f>
        <v>05.06.2025</v>
      </c>
      <c r="C271" s="77" t="str">
        <f>Sheet1!E448</f>
        <v>13.04.2025</v>
      </c>
      <c r="D271" s="76" t="str">
        <f>Sheet1!H448</f>
        <v>ОРЕНБУРГСКОЕ</v>
      </c>
      <c r="E271" s="76" t="str">
        <f>Sheet1!K448</f>
        <v>1061-3G</v>
      </c>
      <c r="F271" s="76" t="str">
        <f>Sheet1!J448</f>
        <v>1061-3</v>
      </c>
      <c r="G271" s="76" t="str">
        <f>Sheet1!L448</f>
        <v>доб</v>
      </c>
      <c r="H271" s="76" t="str">
        <f>Sheet1!M448</f>
        <v>КВД</v>
      </c>
      <c r="I271" s="76" t="str">
        <f>Sheet1!O448</f>
        <v>Сапунов</v>
      </c>
      <c r="J271" s="76"/>
      <c r="K271" s="78"/>
      <c r="L271" s="79"/>
    </row>
    <row r="272" spans="1:12" x14ac:dyDescent="0.35">
      <c r="A272" s="76"/>
      <c r="B272" s="76" t="str">
        <f>Sheet1!D449</f>
        <v>05.06.2025</v>
      </c>
      <c r="C272" s="77" t="str">
        <f>Sheet1!E449</f>
        <v>13.04.2025</v>
      </c>
      <c r="D272" s="76" t="str">
        <f>Sheet1!H449</f>
        <v>ОРЕНБУРГСКОЕ</v>
      </c>
      <c r="E272" s="76" t="str">
        <f>Sheet1!K449</f>
        <v>1069G</v>
      </c>
      <c r="F272" s="76">
        <f>Sheet1!J449</f>
        <v>1069</v>
      </c>
      <c r="G272" s="76" t="str">
        <f>Sheet1!L449</f>
        <v>доб</v>
      </c>
      <c r="H272" s="76" t="str">
        <f>Sheet1!M449</f>
        <v>КВД</v>
      </c>
      <c r="I272" s="76" t="str">
        <f>Sheet1!O449</f>
        <v>Сапунов</v>
      </c>
      <c r="J272" s="76"/>
      <c r="K272" s="78"/>
      <c r="L272" s="79"/>
    </row>
    <row r="273" spans="1:12" x14ac:dyDescent="0.35">
      <c r="A273" s="76"/>
      <c r="B273" s="76" t="str">
        <f>Sheet1!D450</f>
        <v>06.06.2025</v>
      </c>
      <c r="C273" s="77" t="str">
        <f>Sheet1!E450</f>
        <v>02.06.2025</v>
      </c>
      <c r="D273" s="76" t="str">
        <f>Sheet1!H450</f>
        <v>ЦАРИЧАНСКОЕ+ФИЛАТОВСКОЕ</v>
      </c>
      <c r="E273" s="76">
        <f>Sheet1!K450</f>
        <v>128</v>
      </c>
      <c r="F273" s="76">
        <f>Sheet1!J450</f>
        <v>0</v>
      </c>
      <c r="G273" s="76" t="str">
        <f>Sheet1!L450</f>
        <v>доб</v>
      </c>
      <c r="H273" s="76" t="str">
        <f>Sheet1!M450</f>
        <v>КВД</v>
      </c>
      <c r="I273" s="76" t="str">
        <f>Sheet1!O450</f>
        <v>Сапунов</v>
      </c>
      <c r="J273" s="76"/>
      <c r="K273" s="78"/>
      <c r="L273" s="79"/>
    </row>
    <row r="274" spans="1:12" x14ac:dyDescent="0.35">
      <c r="A274" s="76"/>
      <c r="B274" s="76" t="str">
        <f>Sheet1!D451</f>
        <v>06.06.2025</v>
      </c>
      <c r="C274" s="77" t="str">
        <f>Sheet1!E451</f>
        <v>23.05.2025</v>
      </c>
      <c r="D274" s="76" t="str">
        <f>Sheet1!H451</f>
        <v>ОРЕНБУРГСКОЕ</v>
      </c>
      <c r="E274" s="76" t="str">
        <f>Sheet1!K451</f>
        <v>2-1G</v>
      </c>
      <c r="F274" s="76">
        <f>Sheet1!J451</f>
        <v>45689</v>
      </c>
      <c r="G274" s="76" t="str">
        <f>Sheet1!L451</f>
        <v>доб</v>
      </c>
      <c r="H274" s="76" t="str">
        <f>Sheet1!M451</f>
        <v>КПД</v>
      </c>
      <c r="I274" s="76" t="str">
        <f>Sheet1!O451</f>
        <v>Сапунов</v>
      </c>
      <c r="J274" s="76"/>
      <c r="K274" s="78"/>
      <c r="L274" s="79"/>
    </row>
    <row r="275" spans="1:12" x14ac:dyDescent="0.35">
      <c r="A275" s="76"/>
      <c r="B275" s="76" t="str">
        <f>Sheet1!D452</f>
        <v>28.05.2025</v>
      </c>
      <c r="C275" s="77" t="str">
        <f>Sheet1!E452</f>
        <v>23.05.2025</v>
      </c>
      <c r="D275" s="76" t="str">
        <f>Sheet1!H452</f>
        <v>ЧАЯНДИНСКОЕ</v>
      </c>
      <c r="E275" s="76" t="str">
        <f>Sheet1!K452</f>
        <v>1040G</v>
      </c>
      <c r="F275" s="76">
        <f>Sheet1!J452</f>
        <v>1</v>
      </c>
      <c r="G275" s="76" t="str">
        <f>Sheet1!L452</f>
        <v>доб</v>
      </c>
      <c r="H275" s="76" t="str">
        <f>Sheet1!M452</f>
        <v>КВД</v>
      </c>
      <c r="I275" s="76" t="str">
        <f>Sheet1!O452</f>
        <v>Сапунов</v>
      </c>
      <c r="J275" s="76"/>
      <c r="K275" s="78"/>
      <c r="L275" s="79"/>
    </row>
    <row r="276" spans="1:12" x14ac:dyDescent="0.35">
      <c r="A276" s="76"/>
      <c r="B276" s="76" t="str">
        <f>Sheet1!D453</f>
        <v>28.05.2025</v>
      </c>
      <c r="C276" s="77" t="str">
        <f>Sheet1!E453</f>
        <v>23.05.2025</v>
      </c>
      <c r="D276" s="76" t="str">
        <f>Sheet1!H453</f>
        <v>ЧАЯНДИНСКОЕ</v>
      </c>
      <c r="E276" s="76" t="str">
        <f>Sheet1!K453</f>
        <v>1040G</v>
      </c>
      <c r="F276" s="76">
        <f>Sheet1!J453</f>
        <v>1</v>
      </c>
      <c r="G276" s="76" t="str">
        <f>Sheet1!L453</f>
        <v>доб</v>
      </c>
      <c r="H276" s="76" t="str">
        <f>Sheet1!M453</f>
        <v>КВД</v>
      </c>
      <c r="I276" s="76" t="str">
        <f>Sheet1!O453</f>
        <v>Сапунов</v>
      </c>
      <c r="J276" s="76"/>
      <c r="K276" s="78"/>
      <c r="L276" s="79"/>
    </row>
    <row r="277" spans="1:12" x14ac:dyDescent="0.35">
      <c r="A277" s="76"/>
      <c r="B277" s="76" t="str">
        <f>Sheet1!D454</f>
        <v>09.06.2025</v>
      </c>
      <c r="C277" s="77" t="str">
        <f>Sheet1!E454</f>
        <v>19.04.2025</v>
      </c>
      <c r="D277" s="76" t="str">
        <f>Sheet1!H454</f>
        <v>ЗАПАДНО-ТАРКОСАЛИНСКОЕ</v>
      </c>
      <c r="E277" s="76" t="str">
        <f>Sheet1!K454</f>
        <v>1206G</v>
      </c>
      <c r="F277" s="76" t="str">
        <f>Sheet1!J454</f>
        <v>2Н</v>
      </c>
      <c r="G277" s="76" t="str">
        <f>Sheet1!L454</f>
        <v>доб</v>
      </c>
      <c r="H277" s="76" t="str">
        <f>Sheet1!M454</f>
        <v>КВД</v>
      </c>
      <c r="I277" s="76" t="str">
        <f>Sheet1!O454</f>
        <v>Сапунов</v>
      </c>
      <c r="J277" s="76"/>
      <c r="K277" s="78"/>
      <c r="L277" s="79"/>
    </row>
    <row r="278" spans="1:12" x14ac:dyDescent="0.35">
      <c r="A278" s="76"/>
      <c r="B278" s="76" t="str">
        <f>Sheet1!D455</f>
        <v>09.06.2025</v>
      </c>
      <c r="C278" s="77" t="str">
        <f>Sheet1!E455</f>
        <v>19.04.2025</v>
      </c>
      <c r="D278" s="76" t="str">
        <f>Sheet1!H455</f>
        <v>ЗАПАДНО-ТАРКОСАЛИНСКОЕ</v>
      </c>
      <c r="E278" s="76" t="str">
        <f>Sheet1!K455</f>
        <v>1206G</v>
      </c>
      <c r="F278" s="76" t="str">
        <f>Sheet1!J455</f>
        <v>2Н</v>
      </c>
      <c r="G278" s="76" t="str">
        <f>Sheet1!L455</f>
        <v>доб</v>
      </c>
      <c r="H278" s="76" t="str">
        <f>Sheet1!M455</f>
        <v>КВД</v>
      </c>
      <c r="I278" s="76" t="str">
        <f>Sheet1!O455</f>
        <v>Сапунов</v>
      </c>
      <c r="J278" s="76"/>
      <c r="K278" s="78"/>
      <c r="L278" s="79"/>
    </row>
    <row r="279" spans="1:12" x14ac:dyDescent="0.35">
      <c r="A279" s="76"/>
      <c r="B279" s="76" t="str">
        <f>Sheet1!D456</f>
        <v>09.06.2025</v>
      </c>
      <c r="C279" s="77" t="str">
        <f>Sheet1!E456</f>
        <v>19.04.2025</v>
      </c>
      <c r="D279" s="76" t="str">
        <f>Sheet1!H456</f>
        <v>ЗАПАДНО-ТАРКОСАЛИНСКОЕ</v>
      </c>
      <c r="E279" s="76" t="str">
        <f>Sheet1!K456</f>
        <v>1206G</v>
      </c>
      <c r="F279" s="76" t="str">
        <f>Sheet1!J456</f>
        <v>2Н</v>
      </c>
      <c r="G279" s="76" t="str">
        <f>Sheet1!L456</f>
        <v>доб</v>
      </c>
      <c r="H279" s="76" t="str">
        <f>Sheet1!M456</f>
        <v>КВД</v>
      </c>
      <c r="I279" s="76" t="str">
        <f>Sheet1!O456</f>
        <v>Сапунов</v>
      </c>
      <c r="J279" s="76"/>
      <c r="K279" s="78"/>
      <c r="L279" s="79"/>
    </row>
    <row r="280" spans="1:12" x14ac:dyDescent="0.35">
      <c r="A280" s="76"/>
      <c r="B280" s="76" t="str">
        <f>Sheet1!D457</f>
        <v>09.06.2025</v>
      </c>
      <c r="C280" s="77" t="str">
        <f>Sheet1!E457</f>
        <v>19.04.2025</v>
      </c>
      <c r="D280" s="76" t="str">
        <f>Sheet1!H457</f>
        <v>ЗАПАДНО-ТАРКОСАЛИНСКОЕ</v>
      </c>
      <c r="E280" s="76" t="str">
        <f>Sheet1!K457</f>
        <v>1206G</v>
      </c>
      <c r="F280" s="76" t="str">
        <f>Sheet1!J457</f>
        <v>2Н</v>
      </c>
      <c r="G280" s="76" t="str">
        <f>Sheet1!L457</f>
        <v>доб</v>
      </c>
      <c r="H280" s="76" t="str">
        <f>Sheet1!M457</f>
        <v>КВД</v>
      </c>
      <c r="I280" s="76" t="str">
        <f>Sheet1!O457</f>
        <v>Сапунов</v>
      </c>
      <c r="J280" s="76"/>
      <c r="K280" s="78"/>
      <c r="L280" s="79"/>
    </row>
    <row r="281" spans="1:12" x14ac:dyDescent="0.35">
      <c r="A281" s="76"/>
      <c r="B281" s="76" t="str">
        <f>Sheet1!D458</f>
        <v>09.06.2025</v>
      </c>
      <c r="C281" s="77" t="str">
        <f>Sheet1!E458</f>
        <v>19.04.2025</v>
      </c>
      <c r="D281" s="76" t="str">
        <f>Sheet1!H458</f>
        <v>ЗАПАДНО-ТАРКОСАЛИНСКОЕ</v>
      </c>
      <c r="E281" s="76" t="str">
        <f>Sheet1!K458</f>
        <v>1206G</v>
      </c>
      <c r="F281" s="76" t="str">
        <f>Sheet1!J458</f>
        <v>2Н</v>
      </c>
      <c r="G281" s="76" t="str">
        <f>Sheet1!L458</f>
        <v>доб</v>
      </c>
      <c r="H281" s="76" t="str">
        <f>Sheet1!M458</f>
        <v>КВД</v>
      </c>
      <c r="I281" s="76" t="str">
        <f>Sheet1!O458</f>
        <v>Сапунов</v>
      </c>
      <c r="J281" s="76"/>
      <c r="K281" s="78"/>
      <c r="L281" s="79"/>
    </row>
    <row r="282" spans="1:12" x14ac:dyDescent="0.35">
      <c r="A282" s="76"/>
      <c r="B282" s="76" t="str">
        <f>Sheet1!D459</f>
        <v>11.06.2025</v>
      </c>
      <c r="C282" s="77" t="str">
        <f>Sheet1!E459</f>
        <v>20.05.2025</v>
      </c>
      <c r="D282" s="76" t="str">
        <f>Sheet1!H459</f>
        <v>ОРЕНБУРГСКОЕ</v>
      </c>
      <c r="E282" s="76" t="str">
        <f>Sheet1!K459</f>
        <v>5915G</v>
      </c>
      <c r="F282" s="76">
        <f>Sheet1!J459</f>
        <v>5914</v>
      </c>
      <c r="G282" s="76" t="str">
        <f>Sheet1!L459</f>
        <v>доб</v>
      </c>
      <c r="H282" s="76" t="str">
        <f>Sheet1!M459</f>
        <v>КВД</v>
      </c>
      <c r="I282" s="76" t="str">
        <f>Sheet1!O459</f>
        <v>Сапунов</v>
      </c>
      <c r="J282" s="76"/>
      <c r="K282" s="78"/>
      <c r="L282" s="79"/>
    </row>
    <row r="283" spans="1:12" x14ac:dyDescent="0.35">
      <c r="A283" s="76"/>
      <c r="B283" s="76" t="str">
        <f>Sheet1!D460</f>
        <v>11.06.2025</v>
      </c>
      <c r="C283" s="77" t="str">
        <f>Sheet1!E460</f>
        <v>25.05.2025</v>
      </c>
      <c r="D283" s="76" t="str">
        <f>Sheet1!H460</f>
        <v>ЧАЯНДИНСКОЕ</v>
      </c>
      <c r="E283" s="76" t="str">
        <f>Sheet1!K460</f>
        <v>1057G</v>
      </c>
      <c r="F283" s="76">
        <f>Sheet1!J460</f>
        <v>12</v>
      </c>
      <c r="G283" s="76" t="str">
        <f>Sheet1!L460</f>
        <v>доб</v>
      </c>
      <c r="H283" s="76" t="str">
        <f>Sheet1!M460</f>
        <v>КВД</v>
      </c>
      <c r="I283" s="76" t="str">
        <f>Sheet1!O460</f>
        <v>Сапунов</v>
      </c>
      <c r="J283" s="76"/>
      <c r="K283" s="78"/>
      <c r="L283" s="79"/>
    </row>
    <row r="284" spans="1:12" x14ac:dyDescent="0.35">
      <c r="A284" s="76"/>
      <c r="B284" s="76" t="str">
        <f>Sheet1!D461</f>
        <v>11.06.2025</v>
      </c>
      <c r="C284" s="77" t="str">
        <f>Sheet1!E461</f>
        <v>30.05.2025</v>
      </c>
      <c r="D284" s="76" t="str">
        <f>Sheet1!H461</f>
        <v>ЧАЯНДИНСКОЕ</v>
      </c>
      <c r="E284" s="76" t="str">
        <f>Sheet1!K461</f>
        <v>1095G2</v>
      </c>
      <c r="F284" s="76">
        <f>Sheet1!J461</f>
        <v>7</v>
      </c>
      <c r="G284" s="76" t="str">
        <f>Sheet1!L461</f>
        <v>доб</v>
      </c>
      <c r="H284" s="76" t="str">
        <f>Sheet1!M461</f>
        <v>КВД</v>
      </c>
      <c r="I284" s="76" t="str">
        <f>Sheet1!O461</f>
        <v>Сапунов</v>
      </c>
      <c r="J284" s="76"/>
      <c r="K284" s="78"/>
      <c r="L284" s="79"/>
    </row>
    <row r="285" spans="1:12" x14ac:dyDescent="0.35">
      <c r="A285" s="76"/>
      <c r="B285" s="76" t="str">
        <f>Sheet1!D462</f>
        <v>04.06.2025</v>
      </c>
      <c r="C285" s="77" t="str">
        <f>Sheet1!E462</f>
        <v>03.06.2025</v>
      </c>
      <c r="D285" s="76" t="str">
        <f>Sheet1!H462</f>
        <v>ЦАРИЧАНСКОЕ+ФИЛАТОВСКОЕ</v>
      </c>
      <c r="E285" s="76" t="str">
        <f>Sheet1!K462</f>
        <v>512G</v>
      </c>
      <c r="F285" s="76">
        <f>Sheet1!J462</f>
        <v>512</v>
      </c>
      <c r="G285" s="76" t="str">
        <f>Sheet1!L462</f>
        <v>доб</v>
      </c>
      <c r="H285" s="76" t="str">
        <f>Sheet1!M462</f>
        <v>КПД</v>
      </c>
      <c r="I285" s="76" t="str">
        <f>Sheet1!O462</f>
        <v>Сапунов Р.М.</v>
      </c>
      <c r="J285" s="76"/>
      <c r="K285" s="78"/>
      <c r="L285" s="79"/>
    </row>
    <row r="286" spans="1:12" x14ac:dyDescent="0.35">
      <c r="A286" s="76"/>
      <c r="B286" s="76" t="str">
        <f>Sheet1!D463</f>
        <v>04.06.2025</v>
      </c>
      <c r="C286" s="77" t="str">
        <f>Sheet1!E463</f>
        <v>03.06.2025</v>
      </c>
      <c r="D286" s="76" t="str">
        <f>Sheet1!H463</f>
        <v>ЦАРИЧАНСКОЕ+ФИЛАТОВСКОЕ</v>
      </c>
      <c r="E286" s="76" t="str">
        <f>Sheet1!K463</f>
        <v>512G</v>
      </c>
      <c r="F286" s="76">
        <f>Sheet1!J463</f>
        <v>512</v>
      </c>
      <c r="G286" s="76" t="str">
        <f>Sheet1!L463</f>
        <v>доб</v>
      </c>
      <c r="H286" s="76" t="str">
        <f>Sheet1!M463</f>
        <v>КПД</v>
      </c>
      <c r="I286" s="76" t="str">
        <f>Sheet1!O463</f>
        <v>Сапунов Р.М.</v>
      </c>
      <c r="J286" s="76"/>
      <c r="K286" s="78"/>
      <c r="L286" s="79"/>
    </row>
    <row r="287" spans="1:12" x14ac:dyDescent="0.35">
      <c r="A287" s="76"/>
      <c r="B287" s="76" t="str">
        <f>Sheet1!D464</f>
        <v>04.06.2025</v>
      </c>
      <c r="C287" s="77" t="str">
        <f>Sheet1!E464</f>
        <v>26.05.2025</v>
      </c>
      <c r="D287" s="76" t="str">
        <f>Sheet1!H464</f>
        <v>НОВОСАМАРСКОЕ</v>
      </c>
      <c r="E287" s="76" t="str">
        <f>Sheet1!K464</f>
        <v>114ST2</v>
      </c>
      <c r="F287" s="76" t="str">
        <f>Sheet1!J464</f>
        <v>К-3</v>
      </c>
      <c r="G287" s="76" t="str">
        <f>Sheet1!L464</f>
        <v>доб</v>
      </c>
      <c r="H287" s="76" t="str">
        <f>Sheet1!M464</f>
        <v>КВД</v>
      </c>
      <c r="I287" s="76" t="str">
        <f>Sheet1!O464</f>
        <v>Сапунов Р.М.</v>
      </c>
      <c r="J287" s="76"/>
      <c r="K287" s="78"/>
      <c r="L287" s="79"/>
    </row>
    <row r="288" spans="1:12" x14ac:dyDescent="0.35">
      <c r="A288" s="76"/>
      <c r="B288" s="76" t="str">
        <f>Sheet1!D465</f>
        <v>04.06.2025</v>
      </c>
      <c r="C288" s="77" t="str">
        <f>Sheet1!E465</f>
        <v>26.05.2025</v>
      </c>
      <c r="D288" s="76" t="str">
        <f>Sheet1!H465</f>
        <v>НОВОСАМАРСКОЕ</v>
      </c>
      <c r="E288" s="76" t="str">
        <f>Sheet1!K465</f>
        <v>114ST2</v>
      </c>
      <c r="F288" s="76" t="str">
        <f>Sheet1!J465</f>
        <v>К-3</v>
      </c>
      <c r="G288" s="76" t="str">
        <f>Sheet1!L465</f>
        <v>доб</v>
      </c>
      <c r="H288" s="76" t="str">
        <f>Sheet1!M465</f>
        <v>КВД</v>
      </c>
      <c r="I288" s="76" t="str">
        <f>Sheet1!O465</f>
        <v>Сапунов Р.М.</v>
      </c>
      <c r="J288" s="76"/>
      <c r="K288" s="78"/>
      <c r="L288" s="79"/>
    </row>
    <row r="289" spans="1:12" x14ac:dyDescent="0.35">
      <c r="A289" s="76"/>
      <c r="B289" s="76" t="str">
        <f>Sheet1!D466</f>
        <v>04.06.2025</v>
      </c>
      <c r="C289" s="77" t="str">
        <f>Sheet1!E466</f>
        <v>02.06.2025</v>
      </c>
      <c r="D289" s="76" t="str">
        <f>Sheet1!H466</f>
        <v>ЦАРИЧАНСКОЕ+ФИЛАТОВСКОЕ</v>
      </c>
      <c r="E289" s="76" t="str">
        <f>Sheet1!K466</f>
        <v>502-1G</v>
      </c>
      <c r="F289" s="76">
        <f>Sheet1!J466</f>
        <v>0</v>
      </c>
      <c r="G289" s="76" t="str">
        <f>Sheet1!L466</f>
        <v>доб</v>
      </c>
      <c r="H289" s="76" t="str">
        <f>Sheet1!M466</f>
        <v>КПД</v>
      </c>
      <c r="I289" s="76" t="str">
        <f>Sheet1!O466</f>
        <v>Сапунов Р.М.</v>
      </c>
      <c r="J289" s="76"/>
      <c r="K289" s="78"/>
      <c r="L289" s="79"/>
    </row>
    <row r="290" spans="1:12" x14ac:dyDescent="0.35">
      <c r="A290" s="76"/>
      <c r="B290" s="76" t="str">
        <f>Sheet1!D467</f>
        <v>18.06.2025</v>
      </c>
      <c r="C290" s="77" t="str">
        <f>Sheet1!E467</f>
        <v>06.06.2025</v>
      </c>
      <c r="D290" s="76" t="str">
        <f>Sheet1!H467</f>
        <v>БАЛЕЙКИНСКОЕ</v>
      </c>
      <c r="E290" s="76">
        <f>Sheet1!K467</f>
        <v>2102</v>
      </c>
      <c r="F290" s="76">
        <f>Sheet1!J467</f>
        <v>15</v>
      </c>
      <c r="G290" s="76" t="str">
        <f>Sheet1!L467</f>
        <v>доб</v>
      </c>
      <c r="H290" s="76" t="str">
        <f>Sheet1!M467</f>
        <v>КПД</v>
      </c>
      <c r="I290" s="76" t="str">
        <f>Sheet1!O467</f>
        <v>Сапунов Р.М.</v>
      </c>
      <c r="J290" s="76"/>
      <c r="K290" s="78"/>
      <c r="L290" s="79"/>
    </row>
    <row r="291" spans="1:12" x14ac:dyDescent="0.35">
      <c r="A291" s="76"/>
      <c r="B291" s="76" t="str">
        <f>Sheet1!D468</f>
        <v>18.06.2025</v>
      </c>
      <c r="C291" s="77" t="str">
        <f>Sheet1!E468</f>
        <v>05.06.2025</v>
      </c>
      <c r="D291" s="76" t="str">
        <f>Sheet1!H468</f>
        <v>НОВОЗАРИНСКОЕ</v>
      </c>
      <c r="E291" s="76">
        <f>Sheet1!K468</f>
        <v>8013</v>
      </c>
      <c r="F291" s="76" t="str">
        <f>Sheet1!J468</f>
        <v>К-10</v>
      </c>
      <c r="G291" s="76" t="str">
        <f>Sheet1!L468</f>
        <v>доб</v>
      </c>
      <c r="H291" s="76" t="str">
        <f>Sheet1!M468</f>
        <v>КВД</v>
      </c>
      <c r="I291" s="76" t="str">
        <f>Sheet1!O468</f>
        <v>Сапунов Р.М.</v>
      </c>
      <c r="J291" s="76"/>
      <c r="K291" s="78"/>
      <c r="L291" s="79"/>
    </row>
    <row r="292" spans="1:12" x14ac:dyDescent="0.35">
      <c r="A292" s="76"/>
      <c r="B292" s="76" t="str">
        <f>Sheet1!D469</f>
        <v>18.06.2025</v>
      </c>
      <c r="C292" s="77" t="str">
        <f>Sheet1!E469</f>
        <v>08.05.2025</v>
      </c>
      <c r="D292" s="76" t="str">
        <f>Sheet1!H469</f>
        <v>ОРЕНБУРГСКОЕ</v>
      </c>
      <c r="E292" s="76" t="str">
        <f>Sheet1!K469</f>
        <v>1397G</v>
      </c>
      <c r="F292" s="76">
        <f>Sheet1!J469</f>
        <v>130</v>
      </c>
      <c r="G292" s="76" t="str">
        <f>Sheet1!L469</f>
        <v>доб</v>
      </c>
      <c r="H292" s="76" t="str">
        <f>Sheet1!M469</f>
        <v>КВД</v>
      </c>
      <c r="I292" s="76" t="str">
        <f>Sheet1!O469</f>
        <v>Сапунов Р.М.</v>
      </c>
      <c r="J292" s="76"/>
      <c r="K292" s="78"/>
      <c r="L292" s="79"/>
    </row>
    <row r="293" spans="1:12" x14ac:dyDescent="0.35">
      <c r="A293" s="76"/>
      <c r="B293" s="76" t="str">
        <f>Sheet1!D470</f>
        <v>19.06.2025</v>
      </c>
      <c r="C293" s="77" t="str">
        <f>Sheet1!E470</f>
        <v>24.05.2025</v>
      </c>
      <c r="D293" s="76" t="str">
        <f>Sheet1!H470</f>
        <v>ОРЕНБУРГСКОЕ</v>
      </c>
      <c r="E293" s="76" t="str">
        <f>Sheet1!K470</f>
        <v>1525G</v>
      </c>
      <c r="F293" s="76">
        <f>Sheet1!J470</f>
        <v>44</v>
      </c>
      <c r="G293" s="76" t="str">
        <f>Sheet1!L470</f>
        <v>доб</v>
      </c>
      <c r="H293" s="76" t="str">
        <f>Sheet1!M470</f>
        <v>КВД</v>
      </c>
      <c r="I293" s="76" t="str">
        <f>Sheet1!O470</f>
        <v>Сапунов Р.М.</v>
      </c>
      <c r="J293" s="76"/>
      <c r="K293" s="78"/>
      <c r="L293" s="79"/>
    </row>
    <row r="294" spans="1:12" x14ac:dyDescent="0.35">
      <c r="A294" s="76"/>
      <c r="B294" s="76" t="str">
        <f>Sheet1!D471</f>
        <v>19.06.2025</v>
      </c>
      <c r="C294" s="77" t="str">
        <f>Sheet1!E471</f>
        <v>12.05.2025</v>
      </c>
      <c r="D294" s="76" t="str">
        <f>Sheet1!H471</f>
        <v>ОРЕНБУРГСКОЕ</v>
      </c>
      <c r="E294" s="76" t="str">
        <f>Sheet1!K471</f>
        <v>1210G3</v>
      </c>
      <c r="F294" s="76">
        <f>Sheet1!J471</f>
        <v>13</v>
      </c>
      <c r="G294" s="76" t="str">
        <f>Sheet1!L471</f>
        <v>доб</v>
      </c>
      <c r="H294" s="76" t="str">
        <f>Sheet1!M471</f>
        <v>КВД</v>
      </c>
      <c r="I294" s="76" t="str">
        <f>Sheet1!O471</f>
        <v>Сапунов Р.М.</v>
      </c>
      <c r="J294" s="76"/>
      <c r="K294" s="78"/>
      <c r="L294" s="79"/>
    </row>
    <row r="295" spans="1:12" x14ac:dyDescent="0.35">
      <c r="A295" s="76"/>
      <c r="B295" s="76" t="str">
        <f>Sheet1!D472</f>
        <v>19.06.2025</v>
      </c>
      <c r="C295" s="77" t="str">
        <f>Sheet1!E472</f>
        <v>05.05.2025</v>
      </c>
      <c r="D295" s="76" t="str">
        <f>Sheet1!H472</f>
        <v>ОРЕНБУРГСКОЕ</v>
      </c>
      <c r="E295" s="76" t="str">
        <f>Sheet1!K472</f>
        <v>1297G</v>
      </c>
      <c r="F295" s="76">
        <f>Sheet1!J472</f>
        <v>39</v>
      </c>
      <c r="G295" s="76" t="str">
        <f>Sheet1!L472</f>
        <v>доб</v>
      </c>
      <c r="H295" s="76" t="str">
        <f>Sheet1!M472</f>
        <v>КВД</v>
      </c>
      <c r="I295" s="76" t="str">
        <f>Sheet1!O472</f>
        <v>Сапунов Р.М.</v>
      </c>
      <c r="J295" s="76"/>
      <c r="K295" s="78"/>
      <c r="L295" s="79"/>
    </row>
    <row r="296" spans="1:12" x14ac:dyDescent="0.35">
      <c r="A296" s="76"/>
      <c r="B296" s="76" t="str">
        <f>Sheet1!D473</f>
        <v>20.06.2025</v>
      </c>
      <c r="C296" s="77" t="str">
        <f>Sheet1!E473</f>
        <v>25.05.2025</v>
      </c>
      <c r="D296" s="76" t="str">
        <f>Sheet1!H473</f>
        <v>ЧАЯНДИНСКОЕ</v>
      </c>
      <c r="E296" s="76" t="str">
        <f>Sheet1!K473</f>
        <v>1030G4</v>
      </c>
      <c r="F296" s="76">
        <f>Sheet1!J473</f>
        <v>5</v>
      </c>
      <c r="G296" s="76" t="str">
        <f>Sheet1!L473</f>
        <v>доб</v>
      </c>
      <c r="H296" s="76" t="str">
        <f>Sheet1!M473</f>
        <v>КВД</v>
      </c>
      <c r="I296" s="76" t="str">
        <f>Sheet1!O473</f>
        <v>Сапунов Р.М.</v>
      </c>
      <c r="J296" s="76"/>
      <c r="K296" s="78"/>
      <c r="L296" s="79"/>
    </row>
    <row r="297" spans="1:12" x14ac:dyDescent="0.35">
      <c r="A297" s="76"/>
      <c r="B297" s="76" t="str">
        <f>Sheet1!D474</f>
        <v>23.06.2025</v>
      </c>
      <c r="C297" s="77" t="str">
        <f>Sheet1!E474</f>
        <v>13.06.2025</v>
      </c>
      <c r="D297" s="76" t="str">
        <f>Sheet1!H474</f>
        <v>ПЕСЦОВОЕ</v>
      </c>
      <c r="E297" s="76" t="str">
        <f>Sheet1!K474</f>
        <v>9217G</v>
      </c>
      <c r="F297" s="76">
        <f>Sheet1!J474</f>
        <v>2</v>
      </c>
      <c r="G297" s="76" t="str">
        <f>Sheet1!L474</f>
        <v>доб</v>
      </c>
      <c r="H297" s="76" t="str">
        <f>Sheet1!M474</f>
        <v>КВД</v>
      </c>
      <c r="I297" s="76" t="str">
        <f>Sheet1!O474</f>
        <v>Сапунов Р.М.</v>
      </c>
      <c r="J297" s="76"/>
      <c r="K297" s="78"/>
      <c r="L297" s="79"/>
    </row>
    <row r="298" spans="1:12" x14ac:dyDescent="0.35">
      <c r="A298" s="76"/>
      <c r="B298" s="76" t="str">
        <f>Sheet1!D475</f>
        <v>23.06.2025</v>
      </c>
      <c r="C298" s="77" t="str">
        <f>Sheet1!E475</f>
        <v>13.06.2025</v>
      </c>
      <c r="D298" s="76" t="str">
        <f>Sheet1!H475</f>
        <v>ПЕСЦОВОЕ</v>
      </c>
      <c r="E298" s="76" t="str">
        <f>Sheet1!K475</f>
        <v>9217G</v>
      </c>
      <c r="F298" s="76">
        <f>Sheet1!J475</f>
        <v>2</v>
      </c>
      <c r="G298" s="76" t="str">
        <f>Sheet1!L475</f>
        <v>доб</v>
      </c>
      <c r="H298" s="76" t="str">
        <f>Sheet1!M475</f>
        <v>КВД</v>
      </c>
      <c r="I298" s="76" t="str">
        <f>Sheet1!O475</f>
        <v>Сапунов Р.М.</v>
      </c>
      <c r="J298" s="76"/>
      <c r="K298" s="78"/>
      <c r="L298" s="79"/>
    </row>
    <row r="299" spans="1:12" x14ac:dyDescent="0.35">
      <c r="A299" s="76"/>
      <c r="B299" s="76" t="str">
        <f>Sheet1!D476</f>
        <v>23.06.2025</v>
      </c>
      <c r="C299" s="77" t="str">
        <f>Sheet1!E476</f>
        <v>13.06.2025</v>
      </c>
      <c r="D299" s="76" t="str">
        <f>Sheet1!H476</f>
        <v>ПЕСЦОВОЕ</v>
      </c>
      <c r="E299" s="76" t="str">
        <f>Sheet1!K476</f>
        <v>9217G</v>
      </c>
      <c r="F299" s="76">
        <f>Sheet1!J476</f>
        <v>2</v>
      </c>
      <c r="G299" s="76" t="str">
        <f>Sheet1!L476</f>
        <v>доб</v>
      </c>
      <c r="H299" s="76" t="str">
        <f>Sheet1!M476</f>
        <v>КВД</v>
      </c>
      <c r="I299" s="76" t="str">
        <f>Sheet1!O476</f>
        <v>Сапунов Р.М.</v>
      </c>
      <c r="J299" s="76"/>
      <c r="K299" s="78"/>
      <c r="L299" s="79"/>
    </row>
    <row r="300" spans="1:12" x14ac:dyDescent="0.35">
      <c r="A300" s="76"/>
      <c r="B300" s="76" t="str">
        <f>Sheet1!D477</f>
        <v>20.06.2025</v>
      </c>
      <c r="C300" s="77" t="str">
        <f>Sheet1!E477</f>
        <v>24.05.2025</v>
      </c>
      <c r="D300" s="76" t="str">
        <f>Sheet1!H477</f>
        <v>ЧАЯНДИНСКОЕ</v>
      </c>
      <c r="E300" s="76" t="str">
        <f>Sheet1!K477</f>
        <v>1031G3</v>
      </c>
      <c r="F300" s="76">
        <f>Sheet1!J477</f>
        <v>5</v>
      </c>
      <c r="G300" s="76" t="str">
        <f>Sheet1!L477</f>
        <v>доб</v>
      </c>
      <c r="H300" s="76" t="str">
        <f>Sheet1!M477</f>
        <v>КВД</v>
      </c>
      <c r="I300" s="76" t="str">
        <f>Sheet1!O477</f>
        <v>Сапунов Р.М.</v>
      </c>
      <c r="J300" s="76"/>
      <c r="K300" s="78"/>
      <c r="L300" s="79"/>
    </row>
    <row r="301" spans="1:12" x14ac:dyDescent="0.35">
      <c r="A301" s="76"/>
      <c r="B301" s="76" t="str">
        <f>Sheet1!D478</f>
        <v>25.06.2025</v>
      </c>
      <c r="C301" s="77" t="str">
        <f>Sheet1!E478</f>
        <v>14.05.2025</v>
      </c>
      <c r="D301" s="76" t="str">
        <f>Sheet1!H478</f>
        <v>ПЕСЦОВОЕ</v>
      </c>
      <c r="E301" s="76" t="str">
        <f>Sheet1!K478</f>
        <v>9229G3</v>
      </c>
      <c r="F301" s="76">
        <f>Sheet1!J478</f>
        <v>3</v>
      </c>
      <c r="G301" s="76" t="str">
        <f>Sheet1!L478</f>
        <v>доб</v>
      </c>
      <c r="H301" s="76" t="str">
        <f>Sheet1!M478</f>
        <v>ГРП</v>
      </c>
      <c r="I301" s="76" t="str">
        <f>Sheet1!O478</f>
        <v>Сапунов Р.М.</v>
      </c>
      <c r="J301" s="76"/>
      <c r="K301" s="78"/>
      <c r="L301" s="79"/>
    </row>
    <row r="302" spans="1:12" x14ac:dyDescent="0.35">
      <c r="A302" s="76"/>
      <c r="B302" s="76" t="str">
        <f>Sheet1!D479</f>
        <v>25.06.2025</v>
      </c>
      <c r="C302" s="77" t="str">
        <f>Sheet1!E479</f>
        <v>14.05.2025</v>
      </c>
      <c r="D302" s="76" t="str">
        <f>Sheet1!H479</f>
        <v>ПЕСЦОВОЕ</v>
      </c>
      <c r="E302" s="76" t="str">
        <f>Sheet1!K479</f>
        <v>9229G3</v>
      </c>
      <c r="F302" s="76">
        <f>Sheet1!J479</f>
        <v>3</v>
      </c>
      <c r="G302" s="76" t="str">
        <f>Sheet1!L479</f>
        <v>доб</v>
      </c>
      <c r="H302" s="76" t="str">
        <f>Sheet1!M479</f>
        <v>ГРП</v>
      </c>
      <c r="I302" s="76" t="str">
        <f>Sheet1!O479</f>
        <v>Сапунов Р.М.</v>
      </c>
      <c r="J302" s="76"/>
      <c r="K302" s="78"/>
      <c r="L302" s="79"/>
    </row>
    <row r="303" spans="1:12" x14ac:dyDescent="0.35">
      <c r="A303" s="76"/>
      <c r="B303" s="76" t="str">
        <f>Sheet1!D480</f>
        <v>25.06.2025</v>
      </c>
      <c r="C303" s="77" t="str">
        <f>Sheet1!E480</f>
        <v>14.05.2025</v>
      </c>
      <c r="D303" s="76" t="str">
        <f>Sheet1!H480</f>
        <v>ПЕСЦОВОЕ</v>
      </c>
      <c r="E303" s="76" t="str">
        <f>Sheet1!K480</f>
        <v>9229G3</v>
      </c>
      <c r="F303" s="76">
        <f>Sheet1!J480</f>
        <v>3</v>
      </c>
      <c r="G303" s="76" t="str">
        <f>Sheet1!L480</f>
        <v>доб</v>
      </c>
      <c r="H303" s="76" t="str">
        <f>Sheet1!M480</f>
        <v>ГРП</v>
      </c>
      <c r="I303" s="76" t="str">
        <f>Sheet1!O480</f>
        <v>Сапунов Р.М.</v>
      </c>
      <c r="J303" s="76"/>
      <c r="K303" s="78"/>
      <c r="L303" s="79"/>
    </row>
    <row r="304" spans="1:12" x14ac:dyDescent="0.35">
      <c r="A304" s="76"/>
      <c r="B304" s="76" t="str">
        <f>Sheet1!D481</f>
        <v>25.06.2025</v>
      </c>
      <c r="C304" s="77" t="str">
        <f>Sheet1!E481</f>
        <v>14.05.2025</v>
      </c>
      <c r="D304" s="76" t="str">
        <f>Sheet1!H481</f>
        <v>ПЕСЦОВОЕ</v>
      </c>
      <c r="E304" s="76" t="str">
        <f>Sheet1!K481</f>
        <v>9229G3</v>
      </c>
      <c r="F304" s="76">
        <f>Sheet1!J481</f>
        <v>3</v>
      </c>
      <c r="G304" s="76" t="str">
        <f>Sheet1!L481</f>
        <v>доб</v>
      </c>
      <c r="H304" s="76" t="str">
        <f>Sheet1!M481</f>
        <v>ГРП</v>
      </c>
      <c r="I304" s="76" t="str">
        <f>Sheet1!O481</f>
        <v>Сапунов Р.М.</v>
      </c>
      <c r="J304" s="76"/>
      <c r="K304" s="78"/>
      <c r="L304" s="79"/>
    </row>
    <row r="305" spans="1:12" x14ac:dyDescent="0.35">
      <c r="A305" s="76"/>
      <c r="B305" s="76" t="str">
        <f>Sheet1!D482</f>
        <v>23.06.2025</v>
      </c>
      <c r="C305" s="77" t="str">
        <f>Sheet1!E482</f>
        <v>24.05.2025</v>
      </c>
      <c r="D305" s="76" t="str">
        <f>Sheet1!H482</f>
        <v>ЧАЯНДИНСКОЕ</v>
      </c>
      <c r="E305" s="76" t="str">
        <f>Sheet1!K482</f>
        <v>1033G3</v>
      </c>
      <c r="F305" s="76">
        <f>Sheet1!J482</f>
        <v>5</v>
      </c>
      <c r="G305" s="76" t="str">
        <f>Sheet1!L482</f>
        <v>доб</v>
      </c>
      <c r="H305" s="76" t="str">
        <f>Sheet1!M482</f>
        <v>КВД</v>
      </c>
      <c r="I305" s="76" t="str">
        <f>Sheet1!O482</f>
        <v>Сапунов Р.М.</v>
      </c>
      <c r="J305" s="76"/>
      <c r="K305" s="78"/>
      <c r="L305" s="79"/>
    </row>
    <row r="306" spans="1:12" x14ac:dyDescent="0.35">
      <c r="A306" s="76"/>
      <c r="B306" s="76" t="str">
        <f>Sheet1!D483</f>
        <v>23.06.2025</v>
      </c>
      <c r="C306" s="77" t="str">
        <f>Sheet1!E483</f>
        <v>24.05.2025</v>
      </c>
      <c r="D306" s="76" t="str">
        <f>Sheet1!H483</f>
        <v>ЧАЯНДИНСКОЕ</v>
      </c>
      <c r="E306" s="76" t="str">
        <f>Sheet1!K483</f>
        <v>1047G</v>
      </c>
      <c r="F306" s="76">
        <f>Sheet1!J483</f>
        <v>4</v>
      </c>
      <c r="G306" s="76" t="str">
        <f>Sheet1!L483</f>
        <v>доб</v>
      </c>
      <c r="H306" s="76" t="str">
        <f>Sheet1!M483</f>
        <v>КВД</v>
      </c>
      <c r="I306" s="76" t="str">
        <f>Sheet1!O483</f>
        <v>Сапунов Р.М.</v>
      </c>
      <c r="J306" s="76"/>
      <c r="K306" s="78"/>
      <c r="L306" s="79"/>
    </row>
    <row r="307" spans="1:12" x14ac:dyDescent="0.35">
      <c r="A307" s="76"/>
      <c r="B307" s="76" t="str">
        <f>Sheet1!D484</f>
        <v>23.06.2025</v>
      </c>
      <c r="C307" s="77" t="str">
        <f>Sheet1!E484</f>
        <v>19.05.2025</v>
      </c>
      <c r="D307" s="76" t="str">
        <f>Sheet1!H484</f>
        <v>ЧАЯНДИНСКОЕ</v>
      </c>
      <c r="E307" s="76" t="str">
        <f>Sheet1!K484</f>
        <v>1072G</v>
      </c>
      <c r="F307" s="76">
        <f>Sheet1!J484</f>
        <v>4</v>
      </c>
      <c r="G307" s="76" t="str">
        <f>Sheet1!L484</f>
        <v>доб</v>
      </c>
      <c r="H307" s="76" t="str">
        <f>Sheet1!M484</f>
        <v>КВД</v>
      </c>
      <c r="I307" s="76" t="str">
        <f>Sheet1!O484</f>
        <v>Сапунов Р.М.</v>
      </c>
      <c r="J307" s="76"/>
      <c r="K307" s="78"/>
      <c r="L307" s="79"/>
    </row>
    <row r="308" spans="1:12" x14ac:dyDescent="0.35">
      <c r="A308" s="76"/>
      <c r="B308" s="76" t="str">
        <f>Sheet1!D485</f>
        <v>23.06.2025</v>
      </c>
      <c r="C308" s="77" t="str">
        <f>Sheet1!E485</f>
        <v>19.05.2025</v>
      </c>
      <c r="D308" s="76" t="str">
        <f>Sheet1!H485</f>
        <v>ЧАЯНДИНСКОЕ</v>
      </c>
      <c r="E308" s="76" t="str">
        <f>Sheet1!K485</f>
        <v>1072G</v>
      </c>
      <c r="F308" s="76">
        <f>Sheet1!J485</f>
        <v>4</v>
      </c>
      <c r="G308" s="76" t="str">
        <f>Sheet1!L485</f>
        <v>доб</v>
      </c>
      <c r="H308" s="76" t="str">
        <f>Sheet1!M485</f>
        <v>КВД</v>
      </c>
      <c r="I308" s="76" t="str">
        <f>Sheet1!O485</f>
        <v>Сапунов Р.М.</v>
      </c>
      <c r="J308" s="76"/>
      <c r="K308" s="78"/>
      <c r="L308" s="79"/>
    </row>
    <row r="309" spans="1:12" x14ac:dyDescent="0.35">
      <c r="A309" s="76"/>
      <c r="B309" s="76" t="str">
        <f>Sheet1!D486</f>
        <v>23.06.2025</v>
      </c>
      <c r="C309" s="77" t="str">
        <f>Sheet1!E486</f>
        <v>24.05.2025</v>
      </c>
      <c r="D309" s="76" t="str">
        <f>Sheet1!H486</f>
        <v>ЧАЯНДИНСКОЕ</v>
      </c>
      <c r="E309" s="76" t="str">
        <f>Sheet1!K486</f>
        <v>1073G3</v>
      </c>
      <c r="F309" s="76">
        <f>Sheet1!J486</f>
        <v>4</v>
      </c>
      <c r="G309" s="76" t="str">
        <f>Sheet1!L486</f>
        <v>доб</v>
      </c>
      <c r="H309" s="76" t="str">
        <f>Sheet1!M486</f>
        <v>КВД</v>
      </c>
      <c r="I309" s="76" t="str">
        <f>Sheet1!O486</f>
        <v>Сапунов Р.М.</v>
      </c>
      <c r="J309" s="76"/>
      <c r="K309" s="78"/>
      <c r="L309" s="79"/>
    </row>
    <row r="310" spans="1:12" x14ac:dyDescent="0.35">
      <c r="A310" s="76"/>
      <c r="B310" s="76" t="str">
        <f>Sheet1!D487</f>
        <v>23.06.2025</v>
      </c>
      <c r="C310" s="77" t="str">
        <f>Sheet1!E487</f>
        <v>24.05.2025</v>
      </c>
      <c r="D310" s="76" t="str">
        <f>Sheet1!H487</f>
        <v>ЧАЯНДИНСКОЕ</v>
      </c>
      <c r="E310" s="76" t="str">
        <f>Sheet1!K487</f>
        <v>1077G</v>
      </c>
      <c r="F310" s="76">
        <f>Sheet1!J487</f>
        <v>4</v>
      </c>
      <c r="G310" s="76" t="str">
        <f>Sheet1!L487</f>
        <v>доб</v>
      </c>
      <c r="H310" s="76" t="str">
        <f>Sheet1!M487</f>
        <v>КВД</v>
      </c>
      <c r="I310" s="76" t="str">
        <f>Sheet1!O487</f>
        <v>Сапунов Р.М.</v>
      </c>
      <c r="J310" s="76"/>
      <c r="K310" s="78"/>
      <c r="L310" s="79"/>
    </row>
    <row r="311" spans="1:12" x14ac:dyDescent="0.35">
      <c r="A311" s="76"/>
      <c r="B311" s="76" t="str">
        <f>Sheet1!D488</f>
        <v>23.06.2025</v>
      </c>
      <c r="C311" s="77" t="str">
        <f>Sheet1!E488</f>
        <v>24.05.2025</v>
      </c>
      <c r="D311" s="76" t="str">
        <f>Sheet1!H488</f>
        <v>ЧАЯНДИНСКОЕ</v>
      </c>
      <c r="E311" s="76" t="str">
        <f>Sheet1!K488</f>
        <v>1083G</v>
      </c>
      <c r="F311" s="76">
        <f>Sheet1!J488</f>
        <v>4</v>
      </c>
      <c r="G311" s="76" t="str">
        <f>Sheet1!L488</f>
        <v>доб</v>
      </c>
      <c r="H311" s="76" t="str">
        <f>Sheet1!M488</f>
        <v>КВД</v>
      </c>
      <c r="I311" s="76" t="str">
        <f>Sheet1!O488</f>
        <v>Сапунов Р.М.</v>
      </c>
      <c r="J311" s="76"/>
      <c r="K311" s="78"/>
      <c r="L311" s="79"/>
    </row>
    <row r="312" spans="1:12" x14ac:dyDescent="0.35">
      <c r="A312" s="76"/>
      <c r="B312" s="76" t="str">
        <f>Sheet1!D489</f>
        <v>02.07.2025</v>
      </c>
      <c r="C312" s="77" t="str">
        <f>Sheet1!E489</f>
        <v>18.06.2025</v>
      </c>
      <c r="D312" s="76" t="str">
        <f>Sheet1!H489</f>
        <v>ОРЕНБУРГСКОЕ</v>
      </c>
      <c r="E312" s="76" t="str">
        <f>Sheet1!K489</f>
        <v>1563G</v>
      </c>
      <c r="F312" s="76">
        <f>Sheet1!J489</f>
        <v>118</v>
      </c>
      <c r="G312" s="76" t="str">
        <f>Sheet1!L489</f>
        <v>доб</v>
      </c>
      <c r="H312" s="76" t="str">
        <f>Sheet1!M489</f>
        <v>КВД</v>
      </c>
      <c r="I312" s="76" t="str">
        <f>Sheet1!O489</f>
        <v>Сапунов Р.М.</v>
      </c>
      <c r="J312" s="76"/>
      <c r="K312" s="78"/>
      <c r="L312" s="79"/>
    </row>
    <row r="313" spans="1:12" x14ac:dyDescent="0.35">
      <c r="A313" s="76"/>
      <c r="B313" s="76" t="str">
        <f>Sheet1!D490</f>
        <v>02.07.2025</v>
      </c>
      <c r="C313" s="77" t="str">
        <f>Sheet1!E490</f>
        <v>18.06.2025</v>
      </c>
      <c r="D313" s="76" t="str">
        <f>Sheet1!H490</f>
        <v>ОРЕНБУРГСКОЕ</v>
      </c>
      <c r="E313" s="76" t="str">
        <f>Sheet1!K490</f>
        <v>1563G</v>
      </c>
      <c r="F313" s="76">
        <f>Sheet1!J490</f>
        <v>118</v>
      </c>
      <c r="G313" s="76" t="str">
        <f>Sheet1!L490</f>
        <v>доб</v>
      </c>
      <c r="H313" s="76" t="str">
        <f>Sheet1!M490</f>
        <v>КВД</v>
      </c>
      <c r="I313" s="76" t="str">
        <f>Sheet1!O490</f>
        <v>Сапунов Р.М.</v>
      </c>
      <c r="J313" s="76"/>
      <c r="K313" s="78"/>
      <c r="L313" s="79"/>
    </row>
    <row r="314" spans="1:12" x14ac:dyDescent="0.35">
      <c r="A314" s="76"/>
      <c r="B314" s="76" t="str">
        <f>Sheet1!D491</f>
        <v>28.07.2025</v>
      </c>
      <c r="C314" s="77" t="str">
        <f>Sheet1!E491</f>
        <v>12.02.2025</v>
      </c>
      <c r="D314" s="76" t="str">
        <f>Sheet1!H491</f>
        <v>ЦАРИЧАНСКОЕ+ФИЛАТОВСКОЕ</v>
      </c>
      <c r="E314" s="76" t="str">
        <f>Sheet1!K491</f>
        <v>500G2</v>
      </c>
      <c r="F314" s="76">
        <f>Sheet1!J491</f>
        <v>0</v>
      </c>
      <c r="G314" s="76" t="str">
        <f>Sheet1!L491</f>
        <v>доб</v>
      </c>
      <c r="H314" s="76" t="str">
        <f>Sheet1!M491</f>
        <v>КВД</v>
      </c>
      <c r="I314" s="76" t="str">
        <f>Sheet1!O491</f>
        <v>Сапунов Р.М.</v>
      </c>
      <c r="J314" s="76"/>
      <c r="K314" s="78"/>
      <c r="L314" s="79"/>
    </row>
    <row r="315" spans="1:12" x14ac:dyDescent="0.35">
      <c r="A315" s="76"/>
      <c r="B315" s="76" t="str">
        <f>Sheet1!D492</f>
        <v>28.07.2025</v>
      </c>
      <c r="C315" s="77" t="str">
        <f>Sheet1!E492</f>
        <v>12.02.2025</v>
      </c>
      <c r="D315" s="76" t="str">
        <f>Sheet1!H492</f>
        <v>ЦАРИЧАНСКОЕ+ФИЛАТОВСКОЕ</v>
      </c>
      <c r="E315" s="76" t="str">
        <f>Sheet1!K492</f>
        <v>500G2</v>
      </c>
      <c r="F315" s="76">
        <f>Sheet1!J492</f>
        <v>0</v>
      </c>
      <c r="G315" s="76" t="str">
        <f>Sheet1!L492</f>
        <v>доб</v>
      </c>
      <c r="H315" s="76" t="str">
        <f>Sheet1!M492</f>
        <v>КВД</v>
      </c>
      <c r="I315" s="76" t="str">
        <f>Sheet1!O492</f>
        <v>Сапунов Р.М.</v>
      </c>
      <c r="J315" s="76"/>
      <c r="K315" s="78"/>
      <c r="L315" s="79"/>
    </row>
    <row r="316" spans="1:12" x14ac:dyDescent="0.35">
      <c r="A316" s="76"/>
      <c r="B316" s="76" t="str">
        <f>Sheet1!D493</f>
        <v>28.07.2025</v>
      </c>
      <c r="C316" s="77" t="str">
        <f>Sheet1!E493</f>
        <v>12.02.2025</v>
      </c>
      <c r="D316" s="76" t="str">
        <f>Sheet1!H493</f>
        <v>ЦАРИЧАНСКОЕ+ФИЛАТОВСКОЕ</v>
      </c>
      <c r="E316" s="76" t="str">
        <f>Sheet1!K493</f>
        <v>500G2</v>
      </c>
      <c r="F316" s="76">
        <f>Sheet1!J493</f>
        <v>0</v>
      </c>
      <c r="G316" s="76" t="str">
        <f>Sheet1!L493</f>
        <v>доб</v>
      </c>
      <c r="H316" s="76" t="str">
        <f>Sheet1!M493</f>
        <v>КВД</v>
      </c>
      <c r="I316" s="76" t="str">
        <f>Sheet1!O493</f>
        <v>Сапунов Р.М.</v>
      </c>
      <c r="J316" s="76"/>
      <c r="K316" s="78"/>
      <c r="L316" s="79"/>
    </row>
    <row r="317" spans="1:12" x14ac:dyDescent="0.35">
      <c r="A317" s="76"/>
      <c r="B317" s="76" t="str">
        <f>Sheet1!D494</f>
        <v>28.07.2025</v>
      </c>
      <c r="C317" s="77" t="str">
        <f>Sheet1!E494</f>
        <v>12.02.2025</v>
      </c>
      <c r="D317" s="76" t="str">
        <f>Sheet1!H494</f>
        <v>ЦАРИЧАНСКОЕ+ФИЛАТОВСКОЕ</v>
      </c>
      <c r="E317" s="76" t="str">
        <f>Sheet1!K494</f>
        <v>500G2</v>
      </c>
      <c r="F317" s="76">
        <f>Sheet1!J494</f>
        <v>0</v>
      </c>
      <c r="G317" s="76" t="str">
        <f>Sheet1!L494</f>
        <v>доб</v>
      </c>
      <c r="H317" s="76" t="str">
        <f>Sheet1!M494</f>
        <v>КВД</v>
      </c>
      <c r="I317" s="76" t="str">
        <f>Sheet1!O494</f>
        <v>Сапунов Р.М.</v>
      </c>
      <c r="J317" s="76"/>
      <c r="K317" s="78"/>
      <c r="L317" s="79"/>
    </row>
    <row r="318" spans="1:12" x14ac:dyDescent="0.35">
      <c r="A318" s="76"/>
      <c r="B318" s="76" t="str">
        <f>Sheet1!D495</f>
        <v>28.07.2025</v>
      </c>
      <c r="C318" s="77" t="str">
        <f>Sheet1!E495</f>
        <v>12.02.2025</v>
      </c>
      <c r="D318" s="76" t="str">
        <f>Sheet1!H495</f>
        <v>ЦАРИЧАНСКОЕ+ФИЛАТОВСКОЕ</v>
      </c>
      <c r="E318" s="76" t="str">
        <f>Sheet1!K495</f>
        <v>500G2</v>
      </c>
      <c r="F318" s="76">
        <f>Sheet1!J495</f>
        <v>0</v>
      </c>
      <c r="G318" s="76" t="str">
        <f>Sheet1!L495</f>
        <v>доб</v>
      </c>
      <c r="H318" s="76" t="str">
        <f>Sheet1!M495</f>
        <v>КВД</v>
      </c>
      <c r="I318" s="76" t="str">
        <f>Sheet1!O495</f>
        <v>Сапунов Р.М.</v>
      </c>
      <c r="J318" s="76"/>
      <c r="K318" s="78"/>
      <c r="L318" s="79"/>
    </row>
    <row r="319" spans="1:12" x14ac:dyDescent="0.35">
      <c r="A319" s="76"/>
      <c r="B319" s="76" t="str">
        <f>Sheet1!D496</f>
        <v>28.07.2025</v>
      </c>
      <c r="C319" s="77" t="str">
        <f>Sheet1!E496</f>
        <v>12.02.2025</v>
      </c>
      <c r="D319" s="76" t="str">
        <f>Sheet1!H496</f>
        <v>ЦАРИЧАНСКОЕ+ФИЛАТОВСКОЕ</v>
      </c>
      <c r="E319" s="76" t="str">
        <f>Sheet1!K496</f>
        <v>500G2</v>
      </c>
      <c r="F319" s="76">
        <f>Sheet1!J496</f>
        <v>0</v>
      </c>
      <c r="G319" s="76" t="str">
        <f>Sheet1!L496</f>
        <v>доб</v>
      </c>
      <c r="H319" s="76" t="str">
        <f>Sheet1!M496</f>
        <v>КВД</v>
      </c>
      <c r="I319" s="76" t="str">
        <f>Sheet1!O496</f>
        <v>Сапунов Р.М.</v>
      </c>
      <c r="J319" s="76"/>
      <c r="K319" s="78"/>
      <c r="L319" s="79"/>
    </row>
    <row r="320" spans="1:12" x14ac:dyDescent="0.35">
      <c r="A320" s="76"/>
      <c r="B320" s="76" t="str">
        <f>Sheet1!D497</f>
        <v>28.07.2025</v>
      </c>
      <c r="C320" s="77" t="str">
        <f>Sheet1!E497</f>
        <v>12.02.2025</v>
      </c>
      <c r="D320" s="76" t="str">
        <f>Sheet1!H497</f>
        <v>ЦАРИЧАНСКОЕ+ФИЛАТОВСКОЕ</v>
      </c>
      <c r="E320" s="76" t="str">
        <f>Sheet1!K497</f>
        <v>500G2</v>
      </c>
      <c r="F320" s="76">
        <f>Sheet1!J497</f>
        <v>0</v>
      </c>
      <c r="G320" s="76" t="str">
        <f>Sheet1!L497</f>
        <v>доб</v>
      </c>
      <c r="H320" s="76" t="str">
        <f>Sheet1!M497</f>
        <v>КВД</v>
      </c>
      <c r="I320" s="76" t="str">
        <f>Sheet1!O497</f>
        <v>Сапунов Р.М.</v>
      </c>
      <c r="J320" s="76"/>
      <c r="K320" s="78"/>
      <c r="L320" s="79"/>
    </row>
    <row r="321" spans="1:12" x14ac:dyDescent="0.35">
      <c r="A321" s="76"/>
      <c r="B321" s="76" t="str">
        <f>Sheet1!D498</f>
        <v>28.07.2025</v>
      </c>
      <c r="C321" s="77" t="str">
        <f>Sheet1!E498</f>
        <v>12.02.2025</v>
      </c>
      <c r="D321" s="76" t="str">
        <f>Sheet1!H498</f>
        <v>ЦАРИЧАНСКОЕ+ФИЛАТОВСКОЕ</v>
      </c>
      <c r="E321" s="76" t="str">
        <f>Sheet1!K498</f>
        <v>500G2</v>
      </c>
      <c r="F321" s="76">
        <f>Sheet1!J498</f>
        <v>0</v>
      </c>
      <c r="G321" s="76" t="str">
        <f>Sheet1!L498</f>
        <v>доб</v>
      </c>
      <c r="H321" s="76" t="str">
        <f>Sheet1!M498</f>
        <v>КВД</v>
      </c>
      <c r="I321" s="76" t="str">
        <f>Sheet1!O498</f>
        <v>Сапунов Р.М.</v>
      </c>
      <c r="J321" s="76"/>
      <c r="K321" s="78"/>
      <c r="L321" s="79"/>
    </row>
    <row r="322" spans="1:12" x14ac:dyDescent="0.35">
      <c r="A322" s="76"/>
      <c r="B322" s="76" t="str">
        <f>Sheet1!D499</f>
        <v>28.07.2025</v>
      </c>
      <c r="C322" s="77" t="str">
        <f>Sheet1!E499</f>
        <v>12.02.2025</v>
      </c>
      <c r="D322" s="76" t="str">
        <f>Sheet1!H499</f>
        <v>ЦАРИЧАНСКОЕ+ФИЛАТОВСКОЕ</v>
      </c>
      <c r="E322" s="76" t="str">
        <f>Sheet1!K499</f>
        <v>500G2</v>
      </c>
      <c r="F322" s="76">
        <f>Sheet1!J499</f>
        <v>0</v>
      </c>
      <c r="G322" s="76" t="str">
        <f>Sheet1!L499</f>
        <v>доб</v>
      </c>
      <c r="H322" s="76" t="str">
        <f>Sheet1!M499</f>
        <v>КВД</v>
      </c>
      <c r="I322" s="76" t="str">
        <f>Sheet1!O499</f>
        <v>Сапунов Р.М.</v>
      </c>
      <c r="J322" s="76"/>
      <c r="K322" s="78"/>
      <c r="L322" s="79"/>
    </row>
    <row r="323" spans="1:12" x14ac:dyDescent="0.35">
      <c r="A323" s="76"/>
      <c r="B323" s="76" t="str">
        <f>Sheet1!D500</f>
        <v>28.07.2025</v>
      </c>
      <c r="C323" s="77" t="str">
        <f>Sheet1!E500</f>
        <v>12.02.2025</v>
      </c>
      <c r="D323" s="76" t="str">
        <f>Sheet1!H500</f>
        <v>ЦАРИЧАНСКОЕ+ФИЛАТОВСКОЕ</v>
      </c>
      <c r="E323" s="76" t="str">
        <f>Sheet1!K500</f>
        <v>500G2</v>
      </c>
      <c r="F323" s="76">
        <f>Sheet1!J500</f>
        <v>0</v>
      </c>
      <c r="G323" s="76" t="str">
        <f>Sheet1!L500</f>
        <v>доб</v>
      </c>
      <c r="H323" s="76" t="str">
        <f>Sheet1!M500</f>
        <v>КВД</v>
      </c>
      <c r="I323" s="76" t="str">
        <f>Sheet1!O500</f>
        <v>Сапунов Р.М.</v>
      </c>
      <c r="J323" s="76"/>
      <c r="K323" s="78"/>
      <c r="L323" s="79"/>
    </row>
    <row r="324" spans="1:12" x14ac:dyDescent="0.35">
      <c r="A324" s="76"/>
      <c r="B324" s="76" t="str">
        <f>Sheet1!D501</f>
        <v>28.07.2025</v>
      </c>
      <c r="C324" s="77" t="str">
        <f>Sheet1!E501</f>
        <v>12.02.2025</v>
      </c>
      <c r="D324" s="76" t="str">
        <f>Sheet1!H501</f>
        <v>ЦАРИЧАНСКОЕ+ФИЛАТОВСКОЕ</v>
      </c>
      <c r="E324" s="76" t="str">
        <f>Sheet1!K501</f>
        <v>500G2</v>
      </c>
      <c r="F324" s="76">
        <f>Sheet1!J501</f>
        <v>0</v>
      </c>
      <c r="G324" s="76" t="str">
        <f>Sheet1!L501</f>
        <v>доб</v>
      </c>
      <c r="H324" s="76" t="str">
        <f>Sheet1!M501</f>
        <v>КВД</v>
      </c>
      <c r="I324" s="76" t="str">
        <f>Sheet1!O501</f>
        <v>Сапунов Р.М.</v>
      </c>
      <c r="J324" s="76"/>
      <c r="K324" s="78"/>
      <c r="L324" s="79"/>
    </row>
    <row r="325" spans="1:12" x14ac:dyDescent="0.35">
      <c r="A325" s="76"/>
      <c r="B325" s="76" t="str">
        <f>Sheet1!D502</f>
        <v>28.07.2025</v>
      </c>
      <c r="C325" s="77" t="str">
        <f>Sheet1!E502</f>
        <v>12.02.2025</v>
      </c>
      <c r="D325" s="76" t="str">
        <f>Sheet1!H502</f>
        <v>ЦАРИЧАНСКОЕ+ФИЛАТОВСКОЕ</v>
      </c>
      <c r="E325" s="76" t="str">
        <f>Sheet1!K502</f>
        <v>500G2</v>
      </c>
      <c r="F325" s="76">
        <f>Sheet1!J502</f>
        <v>0</v>
      </c>
      <c r="G325" s="76" t="str">
        <f>Sheet1!L502</f>
        <v>доб</v>
      </c>
      <c r="H325" s="76" t="str">
        <f>Sheet1!M502</f>
        <v>КВД</v>
      </c>
      <c r="I325" s="76" t="str">
        <f>Sheet1!O502</f>
        <v>Сапунов Р.М.</v>
      </c>
      <c r="J325" s="76"/>
      <c r="K325" s="78"/>
      <c r="L325" s="79"/>
    </row>
    <row r="326" spans="1:12" x14ac:dyDescent="0.35">
      <c r="A326" s="76"/>
      <c r="B326" s="76" t="str">
        <f>Sheet1!D503</f>
        <v>28.07.2025</v>
      </c>
      <c r="C326" s="77" t="str">
        <f>Sheet1!E503</f>
        <v>12.02.2025</v>
      </c>
      <c r="D326" s="76" t="str">
        <f>Sheet1!H503</f>
        <v>ЦАРИЧАНСКОЕ+ФИЛАТОВСКОЕ</v>
      </c>
      <c r="E326" s="76" t="str">
        <f>Sheet1!K503</f>
        <v>500G2</v>
      </c>
      <c r="F326" s="76">
        <f>Sheet1!J503</f>
        <v>0</v>
      </c>
      <c r="G326" s="76" t="str">
        <f>Sheet1!L503</f>
        <v>доб</v>
      </c>
      <c r="H326" s="76" t="str">
        <f>Sheet1!M503</f>
        <v>КВД</v>
      </c>
      <c r="I326" s="76" t="str">
        <f>Sheet1!O503</f>
        <v>Сапунов Р.М.</v>
      </c>
      <c r="J326" s="76"/>
      <c r="K326" s="78"/>
      <c r="L326" s="79"/>
    </row>
    <row r="327" spans="1:12" x14ac:dyDescent="0.35">
      <c r="A327" s="76"/>
      <c r="B327" s="76" t="str">
        <f>Sheet1!D504</f>
        <v>28.07.2025</v>
      </c>
      <c r="C327" s="77" t="str">
        <f>Sheet1!E504</f>
        <v>12.02.2025</v>
      </c>
      <c r="D327" s="76" t="str">
        <f>Sheet1!H504</f>
        <v>ЦАРИЧАНСКОЕ+ФИЛАТОВСКОЕ</v>
      </c>
      <c r="E327" s="76" t="str">
        <f>Sheet1!K504</f>
        <v>500G2</v>
      </c>
      <c r="F327" s="76">
        <f>Sheet1!J504</f>
        <v>0</v>
      </c>
      <c r="G327" s="76" t="str">
        <f>Sheet1!L504</f>
        <v>доб</v>
      </c>
      <c r="H327" s="76" t="str">
        <f>Sheet1!M504</f>
        <v>КВД</v>
      </c>
      <c r="I327" s="76" t="str">
        <f>Sheet1!O504</f>
        <v>Сапунов Р.М.</v>
      </c>
      <c r="J327" s="76"/>
      <c r="K327" s="78"/>
      <c r="L327" s="79"/>
    </row>
    <row r="328" spans="1:12" x14ac:dyDescent="0.35">
      <c r="A328" s="76"/>
      <c r="B328" s="76" t="str">
        <f>Sheet1!D505</f>
        <v>28.07.2025</v>
      </c>
      <c r="C328" s="77" t="str">
        <f>Sheet1!E505</f>
        <v>12.02.2025</v>
      </c>
      <c r="D328" s="76" t="str">
        <f>Sheet1!H505</f>
        <v>ЦАРИЧАНСКОЕ+ФИЛАТОВСКОЕ</v>
      </c>
      <c r="E328" s="76" t="str">
        <f>Sheet1!K505</f>
        <v>500G2</v>
      </c>
      <c r="F328" s="76">
        <f>Sheet1!J505</f>
        <v>0</v>
      </c>
      <c r="G328" s="76" t="str">
        <f>Sheet1!L505</f>
        <v>доб</v>
      </c>
      <c r="H328" s="76" t="str">
        <f>Sheet1!M505</f>
        <v>КВД</v>
      </c>
      <c r="I328" s="76" t="str">
        <f>Sheet1!O505</f>
        <v>Сапунов Р.М.</v>
      </c>
      <c r="J328" s="76"/>
      <c r="K328" s="78"/>
      <c r="L328" s="79"/>
    </row>
    <row r="329" spans="1:12" x14ac:dyDescent="0.35">
      <c r="A329" s="76"/>
      <c r="B329" s="76" t="str">
        <f>Sheet1!D506</f>
        <v>28.07.2025</v>
      </c>
      <c r="C329" s="77" t="str">
        <f>Sheet1!E506</f>
        <v>12.02.2025</v>
      </c>
      <c r="D329" s="76" t="str">
        <f>Sheet1!H506</f>
        <v>ЦАРИЧАНСКОЕ+ФИЛАТОВСКОЕ</v>
      </c>
      <c r="E329" s="76" t="str">
        <f>Sheet1!K506</f>
        <v>500G2</v>
      </c>
      <c r="F329" s="76">
        <f>Sheet1!J506</f>
        <v>0</v>
      </c>
      <c r="G329" s="76" t="str">
        <f>Sheet1!L506</f>
        <v>доб</v>
      </c>
      <c r="H329" s="76" t="str">
        <f>Sheet1!M506</f>
        <v>КВД</v>
      </c>
      <c r="I329" s="76" t="str">
        <f>Sheet1!O506</f>
        <v>Сапунов Р.М.</v>
      </c>
      <c r="J329" s="76"/>
      <c r="K329" s="78"/>
      <c r="L329" s="79"/>
    </row>
    <row r="330" spans="1:12" x14ac:dyDescent="0.35">
      <c r="A330" s="76"/>
      <c r="B330" s="76" t="str">
        <f>Sheet1!D507</f>
        <v>28.07.2025</v>
      </c>
      <c r="C330" s="77" t="str">
        <f>Sheet1!E507</f>
        <v>12.02.2025</v>
      </c>
      <c r="D330" s="76" t="str">
        <f>Sheet1!H507</f>
        <v>ЦАРИЧАНСКОЕ+ФИЛАТОВСКОЕ</v>
      </c>
      <c r="E330" s="76" t="str">
        <f>Sheet1!K507</f>
        <v>500G2</v>
      </c>
      <c r="F330" s="76">
        <f>Sheet1!J507</f>
        <v>0</v>
      </c>
      <c r="G330" s="76" t="str">
        <f>Sheet1!L507</f>
        <v>доб</v>
      </c>
      <c r="H330" s="76" t="str">
        <f>Sheet1!M507</f>
        <v>КВД</v>
      </c>
      <c r="I330" s="76" t="str">
        <f>Sheet1!O507</f>
        <v>Сапунов Р.М.</v>
      </c>
      <c r="J330" s="76"/>
      <c r="K330" s="78"/>
      <c r="L330" s="79"/>
    </row>
    <row r="331" spans="1:12" x14ac:dyDescent="0.35">
      <c r="A331" s="76"/>
      <c r="B331" s="76" t="str">
        <f>Sheet1!D508</f>
        <v>28.07.2025</v>
      </c>
      <c r="C331" s="77" t="str">
        <f>Sheet1!E508</f>
        <v>12.02.2025</v>
      </c>
      <c r="D331" s="76" t="str">
        <f>Sheet1!H508</f>
        <v>ЦАРИЧАНСКОЕ+ФИЛАТОВСКОЕ</v>
      </c>
      <c r="E331" s="76" t="str">
        <f>Sheet1!K508</f>
        <v>500G2</v>
      </c>
      <c r="F331" s="76">
        <f>Sheet1!J508</f>
        <v>0</v>
      </c>
      <c r="G331" s="76" t="str">
        <f>Sheet1!L508</f>
        <v>доб</v>
      </c>
      <c r="H331" s="76" t="str">
        <f>Sheet1!M508</f>
        <v>КВД</v>
      </c>
      <c r="I331" s="76" t="str">
        <f>Sheet1!O508</f>
        <v>Сапунов Р.М.</v>
      </c>
      <c r="J331" s="76"/>
      <c r="K331" s="78"/>
      <c r="L331" s="79"/>
    </row>
    <row r="332" spans="1:12" x14ac:dyDescent="0.35">
      <c r="A332" s="76"/>
      <c r="B332" s="76" t="str">
        <f>Sheet1!D509</f>
        <v>28.07.2025</v>
      </c>
      <c r="C332" s="77" t="str">
        <f>Sheet1!E509</f>
        <v>12.02.2025</v>
      </c>
      <c r="D332" s="76" t="str">
        <f>Sheet1!H509</f>
        <v>ЦАРИЧАНСКОЕ+ФИЛАТОВСКОЕ</v>
      </c>
      <c r="E332" s="76" t="str">
        <f>Sheet1!K509</f>
        <v>500G2</v>
      </c>
      <c r="F332" s="76">
        <f>Sheet1!J509</f>
        <v>0</v>
      </c>
      <c r="G332" s="76" t="str">
        <f>Sheet1!L509</f>
        <v>доб</v>
      </c>
      <c r="H332" s="76" t="str">
        <f>Sheet1!M509</f>
        <v>КВД</v>
      </c>
      <c r="I332" s="76" t="str">
        <f>Sheet1!O509</f>
        <v>Сапунов Р.М.</v>
      </c>
      <c r="J332" s="76"/>
      <c r="K332" s="78"/>
      <c r="L332" s="79"/>
    </row>
    <row r="333" spans="1:12" x14ac:dyDescent="0.35">
      <c r="A333" s="76"/>
      <c r="B333" s="76" t="str">
        <f>Sheet1!D510</f>
        <v>28.07.2025</v>
      </c>
      <c r="C333" s="77" t="str">
        <f>Sheet1!E510</f>
        <v>12.02.2025</v>
      </c>
      <c r="D333" s="76" t="str">
        <f>Sheet1!H510</f>
        <v>ЦАРИЧАНСКОЕ+ФИЛАТОВСКОЕ</v>
      </c>
      <c r="E333" s="76" t="str">
        <f>Sheet1!K510</f>
        <v>500G2</v>
      </c>
      <c r="F333" s="76">
        <f>Sheet1!J510</f>
        <v>0</v>
      </c>
      <c r="G333" s="76" t="str">
        <f>Sheet1!L510</f>
        <v>доб</v>
      </c>
      <c r="H333" s="76" t="str">
        <f>Sheet1!M510</f>
        <v>КВД</v>
      </c>
      <c r="I333" s="76" t="str">
        <f>Sheet1!O510</f>
        <v>Сапунов Р.М.</v>
      </c>
      <c r="J333" s="76"/>
      <c r="K333" s="78"/>
      <c r="L333" s="79"/>
    </row>
    <row r="334" spans="1:12" x14ac:dyDescent="0.35">
      <c r="A334" s="76"/>
      <c r="B334" s="76" t="str">
        <f>Sheet1!D511</f>
        <v>28.07.2025</v>
      </c>
      <c r="C334" s="77" t="str">
        <f>Sheet1!E511</f>
        <v>12.02.2025</v>
      </c>
      <c r="D334" s="76" t="str">
        <f>Sheet1!H511</f>
        <v>ЦАРИЧАНСКОЕ+ФИЛАТОВСКОЕ</v>
      </c>
      <c r="E334" s="76" t="str">
        <f>Sheet1!K511</f>
        <v>500G2</v>
      </c>
      <c r="F334" s="76">
        <f>Sheet1!J511</f>
        <v>0</v>
      </c>
      <c r="G334" s="76" t="str">
        <f>Sheet1!L511</f>
        <v>доб</v>
      </c>
      <c r="H334" s="76" t="str">
        <f>Sheet1!M511</f>
        <v>КВД</v>
      </c>
      <c r="I334" s="76" t="str">
        <f>Sheet1!O511</f>
        <v>Сапунов Р.М.</v>
      </c>
      <c r="J334" s="76"/>
      <c r="K334" s="78"/>
      <c r="L334" s="79"/>
    </row>
    <row r="335" spans="1:12" x14ac:dyDescent="0.35">
      <c r="A335" s="76"/>
      <c r="B335" s="76" t="str">
        <f>Sheet1!D512</f>
        <v>28.07.2025</v>
      </c>
      <c r="C335" s="77" t="str">
        <f>Sheet1!E512</f>
        <v>12.02.2025</v>
      </c>
      <c r="D335" s="76" t="str">
        <f>Sheet1!H512</f>
        <v>ЦАРИЧАНСКОЕ+ФИЛАТОВСКОЕ</v>
      </c>
      <c r="E335" s="76" t="str">
        <f>Sheet1!K512</f>
        <v>500G2</v>
      </c>
      <c r="F335" s="76">
        <f>Sheet1!J512</f>
        <v>0</v>
      </c>
      <c r="G335" s="76" t="str">
        <f>Sheet1!L512</f>
        <v>доб</v>
      </c>
      <c r="H335" s="76" t="str">
        <f>Sheet1!M512</f>
        <v>КВД</v>
      </c>
      <c r="I335" s="76" t="str">
        <f>Sheet1!O512</f>
        <v>Сапунов Р.М.</v>
      </c>
      <c r="J335" s="76"/>
      <c r="K335" s="78"/>
      <c r="L335" s="79"/>
    </row>
    <row r="336" spans="1:12" x14ac:dyDescent="0.35">
      <c r="A336" s="76"/>
      <c r="B336" s="76" t="str">
        <f>Sheet1!D513</f>
        <v>28.07.2025</v>
      </c>
      <c r="C336" s="77" t="str">
        <f>Sheet1!E513</f>
        <v>12.02.2025</v>
      </c>
      <c r="D336" s="76" t="str">
        <f>Sheet1!H513</f>
        <v>ÖÀÐÈ×ÀÍÑÊÎÅ+ÔÈËÀÒÎÂÑÊÎÅ</v>
      </c>
      <c r="E336" s="76" t="str">
        <f>Sheet1!K513</f>
        <v>500G2</v>
      </c>
      <c r="F336" s="76">
        <f>Sheet1!J513</f>
        <v>0</v>
      </c>
      <c r="G336" s="76" t="str">
        <f>Sheet1!L513</f>
        <v>доб</v>
      </c>
      <c r="H336" s="76" t="str">
        <f>Sheet1!M513</f>
        <v>ÊÂÄ</v>
      </c>
      <c r="I336" s="76" t="str">
        <f>Sheet1!O513</f>
        <v>Ñàïóíîâ Ð.Ì.</v>
      </c>
      <c r="J336" s="76"/>
      <c r="K336" s="78"/>
      <c r="L336" s="79"/>
    </row>
    <row r="337" spans="1:12" x14ac:dyDescent="0.35">
      <c r="A337" s="76"/>
      <c r="B337" s="76" t="str">
        <f>Sheet1!D514</f>
        <v>28.07.2025</v>
      </c>
      <c r="C337" s="77" t="str">
        <f>Sheet1!E514</f>
        <v>12.02.2025</v>
      </c>
      <c r="D337" s="76" t="str">
        <f>Sheet1!H514</f>
        <v>ЦАРИЧАНСКОЕ+ФИЛАТОВСКОЕ</v>
      </c>
      <c r="E337" s="76" t="str">
        <f>Sheet1!K514</f>
        <v>500G2</v>
      </c>
      <c r="F337" s="76">
        <f>Sheet1!J514</f>
        <v>0</v>
      </c>
      <c r="G337" s="76" t="str">
        <f>Sheet1!L514</f>
        <v>доб</v>
      </c>
      <c r="H337" s="76" t="str">
        <f>Sheet1!M514</f>
        <v>КВД</v>
      </c>
      <c r="I337" s="76" t="str">
        <f>Sheet1!O514</f>
        <v>Сапунов Р.М.</v>
      </c>
      <c r="J337" s="76"/>
      <c r="K337" s="78"/>
      <c r="L337" s="79"/>
    </row>
    <row r="338" spans="1:12" x14ac:dyDescent="0.35">
      <c r="A338" s="76"/>
      <c r="B338" s="76" t="str">
        <f>Sheet1!D515</f>
        <v>28.07.2025</v>
      </c>
      <c r="C338" s="77" t="str">
        <f>Sheet1!E515</f>
        <v>12.02.2025</v>
      </c>
      <c r="D338" s="76" t="str">
        <f>Sheet1!H515</f>
        <v>ЦАРИЧАНСКОЕ+ФИЛАТОВСКОЕ</v>
      </c>
      <c r="E338" s="76" t="str">
        <f>Sheet1!K515</f>
        <v>500G2</v>
      </c>
      <c r="F338" s="76">
        <f>Sheet1!J515</f>
        <v>0</v>
      </c>
      <c r="G338" s="76" t="str">
        <f>Sheet1!L515</f>
        <v>доб</v>
      </c>
      <c r="H338" s="76" t="str">
        <f>Sheet1!M515</f>
        <v>КВД</v>
      </c>
      <c r="I338" s="76" t="str">
        <f>Sheet1!O515</f>
        <v>Сапунов Р.М.</v>
      </c>
      <c r="J338" s="76"/>
      <c r="K338" s="78"/>
      <c r="L338" s="79"/>
    </row>
    <row r="339" spans="1:12" x14ac:dyDescent="0.35">
      <c r="A339" s="76"/>
      <c r="B339" s="76" t="str">
        <f>Sheet1!D516</f>
        <v>28.07.2025</v>
      </c>
      <c r="C339" s="77" t="str">
        <f>Sheet1!E516</f>
        <v>12.02.2025</v>
      </c>
      <c r="D339" s="76" t="str">
        <f>Sheet1!H516</f>
        <v>ЦАРИЧАНСКОЕ+ФИЛАТОВСКОЕ</v>
      </c>
      <c r="E339" s="76" t="str">
        <f>Sheet1!K516</f>
        <v>500G2</v>
      </c>
      <c r="F339" s="76">
        <f>Sheet1!J516</f>
        <v>0</v>
      </c>
      <c r="G339" s="76" t="str">
        <f>Sheet1!L516</f>
        <v>доб</v>
      </c>
      <c r="H339" s="76" t="str">
        <f>Sheet1!M516</f>
        <v>КВД</v>
      </c>
      <c r="I339" s="76" t="str">
        <f>Sheet1!O516</f>
        <v>Сапунов Р.М.</v>
      </c>
      <c r="J339" s="76"/>
      <c r="K339" s="78"/>
      <c r="L339" s="79"/>
    </row>
    <row r="340" spans="1:12" x14ac:dyDescent="0.35">
      <c r="A340" s="76"/>
      <c r="B340" s="76" t="str">
        <f>Sheet1!D517</f>
        <v>28.07.2025</v>
      </c>
      <c r="C340" s="77" t="str">
        <f>Sheet1!E517</f>
        <v>12.02.2025</v>
      </c>
      <c r="D340" s="76" t="str">
        <f>Sheet1!H517</f>
        <v>ЦАРИЧАНСКОЕ+ФИЛАТОВСКОЕ</v>
      </c>
      <c r="E340" s="76" t="str">
        <f>Sheet1!K517</f>
        <v>500G2</v>
      </c>
      <c r="F340" s="76">
        <f>Sheet1!J517</f>
        <v>0</v>
      </c>
      <c r="G340" s="76" t="str">
        <f>Sheet1!L517</f>
        <v>доб</v>
      </c>
      <c r="H340" s="76" t="str">
        <f>Sheet1!M517</f>
        <v>КВД</v>
      </c>
      <c r="I340" s="76" t="str">
        <f>Sheet1!O517</f>
        <v>Сапунов Р.М.</v>
      </c>
      <c r="J340" s="76"/>
      <c r="K340" s="78"/>
      <c r="L340" s="79"/>
    </row>
    <row r="341" spans="1:12" x14ac:dyDescent="0.35">
      <c r="A341" s="76"/>
      <c r="B341" s="76" t="str">
        <f>Sheet1!D518</f>
        <v>28.07.2025</v>
      </c>
      <c r="C341" s="77" t="str">
        <f>Sheet1!E518</f>
        <v>12.02.2025</v>
      </c>
      <c r="D341" s="76" t="str">
        <f>Sheet1!H518</f>
        <v>ЦАРИЧАНСКОЕ+ФИЛАТОВСКОЕ</v>
      </c>
      <c r="E341" s="76" t="str">
        <f>Sheet1!K518</f>
        <v>500G2</v>
      </c>
      <c r="F341" s="76">
        <f>Sheet1!J518</f>
        <v>0</v>
      </c>
      <c r="G341" s="76" t="str">
        <f>Sheet1!L518</f>
        <v>доб</v>
      </c>
      <c r="H341" s="76" t="str">
        <f>Sheet1!M518</f>
        <v>КВД</v>
      </c>
      <c r="I341" s="76" t="str">
        <f>Sheet1!O518</f>
        <v>Сапунов Р.М.</v>
      </c>
      <c r="J341" s="76"/>
      <c r="K341" s="78"/>
      <c r="L341" s="79"/>
    </row>
    <row r="342" spans="1:12" x14ac:dyDescent="0.35">
      <c r="A342" s="76"/>
      <c r="B342" s="76" t="str">
        <f>Sheet1!D519</f>
        <v>28.07.2025</v>
      </c>
      <c r="C342" s="77" t="str">
        <f>Sheet1!E519</f>
        <v>12.02.2025</v>
      </c>
      <c r="D342" s="76" t="str">
        <f>Sheet1!H519</f>
        <v>ЦАРИЧАНСКОЕ+ФИЛАТОВСКОЕ</v>
      </c>
      <c r="E342" s="76" t="str">
        <f>Sheet1!K519</f>
        <v>500G2</v>
      </c>
      <c r="F342" s="76">
        <f>Sheet1!J519</f>
        <v>0</v>
      </c>
      <c r="G342" s="76" t="str">
        <f>Sheet1!L519</f>
        <v>доб</v>
      </c>
      <c r="H342" s="76" t="str">
        <f>Sheet1!M519</f>
        <v>КВД</v>
      </c>
      <c r="I342" s="76" t="str">
        <f>Sheet1!O519</f>
        <v>Сапунов Р.М.</v>
      </c>
      <c r="J342" s="76"/>
      <c r="K342" s="78"/>
      <c r="L342" s="79"/>
    </row>
    <row r="343" spans="1:12" x14ac:dyDescent="0.35">
      <c r="A343" s="76"/>
      <c r="B343" s="76" t="str">
        <f>Sheet1!D520</f>
        <v>28.07.2025</v>
      </c>
      <c r="C343" s="77" t="str">
        <f>Sheet1!E520</f>
        <v>12.02.2025</v>
      </c>
      <c r="D343" s="76" t="str">
        <f>Sheet1!H520</f>
        <v>ЦАРИЧАНСКОЕ+ФИЛАТОВСКОЕ</v>
      </c>
      <c r="E343" s="76" t="str">
        <f>Sheet1!K520</f>
        <v>500G2</v>
      </c>
      <c r="F343" s="76">
        <f>Sheet1!J520</f>
        <v>0</v>
      </c>
      <c r="G343" s="76" t="str">
        <f>Sheet1!L520</f>
        <v>доб</v>
      </c>
      <c r="H343" s="76" t="str">
        <f>Sheet1!M520</f>
        <v>КВД</v>
      </c>
      <c r="I343" s="76" t="str">
        <f>Sheet1!O520</f>
        <v>Сапунов Р.М.</v>
      </c>
      <c r="J343" s="76"/>
      <c r="K343" s="78"/>
      <c r="L343" s="79"/>
    </row>
    <row r="344" spans="1:12" x14ac:dyDescent="0.35">
      <c r="A344" s="76"/>
      <c r="B344" s="76" t="str">
        <f>Sheet1!D521</f>
        <v>28.07.2025</v>
      </c>
      <c r="C344" s="77" t="str">
        <f>Sheet1!E521</f>
        <v>12.02.2025</v>
      </c>
      <c r="D344" s="76" t="str">
        <f>Sheet1!H521</f>
        <v>ЦАРИЧАНСКОЕ+ФИЛАТОВСКОЕ</v>
      </c>
      <c r="E344" s="76" t="str">
        <f>Sheet1!K521</f>
        <v>500G2</v>
      </c>
      <c r="F344" s="76">
        <f>Sheet1!J521</f>
        <v>0</v>
      </c>
      <c r="G344" s="76" t="str">
        <f>Sheet1!L521</f>
        <v>доб</v>
      </c>
      <c r="H344" s="76" t="str">
        <f>Sheet1!M521</f>
        <v>КВД</v>
      </c>
      <c r="I344" s="76" t="str">
        <f>Sheet1!O521</f>
        <v>Сапунов Р.М.</v>
      </c>
      <c r="J344" s="76"/>
      <c r="K344" s="78"/>
      <c r="L344" s="79"/>
    </row>
    <row r="345" spans="1:12" x14ac:dyDescent="0.35">
      <c r="A345" s="76"/>
      <c r="B345" s="76" t="str">
        <f>Sheet1!D522</f>
        <v>28.07.2025</v>
      </c>
      <c r="C345" s="77" t="str">
        <f>Sheet1!E522</f>
        <v>12.02.2025</v>
      </c>
      <c r="D345" s="76" t="str">
        <f>Sheet1!H522</f>
        <v>ЦАРИЧАНСКОЕ+ФИЛАТОВСКОЕ</v>
      </c>
      <c r="E345" s="76" t="str">
        <f>Sheet1!K522</f>
        <v>500G2</v>
      </c>
      <c r="F345" s="76">
        <f>Sheet1!J522</f>
        <v>0</v>
      </c>
      <c r="G345" s="76" t="str">
        <f>Sheet1!L522</f>
        <v>доб</v>
      </c>
      <c r="H345" s="76" t="str">
        <f>Sheet1!M522</f>
        <v>КВД</v>
      </c>
      <c r="I345" s="76" t="str">
        <f>Sheet1!O522</f>
        <v>Сапунов Р.М.</v>
      </c>
      <c r="J345" s="76"/>
      <c r="K345" s="78"/>
      <c r="L345" s="79"/>
    </row>
    <row r="346" spans="1:12" x14ac:dyDescent="0.35">
      <c r="A346" s="76"/>
      <c r="B346" s="76" t="str">
        <f>Sheet1!D523</f>
        <v>28.07.2025</v>
      </c>
      <c r="C346" s="77" t="str">
        <f>Sheet1!E523</f>
        <v>12.02.2025</v>
      </c>
      <c r="D346" s="76" t="str">
        <f>Sheet1!H523</f>
        <v>ЦАРИЧАНСКОЕ+ФИЛАТОВСКОЕ</v>
      </c>
      <c r="E346" s="76" t="str">
        <f>Sheet1!K523</f>
        <v>500G2</v>
      </c>
      <c r="F346" s="76">
        <f>Sheet1!J523</f>
        <v>0</v>
      </c>
      <c r="G346" s="76" t="str">
        <f>Sheet1!L523</f>
        <v>доб</v>
      </c>
      <c r="H346" s="76" t="str">
        <f>Sheet1!M523</f>
        <v>КВД</v>
      </c>
      <c r="I346" s="76" t="str">
        <f>Sheet1!O523</f>
        <v>Сапунов Р.М.</v>
      </c>
      <c r="J346" s="76"/>
      <c r="K346" s="78"/>
      <c r="L346" s="79"/>
    </row>
    <row r="347" spans="1:12" x14ac:dyDescent="0.35">
      <c r="A347" s="76"/>
      <c r="B347" s="76" t="str">
        <f>Sheet1!D524</f>
        <v>28.07.2025</v>
      </c>
      <c r="C347" s="77" t="str">
        <f>Sheet1!E524</f>
        <v>12.02.2025</v>
      </c>
      <c r="D347" s="76" t="str">
        <f>Sheet1!H524</f>
        <v>ЦАРИЧАНСКОЕ+ФИЛАТОВСКОЕ</v>
      </c>
      <c r="E347" s="76" t="str">
        <f>Sheet1!K524</f>
        <v>500G2</v>
      </c>
      <c r="F347" s="76">
        <f>Sheet1!J524</f>
        <v>0</v>
      </c>
      <c r="G347" s="76" t="str">
        <f>Sheet1!L524</f>
        <v>доб</v>
      </c>
      <c r="H347" s="76" t="str">
        <f>Sheet1!M524</f>
        <v>КВД</v>
      </c>
      <c r="I347" s="76" t="str">
        <f>Sheet1!O524</f>
        <v>Сапунов Р.М.</v>
      </c>
      <c r="J347" s="76"/>
      <c r="K347" s="78"/>
      <c r="L347" s="79"/>
    </row>
    <row r="348" spans="1:12" x14ac:dyDescent="0.35">
      <c r="A348" s="76"/>
      <c r="B348" s="76" t="str">
        <f>Sheet1!D525</f>
        <v>28.07.2025</v>
      </c>
      <c r="C348" s="77" t="str">
        <f>Sheet1!E525</f>
        <v>12.02.2025</v>
      </c>
      <c r="D348" s="76" t="str">
        <f>Sheet1!H525</f>
        <v>ЦАРИЧАНСКОЕ+ФИЛАТОВСКОЕ</v>
      </c>
      <c r="E348" s="76" t="str">
        <f>Sheet1!K525</f>
        <v>500G2</v>
      </c>
      <c r="F348" s="76">
        <f>Sheet1!J525</f>
        <v>0</v>
      </c>
      <c r="G348" s="76" t="str">
        <f>Sheet1!L525</f>
        <v>доб</v>
      </c>
      <c r="H348" s="76" t="str">
        <f>Sheet1!M525</f>
        <v>КВД</v>
      </c>
      <c r="I348" s="76" t="str">
        <f>Sheet1!O525</f>
        <v>Сапунов Р.М.</v>
      </c>
      <c r="J348" s="76"/>
      <c r="K348" s="78"/>
      <c r="L348" s="79"/>
    </row>
    <row r="349" spans="1:12" x14ac:dyDescent="0.35">
      <c r="A349" s="76"/>
      <c r="B349" s="76" t="str">
        <f>Sheet1!D526</f>
        <v>28.07.2025</v>
      </c>
      <c r="C349" s="77" t="str">
        <f>Sheet1!E526</f>
        <v>12.02.2025</v>
      </c>
      <c r="D349" s="76" t="str">
        <f>Sheet1!H526</f>
        <v>ЦАРИЧАНСКОЕ+ФИЛАТОВСКОЕ</v>
      </c>
      <c r="E349" s="76" t="str">
        <f>Sheet1!K526</f>
        <v>500G2</v>
      </c>
      <c r="F349" s="76">
        <f>Sheet1!J526</f>
        <v>0</v>
      </c>
      <c r="G349" s="76" t="str">
        <f>Sheet1!L526</f>
        <v>доб</v>
      </c>
      <c r="H349" s="76" t="str">
        <f>Sheet1!M526</f>
        <v>КВД</v>
      </c>
      <c r="I349" s="76" t="str">
        <f>Sheet1!O526</f>
        <v>Сапунов Р.М.</v>
      </c>
      <c r="J349" s="76"/>
      <c r="K349" s="78"/>
      <c r="L349" s="79"/>
    </row>
    <row r="350" spans="1:12" x14ac:dyDescent="0.35">
      <c r="A350" s="76"/>
      <c r="B350" s="76" t="str">
        <f>Sheet1!D527</f>
        <v>28.07.2025</v>
      </c>
      <c r="C350" s="77" t="str">
        <f>Sheet1!E527</f>
        <v>12.02.2025</v>
      </c>
      <c r="D350" s="76" t="str">
        <f>Sheet1!H527</f>
        <v>ЦАРИЧАНСКОЕ+ФИЛАТОВСКОЕ</v>
      </c>
      <c r="E350" s="76" t="str">
        <f>Sheet1!K527</f>
        <v>500G2</v>
      </c>
      <c r="F350" s="76">
        <f>Sheet1!J527</f>
        <v>0</v>
      </c>
      <c r="G350" s="76" t="str">
        <f>Sheet1!L527</f>
        <v>доб</v>
      </c>
      <c r="H350" s="76" t="str">
        <f>Sheet1!M527</f>
        <v>КВД</v>
      </c>
      <c r="I350" s="76" t="str">
        <f>Sheet1!O527</f>
        <v>Сапунов Р.М.</v>
      </c>
      <c r="J350" s="76"/>
      <c r="K350" s="78"/>
      <c r="L350" s="79"/>
    </row>
    <row r="351" spans="1:12" x14ac:dyDescent="0.35">
      <c r="A351" s="76"/>
      <c r="B351" s="76" t="str">
        <f>Sheet1!D528</f>
        <v>28.07.2025</v>
      </c>
      <c r="C351" s="77" t="str">
        <f>Sheet1!E528</f>
        <v>12.02.2025</v>
      </c>
      <c r="D351" s="76" t="str">
        <f>Sheet1!H528</f>
        <v>ЦАРИЧАНСКОЕ+ФИЛАТОВСКОЕ</v>
      </c>
      <c r="E351" s="76" t="str">
        <f>Sheet1!K528</f>
        <v>500G2</v>
      </c>
      <c r="F351" s="76">
        <f>Sheet1!J528</f>
        <v>0</v>
      </c>
      <c r="G351" s="76" t="str">
        <f>Sheet1!L528</f>
        <v>доб</v>
      </c>
      <c r="H351" s="76" t="str">
        <f>Sheet1!M528</f>
        <v>КВД</v>
      </c>
      <c r="I351" s="76" t="str">
        <f>Sheet1!O528</f>
        <v>Сапунов Р.М.</v>
      </c>
      <c r="J351" s="76"/>
      <c r="K351" s="78"/>
      <c r="L351" s="79"/>
    </row>
    <row r="352" spans="1:12" x14ac:dyDescent="0.35">
      <c r="A352" s="76"/>
      <c r="B352" s="76" t="str">
        <f>Sheet1!D529</f>
        <v>28.07.2025</v>
      </c>
      <c r="C352" s="77" t="str">
        <f>Sheet1!E529</f>
        <v>12.02.2025</v>
      </c>
      <c r="D352" s="76" t="str">
        <f>Sheet1!H529</f>
        <v>ЦАРИЧАНСКОЕ+ФИЛАТОВСКОЕ</v>
      </c>
      <c r="E352" s="76" t="str">
        <f>Sheet1!K529</f>
        <v>500G2</v>
      </c>
      <c r="F352" s="76">
        <f>Sheet1!J529</f>
        <v>0</v>
      </c>
      <c r="G352" s="76" t="str">
        <f>Sheet1!L529</f>
        <v>доб</v>
      </c>
      <c r="H352" s="76" t="str">
        <f>Sheet1!M529</f>
        <v>КВД</v>
      </c>
      <c r="I352" s="76" t="str">
        <f>Sheet1!O529</f>
        <v>Сапунов Р.М.</v>
      </c>
      <c r="J352" s="76"/>
      <c r="K352" s="78"/>
      <c r="L352" s="79"/>
    </row>
    <row r="353" spans="1:12" x14ac:dyDescent="0.35">
      <c r="A353" s="76"/>
      <c r="B353" s="76" t="str">
        <f>Sheet1!D530</f>
        <v>28.07.2025</v>
      </c>
      <c r="C353" s="77" t="str">
        <f>Sheet1!E530</f>
        <v>12.02.2025</v>
      </c>
      <c r="D353" s="76" t="str">
        <f>Sheet1!H530</f>
        <v>ЦАРИЧАНСКОЕ+ФИЛАТОВСКОЕ</v>
      </c>
      <c r="E353" s="76" t="str">
        <f>Sheet1!K530</f>
        <v>500G2</v>
      </c>
      <c r="F353" s="76">
        <f>Sheet1!J530</f>
        <v>0</v>
      </c>
      <c r="G353" s="76" t="str">
        <f>Sheet1!L530</f>
        <v>доб</v>
      </c>
      <c r="H353" s="76" t="str">
        <f>Sheet1!M530</f>
        <v>КВД</v>
      </c>
      <c r="I353" s="76" t="str">
        <f>Sheet1!O530</f>
        <v>Сапунов Р.М.</v>
      </c>
      <c r="J353" s="76"/>
      <c r="K353" s="78"/>
      <c r="L353" s="79"/>
    </row>
    <row r="354" spans="1:12" x14ac:dyDescent="0.35">
      <c r="A354" s="76"/>
      <c r="B354" s="76" t="str">
        <f>Sheet1!D531</f>
        <v>28.07.2025</v>
      </c>
      <c r="C354" s="77" t="str">
        <f>Sheet1!E531</f>
        <v>12.02.2025</v>
      </c>
      <c r="D354" s="76" t="str">
        <f>Sheet1!H531</f>
        <v>ЦАРИЧАНСКОЕ+ФИЛАТОВСКОЕ</v>
      </c>
      <c r="E354" s="76" t="str">
        <f>Sheet1!K531</f>
        <v>500G2</v>
      </c>
      <c r="F354" s="76">
        <f>Sheet1!J531</f>
        <v>0</v>
      </c>
      <c r="G354" s="76" t="str">
        <f>Sheet1!L531</f>
        <v>доб</v>
      </c>
      <c r="H354" s="76" t="str">
        <f>Sheet1!M531</f>
        <v>КВД</v>
      </c>
      <c r="I354" s="76" t="str">
        <f>Sheet1!O531</f>
        <v>Сапунов Р.М.</v>
      </c>
      <c r="J354" s="76"/>
      <c r="K354" s="78"/>
      <c r="L354" s="79"/>
    </row>
    <row r="355" spans="1:12" x14ac:dyDescent="0.35">
      <c r="A355" s="76"/>
      <c r="B355" s="76" t="str">
        <f>Sheet1!D532</f>
        <v>28.07.2025</v>
      </c>
      <c r="C355" s="77" t="str">
        <f>Sheet1!E532</f>
        <v>12.02.2025</v>
      </c>
      <c r="D355" s="76" t="str">
        <f>Sheet1!H532</f>
        <v>ЦАРИЧАНСКОЕ+ФИЛАТОВСКОЕ</v>
      </c>
      <c r="E355" s="76" t="str">
        <f>Sheet1!K532</f>
        <v>500G2</v>
      </c>
      <c r="F355" s="76">
        <f>Sheet1!J532</f>
        <v>0</v>
      </c>
      <c r="G355" s="76" t="str">
        <f>Sheet1!L532</f>
        <v>доб</v>
      </c>
      <c r="H355" s="76" t="str">
        <f>Sheet1!M532</f>
        <v>КВД</v>
      </c>
      <c r="I355" s="76" t="str">
        <f>Sheet1!O532</f>
        <v>Сапунов Р.М.</v>
      </c>
      <c r="J355" s="76"/>
      <c r="K355" s="78"/>
      <c r="L355" s="79"/>
    </row>
    <row r="356" spans="1:12" x14ac:dyDescent="0.35">
      <c r="A356" s="76"/>
      <c r="B356" s="76" t="str">
        <f>Sheet1!D533</f>
        <v>28.07.2025</v>
      </c>
      <c r="C356" s="77" t="str">
        <f>Sheet1!E533</f>
        <v>12.02.2025</v>
      </c>
      <c r="D356" s="76" t="str">
        <f>Sheet1!H533</f>
        <v>ЦАРИЧАНСКОЕ+ФИЛАТОВСКОЕ</v>
      </c>
      <c r="E356" s="76" t="str">
        <f>Sheet1!K533</f>
        <v>500G2</v>
      </c>
      <c r="F356" s="76">
        <f>Sheet1!J533</f>
        <v>0</v>
      </c>
      <c r="G356" s="76" t="str">
        <f>Sheet1!L533</f>
        <v>доб</v>
      </c>
      <c r="H356" s="76" t="str">
        <f>Sheet1!M533</f>
        <v>КВД</v>
      </c>
      <c r="I356" s="76" t="str">
        <f>Sheet1!O533</f>
        <v>Сапунов Р.М.</v>
      </c>
      <c r="J356" s="76"/>
      <c r="K356" s="78"/>
      <c r="L356" s="79"/>
    </row>
    <row r="357" spans="1:12" x14ac:dyDescent="0.35">
      <c r="A357" s="76"/>
      <c r="B357" s="76" t="str">
        <f>Sheet1!D534</f>
        <v>28.07.2025</v>
      </c>
      <c r="C357" s="77" t="str">
        <f>Sheet1!E534</f>
        <v>12.02.2025</v>
      </c>
      <c r="D357" s="76" t="str">
        <f>Sheet1!H534</f>
        <v>ЦАРИЧАНСКОЕ+ФИЛАТОВСКОЕ</v>
      </c>
      <c r="E357" s="76" t="str">
        <f>Sheet1!K534</f>
        <v>500G2</v>
      </c>
      <c r="F357" s="76">
        <f>Sheet1!J534</f>
        <v>0</v>
      </c>
      <c r="G357" s="76" t="str">
        <f>Sheet1!L534</f>
        <v>доб</v>
      </c>
      <c r="H357" s="76" t="str">
        <f>Sheet1!M534</f>
        <v>КВД</v>
      </c>
      <c r="I357" s="76" t="str">
        <f>Sheet1!O534</f>
        <v>Сапунов Р.М.</v>
      </c>
      <c r="J357" s="76"/>
      <c r="K357" s="78"/>
      <c r="L357" s="79"/>
    </row>
    <row r="358" spans="1:12" x14ac:dyDescent="0.35">
      <c r="A358" s="76"/>
      <c r="B358" s="76" t="str">
        <f>Sheet1!D535</f>
        <v>28.07.2025</v>
      </c>
      <c r="C358" s="77" t="str">
        <f>Sheet1!E535</f>
        <v>12.02.2025</v>
      </c>
      <c r="D358" s="76" t="str">
        <f>Sheet1!H535</f>
        <v>ЦАРИЧАНСКОЕ+ФИЛАТОВСКОЕ</v>
      </c>
      <c r="E358" s="76" t="str">
        <f>Sheet1!K535</f>
        <v>500G2</v>
      </c>
      <c r="F358" s="76">
        <f>Sheet1!J535</f>
        <v>0</v>
      </c>
      <c r="G358" s="76" t="str">
        <f>Sheet1!L535</f>
        <v>доб</v>
      </c>
      <c r="H358" s="76" t="str">
        <f>Sheet1!M535</f>
        <v>КВД</v>
      </c>
      <c r="I358" s="76" t="str">
        <f>Sheet1!O535</f>
        <v>Сапунов Р.М.</v>
      </c>
      <c r="J358" s="76"/>
      <c r="K358" s="78"/>
      <c r="L358" s="79"/>
    </row>
    <row r="359" spans="1:12" x14ac:dyDescent="0.35">
      <c r="A359" s="76"/>
      <c r="B359" s="76" t="str">
        <f>Sheet1!D536</f>
        <v>28.07.2025</v>
      </c>
      <c r="C359" s="77" t="str">
        <f>Sheet1!E536</f>
        <v>12.02.2025</v>
      </c>
      <c r="D359" s="76" t="str">
        <f>Sheet1!H536</f>
        <v>ЦАРИЧАНСКОЕ+ФИЛАТОВСКОЕ</v>
      </c>
      <c r="E359" s="76" t="str">
        <f>Sheet1!K536</f>
        <v>500G2</v>
      </c>
      <c r="F359" s="76">
        <f>Sheet1!J536</f>
        <v>0</v>
      </c>
      <c r="G359" s="76" t="str">
        <f>Sheet1!L536</f>
        <v>доб</v>
      </c>
      <c r="H359" s="76" t="str">
        <f>Sheet1!M536</f>
        <v>КВД</v>
      </c>
      <c r="I359" s="76" t="str">
        <f>Sheet1!O536</f>
        <v>Сапунов Р.М.</v>
      </c>
      <c r="J359" s="76"/>
      <c r="K359" s="78"/>
      <c r="L359" s="79"/>
    </row>
    <row r="360" spans="1:12" x14ac:dyDescent="0.35">
      <c r="A360" s="76"/>
      <c r="B360" s="76" t="str">
        <f>Sheet1!D537</f>
        <v>28.07.2025</v>
      </c>
      <c r="C360" s="77" t="str">
        <f>Sheet1!E537</f>
        <v>12.02.2025</v>
      </c>
      <c r="D360" s="76" t="str">
        <f>Sheet1!H537</f>
        <v>ЦАРИЧАНСКОЕ+ФИЛАТОВСКОЕ</v>
      </c>
      <c r="E360" s="76" t="str">
        <f>Sheet1!K537</f>
        <v>500G2</v>
      </c>
      <c r="F360" s="76">
        <f>Sheet1!J537</f>
        <v>0</v>
      </c>
      <c r="G360" s="76" t="str">
        <f>Sheet1!L537</f>
        <v>доб</v>
      </c>
      <c r="H360" s="76" t="str">
        <f>Sheet1!M537</f>
        <v>КВД</v>
      </c>
      <c r="I360" s="76" t="str">
        <f>Sheet1!O537</f>
        <v>Сапунов Р.М.</v>
      </c>
      <c r="J360" s="76"/>
      <c r="K360" s="78"/>
      <c r="L360" s="79"/>
    </row>
    <row r="361" spans="1:12" x14ac:dyDescent="0.35">
      <c r="A361" s="76"/>
      <c r="B361" s="76" t="str">
        <f>Sheet1!D538</f>
        <v>28.07.2025</v>
      </c>
      <c r="C361" s="77" t="str">
        <f>Sheet1!E538</f>
        <v>12.02.2025</v>
      </c>
      <c r="D361" s="76" t="str">
        <f>Sheet1!H538</f>
        <v>ЦАРИЧАНСКОЕ+ФИЛАТОВСКОЕ</v>
      </c>
      <c r="E361" s="76" t="str">
        <f>Sheet1!K538</f>
        <v>500G2</v>
      </c>
      <c r="F361" s="76">
        <f>Sheet1!J538</f>
        <v>0</v>
      </c>
      <c r="G361" s="76" t="str">
        <f>Sheet1!L538</f>
        <v>доб</v>
      </c>
      <c r="H361" s="76" t="str">
        <f>Sheet1!M538</f>
        <v>КВД</v>
      </c>
      <c r="I361" s="76" t="str">
        <f>Sheet1!O538</f>
        <v>Сапунов Р.М.</v>
      </c>
      <c r="J361" s="76"/>
      <c r="K361" s="78"/>
      <c r="L361" s="79"/>
    </row>
    <row r="362" spans="1:12" x14ac:dyDescent="0.35">
      <c r="A362" s="76"/>
      <c r="B362" s="76" t="str">
        <f>Sheet1!D539</f>
        <v>28.07.2025</v>
      </c>
      <c r="C362" s="77" t="str">
        <f>Sheet1!E539</f>
        <v>12.02.2025</v>
      </c>
      <c r="D362" s="76" t="str">
        <f>Sheet1!H539</f>
        <v>ЦАРИЧАНСКОЕ+ФИЛАТОВСКОЕ</v>
      </c>
      <c r="E362" s="76" t="str">
        <f>Sheet1!K539</f>
        <v>500G2</v>
      </c>
      <c r="F362" s="76">
        <f>Sheet1!J539</f>
        <v>0</v>
      </c>
      <c r="G362" s="76" t="str">
        <f>Sheet1!L539</f>
        <v>доб</v>
      </c>
      <c r="H362" s="76" t="str">
        <f>Sheet1!M539</f>
        <v>КВД</v>
      </c>
      <c r="I362" s="76" t="str">
        <f>Sheet1!O539</f>
        <v>Сапунов Р.М.</v>
      </c>
      <c r="J362" s="76"/>
      <c r="K362" s="78"/>
      <c r="L362" s="79"/>
    </row>
    <row r="363" spans="1:12" x14ac:dyDescent="0.35">
      <c r="A363" s="76"/>
      <c r="B363" s="76" t="str">
        <f>Sheet1!D540</f>
        <v>28.07.2025</v>
      </c>
      <c r="C363" s="77" t="str">
        <f>Sheet1!E540</f>
        <v>12.02.2025</v>
      </c>
      <c r="D363" s="76" t="str">
        <f>Sheet1!H540</f>
        <v>ЦАРИЧАНСКОЕ+ФИЛАТОВСКОЕ</v>
      </c>
      <c r="E363" s="76" t="str">
        <f>Sheet1!K540</f>
        <v>500G2</v>
      </c>
      <c r="F363" s="76">
        <f>Sheet1!J540</f>
        <v>0</v>
      </c>
      <c r="G363" s="76" t="str">
        <f>Sheet1!L540</f>
        <v>доб</v>
      </c>
      <c r="H363" s="76" t="str">
        <f>Sheet1!M540</f>
        <v>КВД</v>
      </c>
      <c r="I363" s="76" t="str">
        <f>Sheet1!O540</f>
        <v>Сапунов Р.М.</v>
      </c>
      <c r="J363" s="76"/>
      <c r="K363" s="78"/>
      <c r="L363" s="79"/>
    </row>
    <row r="364" spans="1:12" x14ac:dyDescent="0.35">
      <c r="A364" s="76"/>
      <c r="B364" s="76" t="str">
        <f>Sheet1!D541</f>
        <v>28.07.2025</v>
      </c>
      <c r="C364" s="77" t="str">
        <f>Sheet1!E541</f>
        <v>12.02.2025</v>
      </c>
      <c r="D364" s="76" t="str">
        <f>Sheet1!H541</f>
        <v>ЦАРИЧАНСКОЕ+ФИЛАТОВСКОЕ</v>
      </c>
      <c r="E364" s="76" t="str">
        <f>Sheet1!K541</f>
        <v>500G2</v>
      </c>
      <c r="F364" s="76">
        <f>Sheet1!J541</f>
        <v>0</v>
      </c>
      <c r="G364" s="76" t="str">
        <f>Sheet1!L541</f>
        <v>доб</v>
      </c>
      <c r="H364" s="76" t="str">
        <f>Sheet1!M541</f>
        <v>КВД</v>
      </c>
      <c r="I364" s="76" t="str">
        <f>Sheet1!O541</f>
        <v>Сапунов Р.М.</v>
      </c>
      <c r="J364" s="76"/>
      <c r="K364" s="78"/>
      <c r="L364" s="79"/>
    </row>
    <row r="365" spans="1:12" x14ac:dyDescent="0.35">
      <c r="A365" s="76"/>
      <c r="B365" s="76" t="str">
        <f>Sheet1!D542</f>
        <v>28.07.2025</v>
      </c>
      <c r="C365" s="77" t="str">
        <f>Sheet1!E542</f>
        <v>12.02.2025</v>
      </c>
      <c r="D365" s="76" t="str">
        <f>Sheet1!H542</f>
        <v>ЦАРИЧАНСКОЕ+ФИЛАТОВСКОЕ</v>
      </c>
      <c r="E365" s="76" t="str">
        <f>Sheet1!K542</f>
        <v>500G2</v>
      </c>
      <c r="F365" s="76">
        <f>Sheet1!J542</f>
        <v>0</v>
      </c>
      <c r="G365" s="76" t="str">
        <f>Sheet1!L542</f>
        <v>доб</v>
      </c>
      <c r="H365" s="76" t="str">
        <f>Sheet1!M542</f>
        <v>КВД</v>
      </c>
      <c r="I365" s="76" t="str">
        <f>Sheet1!O542</f>
        <v>Сапунов Р.М.</v>
      </c>
      <c r="J365" s="76"/>
      <c r="K365" s="78"/>
      <c r="L365" s="79"/>
    </row>
    <row r="366" spans="1:12" x14ac:dyDescent="0.35">
      <c r="A366" s="76"/>
      <c r="B366" s="76" t="str">
        <f>Sheet1!D543</f>
        <v>28.07.2025</v>
      </c>
      <c r="C366" s="77" t="str">
        <f>Sheet1!E543</f>
        <v>12.02.2025</v>
      </c>
      <c r="D366" s="76" t="str">
        <f>Sheet1!H543</f>
        <v>ЦАРИЧАНСКОЕ+ФИЛАТОВСКОЕ</v>
      </c>
      <c r="E366" s="76" t="str">
        <f>Sheet1!K543</f>
        <v>500G2</v>
      </c>
      <c r="F366" s="76">
        <f>Sheet1!J543</f>
        <v>0</v>
      </c>
      <c r="G366" s="76" t="str">
        <f>Sheet1!L543</f>
        <v>доб</v>
      </c>
      <c r="H366" s="76" t="str">
        <f>Sheet1!M543</f>
        <v>КВД</v>
      </c>
      <c r="I366" s="76" t="str">
        <f>Sheet1!O543</f>
        <v>Сапунов Р.М.</v>
      </c>
      <c r="J366" s="76"/>
      <c r="K366" s="78"/>
      <c r="L366" s="79"/>
    </row>
    <row r="367" spans="1:12" x14ac:dyDescent="0.35">
      <c r="A367" s="76"/>
      <c r="B367" s="76" t="str">
        <f>Sheet1!D544</f>
        <v>28.07.2025</v>
      </c>
      <c r="C367" s="77" t="str">
        <f>Sheet1!E544</f>
        <v>12.02.2025</v>
      </c>
      <c r="D367" s="76" t="str">
        <f>Sheet1!H544</f>
        <v>ЦАРИЧАНСКОЕ+ФИЛАТОВСКОЕ</v>
      </c>
      <c r="E367" s="76" t="str">
        <f>Sheet1!K544</f>
        <v>500G2</v>
      </c>
      <c r="F367" s="76">
        <f>Sheet1!J544</f>
        <v>0</v>
      </c>
      <c r="G367" s="76" t="str">
        <f>Sheet1!L544</f>
        <v>доб</v>
      </c>
      <c r="H367" s="76" t="str">
        <f>Sheet1!M544</f>
        <v>КВД</v>
      </c>
      <c r="I367" s="76" t="str">
        <f>Sheet1!O544</f>
        <v>Сапунов Р.М.</v>
      </c>
      <c r="J367" s="76"/>
      <c r="K367" s="78"/>
      <c r="L367" s="79"/>
    </row>
    <row r="368" spans="1:12" x14ac:dyDescent="0.35">
      <c r="A368" s="76"/>
      <c r="B368" s="76" t="str">
        <f>Sheet1!D545</f>
        <v>28.07.2025</v>
      </c>
      <c r="C368" s="77" t="str">
        <f>Sheet1!E545</f>
        <v>12.02.2025</v>
      </c>
      <c r="D368" s="76" t="str">
        <f>Sheet1!H545</f>
        <v>ЦАРИЧАНСКОЕ+ФИЛАТОВСКОЕ</v>
      </c>
      <c r="E368" s="76" t="str">
        <f>Sheet1!K545</f>
        <v>500G2</v>
      </c>
      <c r="F368" s="76">
        <f>Sheet1!J545</f>
        <v>0</v>
      </c>
      <c r="G368" s="76" t="str">
        <f>Sheet1!L545</f>
        <v>доб</v>
      </c>
      <c r="H368" s="76" t="str">
        <f>Sheet1!M545</f>
        <v>КВД</v>
      </c>
      <c r="I368" s="76" t="str">
        <f>Sheet1!O545</f>
        <v>Сапунов Р.М.</v>
      </c>
      <c r="J368" s="76"/>
      <c r="K368" s="78"/>
      <c r="L368" s="79"/>
    </row>
    <row r="369" spans="1:12" x14ac:dyDescent="0.35">
      <c r="A369" s="76"/>
      <c r="B369" s="76" t="str">
        <f>Sheet1!D546</f>
        <v>28.07.2025</v>
      </c>
      <c r="C369" s="77" t="str">
        <f>Sheet1!E546</f>
        <v>12.02.2025</v>
      </c>
      <c r="D369" s="76" t="str">
        <f>Sheet1!H546</f>
        <v>ЦАРИЧАНСКОЕ+ФИЛАТОВСКОЕ</v>
      </c>
      <c r="E369" s="76" t="str">
        <f>Sheet1!K546</f>
        <v>500G2</v>
      </c>
      <c r="F369" s="76">
        <f>Sheet1!J546</f>
        <v>0</v>
      </c>
      <c r="G369" s="76" t="str">
        <f>Sheet1!L546</f>
        <v>доб</v>
      </c>
      <c r="H369" s="76" t="str">
        <f>Sheet1!M546</f>
        <v>КВД</v>
      </c>
      <c r="I369" s="76" t="str">
        <f>Sheet1!O546</f>
        <v>Сапунов Р.М.</v>
      </c>
      <c r="J369" s="76"/>
      <c r="K369" s="78"/>
      <c r="L369" s="79"/>
    </row>
    <row r="370" spans="1:12" x14ac:dyDescent="0.35">
      <c r="A370" s="76"/>
      <c r="B370" s="76" t="str">
        <f>Sheet1!D547</f>
        <v>28.07.2025</v>
      </c>
      <c r="C370" s="77" t="str">
        <f>Sheet1!E547</f>
        <v>12.02.2025</v>
      </c>
      <c r="D370" s="76" t="str">
        <f>Sheet1!H547</f>
        <v>ЦАРИЧАНСКОЕ+ФИЛАТОВСКОЕ</v>
      </c>
      <c r="E370" s="76" t="str">
        <f>Sheet1!K547</f>
        <v>500G2</v>
      </c>
      <c r="F370" s="76">
        <f>Sheet1!J547</f>
        <v>0</v>
      </c>
      <c r="G370" s="76" t="str">
        <f>Sheet1!L547</f>
        <v>доб</v>
      </c>
      <c r="H370" s="76" t="str">
        <f>Sheet1!M547</f>
        <v>КВД</v>
      </c>
      <c r="I370" s="76" t="str">
        <f>Sheet1!O547</f>
        <v>Сапунов Р.М.</v>
      </c>
      <c r="J370" s="76"/>
      <c r="K370" s="78"/>
      <c r="L370" s="79"/>
    </row>
    <row r="371" spans="1:12" x14ac:dyDescent="0.35">
      <c r="A371" s="76"/>
      <c r="B371" s="76" t="str">
        <f>Sheet1!D548</f>
        <v>10.04.2025</v>
      </c>
      <c r="C371" s="77" t="str">
        <f>Sheet1!E548</f>
        <v>25.03.2025</v>
      </c>
      <c r="D371" s="76" t="str">
        <f>Sheet1!H548</f>
        <v>ЧАЯНДИНСКОЕ</v>
      </c>
      <c r="E371" s="76" t="str">
        <f>Sheet1!K548</f>
        <v>1038G</v>
      </c>
      <c r="F371" s="76">
        <f>Sheet1!J548</f>
        <v>1</v>
      </c>
      <c r="G371" s="76" t="str">
        <f>Sheet1!L548</f>
        <v>доб</v>
      </c>
      <c r="H371" s="76" t="str">
        <f>Sheet1!M548</f>
        <v>КВД</v>
      </c>
      <c r="I371" s="76" t="str">
        <f>Sheet1!O548</f>
        <v>Сапунов Р.М.</v>
      </c>
      <c r="J371" s="76"/>
      <c r="K371" s="78"/>
      <c r="L371" s="79"/>
    </row>
    <row r="372" spans="1:12" x14ac:dyDescent="0.35">
      <c r="A372" s="76"/>
      <c r="B372" s="76" t="str">
        <f>Sheet1!D549</f>
        <v>10.04.2025</v>
      </c>
      <c r="C372" s="77" t="str">
        <f>Sheet1!E549</f>
        <v>25.03.2025</v>
      </c>
      <c r="D372" s="76" t="str">
        <f>Sheet1!H549</f>
        <v>ЧАЯНДИНСКОЕ</v>
      </c>
      <c r="E372" s="76" t="str">
        <f>Sheet1!K549</f>
        <v>1038G</v>
      </c>
      <c r="F372" s="76">
        <f>Sheet1!J549</f>
        <v>1</v>
      </c>
      <c r="G372" s="76" t="str">
        <f>Sheet1!L549</f>
        <v>доб</v>
      </c>
      <c r="H372" s="76" t="str">
        <f>Sheet1!M549</f>
        <v>КВД</v>
      </c>
      <c r="I372" s="76" t="str">
        <f>Sheet1!O549</f>
        <v>Сапунов Р.М.</v>
      </c>
      <c r="J372" s="76"/>
      <c r="K372" s="78"/>
      <c r="L372" s="79"/>
    </row>
    <row r="373" spans="1:12" x14ac:dyDescent="0.35">
      <c r="A373" s="76"/>
      <c r="B373" s="76" t="str">
        <f>Sheet1!D550</f>
        <v>10.04.2025</v>
      </c>
      <c r="C373" s="77" t="str">
        <f>Sheet1!E550</f>
        <v>25.03.2025</v>
      </c>
      <c r="D373" s="76" t="str">
        <f>Sheet1!H550</f>
        <v>ЧАЯНДИНСКОЕ</v>
      </c>
      <c r="E373" s="76" t="str">
        <f>Sheet1!K550</f>
        <v>1038G</v>
      </c>
      <c r="F373" s="76">
        <f>Sheet1!J550</f>
        <v>1</v>
      </c>
      <c r="G373" s="76" t="str">
        <f>Sheet1!L550</f>
        <v>доб</v>
      </c>
      <c r="H373" s="76" t="str">
        <f>Sheet1!M550</f>
        <v>КВД</v>
      </c>
      <c r="I373" s="76" t="str">
        <f>Sheet1!O550</f>
        <v>Сапунов Р.М.</v>
      </c>
      <c r="J373" s="76"/>
      <c r="K373" s="78"/>
      <c r="L373" s="79"/>
    </row>
    <row r="374" spans="1:12" x14ac:dyDescent="0.35">
      <c r="A374" s="76"/>
      <c r="B374" s="76" t="str">
        <f>Sheet1!D551</f>
        <v>10.04.2025</v>
      </c>
      <c r="C374" s="77" t="str">
        <f>Sheet1!E551</f>
        <v>25.03.2025</v>
      </c>
      <c r="D374" s="76" t="str">
        <f>Sheet1!H551</f>
        <v>ЧАЯНДИНСКОЕ</v>
      </c>
      <c r="E374" s="76" t="str">
        <f>Sheet1!K551</f>
        <v>1038G</v>
      </c>
      <c r="F374" s="76">
        <f>Sheet1!J551</f>
        <v>1</v>
      </c>
      <c r="G374" s="76" t="str">
        <f>Sheet1!L551</f>
        <v>доб</v>
      </c>
      <c r="H374" s="76" t="str">
        <f>Sheet1!M551</f>
        <v>КВД</v>
      </c>
      <c r="I374" s="76" t="str">
        <f>Sheet1!O551</f>
        <v>Сапунов Р.М.</v>
      </c>
      <c r="J374" s="76"/>
      <c r="K374" s="78"/>
      <c r="L374" s="79"/>
    </row>
    <row r="375" spans="1:12" x14ac:dyDescent="0.35">
      <c r="A375" s="76"/>
      <c r="B375" s="76" t="str">
        <f>Sheet1!D552</f>
        <v>10.04.2025</v>
      </c>
      <c r="C375" s="77" t="str">
        <f>Sheet1!E552</f>
        <v>25.03.2025</v>
      </c>
      <c r="D375" s="76" t="str">
        <f>Sheet1!H552</f>
        <v>ЧАЯНДИНСКОЕ</v>
      </c>
      <c r="E375" s="76" t="str">
        <f>Sheet1!K552</f>
        <v>1038G</v>
      </c>
      <c r="F375" s="76">
        <f>Sheet1!J552</f>
        <v>1</v>
      </c>
      <c r="G375" s="76" t="str">
        <f>Sheet1!L552</f>
        <v>доб</v>
      </c>
      <c r="H375" s="76" t="str">
        <f>Sheet1!M552</f>
        <v>КВД</v>
      </c>
      <c r="I375" s="76" t="str">
        <f>Sheet1!O552</f>
        <v>Сапунов Р.М.</v>
      </c>
      <c r="J375" s="76"/>
      <c r="K375" s="78"/>
      <c r="L375" s="79"/>
    </row>
    <row r="376" spans="1:12" x14ac:dyDescent="0.35">
      <c r="A376" s="76"/>
      <c r="B376" s="76" t="str">
        <f>Sheet1!D553</f>
        <v>10.04.2025</v>
      </c>
      <c r="C376" s="77" t="str">
        <f>Sheet1!E553</f>
        <v>25.03.2025</v>
      </c>
      <c r="D376" s="76" t="str">
        <f>Sheet1!H553</f>
        <v>ЧАЯНДИНСКОЕ</v>
      </c>
      <c r="E376" s="76" t="str">
        <f>Sheet1!K553</f>
        <v>1038G</v>
      </c>
      <c r="F376" s="76">
        <f>Sheet1!J553</f>
        <v>1</v>
      </c>
      <c r="G376" s="76" t="str">
        <f>Sheet1!L553</f>
        <v>доб</v>
      </c>
      <c r="H376" s="76" t="str">
        <f>Sheet1!M553</f>
        <v>КВД</v>
      </c>
      <c r="I376" s="76" t="str">
        <f>Sheet1!O553</f>
        <v>Сапунов Р.М.</v>
      </c>
      <c r="J376" s="76"/>
      <c r="K376" s="78"/>
      <c r="L376" s="79"/>
    </row>
    <row r="377" spans="1:12" x14ac:dyDescent="0.35">
      <c r="A377" s="76"/>
      <c r="B377" s="76" t="str">
        <f>Sheet1!D554</f>
        <v>10.04.2025</v>
      </c>
      <c r="C377" s="77" t="str">
        <f>Sheet1!E554</f>
        <v>25.03.2025</v>
      </c>
      <c r="D377" s="76" t="str">
        <f>Sheet1!H554</f>
        <v>ЧАЯНДИНСКОЕ</v>
      </c>
      <c r="E377" s="76" t="str">
        <f>Sheet1!K554</f>
        <v>1038G</v>
      </c>
      <c r="F377" s="76">
        <f>Sheet1!J554</f>
        <v>1</v>
      </c>
      <c r="G377" s="76" t="str">
        <f>Sheet1!L554</f>
        <v>доб</v>
      </c>
      <c r="H377" s="76" t="str">
        <f>Sheet1!M554</f>
        <v>КВД</v>
      </c>
      <c r="I377" s="76" t="str">
        <f>Sheet1!O554</f>
        <v>Сапунов Р.М.</v>
      </c>
      <c r="J377" s="76"/>
      <c r="K377" s="78"/>
      <c r="L377" s="79"/>
    </row>
    <row r="378" spans="1:12" x14ac:dyDescent="0.35">
      <c r="A378" s="76"/>
      <c r="B378" s="76" t="str">
        <f>Sheet1!D555</f>
        <v>10.04.2025</v>
      </c>
      <c r="C378" s="77" t="str">
        <f>Sheet1!E555</f>
        <v>25.03.2025</v>
      </c>
      <c r="D378" s="76" t="str">
        <f>Sheet1!H555</f>
        <v>ЧАЯНДИНСКОЕ</v>
      </c>
      <c r="E378" s="76" t="str">
        <f>Sheet1!K555</f>
        <v>1038G</v>
      </c>
      <c r="F378" s="76">
        <f>Sheet1!J555</f>
        <v>1</v>
      </c>
      <c r="G378" s="76" t="str">
        <f>Sheet1!L555</f>
        <v>доб</v>
      </c>
      <c r="H378" s="76" t="str">
        <f>Sheet1!M555</f>
        <v>КВД</v>
      </c>
      <c r="I378" s="76" t="str">
        <f>Sheet1!O555</f>
        <v>Сапунов Р.М.</v>
      </c>
      <c r="J378" s="76"/>
      <c r="K378" s="78"/>
      <c r="L378" s="79"/>
    </row>
    <row r="379" spans="1:12" x14ac:dyDescent="0.35">
      <c r="A379" s="76"/>
      <c r="B379" s="76" t="str">
        <f>Sheet1!D556</f>
        <v>10.04.2025</v>
      </c>
      <c r="C379" s="77" t="str">
        <f>Sheet1!E556</f>
        <v>25.03.2025</v>
      </c>
      <c r="D379" s="76" t="str">
        <f>Sheet1!H556</f>
        <v>ЧАЯНДИНСКОЕ</v>
      </c>
      <c r="E379" s="76" t="str">
        <f>Sheet1!K556</f>
        <v>1038G</v>
      </c>
      <c r="F379" s="76">
        <f>Sheet1!J556</f>
        <v>1</v>
      </c>
      <c r="G379" s="76" t="str">
        <f>Sheet1!L556</f>
        <v>доб</v>
      </c>
      <c r="H379" s="76" t="str">
        <f>Sheet1!M556</f>
        <v>КВД</v>
      </c>
      <c r="I379" s="76" t="str">
        <f>Sheet1!O556</f>
        <v>Сапунов Р.М.</v>
      </c>
      <c r="J379" s="76"/>
      <c r="K379" s="78"/>
      <c r="L379" s="79"/>
    </row>
    <row r="380" spans="1:12" x14ac:dyDescent="0.35">
      <c r="A380" s="76"/>
      <c r="B380" s="76" t="str">
        <f>Sheet1!D557</f>
        <v>10.04.2025</v>
      </c>
      <c r="C380" s="77" t="str">
        <f>Sheet1!E557</f>
        <v>25.03.2025</v>
      </c>
      <c r="D380" s="76" t="str">
        <f>Sheet1!H557</f>
        <v>ЧАЯНДИНСКОЕ</v>
      </c>
      <c r="E380" s="76" t="str">
        <f>Sheet1!K557</f>
        <v>1038G</v>
      </c>
      <c r="F380" s="76">
        <f>Sheet1!J557</f>
        <v>1</v>
      </c>
      <c r="G380" s="76" t="str">
        <f>Sheet1!L557</f>
        <v>доб</v>
      </c>
      <c r="H380" s="76" t="str">
        <f>Sheet1!M557</f>
        <v>КВД</v>
      </c>
      <c r="I380" s="76" t="str">
        <f>Sheet1!O557</f>
        <v>Сапунов Р.М.</v>
      </c>
      <c r="J380" s="76"/>
      <c r="K380" s="78"/>
      <c r="L380" s="79"/>
    </row>
    <row r="381" spans="1:12" x14ac:dyDescent="0.35">
      <c r="A381" s="76"/>
      <c r="B381" s="76" t="str">
        <f>Sheet1!D558</f>
        <v>10.04.2025</v>
      </c>
      <c r="C381" s="77" t="str">
        <f>Sheet1!E558</f>
        <v>25.03.2025</v>
      </c>
      <c r="D381" s="76" t="str">
        <f>Sheet1!H558</f>
        <v>ЧАЯНДИНСКОЕ</v>
      </c>
      <c r="E381" s="76" t="str">
        <f>Sheet1!K558</f>
        <v>1038G</v>
      </c>
      <c r="F381" s="76">
        <f>Sheet1!J558</f>
        <v>1</v>
      </c>
      <c r="G381" s="76" t="str">
        <f>Sheet1!L558</f>
        <v>доб</v>
      </c>
      <c r="H381" s="76" t="str">
        <f>Sheet1!M558</f>
        <v>КВД</v>
      </c>
      <c r="I381" s="76" t="str">
        <f>Sheet1!O558</f>
        <v>Сапунов Р.М.</v>
      </c>
      <c r="J381" s="76"/>
      <c r="K381" s="78"/>
      <c r="L381" s="79"/>
    </row>
    <row r="382" spans="1:12" x14ac:dyDescent="0.35">
      <c r="A382" s="76"/>
      <c r="B382" s="76" t="str">
        <f>Sheet1!D559</f>
        <v>10.04.2025</v>
      </c>
      <c r="C382" s="77" t="str">
        <f>Sheet1!E559</f>
        <v>25.03.2025</v>
      </c>
      <c r="D382" s="76" t="str">
        <f>Sheet1!H559</f>
        <v>ЧАЯНДИНСКОЕ</v>
      </c>
      <c r="E382" s="76" t="str">
        <f>Sheet1!K559</f>
        <v>1038G</v>
      </c>
      <c r="F382" s="76">
        <f>Sheet1!J559</f>
        <v>1</v>
      </c>
      <c r="G382" s="76" t="str">
        <f>Sheet1!L559</f>
        <v>доб</v>
      </c>
      <c r="H382" s="76" t="str">
        <f>Sheet1!M559</f>
        <v>КВД</v>
      </c>
      <c r="I382" s="76" t="str">
        <f>Sheet1!O559</f>
        <v>Сапунов Р.М.</v>
      </c>
      <c r="J382" s="76"/>
      <c r="K382" s="78"/>
      <c r="L382" s="79"/>
    </row>
    <row r="383" spans="1:12" x14ac:dyDescent="0.35">
      <c r="A383" s="76"/>
      <c r="B383" s="76" t="str">
        <f>Sheet1!D560</f>
        <v>10.04.2025</v>
      </c>
      <c r="C383" s="77" t="str">
        <f>Sheet1!E560</f>
        <v>25.03.2025</v>
      </c>
      <c r="D383" s="76" t="str">
        <f>Sheet1!H560</f>
        <v>ЧАЯНДИНСКОЕ</v>
      </c>
      <c r="E383" s="76" t="str">
        <f>Sheet1!K560</f>
        <v>1038G</v>
      </c>
      <c r="F383" s="76">
        <f>Sheet1!J560</f>
        <v>1</v>
      </c>
      <c r="G383" s="76" t="str">
        <f>Sheet1!L560</f>
        <v>доб</v>
      </c>
      <c r="H383" s="76" t="str">
        <f>Sheet1!M560</f>
        <v>КВД</v>
      </c>
      <c r="I383" s="76" t="str">
        <f>Sheet1!O560</f>
        <v>Сапунов Р.М.</v>
      </c>
      <c r="J383" s="76"/>
      <c r="K383" s="78"/>
      <c r="L383" s="79"/>
    </row>
    <row r="384" spans="1:12" x14ac:dyDescent="0.35">
      <c r="A384" s="76"/>
      <c r="B384" s="76" t="str">
        <f>Sheet1!D561</f>
        <v>10.04.2025</v>
      </c>
      <c r="C384" s="77" t="str">
        <f>Sheet1!E561</f>
        <v>25.03.2025</v>
      </c>
      <c r="D384" s="76" t="str">
        <f>Sheet1!H561</f>
        <v>ЧАЯНДИНСКОЕ</v>
      </c>
      <c r="E384" s="76" t="str">
        <f>Sheet1!K561</f>
        <v>1038G</v>
      </c>
      <c r="F384" s="76">
        <f>Sheet1!J561</f>
        <v>1</v>
      </c>
      <c r="G384" s="76" t="str">
        <f>Sheet1!L561</f>
        <v>доб</v>
      </c>
      <c r="H384" s="76" t="str">
        <f>Sheet1!M561</f>
        <v>КВД</v>
      </c>
      <c r="I384" s="76" t="str">
        <f>Sheet1!O561</f>
        <v>Сапунов Р.М.</v>
      </c>
      <c r="J384" s="76"/>
      <c r="K384" s="78"/>
      <c r="L384" s="79"/>
    </row>
    <row r="385" spans="1:12" x14ac:dyDescent="0.35">
      <c r="A385" s="76"/>
      <c r="B385" s="76" t="str">
        <f>Sheet1!D562</f>
        <v>10.04.2025</v>
      </c>
      <c r="C385" s="77" t="str">
        <f>Sheet1!E562</f>
        <v>25.03.2025</v>
      </c>
      <c r="D385" s="76" t="str">
        <f>Sheet1!H562</f>
        <v>ЧАЯНДИНСКОЕ</v>
      </c>
      <c r="E385" s="76" t="str">
        <f>Sheet1!K562</f>
        <v>1038G</v>
      </c>
      <c r="F385" s="76">
        <f>Sheet1!J562</f>
        <v>1</v>
      </c>
      <c r="G385" s="76" t="str">
        <f>Sheet1!L562</f>
        <v>доб</v>
      </c>
      <c r="H385" s="76" t="str">
        <f>Sheet1!M562</f>
        <v>КВД</v>
      </c>
      <c r="I385" s="76" t="str">
        <f>Sheet1!O562</f>
        <v>Сапунов Р.М.</v>
      </c>
      <c r="J385" s="76"/>
      <c r="K385" s="78"/>
      <c r="L385" s="79"/>
    </row>
    <row r="386" spans="1:12" x14ac:dyDescent="0.35">
      <c r="A386" s="76"/>
      <c r="B386" s="76" t="str">
        <f>Sheet1!D563</f>
        <v>10.04.2025</v>
      </c>
      <c r="C386" s="77" t="str">
        <f>Sheet1!E563</f>
        <v>25.03.2025</v>
      </c>
      <c r="D386" s="76" t="str">
        <f>Sheet1!H563</f>
        <v>ЧАЯНДИНСКОЕ</v>
      </c>
      <c r="E386" s="76" t="str">
        <f>Sheet1!K563</f>
        <v>1038G</v>
      </c>
      <c r="F386" s="76">
        <f>Sheet1!J563</f>
        <v>1</v>
      </c>
      <c r="G386" s="76" t="str">
        <f>Sheet1!L563</f>
        <v>доб</v>
      </c>
      <c r="H386" s="76" t="str">
        <f>Sheet1!M563</f>
        <v>КВД</v>
      </c>
      <c r="I386" s="76" t="str">
        <f>Sheet1!O563</f>
        <v>Сапунов Р.М.</v>
      </c>
      <c r="J386" s="76"/>
      <c r="K386" s="78"/>
      <c r="L386" s="79"/>
    </row>
    <row r="387" spans="1:12" x14ac:dyDescent="0.35">
      <c r="A387" s="76"/>
      <c r="B387" s="76" t="str">
        <f>Sheet1!D564</f>
        <v>10.04.2025</v>
      </c>
      <c r="C387" s="77" t="str">
        <f>Sheet1!E564</f>
        <v>25.03.2025</v>
      </c>
      <c r="D387" s="76" t="str">
        <f>Sheet1!H564</f>
        <v>ЧАЯНДИНСКОЕ</v>
      </c>
      <c r="E387" s="76" t="str">
        <f>Sheet1!K564</f>
        <v>1038G</v>
      </c>
      <c r="F387" s="76">
        <f>Sheet1!J564</f>
        <v>1</v>
      </c>
      <c r="G387" s="76" t="str">
        <f>Sheet1!L564</f>
        <v>доб</v>
      </c>
      <c r="H387" s="76" t="str">
        <f>Sheet1!M564</f>
        <v>КВД</v>
      </c>
      <c r="I387" s="76" t="str">
        <f>Sheet1!O564</f>
        <v>Сапунов Р.М.</v>
      </c>
      <c r="J387" s="76"/>
      <c r="K387" s="78"/>
      <c r="L387" s="79"/>
    </row>
    <row r="388" spans="1:12" x14ac:dyDescent="0.35">
      <c r="A388" s="76"/>
      <c r="B388" s="76" t="str">
        <f>Sheet1!D565</f>
        <v>10.04.2025</v>
      </c>
      <c r="C388" s="77" t="str">
        <f>Sheet1!E565</f>
        <v>25.03.2025</v>
      </c>
      <c r="D388" s="76" t="str">
        <f>Sheet1!H565</f>
        <v>ЧАЯНДИНСКОЕ</v>
      </c>
      <c r="E388" s="76" t="str">
        <f>Sheet1!K565</f>
        <v>1038G</v>
      </c>
      <c r="F388" s="76">
        <f>Sheet1!J565</f>
        <v>1</v>
      </c>
      <c r="G388" s="76" t="str">
        <f>Sheet1!L565</f>
        <v>доб</v>
      </c>
      <c r="H388" s="76" t="str">
        <f>Sheet1!M565</f>
        <v>КВД</v>
      </c>
      <c r="I388" s="76" t="str">
        <f>Sheet1!O565</f>
        <v>Сапунов Р.М.</v>
      </c>
      <c r="J388" s="76"/>
      <c r="K388" s="78"/>
      <c r="L388" s="79"/>
    </row>
    <row r="389" spans="1:12" x14ac:dyDescent="0.35">
      <c r="A389" s="76"/>
      <c r="B389" s="76" t="str">
        <f>Sheet1!D566</f>
        <v>10.04.2025</v>
      </c>
      <c r="C389" s="77" t="str">
        <f>Sheet1!E566</f>
        <v>25.03.2025</v>
      </c>
      <c r="D389" s="76" t="str">
        <f>Sheet1!H566</f>
        <v>ЧАЯНДИНСКОЕ</v>
      </c>
      <c r="E389" s="76" t="str">
        <f>Sheet1!K566</f>
        <v>1038G</v>
      </c>
      <c r="F389" s="76">
        <f>Sheet1!J566</f>
        <v>1</v>
      </c>
      <c r="G389" s="76" t="str">
        <f>Sheet1!L566</f>
        <v>доб</v>
      </c>
      <c r="H389" s="76" t="str">
        <f>Sheet1!M566</f>
        <v>КВД</v>
      </c>
      <c r="I389" s="76" t="str">
        <f>Sheet1!O566</f>
        <v>Сапунов Р.М.</v>
      </c>
      <c r="J389" s="76"/>
      <c r="K389" s="78"/>
      <c r="L389" s="79"/>
    </row>
    <row r="390" spans="1:12" x14ac:dyDescent="0.35">
      <c r="A390" s="76"/>
      <c r="B390" s="76" t="str">
        <f>Sheet1!D567</f>
        <v>10.04.2025</v>
      </c>
      <c r="C390" s="77" t="str">
        <f>Sheet1!E567</f>
        <v>25.03.2025</v>
      </c>
      <c r="D390" s="76" t="str">
        <f>Sheet1!H567</f>
        <v>ЧАЯНДИНСКОЕ</v>
      </c>
      <c r="E390" s="76" t="str">
        <f>Sheet1!K567</f>
        <v>1038G</v>
      </c>
      <c r="F390" s="76">
        <f>Sheet1!J567</f>
        <v>1</v>
      </c>
      <c r="G390" s="76" t="str">
        <f>Sheet1!L567</f>
        <v>доб</v>
      </c>
      <c r="H390" s="76" t="str">
        <f>Sheet1!M567</f>
        <v>КВД</v>
      </c>
      <c r="I390" s="76" t="str">
        <f>Sheet1!O567</f>
        <v>Сапунов Р.М.</v>
      </c>
      <c r="J390" s="76"/>
      <c r="K390" s="78"/>
      <c r="L390" s="79"/>
    </row>
    <row r="391" spans="1:12" x14ac:dyDescent="0.35">
      <c r="A391" s="76"/>
      <c r="B391" s="76" t="str">
        <f>Sheet1!D568</f>
        <v>10.04.2025</v>
      </c>
      <c r="C391" s="77" t="str">
        <f>Sheet1!E568</f>
        <v>25.03.2025</v>
      </c>
      <c r="D391" s="76" t="str">
        <f>Sheet1!H568</f>
        <v>ЧАЯНДИНСКОЕ</v>
      </c>
      <c r="E391" s="76" t="str">
        <f>Sheet1!K568</f>
        <v>1038G</v>
      </c>
      <c r="F391" s="76">
        <f>Sheet1!J568</f>
        <v>1</v>
      </c>
      <c r="G391" s="76" t="str">
        <f>Sheet1!L568</f>
        <v>доб</v>
      </c>
      <c r="H391" s="76" t="str">
        <f>Sheet1!M568</f>
        <v>КВД</v>
      </c>
      <c r="I391" s="76" t="str">
        <f>Sheet1!O568</f>
        <v>Сапунов Р.М.</v>
      </c>
      <c r="J391" s="76"/>
      <c r="K391" s="78"/>
      <c r="L391" s="79"/>
    </row>
    <row r="392" spans="1:12" x14ac:dyDescent="0.35">
      <c r="A392" s="76"/>
      <c r="B392" s="76" t="str">
        <f>Sheet1!D569</f>
        <v>10.04.2025</v>
      </c>
      <c r="C392" s="77" t="str">
        <f>Sheet1!E569</f>
        <v>25.03.2025</v>
      </c>
      <c r="D392" s="76" t="str">
        <f>Sheet1!H569</f>
        <v>ЧАЯНДИНСКОЕ</v>
      </c>
      <c r="E392" s="76" t="str">
        <f>Sheet1!K569</f>
        <v>1038G</v>
      </c>
      <c r="F392" s="76">
        <f>Sheet1!J569</f>
        <v>1</v>
      </c>
      <c r="G392" s="76" t="str">
        <f>Sheet1!L569</f>
        <v>доб</v>
      </c>
      <c r="H392" s="76" t="str">
        <f>Sheet1!M569</f>
        <v>КВД</v>
      </c>
      <c r="I392" s="76" t="str">
        <f>Sheet1!O569</f>
        <v>Сапунов Р.М.</v>
      </c>
      <c r="J392" s="76"/>
      <c r="K392" s="78"/>
      <c r="L392" s="79"/>
    </row>
    <row r="393" spans="1:12" x14ac:dyDescent="0.35">
      <c r="A393" s="76"/>
      <c r="B393" s="76" t="str">
        <f>Sheet1!D570</f>
        <v>10.04.2025</v>
      </c>
      <c r="C393" s="77" t="str">
        <f>Sheet1!E570</f>
        <v>25.03.2025</v>
      </c>
      <c r="D393" s="76" t="str">
        <f>Sheet1!H570</f>
        <v>ЧАЯНДИНСКОЕ</v>
      </c>
      <c r="E393" s="76" t="str">
        <f>Sheet1!K570</f>
        <v>1038G</v>
      </c>
      <c r="F393" s="76">
        <f>Sheet1!J570</f>
        <v>1</v>
      </c>
      <c r="G393" s="76" t="str">
        <f>Sheet1!L570</f>
        <v>доб</v>
      </c>
      <c r="H393" s="76" t="str">
        <f>Sheet1!M570</f>
        <v>КВД</v>
      </c>
      <c r="I393" s="76" t="str">
        <f>Sheet1!O570</f>
        <v>Сапунов Р.М.</v>
      </c>
      <c r="J393" s="76"/>
      <c r="K393" s="78"/>
      <c r="L393" s="79"/>
    </row>
    <row r="394" spans="1:12" x14ac:dyDescent="0.35">
      <c r="A394" s="76"/>
      <c r="B394" s="76" t="str">
        <f>Sheet1!D571</f>
        <v>07.08.2025</v>
      </c>
      <c r="C394" s="77" t="str">
        <f>Sheet1!E571</f>
        <v>23.07.2025</v>
      </c>
      <c r="D394" s="76" t="str">
        <f>Sheet1!H571</f>
        <v>ПРИОБСКОЕ</v>
      </c>
      <c r="E394" s="76" t="str">
        <f>Sheet1!K571</f>
        <v>21609G</v>
      </c>
      <c r="F394" s="76">
        <f>Sheet1!J571</f>
        <v>216</v>
      </c>
      <c r="G394" s="76" t="str">
        <f>Sheet1!L571</f>
        <v>доб</v>
      </c>
      <c r="H394" s="76" t="str">
        <f>Sheet1!M571</f>
        <v>КВД</v>
      </c>
      <c r="I394" s="76" t="str">
        <f>Sheet1!O571</f>
        <v>Сапунов Р.М.</v>
      </c>
      <c r="J394" s="76"/>
      <c r="K394" s="78"/>
      <c r="L394" s="79"/>
    </row>
    <row r="395" spans="1:12" x14ac:dyDescent="0.35">
      <c r="A395" s="76"/>
      <c r="B395" s="76" t="str">
        <f>Sheet1!D572</f>
        <v>05.08.2025</v>
      </c>
      <c r="C395" s="77" t="str">
        <f>Sheet1!E572</f>
        <v>17.05.2025</v>
      </c>
      <c r="D395" s="76" t="str">
        <f>Sheet1!H572</f>
        <v>ПРИОБСКОЕ</v>
      </c>
      <c r="E395" s="76" t="str">
        <f>Sheet1!K572</f>
        <v>22017G</v>
      </c>
      <c r="F395" s="76">
        <f>Sheet1!J572</f>
        <v>220</v>
      </c>
      <c r="G395" s="76" t="str">
        <f>Sheet1!L572</f>
        <v>доб</v>
      </c>
      <c r="H395" s="76" t="str">
        <f>Sheet1!M572</f>
        <v>ГРП</v>
      </c>
      <c r="I395" s="76" t="str">
        <f>Sheet1!O572</f>
        <v>Салихова Г.Г.</v>
      </c>
      <c r="J395" s="76"/>
      <c r="K395" s="78"/>
      <c r="L395" s="79"/>
    </row>
    <row r="396" spans="1:12" x14ac:dyDescent="0.35">
      <c r="A396" s="76"/>
      <c r="B396" s="76" t="str">
        <f>Sheet1!D573</f>
        <v>05.08.2025</v>
      </c>
      <c r="C396" s="77" t="str">
        <f>Sheet1!E573</f>
        <v>17.05.2025</v>
      </c>
      <c r="D396" s="76" t="str">
        <f>Sheet1!H573</f>
        <v>ПРИОБСКОЕ</v>
      </c>
      <c r="E396" s="76" t="str">
        <f>Sheet1!K573</f>
        <v>22017G</v>
      </c>
      <c r="F396" s="76">
        <f>Sheet1!J573</f>
        <v>220</v>
      </c>
      <c r="G396" s="76" t="str">
        <f>Sheet1!L573</f>
        <v>доб</v>
      </c>
      <c r="H396" s="76" t="str">
        <f>Sheet1!M573</f>
        <v>ГРП</v>
      </c>
      <c r="I396" s="76" t="str">
        <f>Sheet1!O573</f>
        <v>Салихова</v>
      </c>
      <c r="J396" s="76"/>
      <c r="K396" s="78"/>
      <c r="L396" s="79"/>
    </row>
    <row r="397" spans="1:12" x14ac:dyDescent="0.35">
      <c r="A397" s="76"/>
      <c r="B397" s="76" t="str">
        <f>Sheet1!D574</f>
        <v>11.08.2025</v>
      </c>
      <c r="C397" s="77" t="str">
        <f>Sheet1!E574</f>
        <v>20.06.2025</v>
      </c>
      <c r="D397" s="76" t="str">
        <f>Sheet1!H574</f>
        <v>ПРИОБСКОЕ</v>
      </c>
      <c r="E397" s="76" t="str">
        <f>Sheet1!K574</f>
        <v>22017G</v>
      </c>
      <c r="F397" s="76">
        <f>Sheet1!J574</f>
        <v>220</v>
      </c>
      <c r="G397" s="76" t="str">
        <f>Sheet1!L574</f>
        <v>доб</v>
      </c>
      <c r="H397" s="76" t="str">
        <f>Sheet1!M574</f>
        <v>ГРП</v>
      </c>
      <c r="I397" s="76" t="str">
        <f>Sheet1!O574</f>
        <v>Салихова</v>
      </c>
      <c r="J397" s="76"/>
      <c r="K397" s="78"/>
      <c r="L397" s="79"/>
    </row>
    <row r="398" spans="1:12" x14ac:dyDescent="0.35">
      <c r="A398" s="76"/>
      <c r="B398" s="76" t="str">
        <f>Sheet1!D575</f>
        <v>11.08.2025</v>
      </c>
      <c r="C398" s="77" t="str">
        <f>Sheet1!E575</f>
        <v>20.06.2025</v>
      </c>
      <c r="D398" s="76" t="str">
        <f>Sheet1!H575</f>
        <v>ПРИОБСКОЕ</v>
      </c>
      <c r="E398" s="76" t="str">
        <f>Sheet1!K575</f>
        <v>22017G</v>
      </c>
      <c r="F398" s="76">
        <f>Sheet1!J575</f>
        <v>220</v>
      </c>
      <c r="G398" s="76" t="str">
        <f>Sheet1!L575</f>
        <v>доб</v>
      </c>
      <c r="H398" s="76" t="str">
        <f>Sheet1!M575</f>
        <v>ГРП</v>
      </c>
      <c r="I398" s="76" t="str">
        <f>Sheet1!O575</f>
        <v>Салихова</v>
      </c>
      <c r="J398" s="76"/>
      <c r="K398" s="78"/>
      <c r="L398" s="79"/>
    </row>
    <row r="399" spans="1:12" x14ac:dyDescent="0.35">
      <c r="A399" s="76"/>
      <c r="B399" s="76" t="str">
        <f>Sheet1!D576</f>
        <v>12.08.2025</v>
      </c>
      <c r="C399" s="77" t="str">
        <f>Sheet1!E576</f>
        <v>03.08.2025</v>
      </c>
      <c r="D399" s="76" t="str">
        <f>Sheet1!H576</f>
        <v>ЗАПАДНО-ТАРКОСАЛИНСКОЕ</v>
      </c>
      <c r="E399" s="76" t="str">
        <f>Sheet1!K576</f>
        <v>1210G2</v>
      </c>
      <c r="F399" s="76" t="str">
        <f>Sheet1!J576</f>
        <v>2Н</v>
      </c>
      <c r="G399" s="76" t="str">
        <f>Sheet1!L576</f>
        <v>доб</v>
      </c>
      <c r="H399" s="76" t="str">
        <f>Sheet1!M576</f>
        <v>КВД</v>
      </c>
      <c r="I399" s="76" t="str">
        <f>Sheet1!O576</f>
        <v>Сапунов</v>
      </c>
      <c r="J399" s="76"/>
      <c r="K399" s="78"/>
      <c r="L399" s="79"/>
    </row>
    <row r="400" spans="1:12" x14ac:dyDescent="0.35">
      <c r="A400" s="76"/>
      <c r="B400" s="76" t="str">
        <f>Sheet1!D577</f>
        <v>28.07.2025</v>
      </c>
      <c r="C400" s="77" t="str">
        <f>Sheet1!E577</f>
        <v>12.02.2025</v>
      </c>
      <c r="D400" s="76" t="str">
        <f>Sheet1!H577</f>
        <v>ЦАРИЧАНСКОЕ+ФИЛАТОВСКОЕ</v>
      </c>
      <c r="E400" s="76" t="str">
        <f>Sheet1!K577</f>
        <v>500G2</v>
      </c>
      <c r="F400" s="76">
        <f>Sheet1!J577</f>
        <v>0</v>
      </c>
      <c r="G400" s="76" t="str">
        <f>Sheet1!L577</f>
        <v>доб</v>
      </c>
      <c r="H400" s="76" t="str">
        <f>Sheet1!M577</f>
        <v>КВД</v>
      </c>
      <c r="I400" s="76" t="str">
        <f>Sheet1!O577</f>
        <v>Сапунов Р.М.</v>
      </c>
      <c r="J400" s="76"/>
      <c r="K400" s="78"/>
      <c r="L400" s="79"/>
    </row>
    <row r="401" spans="1:12" x14ac:dyDescent="0.35">
      <c r="A401" s="76"/>
      <c r="B401" s="76" t="str">
        <f>Sheet1!D578</f>
        <v>11.08.2025</v>
      </c>
      <c r="C401" s="77" t="str">
        <f>Sheet1!E578</f>
        <v>27.06.2025</v>
      </c>
      <c r="D401" s="76" t="str">
        <f>Sheet1!H578</f>
        <v>ПРИОБСКОЕ</v>
      </c>
      <c r="E401" s="76" t="str">
        <f>Sheet1!K578</f>
        <v>22017G</v>
      </c>
      <c r="F401" s="76">
        <f>Sheet1!J578</f>
        <v>220</v>
      </c>
      <c r="G401" s="76" t="str">
        <f>Sheet1!L578</f>
        <v>доб</v>
      </c>
      <c r="H401" s="76" t="str">
        <f>Sheet1!M578</f>
        <v>ГРП</v>
      </c>
      <c r="I401" s="76" t="str">
        <f>Sheet1!O578</f>
        <v>Салихова</v>
      </c>
      <c r="J401" s="76"/>
      <c r="K401" s="78"/>
      <c r="L401" s="79"/>
    </row>
    <row r="402" spans="1:12" x14ac:dyDescent="0.35">
      <c r="A402" s="76"/>
      <c r="B402" s="76" t="str">
        <f>Sheet1!D579</f>
        <v>12.08.2025</v>
      </c>
      <c r="C402" s="77" t="str">
        <f>Sheet1!E579</f>
        <v>29.06.2025</v>
      </c>
      <c r="D402" s="76" t="str">
        <f>Sheet1!H579</f>
        <v>ПРИОБСКОЕ</v>
      </c>
      <c r="E402" s="76" t="str">
        <f>Sheet1!K579</f>
        <v>22017G</v>
      </c>
      <c r="F402" s="76">
        <f>Sheet1!J579</f>
        <v>220</v>
      </c>
      <c r="G402" s="76" t="str">
        <f>Sheet1!L579</f>
        <v>доб</v>
      </c>
      <c r="H402" s="76" t="str">
        <f>Sheet1!M579</f>
        <v>ГРП</v>
      </c>
      <c r="I402" s="76" t="str">
        <f>Sheet1!O579</f>
        <v>Салихова</v>
      </c>
      <c r="J402" s="76"/>
      <c r="K402" s="78"/>
      <c r="L402" s="79"/>
    </row>
    <row r="403" spans="1:12" x14ac:dyDescent="0.35">
      <c r="A403" s="76"/>
      <c r="B403" s="76" t="str">
        <f>Sheet1!D580</f>
        <v>28.07.2025</v>
      </c>
      <c r="C403" s="77" t="str">
        <f>Sheet1!E580</f>
        <v>12.02.2025</v>
      </c>
      <c r="D403" s="76" t="str">
        <f>Sheet1!H580</f>
        <v>ЦАРИЧАНСКОЕ+ФИЛАТОВСКОЕ</v>
      </c>
      <c r="E403" s="76" t="str">
        <f>Sheet1!K580</f>
        <v>500G2</v>
      </c>
      <c r="F403" s="76">
        <f>Sheet1!J580</f>
        <v>0</v>
      </c>
      <c r="G403" s="76" t="str">
        <f>Sheet1!L580</f>
        <v>доб</v>
      </c>
      <c r="H403" s="76" t="str">
        <f>Sheet1!M580</f>
        <v>КВД</v>
      </c>
      <c r="I403" s="76" t="str">
        <f>Sheet1!O580</f>
        <v>Сапунов Р.М.</v>
      </c>
      <c r="J403" s="76"/>
      <c r="K403" s="78"/>
      <c r="L403" s="79"/>
    </row>
    <row r="404" spans="1:12" x14ac:dyDescent="0.35">
      <c r="A404" s="76"/>
      <c r="B404" s="76" t="str">
        <f>Sheet1!D581</f>
        <v>28.07.2025</v>
      </c>
      <c r="C404" s="77" t="str">
        <f>Sheet1!E581</f>
        <v>12.02.2025</v>
      </c>
      <c r="D404" s="76" t="str">
        <f>Sheet1!H581</f>
        <v>ЦАРИЧАНСКОЕ+ФИЛАТОВСКОЕ</v>
      </c>
      <c r="E404" s="76" t="str">
        <f>Sheet1!K581</f>
        <v>500G2</v>
      </c>
      <c r="F404" s="76">
        <f>Sheet1!J581</f>
        <v>0</v>
      </c>
      <c r="G404" s="76" t="str">
        <f>Sheet1!L581</f>
        <v>доб</v>
      </c>
      <c r="H404" s="76" t="str">
        <f>Sheet1!M581</f>
        <v>КВД</v>
      </c>
      <c r="I404" s="76" t="str">
        <f>Sheet1!O581</f>
        <v>Сапунов Р.М.</v>
      </c>
      <c r="J404" s="76"/>
      <c r="K404" s="78"/>
      <c r="L404" s="79"/>
    </row>
    <row r="405" spans="1:12" x14ac:dyDescent="0.35">
      <c r="A405" s="76"/>
      <c r="B405" s="76" t="str">
        <f>Sheet1!D582</f>
        <v>28.07.2025</v>
      </c>
      <c r="C405" s="77" t="str">
        <f>Sheet1!E582</f>
        <v>12.02.2025</v>
      </c>
      <c r="D405" s="76" t="str">
        <f>Sheet1!H582</f>
        <v>ЦАРИЧАНСКОЕ+ФИЛАТОВСКОЕ</v>
      </c>
      <c r="E405" s="76" t="str">
        <f>Sheet1!K582</f>
        <v>500G2</v>
      </c>
      <c r="F405" s="76">
        <f>Sheet1!J582</f>
        <v>0</v>
      </c>
      <c r="G405" s="76" t="str">
        <f>Sheet1!L582</f>
        <v>доб</v>
      </c>
      <c r="H405" s="76" t="str">
        <f>Sheet1!M582</f>
        <v>КВД</v>
      </c>
      <c r="I405" s="76" t="str">
        <f>Sheet1!O582</f>
        <v>Сапунов Р.М.</v>
      </c>
      <c r="J405" s="76"/>
      <c r="K405" s="78"/>
      <c r="L405" s="79"/>
    </row>
    <row r="406" spans="1:12" x14ac:dyDescent="0.35">
      <c r="A406" s="76"/>
      <c r="B406" s="76" t="str">
        <f>Sheet1!D583</f>
        <v>14.08.2025</v>
      </c>
      <c r="C406" s="77" t="str">
        <f>Sheet1!E583</f>
        <v>09.07.2025</v>
      </c>
      <c r="D406" s="76" t="str">
        <f>Sheet1!H583</f>
        <v>ПЕСЦОВОЕ</v>
      </c>
      <c r="E406" s="76" t="str">
        <f>Sheet1!K583</f>
        <v>9211G3</v>
      </c>
      <c r="F406" s="76">
        <f>Sheet1!J583</f>
        <v>5</v>
      </c>
      <c r="G406" s="76" t="str">
        <f>Sheet1!L583</f>
        <v>доб</v>
      </c>
      <c r="H406" s="76" t="str">
        <f>Sheet1!M583</f>
        <v>КВД</v>
      </c>
      <c r="I406" s="76" t="str">
        <f>Sheet1!O583</f>
        <v>Сапунов Р.М.</v>
      </c>
      <c r="J406" s="76"/>
      <c r="K406" s="78"/>
      <c r="L406" s="79"/>
    </row>
    <row r="407" spans="1:12" x14ac:dyDescent="0.35">
      <c r="A407" s="76"/>
      <c r="B407" s="76" t="str">
        <f>Sheet1!D584</f>
        <v>14.08.2025</v>
      </c>
      <c r="C407" s="77" t="str">
        <f>Sheet1!E584</f>
        <v>09.07.2025</v>
      </c>
      <c r="D407" s="76" t="str">
        <f>Sheet1!H584</f>
        <v>ПЕСЦОВОЕ</v>
      </c>
      <c r="E407" s="76" t="str">
        <f>Sheet1!K584</f>
        <v>9211G3</v>
      </c>
      <c r="F407" s="76">
        <f>Sheet1!J584</f>
        <v>5</v>
      </c>
      <c r="G407" s="76" t="str">
        <f>Sheet1!L584</f>
        <v>доб</v>
      </c>
      <c r="H407" s="76" t="str">
        <f>Sheet1!M584</f>
        <v>КВД</v>
      </c>
      <c r="I407" s="76" t="str">
        <f>Sheet1!O584</f>
        <v>Сапунов Р.М.</v>
      </c>
      <c r="J407" s="76"/>
      <c r="K407" s="78"/>
      <c r="L407" s="79"/>
    </row>
    <row r="408" spans="1:12" x14ac:dyDescent="0.35">
      <c r="A408" s="76"/>
      <c r="B408" s="76" t="str">
        <f>Sheet1!D585</f>
        <v>14.08.2025</v>
      </c>
      <c r="C408" s="77" t="str">
        <f>Sheet1!E585</f>
        <v>09.07.2025</v>
      </c>
      <c r="D408" s="76" t="str">
        <f>Sheet1!H585</f>
        <v>ПЕСЦОВОЕ</v>
      </c>
      <c r="E408" s="76" t="str">
        <f>Sheet1!K585</f>
        <v>9211G3</v>
      </c>
      <c r="F408" s="76">
        <f>Sheet1!J585</f>
        <v>5</v>
      </c>
      <c r="G408" s="76" t="str">
        <f>Sheet1!L585</f>
        <v>доб</v>
      </c>
      <c r="H408" s="76" t="str">
        <f>Sheet1!M585</f>
        <v>КВД</v>
      </c>
      <c r="I408" s="76" t="str">
        <f>Sheet1!O585</f>
        <v>Сапунов Р.М.</v>
      </c>
      <c r="J408" s="76"/>
      <c r="K408" s="78"/>
      <c r="L408" s="79"/>
    </row>
    <row r="409" spans="1:12" x14ac:dyDescent="0.35">
      <c r="A409" s="76"/>
      <c r="B409" s="76" t="str">
        <f>Sheet1!D586</f>
        <v>14.08.2025</v>
      </c>
      <c r="C409" s="77" t="str">
        <f>Sheet1!E586</f>
        <v>09.07.2025</v>
      </c>
      <c r="D409" s="76" t="str">
        <f>Sheet1!H586</f>
        <v>ПЕСЦОВОЕ</v>
      </c>
      <c r="E409" s="76" t="str">
        <f>Sheet1!K586</f>
        <v>9211G3</v>
      </c>
      <c r="F409" s="76">
        <f>Sheet1!J586</f>
        <v>5</v>
      </c>
      <c r="G409" s="76" t="str">
        <f>Sheet1!L586</f>
        <v>доб</v>
      </c>
      <c r="H409" s="76" t="str">
        <f>Sheet1!M586</f>
        <v>КВД</v>
      </c>
      <c r="I409" s="76" t="str">
        <f>Sheet1!O586</f>
        <v>Сапунов Р.М.</v>
      </c>
      <c r="J409" s="76"/>
      <c r="K409" s="78"/>
      <c r="L409" s="79"/>
    </row>
    <row r="410" spans="1:12" x14ac:dyDescent="0.35">
      <c r="A410" s="76"/>
      <c r="B410" s="76" t="str">
        <f>Sheet1!D587</f>
        <v>14.08.2025</v>
      </c>
      <c r="C410" s="77" t="str">
        <f>Sheet1!E587</f>
        <v>09.07.2025</v>
      </c>
      <c r="D410" s="76" t="str">
        <f>Sheet1!H587</f>
        <v>ПЕСЦОВОЕ</v>
      </c>
      <c r="E410" s="76" t="str">
        <f>Sheet1!K587</f>
        <v>9211G3</v>
      </c>
      <c r="F410" s="76">
        <f>Sheet1!J587</f>
        <v>5</v>
      </c>
      <c r="G410" s="76" t="str">
        <f>Sheet1!L587</f>
        <v>доб</v>
      </c>
      <c r="H410" s="76" t="str">
        <f>Sheet1!M587</f>
        <v>КВД</v>
      </c>
      <c r="I410" s="76" t="str">
        <f>Sheet1!O587</f>
        <v>Сапунов Р.М.</v>
      </c>
      <c r="J410" s="76"/>
      <c r="K410" s="78"/>
      <c r="L410" s="79"/>
    </row>
    <row r="411" spans="1:12" x14ac:dyDescent="0.35">
      <c r="A411" s="76"/>
      <c r="B411" s="76" t="str">
        <f>Sheet1!D588</f>
        <v>14.08.2025</v>
      </c>
      <c r="C411" s="77" t="str">
        <f>Sheet1!E588</f>
        <v>09.07.2025</v>
      </c>
      <c r="D411" s="76" t="str">
        <f>Sheet1!H588</f>
        <v>ПЕСЦОВОЕ</v>
      </c>
      <c r="E411" s="76" t="str">
        <f>Sheet1!K588</f>
        <v>9211G3</v>
      </c>
      <c r="F411" s="76">
        <f>Sheet1!J588</f>
        <v>5</v>
      </c>
      <c r="G411" s="76" t="str">
        <f>Sheet1!L588</f>
        <v>доб</v>
      </c>
      <c r="H411" s="76" t="str">
        <f>Sheet1!M588</f>
        <v>КВД</v>
      </c>
      <c r="I411" s="76" t="str">
        <f>Sheet1!O588</f>
        <v>Сапунов Р.М.</v>
      </c>
      <c r="J411" s="76"/>
      <c r="K411" s="78"/>
      <c r="L411" s="79"/>
    </row>
    <row r="412" spans="1:12" x14ac:dyDescent="0.35">
      <c r="A412" s="76"/>
      <c r="B412" s="76" t="str">
        <f>Sheet1!D589</f>
        <v>14.08.2025</v>
      </c>
      <c r="C412" s="77" t="str">
        <f>Sheet1!E589</f>
        <v>09.07.2025</v>
      </c>
      <c r="D412" s="76" t="str">
        <f>Sheet1!H589</f>
        <v>ПЕСЦОВОЕ</v>
      </c>
      <c r="E412" s="76" t="str">
        <f>Sheet1!K589</f>
        <v>9211G3</v>
      </c>
      <c r="F412" s="76">
        <f>Sheet1!J589</f>
        <v>5</v>
      </c>
      <c r="G412" s="76" t="str">
        <f>Sheet1!L589</f>
        <v>доб</v>
      </c>
      <c r="H412" s="76" t="str">
        <f>Sheet1!M589</f>
        <v>КВД</v>
      </c>
      <c r="I412" s="76" t="str">
        <f>Sheet1!O589</f>
        <v>Сапунов Р.М.</v>
      </c>
      <c r="J412" s="76"/>
      <c r="K412" s="78"/>
      <c r="L412" s="79"/>
    </row>
    <row r="413" spans="1:12" x14ac:dyDescent="0.35">
      <c r="A413" s="76"/>
      <c r="B413" s="76" t="str">
        <f>Sheet1!D590</f>
        <v>14.08.2025</v>
      </c>
      <c r="C413" s="77" t="str">
        <f>Sheet1!E590</f>
        <v>09.07.2025</v>
      </c>
      <c r="D413" s="76" t="str">
        <f>Sheet1!H590</f>
        <v>ПЕСЦОВОЕ</v>
      </c>
      <c r="E413" s="76" t="str">
        <f>Sheet1!K590</f>
        <v>9211G3</v>
      </c>
      <c r="F413" s="76">
        <f>Sheet1!J590</f>
        <v>5</v>
      </c>
      <c r="G413" s="76" t="str">
        <f>Sheet1!L590</f>
        <v>доб</v>
      </c>
      <c r="H413" s="76" t="str">
        <f>Sheet1!M590</f>
        <v>КВД</v>
      </c>
      <c r="I413" s="76" t="str">
        <f>Sheet1!O590</f>
        <v>Сапунов Р.М.</v>
      </c>
      <c r="J413" s="76"/>
      <c r="K413" s="78"/>
      <c r="L413" s="79"/>
    </row>
    <row r="414" spans="1:12" x14ac:dyDescent="0.35">
      <c r="A414" s="76"/>
      <c r="B414" s="76" t="str">
        <f>Sheet1!D591</f>
        <v>20.06.2025</v>
      </c>
      <c r="C414" s="77" t="str">
        <f>Sheet1!E591</f>
        <v>24.05.2025</v>
      </c>
      <c r="D414" s="76" t="str">
        <f>Sheet1!H591</f>
        <v>ЧАЯНДИНСКОЕ</v>
      </c>
      <c r="E414" s="76" t="str">
        <f>Sheet1!K591</f>
        <v>1031G3</v>
      </c>
      <c r="F414" s="76">
        <f>Sheet1!J591</f>
        <v>5</v>
      </c>
      <c r="G414" s="76" t="str">
        <f>Sheet1!L591</f>
        <v>доб</v>
      </c>
      <c r="H414" s="76" t="str">
        <f>Sheet1!M591</f>
        <v>КВД</v>
      </c>
      <c r="I414" s="76" t="str">
        <f>Sheet1!O591</f>
        <v>Сапунов Р.М.</v>
      </c>
      <c r="J414" s="76"/>
      <c r="K414" s="78"/>
      <c r="L414" s="79"/>
    </row>
    <row r="415" spans="1:12" x14ac:dyDescent="0.35">
      <c r="A415" s="76"/>
      <c r="B415" s="76" t="str">
        <f>Sheet1!D592</f>
        <v>20.06.2025</v>
      </c>
      <c r="C415" s="77" t="str">
        <f>Sheet1!E592</f>
        <v>24.05.2025</v>
      </c>
      <c r="D415" s="76" t="str">
        <f>Sheet1!H592</f>
        <v>ЧАЯНДИНСКОЕ</v>
      </c>
      <c r="E415" s="76" t="str">
        <f>Sheet1!K592</f>
        <v>1031G3</v>
      </c>
      <c r="F415" s="76">
        <f>Sheet1!J592</f>
        <v>5</v>
      </c>
      <c r="G415" s="76" t="str">
        <f>Sheet1!L592</f>
        <v>доб</v>
      </c>
      <c r="H415" s="76" t="str">
        <f>Sheet1!M592</f>
        <v>КВД</v>
      </c>
      <c r="I415" s="76" t="str">
        <f>Sheet1!O592</f>
        <v>Сапунов Р.М.</v>
      </c>
      <c r="J415" s="76"/>
      <c r="K415" s="78"/>
      <c r="L415" s="79"/>
    </row>
    <row r="416" spans="1:12" x14ac:dyDescent="0.35">
      <c r="A416" s="76"/>
      <c r="B416" s="76" t="str">
        <f>Sheet1!D593</f>
        <v>20.06.2025</v>
      </c>
      <c r="C416" s="77" t="str">
        <f>Sheet1!E593</f>
        <v>24.05.2025</v>
      </c>
      <c r="D416" s="76" t="str">
        <f>Sheet1!H593</f>
        <v>ЧАЯНДИНСКОЕ</v>
      </c>
      <c r="E416" s="76" t="str">
        <f>Sheet1!K593</f>
        <v>1031G3</v>
      </c>
      <c r="F416" s="76">
        <f>Sheet1!J593</f>
        <v>5</v>
      </c>
      <c r="G416" s="76" t="str">
        <f>Sheet1!L593</f>
        <v>доб</v>
      </c>
      <c r="H416" s="76" t="str">
        <f>Sheet1!M593</f>
        <v>КВД</v>
      </c>
      <c r="I416" s="76" t="str">
        <f>Sheet1!O593</f>
        <v>Сапунов Р.М.</v>
      </c>
      <c r="J416" s="76"/>
      <c r="K416" s="78"/>
      <c r="L416" s="79"/>
    </row>
    <row r="417" spans="1:12" x14ac:dyDescent="0.35">
      <c r="A417" s="76"/>
      <c r="B417" s="76" t="str">
        <f>Sheet1!D594</f>
        <v>20.06.2025</v>
      </c>
      <c r="C417" s="77" t="str">
        <f>Sheet1!E594</f>
        <v>24.05.2025</v>
      </c>
      <c r="D417" s="76" t="str">
        <f>Sheet1!H594</f>
        <v>ЧАЯНДИНСКОЕ</v>
      </c>
      <c r="E417" s="76" t="str">
        <f>Sheet1!K594</f>
        <v>1031G3</v>
      </c>
      <c r="F417" s="76">
        <f>Sheet1!J594</f>
        <v>5</v>
      </c>
      <c r="G417" s="76" t="str">
        <f>Sheet1!L594</f>
        <v>доб</v>
      </c>
      <c r="H417" s="76" t="str">
        <f>Sheet1!M594</f>
        <v>КВД</v>
      </c>
      <c r="I417" s="76" t="str">
        <f>Sheet1!O594</f>
        <v>Сапунов Р.М.</v>
      </c>
      <c r="J417" s="76"/>
      <c r="K417" s="78"/>
      <c r="L417" s="79"/>
    </row>
    <row r="418" spans="1:12" x14ac:dyDescent="0.35">
      <c r="A418" s="76"/>
      <c r="B418" s="76" t="str">
        <f>Sheet1!D595</f>
        <v>20.06.2025</v>
      </c>
      <c r="C418" s="77" t="str">
        <f>Sheet1!E595</f>
        <v>24.05.2025</v>
      </c>
      <c r="D418" s="76" t="str">
        <f>Sheet1!H595</f>
        <v>ЧАЯНДИНСКОЕ</v>
      </c>
      <c r="E418" s="76" t="str">
        <f>Sheet1!K595</f>
        <v>1031G3</v>
      </c>
      <c r="F418" s="76">
        <f>Sheet1!J595</f>
        <v>5</v>
      </c>
      <c r="G418" s="76" t="str">
        <f>Sheet1!L595</f>
        <v>доб</v>
      </c>
      <c r="H418" s="76" t="str">
        <f>Sheet1!M595</f>
        <v>КВД</v>
      </c>
      <c r="I418" s="76" t="str">
        <f>Sheet1!O595</f>
        <v>Сапунов Р.М.</v>
      </c>
      <c r="J418" s="76"/>
      <c r="K418" s="78"/>
      <c r="L418" s="79"/>
    </row>
    <row r="419" spans="1:12" x14ac:dyDescent="0.35">
      <c r="A419" s="76"/>
      <c r="B419" s="76" t="str">
        <f>Sheet1!D596</f>
        <v>20.06.2025</v>
      </c>
      <c r="C419" s="77" t="str">
        <f>Sheet1!E596</f>
        <v>24.05.2025</v>
      </c>
      <c r="D419" s="76" t="str">
        <f>Sheet1!H596</f>
        <v>ЧАЯНДИНСКОЕ</v>
      </c>
      <c r="E419" s="76" t="str">
        <f>Sheet1!K596</f>
        <v>1031G3</v>
      </c>
      <c r="F419" s="76">
        <f>Sheet1!J596</f>
        <v>5</v>
      </c>
      <c r="G419" s="76" t="str">
        <f>Sheet1!L596</f>
        <v>доб</v>
      </c>
      <c r="H419" s="76" t="str">
        <f>Sheet1!M596</f>
        <v>КВД</v>
      </c>
      <c r="I419" s="76" t="str">
        <f>Sheet1!O596</f>
        <v>Сапунов Р.М.</v>
      </c>
      <c r="J419" s="76"/>
      <c r="K419" s="78"/>
      <c r="L419" s="79"/>
    </row>
    <row r="420" spans="1:12" x14ac:dyDescent="0.35">
      <c r="A420" s="76"/>
      <c r="B420" s="76" t="str">
        <f>Sheet1!D597</f>
        <v>20.06.2025</v>
      </c>
      <c r="C420" s="77" t="str">
        <f>Sheet1!E597</f>
        <v>24.05.2025</v>
      </c>
      <c r="D420" s="76" t="str">
        <f>Sheet1!H597</f>
        <v>ЧАЯНДИНСКОЕ</v>
      </c>
      <c r="E420" s="76" t="str">
        <f>Sheet1!K597</f>
        <v>1031G3</v>
      </c>
      <c r="F420" s="76">
        <f>Sheet1!J597</f>
        <v>5</v>
      </c>
      <c r="G420" s="76" t="str">
        <f>Sheet1!L597</f>
        <v>доб</v>
      </c>
      <c r="H420" s="76" t="str">
        <f>Sheet1!M597</f>
        <v>КВД</v>
      </c>
      <c r="I420" s="76" t="str">
        <f>Sheet1!O597</f>
        <v>Сапунов Р.М.</v>
      </c>
      <c r="J420" s="76"/>
      <c r="K420" s="78"/>
      <c r="L420" s="79"/>
    </row>
    <row r="421" spans="1:12" x14ac:dyDescent="0.35">
      <c r="A421" s="76"/>
      <c r="B421" s="76" t="str">
        <f>Sheet1!D598</f>
        <v>14.08.2025</v>
      </c>
      <c r="C421" s="77" t="str">
        <f>Sheet1!E598</f>
        <v>09.07.2025</v>
      </c>
      <c r="D421" s="76" t="str">
        <f>Sheet1!H598</f>
        <v>ПЕСЦОВОЕ</v>
      </c>
      <c r="E421" s="76" t="str">
        <f>Sheet1!K598</f>
        <v>9211G3</v>
      </c>
      <c r="F421" s="76">
        <f>Sheet1!J598</f>
        <v>5</v>
      </c>
      <c r="G421" s="76" t="str">
        <f>Sheet1!L598</f>
        <v>доб</v>
      </c>
      <c r="H421" s="76" t="str">
        <f>Sheet1!M598</f>
        <v>КВД</v>
      </c>
      <c r="I421" s="76" t="str">
        <f>Sheet1!O598</f>
        <v>Сапунов Р.М.</v>
      </c>
      <c r="J421" s="76"/>
      <c r="K421" s="78"/>
      <c r="L421" s="79"/>
    </row>
    <row r="422" spans="1:12" x14ac:dyDescent="0.35">
      <c r="A422" s="76"/>
      <c r="B422" s="76" t="str">
        <f>Sheet1!D599</f>
        <v>14.08.2025</v>
      </c>
      <c r="C422" s="77" t="str">
        <f>Sheet1!E599</f>
        <v>09.07.2025</v>
      </c>
      <c r="D422" s="76" t="str">
        <f>Sheet1!H599</f>
        <v>ПЕСЦОВОЕ</v>
      </c>
      <c r="E422" s="76" t="str">
        <f>Sheet1!K599</f>
        <v>9211G3</v>
      </c>
      <c r="F422" s="76">
        <f>Sheet1!J599</f>
        <v>5</v>
      </c>
      <c r="G422" s="76" t="str">
        <f>Sheet1!L599</f>
        <v>доб</v>
      </c>
      <c r="H422" s="76" t="str">
        <f>Sheet1!M599</f>
        <v>КВД</v>
      </c>
      <c r="I422" s="76" t="str">
        <f>Sheet1!O599</f>
        <v>Сапунов Р.М.</v>
      </c>
      <c r="J422" s="76"/>
      <c r="K422" s="78"/>
      <c r="L422" s="79"/>
    </row>
    <row r="423" spans="1:12" x14ac:dyDescent="0.35">
      <c r="A423" s="76"/>
      <c r="B423" s="76" t="str">
        <f>Sheet1!D600</f>
        <v>19.08.2025</v>
      </c>
      <c r="C423" s="77" t="str">
        <f>Sheet1!E600</f>
        <v>13.08.2025</v>
      </c>
      <c r="D423" s="76" t="str">
        <f>Sheet1!H600</f>
        <v>ОРЕНБУРГСКОЕ</v>
      </c>
      <c r="E423" s="76" t="str">
        <f>Sheet1!K600</f>
        <v>1288G3</v>
      </c>
      <c r="F423" s="76">
        <f>Sheet1!J600</f>
        <v>65</v>
      </c>
      <c r="G423" s="76" t="str">
        <f>Sheet1!L600</f>
        <v>доб</v>
      </c>
      <c r="H423" s="76" t="str">
        <f>Sheet1!M600</f>
        <v>КВД</v>
      </c>
      <c r="I423" s="76" t="str">
        <f>Sheet1!O600</f>
        <v>Сапунов Р.М.</v>
      </c>
      <c r="J423" s="76"/>
      <c r="K423" s="78"/>
      <c r="L423" s="79"/>
    </row>
    <row r="424" spans="1:12" x14ac:dyDescent="0.35">
      <c r="A424" s="76"/>
      <c r="B424" s="76" t="str">
        <f>Sheet1!D601</f>
        <v>21.08.2025</v>
      </c>
      <c r="C424" s="77" t="str">
        <f>Sheet1!E601</f>
        <v>15.10.2024</v>
      </c>
      <c r="D424" s="76" t="str">
        <f>Sheet1!H601</f>
        <v>ПЕСЦОВОЕ</v>
      </c>
      <c r="E424" s="76" t="str">
        <f>Sheet1!K601</f>
        <v>9232G</v>
      </c>
      <c r="F424" s="76">
        <f>Sheet1!J601</f>
        <v>2</v>
      </c>
      <c r="G424" s="76" t="str">
        <f>Sheet1!L601</f>
        <v>доб</v>
      </c>
      <c r="H424" s="76" t="str">
        <f>Sheet1!M601</f>
        <v>КВД</v>
      </c>
      <c r="I424" s="76" t="str">
        <f>Sheet1!O601</f>
        <v>Сапунов Р.М.</v>
      </c>
      <c r="J424" s="76"/>
      <c r="K424" s="78"/>
      <c r="L424" s="79"/>
    </row>
    <row r="425" spans="1:12" x14ac:dyDescent="0.35">
      <c r="A425" s="76"/>
      <c r="B425" s="76" t="str">
        <f>Sheet1!D602</f>
        <v>21.08.2025</v>
      </c>
      <c r="C425" s="77" t="str">
        <f>Sheet1!E602</f>
        <v>15.10.2024</v>
      </c>
      <c r="D425" s="76" t="str">
        <f>Sheet1!H602</f>
        <v>ПЕСЦОВОЕ</v>
      </c>
      <c r="E425" s="76" t="str">
        <f>Sheet1!K602</f>
        <v>9232G</v>
      </c>
      <c r="F425" s="76">
        <f>Sheet1!J602</f>
        <v>2</v>
      </c>
      <c r="G425" s="76" t="str">
        <f>Sheet1!L602</f>
        <v>доб</v>
      </c>
      <c r="H425" s="76" t="str">
        <f>Sheet1!M602</f>
        <v>КВД</v>
      </c>
      <c r="I425" s="76" t="str">
        <f>Sheet1!O602</f>
        <v>Сапунов Р.М.</v>
      </c>
      <c r="J425" s="76"/>
      <c r="K425" s="78"/>
      <c r="L425" s="79"/>
    </row>
    <row r="426" spans="1:12" x14ac:dyDescent="0.35">
      <c r="A426" s="76"/>
      <c r="B426" s="76">
        <f>Sheet1!D603</f>
        <v>0</v>
      </c>
      <c r="C426" s="77">
        <f>Sheet1!E603</f>
        <v>0</v>
      </c>
      <c r="D426" s="76">
        <f>Sheet1!H603</f>
        <v>0</v>
      </c>
      <c r="E426" s="76">
        <f>Sheet1!K603</f>
        <v>0</v>
      </c>
      <c r="F426" s="76">
        <f>Sheet1!J603</f>
        <v>0</v>
      </c>
      <c r="G426" s="76">
        <f>Sheet1!L603</f>
        <v>0</v>
      </c>
      <c r="H426" s="76">
        <f>Sheet1!M603</f>
        <v>0</v>
      </c>
      <c r="I426" s="76">
        <f>Sheet1!O603</f>
        <v>0</v>
      </c>
      <c r="J426" s="76"/>
      <c r="K426" s="78"/>
      <c r="L426" s="79"/>
    </row>
    <row r="427" spans="1:12" x14ac:dyDescent="0.35">
      <c r="A427" s="76"/>
      <c r="B427" s="76">
        <f>Sheet1!D604</f>
        <v>0</v>
      </c>
      <c r="C427" s="77">
        <f>Sheet1!E604</f>
        <v>0</v>
      </c>
      <c r="D427" s="76">
        <f>Sheet1!H604</f>
        <v>0</v>
      </c>
      <c r="E427" s="76">
        <f>Sheet1!K604</f>
        <v>0</v>
      </c>
      <c r="F427" s="76">
        <f>Sheet1!J604</f>
        <v>0</v>
      </c>
      <c r="G427" s="76">
        <f>Sheet1!L604</f>
        <v>0</v>
      </c>
      <c r="H427" s="76">
        <f>Sheet1!M604</f>
        <v>0</v>
      </c>
      <c r="I427" s="76">
        <f>Sheet1!O604</f>
        <v>0</v>
      </c>
      <c r="J427" s="76"/>
      <c r="K427" s="78"/>
      <c r="L427" s="79"/>
    </row>
    <row r="428" spans="1:12" x14ac:dyDescent="0.35">
      <c r="A428" s="76"/>
      <c r="B428" s="76">
        <f>Sheet1!D605</f>
        <v>0</v>
      </c>
      <c r="C428" s="77">
        <f>Sheet1!E605</f>
        <v>0</v>
      </c>
      <c r="D428" s="76">
        <f>Sheet1!H605</f>
        <v>0</v>
      </c>
      <c r="E428" s="76">
        <f>Sheet1!K605</f>
        <v>0</v>
      </c>
      <c r="F428" s="76">
        <f>Sheet1!J605</f>
        <v>0</v>
      </c>
      <c r="G428" s="76">
        <f>Sheet1!L605</f>
        <v>0</v>
      </c>
      <c r="H428" s="76">
        <f>Sheet1!M605</f>
        <v>0</v>
      </c>
      <c r="I428" s="76">
        <f>Sheet1!O605</f>
        <v>0</v>
      </c>
      <c r="J428" s="76"/>
      <c r="K428" s="78"/>
      <c r="L428" s="79"/>
    </row>
    <row r="429" spans="1:12" x14ac:dyDescent="0.35">
      <c r="A429" s="76"/>
      <c r="B429" s="76">
        <f>Sheet1!D606</f>
        <v>0</v>
      </c>
      <c r="C429" s="77">
        <f>Sheet1!E606</f>
        <v>0</v>
      </c>
      <c r="D429" s="76">
        <f>Sheet1!H606</f>
        <v>0</v>
      </c>
      <c r="E429" s="76">
        <f>Sheet1!K606</f>
        <v>0</v>
      </c>
      <c r="F429" s="76">
        <f>Sheet1!J606</f>
        <v>0</v>
      </c>
      <c r="G429" s="76">
        <f>Sheet1!L606</f>
        <v>0</v>
      </c>
      <c r="H429" s="76">
        <f>Sheet1!M606</f>
        <v>0</v>
      </c>
      <c r="I429" s="76">
        <f>Sheet1!O606</f>
        <v>0</v>
      </c>
      <c r="J429" s="76"/>
      <c r="K429" s="78"/>
      <c r="L429" s="79"/>
    </row>
    <row r="430" spans="1:12" x14ac:dyDescent="0.35">
      <c r="A430" s="76"/>
      <c r="B430" s="76">
        <f>Sheet1!D607</f>
        <v>0</v>
      </c>
      <c r="C430" s="77">
        <f>Sheet1!E607</f>
        <v>0</v>
      </c>
      <c r="D430" s="76">
        <f>Sheet1!H607</f>
        <v>0</v>
      </c>
      <c r="E430" s="76">
        <f>Sheet1!K607</f>
        <v>0</v>
      </c>
      <c r="F430" s="76">
        <f>Sheet1!J607</f>
        <v>0</v>
      </c>
      <c r="G430" s="76">
        <f>Sheet1!L607</f>
        <v>0</v>
      </c>
      <c r="H430" s="76">
        <f>Sheet1!M607</f>
        <v>0</v>
      </c>
      <c r="I430" s="76">
        <f>Sheet1!O607</f>
        <v>0</v>
      </c>
      <c r="J430" s="76"/>
      <c r="K430" s="78"/>
      <c r="L430" s="79"/>
    </row>
    <row r="431" spans="1:12" x14ac:dyDescent="0.35">
      <c r="A431" s="76"/>
      <c r="B431" s="76">
        <f>Sheet1!D608</f>
        <v>0</v>
      </c>
      <c r="C431" s="77">
        <f>Sheet1!E608</f>
        <v>0</v>
      </c>
      <c r="D431" s="76">
        <f>Sheet1!H608</f>
        <v>0</v>
      </c>
      <c r="E431" s="76">
        <f>Sheet1!K608</f>
        <v>0</v>
      </c>
      <c r="F431" s="76">
        <f>Sheet1!J608</f>
        <v>0</v>
      </c>
      <c r="G431" s="76">
        <f>Sheet1!L608</f>
        <v>0</v>
      </c>
      <c r="H431" s="76">
        <f>Sheet1!M608</f>
        <v>0</v>
      </c>
      <c r="I431" s="76">
        <f>Sheet1!O608</f>
        <v>0</v>
      </c>
      <c r="J431" s="76"/>
      <c r="K431" s="78"/>
      <c r="L431" s="79"/>
    </row>
    <row r="432" spans="1:12" x14ac:dyDescent="0.35">
      <c r="A432" s="76"/>
      <c r="B432" s="76">
        <f>Sheet1!D609</f>
        <v>0</v>
      </c>
      <c r="C432" s="77">
        <f>Sheet1!E609</f>
        <v>0</v>
      </c>
      <c r="D432" s="76">
        <f>Sheet1!H609</f>
        <v>0</v>
      </c>
      <c r="E432" s="76">
        <f>Sheet1!K609</f>
        <v>0</v>
      </c>
      <c r="F432" s="76">
        <f>Sheet1!J609</f>
        <v>0</v>
      </c>
      <c r="G432" s="76">
        <f>Sheet1!L609</f>
        <v>0</v>
      </c>
      <c r="H432" s="76">
        <f>Sheet1!M609</f>
        <v>0</v>
      </c>
      <c r="I432" s="76">
        <f>Sheet1!O609</f>
        <v>0</v>
      </c>
      <c r="J432" s="76"/>
      <c r="K432" s="78"/>
      <c r="L432" s="79"/>
    </row>
    <row r="433" spans="1:12" x14ac:dyDescent="0.35">
      <c r="A433" s="76"/>
      <c r="B433" s="76">
        <f>Sheet1!D610</f>
        <v>0</v>
      </c>
      <c r="C433" s="77">
        <f>Sheet1!E610</f>
        <v>0</v>
      </c>
      <c r="D433" s="76">
        <f>Sheet1!H610</f>
        <v>0</v>
      </c>
      <c r="E433" s="76">
        <f>Sheet1!K610</f>
        <v>0</v>
      </c>
      <c r="F433" s="76">
        <f>Sheet1!J610</f>
        <v>0</v>
      </c>
      <c r="G433" s="76">
        <f>Sheet1!L610</f>
        <v>0</v>
      </c>
      <c r="H433" s="76">
        <f>Sheet1!M610</f>
        <v>0</v>
      </c>
      <c r="I433" s="76">
        <f>Sheet1!O610</f>
        <v>0</v>
      </c>
      <c r="J433" s="76"/>
      <c r="K433" s="78"/>
      <c r="L433" s="79"/>
    </row>
    <row r="434" spans="1:12" x14ac:dyDescent="0.35">
      <c r="A434" s="76"/>
      <c r="B434" s="76">
        <f>Sheet1!D611</f>
        <v>0</v>
      </c>
      <c r="C434" s="77">
        <f>Sheet1!E611</f>
        <v>0</v>
      </c>
      <c r="D434" s="76">
        <f>Sheet1!H611</f>
        <v>0</v>
      </c>
      <c r="E434" s="76">
        <f>Sheet1!K611</f>
        <v>0</v>
      </c>
      <c r="F434" s="76">
        <f>Sheet1!J611</f>
        <v>0</v>
      </c>
      <c r="G434" s="76">
        <f>Sheet1!L611</f>
        <v>0</v>
      </c>
      <c r="H434" s="76">
        <f>Sheet1!M611</f>
        <v>0</v>
      </c>
      <c r="I434" s="76">
        <f>Sheet1!O611</f>
        <v>0</v>
      </c>
      <c r="J434" s="76"/>
      <c r="K434" s="78"/>
      <c r="L434" s="79"/>
    </row>
    <row r="435" spans="1:12" x14ac:dyDescent="0.35">
      <c r="A435" s="76"/>
      <c r="B435" s="76">
        <f>Sheet1!D612</f>
        <v>0</v>
      </c>
      <c r="C435" s="77">
        <f>Sheet1!E612</f>
        <v>0</v>
      </c>
      <c r="D435" s="76">
        <f>Sheet1!H612</f>
        <v>0</v>
      </c>
      <c r="E435" s="76">
        <f>Sheet1!K612</f>
        <v>0</v>
      </c>
      <c r="F435" s="76">
        <f>Sheet1!J612</f>
        <v>0</v>
      </c>
      <c r="G435" s="76">
        <f>Sheet1!L612</f>
        <v>0</v>
      </c>
      <c r="H435" s="76">
        <f>Sheet1!M612</f>
        <v>0</v>
      </c>
      <c r="I435" s="76">
        <f>Sheet1!O612</f>
        <v>0</v>
      </c>
      <c r="J435" s="76"/>
      <c r="K435" s="78"/>
      <c r="L435" s="79"/>
    </row>
    <row r="436" spans="1:12" x14ac:dyDescent="0.35">
      <c r="A436" s="76"/>
      <c r="B436" s="76">
        <f>Sheet1!D613</f>
        <v>0</v>
      </c>
      <c r="C436" s="77">
        <f>Sheet1!E613</f>
        <v>0</v>
      </c>
      <c r="D436" s="76">
        <f>Sheet1!H613</f>
        <v>0</v>
      </c>
      <c r="E436" s="76">
        <f>Sheet1!K613</f>
        <v>0</v>
      </c>
      <c r="F436" s="76">
        <f>Sheet1!J613</f>
        <v>0</v>
      </c>
      <c r="G436" s="76">
        <f>Sheet1!L613</f>
        <v>0</v>
      </c>
      <c r="H436" s="76">
        <f>Sheet1!M613</f>
        <v>0</v>
      </c>
      <c r="I436" s="76">
        <f>Sheet1!O613</f>
        <v>0</v>
      </c>
      <c r="J436" s="76"/>
      <c r="K436" s="78"/>
      <c r="L436" s="79"/>
    </row>
    <row r="437" spans="1:12" x14ac:dyDescent="0.35">
      <c r="A437" s="76"/>
      <c r="B437" s="76">
        <f>Sheet1!D614</f>
        <v>0</v>
      </c>
      <c r="C437" s="77">
        <f>Sheet1!E614</f>
        <v>0</v>
      </c>
      <c r="D437" s="76">
        <f>Sheet1!H614</f>
        <v>0</v>
      </c>
      <c r="E437" s="76">
        <f>Sheet1!K614</f>
        <v>0</v>
      </c>
      <c r="F437" s="76">
        <f>Sheet1!J614</f>
        <v>0</v>
      </c>
      <c r="G437" s="76">
        <f>Sheet1!L614</f>
        <v>0</v>
      </c>
      <c r="H437" s="76">
        <f>Sheet1!M614</f>
        <v>0</v>
      </c>
      <c r="I437" s="76">
        <f>Sheet1!O614</f>
        <v>0</v>
      </c>
      <c r="J437" s="76"/>
      <c r="K437" s="78"/>
      <c r="L437" s="79"/>
    </row>
    <row r="438" spans="1:12" x14ac:dyDescent="0.35">
      <c r="A438" s="76"/>
      <c r="B438" s="76">
        <f>Sheet1!D615</f>
        <v>0</v>
      </c>
      <c r="C438" s="77">
        <f>Sheet1!E615</f>
        <v>0</v>
      </c>
      <c r="D438" s="76">
        <f>Sheet1!H615</f>
        <v>0</v>
      </c>
      <c r="E438" s="76">
        <f>Sheet1!K615</f>
        <v>0</v>
      </c>
      <c r="F438" s="76">
        <f>Sheet1!J615</f>
        <v>0</v>
      </c>
      <c r="G438" s="76">
        <f>Sheet1!L615</f>
        <v>0</v>
      </c>
      <c r="H438" s="76">
        <f>Sheet1!M615</f>
        <v>0</v>
      </c>
      <c r="I438" s="76">
        <f>Sheet1!O615</f>
        <v>0</v>
      </c>
      <c r="J438" s="76"/>
      <c r="K438" s="78"/>
      <c r="L438" s="79"/>
    </row>
    <row r="439" spans="1:12" x14ac:dyDescent="0.35">
      <c r="A439" s="76"/>
      <c r="B439" s="76">
        <f>Sheet1!D616</f>
        <v>0</v>
      </c>
      <c r="C439" s="77">
        <f>Sheet1!E616</f>
        <v>0</v>
      </c>
      <c r="D439" s="76">
        <f>Sheet1!H616</f>
        <v>0</v>
      </c>
      <c r="E439" s="76">
        <f>Sheet1!K616</f>
        <v>0</v>
      </c>
      <c r="F439" s="76">
        <f>Sheet1!J616</f>
        <v>0</v>
      </c>
      <c r="G439" s="76">
        <f>Sheet1!L616</f>
        <v>0</v>
      </c>
      <c r="H439" s="76">
        <f>Sheet1!M616</f>
        <v>0</v>
      </c>
      <c r="I439" s="76">
        <f>Sheet1!O616</f>
        <v>0</v>
      </c>
      <c r="J439" s="76"/>
      <c r="K439" s="78"/>
      <c r="L439" s="79"/>
    </row>
    <row r="440" spans="1:12" x14ac:dyDescent="0.35">
      <c r="A440" s="76"/>
      <c r="B440" s="76">
        <f>Sheet1!D617</f>
        <v>0</v>
      </c>
      <c r="C440" s="77">
        <f>Sheet1!E617</f>
        <v>0</v>
      </c>
      <c r="D440" s="76">
        <f>Sheet1!H617</f>
        <v>0</v>
      </c>
      <c r="E440" s="76">
        <f>Sheet1!K617</f>
        <v>0</v>
      </c>
      <c r="F440" s="76">
        <f>Sheet1!J617</f>
        <v>0</v>
      </c>
      <c r="G440" s="76">
        <f>Sheet1!L617</f>
        <v>0</v>
      </c>
      <c r="H440" s="76">
        <f>Sheet1!M617</f>
        <v>0</v>
      </c>
      <c r="I440" s="76">
        <f>Sheet1!O617</f>
        <v>0</v>
      </c>
      <c r="J440" s="76"/>
      <c r="K440" s="78"/>
      <c r="L440" s="79"/>
    </row>
    <row r="441" spans="1:12" x14ac:dyDescent="0.35">
      <c r="A441" s="76"/>
      <c r="B441" s="76">
        <f>Sheet1!D618</f>
        <v>0</v>
      </c>
      <c r="C441" s="77">
        <f>Sheet1!E618</f>
        <v>0</v>
      </c>
      <c r="D441" s="76">
        <f>Sheet1!H618</f>
        <v>0</v>
      </c>
      <c r="E441" s="76">
        <f>Sheet1!K618</f>
        <v>0</v>
      </c>
      <c r="F441" s="76">
        <f>Sheet1!J618</f>
        <v>0</v>
      </c>
      <c r="G441" s="76">
        <f>Sheet1!L618</f>
        <v>0</v>
      </c>
      <c r="H441" s="76">
        <f>Sheet1!M618</f>
        <v>0</v>
      </c>
      <c r="I441" s="76">
        <f>Sheet1!O618</f>
        <v>0</v>
      </c>
      <c r="J441" s="76"/>
      <c r="K441" s="78"/>
      <c r="L441" s="79"/>
    </row>
    <row r="442" spans="1:12" x14ac:dyDescent="0.35">
      <c r="A442" s="76"/>
      <c r="B442" s="76">
        <f>Sheet1!D619</f>
        <v>0</v>
      </c>
      <c r="C442" s="77">
        <f>Sheet1!E619</f>
        <v>0</v>
      </c>
      <c r="D442" s="76">
        <f>Sheet1!H619</f>
        <v>0</v>
      </c>
      <c r="E442" s="76">
        <f>Sheet1!K619</f>
        <v>0</v>
      </c>
      <c r="F442" s="76">
        <f>Sheet1!J619</f>
        <v>0</v>
      </c>
      <c r="G442" s="76">
        <f>Sheet1!L619</f>
        <v>0</v>
      </c>
      <c r="H442" s="76">
        <f>Sheet1!M619</f>
        <v>0</v>
      </c>
      <c r="I442" s="76">
        <f>Sheet1!O619</f>
        <v>0</v>
      </c>
      <c r="J442" s="76"/>
      <c r="K442" s="78"/>
      <c r="L442" s="79"/>
    </row>
    <row r="443" spans="1:12" x14ac:dyDescent="0.35">
      <c r="A443" s="76"/>
      <c r="B443" s="76">
        <f>Sheet1!D620</f>
        <v>0</v>
      </c>
      <c r="C443" s="77">
        <f>Sheet1!E620</f>
        <v>0</v>
      </c>
      <c r="D443" s="76">
        <f>Sheet1!H620</f>
        <v>0</v>
      </c>
      <c r="E443" s="76">
        <f>Sheet1!K620</f>
        <v>0</v>
      </c>
      <c r="F443" s="76">
        <f>Sheet1!J620</f>
        <v>0</v>
      </c>
      <c r="G443" s="76">
        <f>Sheet1!L620</f>
        <v>0</v>
      </c>
      <c r="H443" s="76">
        <f>Sheet1!M620</f>
        <v>0</v>
      </c>
      <c r="I443" s="76">
        <f>Sheet1!O620</f>
        <v>0</v>
      </c>
      <c r="J443" s="76"/>
      <c r="K443" s="78"/>
      <c r="L443" s="79"/>
    </row>
    <row r="444" spans="1:12" x14ac:dyDescent="0.35">
      <c r="A444" s="76"/>
      <c r="B444" s="76">
        <f>Sheet1!D621</f>
        <v>0</v>
      </c>
      <c r="C444" s="77">
        <f>Sheet1!E621</f>
        <v>0</v>
      </c>
      <c r="D444" s="76">
        <f>Sheet1!H621</f>
        <v>0</v>
      </c>
      <c r="E444" s="76">
        <f>Sheet1!K621</f>
        <v>0</v>
      </c>
      <c r="F444" s="76">
        <f>Sheet1!J621</f>
        <v>0</v>
      </c>
      <c r="G444" s="76">
        <f>Sheet1!L621</f>
        <v>0</v>
      </c>
      <c r="H444" s="76">
        <f>Sheet1!M621</f>
        <v>0</v>
      </c>
      <c r="I444" s="76">
        <f>Sheet1!O621</f>
        <v>0</v>
      </c>
      <c r="J444" s="76"/>
      <c r="K444" s="78"/>
      <c r="L444" s="79"/>
    </row>
    <row r="445" spans="1:12" x14ac:dyDescent="0.35">
      <c r="A445" s="76"/>
      <c r="B445" s="76">
        <f>Sheet1!D622</f>
        <v>0</v>
      </c>
      <c r="C445" s="77">
        <f>Sheet1!E622</f>
        <v>0</v>
      </c>
      <c r="D445" s="76">
        <f>Sheet1!H622</f>
        <v>0</v>
      </c>
      <c r="E445" s="76">
        <f>Sheet1!K622</f>
        <v>0</v>
      </c>
      <c r="F445" s="76">
        <f>Sheet1!J622</f>
        <v>0</v>
      </c>
      <c r="G445" s="76">
        <f>Sheet1!L622</f>
        <v>0</v>
      </c>
      <c r="H445" s="76">
        <f>Sheet1!M622</f>
        <v>0</v>
      </c>
      <c r="I445" s="76">
        <f>Sheet1!O622</f>
        <v>0</v>
      </c>
      <c r="J445" s="76"/>
      <c r="K445" s="78"/>
      <c r="L445" s="79"/>
    </row>
    <row r="446" spans="1:12" x14ac:dyDescent="0.35">
      <c r="A446" s="76"/>
      <c r="B446" s="76">
        <f>Sheet1!D623</f>
        <v>0</v>
      </c>
      <c r="C446" s="77">
        <f>Sheet1!E623</f>
        <v>0</v>
      </c>
      <c r="D446" s="76">
        <f>Sheet1!H623</f>
        <v>0</v>
      </c>
      <c r="E446" s="76">
        <f>Sheet1!K623</f>
        <v>0</v>
      </c>
      <c r="F446" s="76">
        <f>Sheet1!J623</f>
        <v>0</v>
      </c>
      <c r="G446" s="76">
        <f>Sheet1!L623</f>
        <v>0</v>
      </c>
      <c r="H446" s="76">
        <f>Sheet1!M623</f>
        <v>0</v>
      </c>
      <c r="I446" s="76">
        <f>Sheet1!O623</f>
        <v>0</v>
      </c>
      <c r="J446" s="76"/>
      <c r="K446" s="78"/>
      <c r="L446" s="79"/>
    </row>
    <row r="447" spans="1:12" x14ac:dyDescent="0.35">
      <c r="A447" s="76"/>
      <c r="B447" s="76">
        <f>Sheet1!D624</f>
        <v>0</v>
      </c>
      <c r="C447" s="77">
        <f>Sheet1!E624</f>
        <v>0</v>
      </c>
      <c r="D447" s="76">
        <f>Sheet1!H624</f>
        <v>0</v>
      </c>
      <c r="E447" s="76">
        <f>Sheet1!K624</f>
        <v>0</v>
      </c>
      <c r="F447" s="76">
        <f>Sheet1!J624</f>
        <v>0</v>
      </c>
      <c r="G447" s="76">
        <f>Sheet1!L624</f>
        <v>0</v>
      </c>
      <c r="H447" s="76">
        <f>Sheet1!M624</f>
        <v>0</v>
      </c>
      <c r="I447" s="76">
        <f>Sheet1!O624</f>
        <v>0</v>
      </c>
      <c r="J447" s="76"/>
      <c r="K447" s="78"/>
      <c r="L447" s="79"/>
    </row>
    <row r="448" spans="1:12" x14ac:dyDescent="0.35">
      <c r="A448" s="76"/>
      <c r="B448" s="76">
        <f>Sheet1!D625</f>
        <v>0</v>
      </c>
      <c r="C448" s="77">
        <f>Sheet1!E625</f>
        <v>0</v>
      </c>
      <c r="D448" s="76">
        <f>Sheet1!H625</f>
        <v>0</v>
      </c>
      <c r="E448" s="76">
        <f>Sheet1!K625</f>
        <v>0</v>
      </c>
      <c r="F448" s="76">
        <f>Sheet1!J625</f>
        <v>0</v>
      </c>
      <c r="G448" s="76">
        <f>Sheet1!L625</f>
        <v>0</v>
      </c>
      <c r="H448" s="76">
        <f>Sheet1!M625</f>
        <v>0</v>
      </c>
      <c r="I448" s="76">
        <f>Sheet1!O625</f>
        <v>0</v>
      </c>
      <c r="J448" s="76"/>
      <c r="K448" s="78"/>
      <c r="L448" s="79"/>
    </row>
    <row r="449" spans="1:12" x14ac:dyDescent="0.35">
      <c r="A449" s="76"/>
      <c r="B449" s="76">
        <f>Sheet1!D626</f>
        <v>0</v>
      </c>
      <c r="C449" s="77">
        <f>Sheet1!E626</f>
        <v>0</v>
      </c>
      <c r="D449" s="76">
        <f>Sheet1!H626</f>
        <v>0</v>
      </c>
      <c r="E449" s="76">
        <f>Sheet1!K626</f>
        <v>0</v>
      </c>
      <c r="F449" s="76">
        <f>Sheet1!J626</f>
        <v>0</v>
      </c>
      <c r="G449" s="76">
        <f>Sheet1!L626</f>
        <v>0</v>
      </c>
      <c r="H449" s="76">
        <f>Sheet1!M626</f>
        <v>0</v>
      </c>
      <c r="I449" s="76">
        <f>Sheet1!O626</f>
        <v>0</v>
      </c>
      <c r="J449" s="76"/>
      <c r="K449" s="78"/>
      <c r="L449" s="79"/>
    </row>
    <row r="450" spans="1:12" x14ac:dyDescent="0.35">
      <c r="A450" s="76"/>
      <c r="B450" s="76">
        <f>Sheet1!D627</f>
        <v>0</v>
      </c>
      <c r="C450" s="77">
        <f>Sheet1!E627</f>
        <v>0</v>
      </c>
      <c r="D450" s="76">
        <f>Sheet1!H627</f>
        <v>0</v>
      </c>
      <c r="E450" s="76">
        <f>Sheet1!K627</f>
        <v>0</v>
      </c>
      <c r="F450" s="76">
        <f>Sheet1!J627</f>
        <v>0</v>
      </c>
      <c r="G450" s="76">
        <f>Sheet1!L627</f>
        <v>0</v>
      </c>
      <c r="H450" s="76">
        <f>Sheet1!M627</f>
        <v>0</v>
      </c>
      <c r="I450" s="76">
        <f>Sheet1!O627</f>
        <v>0</v>
      </c>
      <c r="J450" s="76"/>
      <c r="K450" s="78"/>
      <c r="L450" s="79"/>
    </row>
    <row r="451" spans="1:12" x14ac:dyDescent="0.35">
      <c r="A451" s="76"/>
      <c r="B451" s="76">
        <f>Sheet1!D628</f>
        <v>0</v>
      </c>
      <c r="C451" s="77">
        <f>Sheet1!E628</f>
        <v>0</v>
      </c>
      <c r="D451" s="76">
        <f>Sheet1!H628</f>
        <v>0</v>
      </c>
      <c r="E451" s="76">
        <f>Sheet1!K628</f>
        <v>0</v>
      </c>
      <c r="F451" s="76">
        <f>Sheet1!J628</f>
        <v>0</v>
      </c>
      <c r="G451" s="76">
        <f>Sheet1!L628</f>
        <v>0</v>
      </c>
      <c r="H451" s="76">
        <f>Sheet1!M628</f>
        <v>0</v>
      </c>
      <c r="I451" s="76">
        <f>Sheet1!O628</f>
        <v>0</v>
      </c>
      <c r="J451" s="76"/>
      <c r="K451" s="78"/>
      <c r="L451" s="79"/>
    </row>
    <row r="452" spans="1:12" x14ac:dyDescent="0.35">
      <c r="A452" s="76"/>
      <c r="B452" s="76">
        <f>Sheet1!D629</f>
        <v>0</v>
      </c>
      <c r="C452" s="77">
        <f>Sheet1!E629</f>
        <v>0</v>
      </c>
      <c r="D452" s="76">
        <f>Sheet1!H629</f>
        <v>0</v>
      </c>
      <c r="E452" s="76">
        <f>Sheet1!K629</f>
        <v>0</v>
      </c>
      <c r="F452" s="76">
        <f>Sheet1!J629</f>
        <v>0</v>
      </c>
      <c r="G452" s="76">
        <f>Sheet1!L629</f>
        <v>0</v>
      </c>
      <c r="H452" s="76">
        <f>Sheet1!M629</f>
        <v>0</v>
      </c>
      <c r="I452" s="76">
        <f>Sheet1!O629</f>
        <v>0</v>
      </c>
      <c r="J452" s="76"/>
      <c r="K452" s="78"/>
      <c r="L452" s="79"/>
    </row>
    <row r="453" spans="1:12" x14ac:dyDescent="0.35">
      <c r="A453" s="76"/>
      <c r="B453" s="76">
        <f>Sheet1!D630</f>
        <v>0</v>
      </c>
      <c r="C453" s="77">
        <f>Sheet1!E630</f>
        <v>0</v>
      </c>
      <c r="D453" s="76">
        <f>Sheet1!H630</f>
        <v>0</v>
      </c>
      <c r="E453" s="76">
        <f>Sheet1!K630</f>
        <v>0</v>
      </c>
      <c r="F453" s="76">
        <f>Sheet1!J630</f>
        <v>0</v>
      </c>
      <c r="G453" s="76">
        <f>Sheet1!L630</f>
        <v>0</v>
      </c>
      <c r="H453" s="76">
        <f>Sheet1!M630</f>
        <v>0</v>
      </c>
      <c r="I453" s="76">
        <f>Sheet1!O630</f>
        <v>0</v>
      </c>
      <c r="J453" s="76"/>
      <c r="K453" s="78"/>
      <c r="L453" s="79"/>
    </row>
    <row r="454" spans="1:12" x14ac:dyDescent="0.35">
      <c r="A454" s="76"/>
      <c r="B454" s="76">
        <f>Sheet1!D631</f>
        <v>0</v>
      </c>
      <c r="C454" s="77">
        <f>Sheet1!E631</f>
        <v>0</v>
      </c>
      <c r="D454" s="76">
        <f>Sheet1!H631</f>
        <v>0</v>
      </c>
      <c r="E454" s="76">
        <f>Sheet1!K631</f>
        <v>0</v>
      </c>
      <c r="F454" s="76">
        <f>Sheet1!J631</f>
        <v>0</v>
      </c>
      <c r="G454" s="76">
        <f>Sheet1!L631</f>
        <v>0</v>
      </c>
      <c r="H454" s="76">
        <f>Sheet1!M631</f>
        <v>0</v>
      </c>
      <c r="I454" s="76">
        <f>Sheet1!O631</f>
        <v>0</v>
      </c>
      <c r="J454" s="76"/>
      <c r="K454" s="78"/>
      <c r="L454" s="79"/>
    </row>
    <row r="455" spans="1:12" x14ac:dyDescent="0.35">
      <c r="A455" s="76"/>
      <c r="B455" s="76">
        <f>Sheet1!D632</f>
        <v>0</v>
      </c>
      <c r="C455" s="77">
        <f>Sheet1!E632</f>
        <v>0</v>
      </c>
      <c r="D455" s="76">
        <f>Sheet1!H632</f>
        <v>0</v>
      </c>
      <c r="E455" s="76">
        <f>Sheet1!K632</f>
        <v>0</v>
      </c>
      <c r="F455" s="76">
        <f>Sheet1!J632</f>
        <v>0</v>
      </c>
      <c r="G455" s="76">
        <f>Sheet1!L632</f>
        <v>0</v>
      </c>
      <c r="H455" s="76">
        <f>Sheet1!M632</f>
        <v>0</v>
      </c>
      <c r="I455" s="76">
        <f>Sheet1!O632</f>
        <v>0</v>
      </c>
      <c r="J455" s="76"/>
      <c r="K455" s="78"/>
      <c r="L455" s="79"/>
    </row>
    <row r="456" spans="1:12" x14ac:dyDescent="0.35">
      <c r="A456" s="76"/>
      <c r="B456" s="76">
        <f>Sheet1!D633</f>
        <v>0</v>
      </c>
      <c r="C456" s="77">
        <f>Sheet1!E633</f>
        <v>0</v>
      </c>
      <c r="D456" s="76">
        <f>Sheet1!H633</f>
        <v>0</v>
      </c>
      <c r="E456" s="76">
        <f>Sheet1!K633</f>
        <v>0</v>
      </c>
      <c r="F456" s="76">
        <f>Sheet1!J633</f>
        <v>0</v>
      </c>
      <c r="G456" s="76">
        <f>Sheet1!L633</f>
        <v>0</v>
      </c>
      <c r="H456" s="76">
        <f>Sheet1!M633</f>
        <v>0</v>
      </c>
      <c r="I456" s="76">
        <f>Sheet1!O633</f>
        <v>0</v>
      </c>
      <c r="J456" s="76"/>
      <c r="K456" s="78"/>
      <c r="L456" s="79"/>
    </row>
    <row r="457" spans="1:12" x14ac:dyDescent="0.35">
      <c r="A457" s="76"/>
      <c r="B457" s="76">
        <f>Sheet1!D634</f>
        <v>0</v>
      </c>
      <c r="C457" s="77">
        <f>Sheet1!E634</f>
        <v>0</v>
      </c>
      <c r="D457" s="76">
        <f>Sheet1!H634</f>
        <v>0</v>
      </c>
      <c r="E457" s="76">
        <f>Sheet1!K634</f>
        <v>0</v>
      </c>
      <c r="F457" s="76">
        <f>Sheet1!J634</f>
        <v>0</v>
      </c>
      <c r="G457" s="76">
        <f>Sheet1!L634</f>
        <v>0</v>
      </c>
      <c r="H457" s="76">
        <f>Sheet1!M634</f>
        <v>0</v>
      </c>
      <c r="I457" s="76">
        <f>Sheet1!O634</f>
        <v>0</v>
      </c>
      <c r="J457" s="76"/>
      <c r="K457" s="78"/>
      <c r="L457" s="79"/>
    </row>
    <row r="458" spans="1:12" x14ac:dyDescent="0.35">
      <c r="A458" s="76"/>
      <c r="B458" s="76">
        <f>Sheet1!D635</f>
        <v>0</v>
      </c>
      <c r="C458" s="77">
        <f>Sheet1!E635</f>
        <v>0</v>
      </c>
      <c r="D458" s="76">
        <f>Sheet1!H635</f>
        <v>0</v>
      </c>
      <c r="E458" s="76">
        <f>Sheet1!K635</f>
        <v>0</v>
      </c>
      <c r="F458" s="76">
        <f>Sheet1!J635</f>
        <v>0</v>
      </c>
      <c r="G458" s="76">
        <f>Sheet1!L635</f>
        <v>0</v>
      </c>
      <c r="H458" s="76">
        <f>Sheet1!M635</f>
        <v>0</v>
      </c>
      <c r="I458" s="76">
        <f>Sheet1!O635</f>
        <v>0</v>
      </c>
      <c r="J458" s="76"/>
      <c r="K458" s="78"/>
      <c r="L458" s="79"/>
    </row>
    <row r="459" spans="1:12" x14ac:dyDescent="0.35">
      <c r="A459" s="76"/>
      <c r="B459" s="76">
        <f>Sheet1!D636</f>
        <v>0</v>
      </c>
      <c r="C459" s="77">
        <f>Sheet1!E636</f>
        <v>0</v>
      </c>
      <c r="D459" s="76">
        <f>Sheet1!H636</f>
        <v>0</v>
      </c>
      <c r="E459" s="76">
        <f>Sheet1!K636</f>
        <v>0</v>
      </c>
      <c r="F459" s="76">
        <f>Sheet1!J636</f>
        <v>0</v>
      </c>
      <c r="G459" s="76">
        <f>Sheet1!L636</f>
        <v>0</v>
      </c>
      <c r="H459" s="76">
        <f>Sheet1!M636</f>
        <v>0</v>
      </c>
      <c r="I459" s="76">
        <f>Sheet1!O636</f>
        <v>0</v>
      </c>
      <c r="J459" s="76"/>
      <c r="K459" s="78"/>
      <c r="L459" s="79"/>
    </row>
    <row r="460" spans="1:12" x14ac:dyDescent="0.35">
      <c r="A460" s="76"/>
      <c r="B460" s="76">
        <f>Sheet1!D637</f>
        <v>0</v>
      </c>
      <c r="C460" s="77">
        <f>Sheet1!E637</f>
        <v>0</v>
      </c>
      <c r="D460" s="76">
        <f>Sheet1!H637</f>
        <v>0</v>
      </c>
      <c r="E460" s="76">
        <f>Sheet1!K637</f>
        <v>0</v>
      </c>
      <c r="F460" s="76">
        <f>Sheet1!J637</f>
        <v>0</v>
      </c>
      <c r="G460" s="76">
        <f>Sheet1!L637</f>
        <v>0</v>
      </c>
      <c r="H460" s="76">
        <f>Sheet1!M637</f>
        <v>0</v>
      </c>
      <c r="I460" s="76">
        <f>Sheet1!O637</f>
        <v>0</v>
      </c>
      <c r="J460" s="76"/>
      <c r="K460" s="78"/>
      <c r="L460" s="79"/>
    </row>
    <row r="461" spans="1:12" x14ac:dyDescent="0.35">
      <c r="A461" s="76"/>
      <c r="B461" s="76">
        <f>Sheet1!D638</f>
        <v>0</v>
      </c>
      <c r="C461" s="77">
        <f>Sheet1!E638</f>
        <v>0</v>
      </c>
      <c r="D461" s="76">
        <f>Sheet1!H638</f>
        <v>0</v>
      </c>
      <c r="E461" s="76">
        <f>Sheet1!K638</f>
        <v>0</v>
      </c>
      <c r="F461" s="76">
        <f>Sheet1!J638</f>
        <v>0</v>
      </c>
      <c r="G461" s="76">
        <f>Sheet1!L638</f>
        <v>0</v>
      </c>
      <c r="H461" s="76">
        <f>Sheet1!M638</f>
        <v>0</v>
      </c>
      <c r="I461" s="76">
        <f>Sheet1!O638</f>
        <v>0</v>
      </c>
      <c r="J461" s="76"/>
      <c r="K461" s="78"/>
      <c r="L461" s="79"/>
    </row>
    <row r="462" spans="1:12" x14ac:dyDescent="0.35">
      <c r="A462" s="76"/>
      <c r="B462" s="76">
        <f>Sheet1!D639</f>
        <v>0</v>
      </c>
      <c r="C462" s="77">
        <f>Sheet1!E639</f>
        <v>0</v>
      </c>
      <c r="D462" s="76">
        <f>Sheet1!H639</f>
        <v>0</v>
      </c>
      <c r="E462" s="76">
        <f>Sheet1!K639</f>
        <v>0</v>
      </c>
      <c r="F462" s="76">
        <f>Sheet1!J639</f>
        <v>0</v>
      </c>
      <c r="G462" s="76">
        <f>Sheet1!L639</f>
        <v>0</v>
      </c>
      <c r="H462" s="76">
        <f>Sheet1!M639</f>
        <v>0</v>
      </c>
      <c r="I462" s="76">
        <f>Sheet1!O639</f>
        <v>0</v>
      </c>
      <c r="J462" s="76"/>
      <c r="K462" s="78"/>
      <c r="L462" s="79"/>
    </row>
    <row r="463" spans="1:12" x14ac:dyDescent="0.35">
      <c r="A463" s="76"/>
      <c r="B463" s="76">
        <f>Sheet1!D640</f>
        <v>0</v>
      </c>
      <c r="C463" s="77">
        <f>Sheet1!E640</f>
        <v>0</v>
      </c>
      <c r="D463" s="76">
        <f>Sheet1!H640</f>
        <v>0</v>
      </c>
      <c r="E463" s="76">
        <f>Sheet1!K640</f>
        <v>0</v>
      </c>
      <c r="F463" s="76">
        <f>Sheet1!J640</f>
        <v>0</v>
      </c>
      <c r="G463" s="76">
        <f>Sheet1!L640</f>
        <v>0</v>
      </c>
      <c r="H463" s="76">
        <f>Sheet1!M640</f>
        <v>0</v>
      </c>
      <c r="I463" s="76">
        <f>Sheet1!O640</f>
        <v>0</v>
      </c>
      <c r="J463" s="76"/>
      <c r="K463" s="78"/>
      <c r="L463" s="79"/>
    </row>
    <row r="464" spans="1:12" x14ac:dyDescent="0.35">
      <c r="A464" s="76"/>
      <c r="B464" s="76">
        <f>Sheet1!D641</f>
        <v>0</v>
      </c>
      <c r="C464" s="77">
        <f>Sheet1!E641</f>
        <v>0</v>
      </c>
      <c r="D464" s="76">
        <f>Sheet1!H641</f>
        <v>0</v>
      </c>
      <c r="E464" s="76">
        <f>Sheet1!K641</f>
        <v>0</v>
      </c>
      <c r="F464" s="76">
        <f>Sheet1!J641</f>
        <v>0</v>
      </c>
      <c r="G464" s="76">
        <f>Sheet1!L641</f>
        <v>0</v>
      </c>
      <c r="H464" s="76">
        <f>Sheet1!M641</f>
        <v>0</v>
      </c>
      <c r="I464" s="76">
        <f>Sheet1!O641</f>
        <v>0</v>
      </c>
      <c r="J464" s="76"/>
      <c r="K464" s="78"/>
      <c r="L464" s="79"/>
    </row>
    <row r="465" spans="1:12" x14ac:dyDescent="0.35">
      <c r="A465" s="76"/>
      <c r="B465" s="76">
        <f>Sheet1!D642</f>
        <v>0</v>
      </c>
      <c r="C465" s="77">
        <f>Sheet1!E642</f>
        <v>0</v>
      </c>
      <c r="D465" s="76">
        <f>Sheet1!H642</f>
        <v>0</v>
      </c>
      <c r="E465" s="76">
        <f>Sheet1!K642</f>
        <v>0</v>
      </c>
      <c r="F465" s="76">
        <f>Sheet1!J642</f>
        <v>0</v>
      </c>
      <c r="G465" s="76">
        <f>Sheet1!L642</f>
        <v>0</v>
      </c>
      <c r="H465" s="76">
        <f>Sheet1!M642</f>
        <v>0</v>
      </c>
      <c r="I465" s="76">
        <f>Sheet1!O642</f>
        <v>0</v>
      </c>
      <c r="J465" s="76"/>
      <c r="K465" s="78"/>
      <c r="L465" s="79"/>
    </row>
    <row r="466" spans="1:12" x14ac:dyDescent="0.35">
      <c r="A466" s="76"/>
      <c r="B466" s="76">
        <f>Sheet1!D643</f>
        <v>0</v>
      </c>
      <c r="C466" s="77">
        <f>Sheet1!E643</f>
        <v>0</v>
      </c>
      <c r="D466" s="76">
        <f>Sheet1!H643</f>
        <v>0</v>
      </c>
      <c r="E466" s="76">
        <f>Sheet1!K643</f>
        <v>0</v>
      </c>
      <c r="F466" s="76">
        <f>Sheet1!J643</f>
        <v>0</v>
      </c>
      <c r="G466" s="76">
        <f>Sheet1!L643</f>
        <v>0</v>
      </c>
      <c r="H466" s="76">
        <f>Sheet1!M643</f>
        <v>0</v>
      </c>
      <c r="I466" s="76">
        <f>Sheet1!O643</f>
        <v>0</v>
      </c>
      <c r="J466" s="76"/>
      <c r="K466" s="78"/>
      <c r="L466" s="79"/>
    </row>
    <row r="467" spans="1:12" x14ac:dyDescent="0.35">
      <c r="A467" s="76"/>
      <c r="B467" s="76">
        <f>Sheet1!D644</f>
        <v>0</v>
      </c>
      <c r="C467" s="77">
        <f>Sheet1!E644</f>
        <v>0</v>
      </c>
      <c r="D467" s="76">
        <f>Sheet1!H644</f>
        <v>0</v>
      </c>
      <c r="E467" s="76">
        <f>Sheet1!K644</f>
        <v>0</v>
      </c>
      <c r="F467" s="76">
        <f>Sheet1!J644</f>
        <v>0</v>
      </c>
      <c r="G467" s="76">
        <f>Sheet1!L644</f>
        <v>0</v>
      </c>
      <c r="H467" s="76">
        <f>Sheet1!M644</f>
        <v>0</v>
      </c>
      <c r="I467" s="76">
        <f>Sheet1!O644</f>
        <v>0</v>
      </c>
      <c r="J467" s="76"/>
      <c r="K467" s="78"/>
      <c r="L467" s="79"/>
    </row>
    <row r="468" spans="1:12" x14ac:dyDescent="0.35">
      <c r="A468" s="76"/>
      <c r="B468" s="76">
        <f>Sheet1!D645</f>
        <v>0</v>
      </c>
      <c r="C468" s="77">
        <f>Sheet1!E645</f>
        <v>0</v>
      </c>
      <c r="D468" s="76">
        <f>Sheet1!H645</f>
        <v>0</v>
      </c>
      <c r="E468" s="76">
        <f>Sheet1!K645</f>
        <v>0</v>
      </c>
      <c r="F468" s="76">
        <f>Sheet1!J645</f>
        <v>0</v>
      </c>
      <c r="G468" s="76">
        <f>Sheet1!L645</f>
        <v>0</v>
      </c>
      <c r="H468" s="76">
        <f>Sheet1!M645</f>
        <v>0</v>
      </c>
      <c r="I468" s="76">
        <f>Sheet1!O645</f>
        <v>0</v>
      </c>
      <c r="J468" s="76"/>
      <c r="K468" s="78"/>
      <c r="L468" s="79"/>
    </row>
    <row r="469" spans="1:12" x14ac:dyDescent="0.35">
      <c r="A469" s="76"/>
      <c r="B469" s="76">
        <f>Sheet1!D646</f>
        <v>0</v>
      </c>
      <c r="C469" s="77">
        <f>Sheet1!E646</f>
        <v>0</v>
      </c>
      <c r="D469" s="76">
        <f>Sheet1!H646</f>
        <v>0</v>
      </c>
      <c r="E469" s="76">
        <f>Sheet1!K646</f>
        <v>0</v>
      </c>
      <c r="F469" s="76">
        <f>Sheet1!J646</f>
        <v>0</v>
      </c>
      <c r="G469" s="76">
        <f>Sheet1!L646</f>
        <v>0</v>
      </c>
      <c r="H469" s="76">
        <f>Sheet1!M646</f>
        <v>0</v>
      </c>
      <c r="I469" s="76">
        <f>Sheet1!O646</f>
        <v>0</v>
      </c>
      <c r="J469" s="76"/>
      <c r="K469" s="78"/>
      <c r="L469" s="79"/>
    </row>
    <row r="470" spans="1:12" x14ac:dyDescent="0.35">
      <c r="A470" s="76"/>
      <c r="B470" s="76">
        <f>Sheet1!D647</f>
        <v>0</v>
      </c>
      <c r="C470" s="77">
        <f>Sheet1!E647</f>
        <v>0</v>
      </c>
      <c r="D470" s="76">
        <f>Sheet1!H647</f>
        <v>0</v>
      </c>
      <c r="E470" s="76">
        <f>Sheet1!K647</f>
        <v>0</v>
      </c>
      <c r="F470" s="76">
        <f>Sheet1!J647</f>
        <v>0</v>
      </c>
      <c r="G470" s="76">
        <f>Sheet1!L647</f>
        <v>0</v>
      </c>
      <c r="H470" s="76">
        <f>Sheet1!M647</f>
        <v>0</v>
      </c>
      <c r="I470" s="76">
        <f>Sheet1!O647</f>
        <v>0</v>
      </c>
      <c r="J470" s="76"/>
      <c r="K470" s="78"/>
      <c r="L470" s="79"/>
    </row>
    <row r="471" spans="1:12" x14ac:dyDescent="0.35">
      <c r="A471" s="76"/>
      <c r="B471" s="76">
        <f>Sheet1!D648</f>
        <v>0</v>
      </c>
      <c r="C471" s="77">
        <f>Sheet1!E648</f>
        <v>0</v>
      </c>
      <c r="D471" s="76">
        <f>Sheet1!H648</f>
        <v>0</v>
      </c>
      <c r="E471" s="76">
        <f>Sheet1!K648</f>
        <v>0</v>
      </c>
      <c r="F471" s="76">
        <f>Sheet1!J648</f>
        <v>0</v>
      </c>
      <c r="G471" s="76">
        <f>Sheet1!L648</f>
        <v>0</v>
      </c>
      <c r="H471" s="76">
        <f>Sheet1!M648</f>
        <v>0</v>
      </c>
      <c r="I471" s="76">
        <f>Sheet1!O648</f>
        <v>0</v>
      </c>
      <c r="J471" s="76"/>
      <c r="K471" s="78"/>
      <c r="L471" s="79"/>
    </row>
    <row r="472" spans="1:12" x14ac:dyDescent="0.35">
      <c r="A472" s="76"/>
      <c r="B472" s="76">
        <f>Sheet1!D649</f>
        <v>0</v>
      </c>
      <c r="C472" s="77">
        <f>Sheet1!E649</f>
        <v>0</v>
      </c>
      <c r="D472" s="76">
        <f>Sheet1!H649</f>
        <v>0</v>
      </c>
      <c r="E472" s="76">
        <f>Sheet1!K649</f>
        <v>0</v>
      </c>
      <c r="F472" s="76">
        <f>Sheet1!J649</f>
        <v>0</v>
      </c>
      <c r="G472" s="76">
        <f>Sheet1!L649</f>
        <v>0</v>
      </c>
      <c r="H472" s="76">
        <f>Sheet1!M649</f>
        <v>0</v>
      </c>
      <c r="I472" s="76">
        <f>Sheet1!O649</f>
        <v>0</v>
      </c>
      <c r="J472" s="76"/>
      <c r="K472" s="78"/>
      <c r="L472" s="79"/>
    </row>
    <row r="473" spans="1:12" x14ac:dyDescent="0.35">
      <c r="A473" s="76"/>
      <c r="B473" s="76">
        <f>Sheet1!D650</f>
        <v>0</v>
      </c>
      <c r="C473" s="77">
        <f>Sheet1!E650</f>
        <v>0</v>
      </c>
      <c r="D473" s="76">
        <f>Sheet1!H650</f>
        <v>0</v>
      </c>
      <c r="E473" s="76">
        <f>Sheet1!K650</f>
        <v>0</v>
      </c>
      <c r="F473" s="76">
        <f>Sheet1!J650</f>
        <v>0</v>
      </c>
      <c r="G473" s="76">
        <f>Sheet1!L650</f>
        <v>0</v>
      </c>
      <c r="H473" s="76">
        <f>Sheet1!M650</f>
        <v>0</v>
      </c>
      <c r="I473" s="76">
        <f>Sheet1!O650</f>
        <v>0</v>
      </c>
      <c r="J473" s="76"/>
      <c r="K473" s="78"/>
      <c r="L473" s="79"/>
    </row>
    <row r="474" spans="1:12" x14ac:dyDescent="0.35">
      <c r="A474" s="76"/>
      <c r="B474" s="76">
        <f>Sheet1!D651</f>
        <v>0</v>
      </c>
      <c r="C474" s="77">
        <f>Sheet1!E651</f>
        <v>0</v>
      </c>
      <c r="D474" s="76">
        <f>Sheet1!H651</f>
        <v>0</v>
      </c>
      <c r="E474" s="76">
        <f>Sheet1!K651</f>
        <v>0</v>
      </c>
      <c r="F474" s="76">
        <f>Sheet1!J651</f>
        <v>0</v>
      </c>
      <c r="G474" s="76">
        <f>Sheet1!L651</f>
        <v>0</v>
      </c>
      <c r="H474" s="76">
        <f>Sheet1!M651</f>
        <v>0</v>
      </c>
      <c r="I474" s="76">
        <f>Sheet1!O651</f>
        <v>0</v>
      </c>
      <c r="J474" s="76"/>
      <c r="K474" s="78"/>
      <c r="L474" s="79"/>
    </row>
    <row r="475" spans="1:12" x14ac:dyDescent="0.35">
      <c r="A475" s="76"/>
      <c r="B475" s="76">
        <f>Sheet1!D652</f>
        <v>0</v>
      </c>
      <c r="C475" s="77">
        <f>Sheet1!E652</f>
        <v>0</v>
      </c>
      <c r="D475" s="76">
        <f>Sheet1!H652</f>
        <v>0</v>
      </c>
      <c r="E475" s="76">
        <f>Sheet1!K652</f>
        <v>0</v>
      </c>
      <c r="F475" s="76">
        <f>Sheet1!J652</f>
        <v>0</v>
      </c>
      <c r="G475" s="76">
        <f>Sheet1!L652</f>
        <v>0</v>
      </c>
      <c r="H475" s="76">
        <f>Sheet1!M652</f>
        <v>0</v>
      </c>
      <c r="I475" s="76">
        <f>Sheet1!O652</f>
        <v>0</v>
      </c>
      <c r="J475" s="76"/>
      <c r="K475" s="78"/>
      <c r="L475" s="79"/>
    </row>
    <row r="476" spans="1:12" x14ac:dyDescent="0.35">
      <c r="A476" s="76"/>
      <c r="B476" s="76">
        <f>Sheet1!D653</f>
        <v>0</v>
      </c>
      <c r="C476" s="77">
        <f>Sheet1!E653</f>
        <v>0</v>
      </c>
      <c r="D476" s="76">
        <f>Sheet1!H653</f>
        <v>0</v>
      </c>
      <c r="E476" s="76">
        <f>Sheet1!K653</f>
        <v>0</v>
      </c>
      <c r="F476" s="76">
        <f>Sheet1!J653</f>
        <v>0</v>
      </c>
      <c r="G476" s="76">
        <f>Sheet1!L653</f>
        <v>0</v>
      </c>
      <c r="H476" s="76">
        <f>Sheet1!M653</f>
        <v>0</v>
      </c>
      <c r="I476" s="76">
        <f>Sheet1!O653</f>
        <v>0</v>
      </c>
      <c r="J476" s="76"/>
      <c r="K476" s="78"/>
      <c r="L476" s="79"/>
    </row>
    <row r="477" spans="1:12" x14ac:dyDescent="0.35">
      <c r="A477" s="76"/>
      <c r="B477" s="76">
        <f>Sheet1!D654</f>
        <v>0</v>
      </c>
      <c r="C477" s="77">
        <f>Sheet1!E654</f>
        <v>0</v>
      </c>
      <c r="D477" s="76">
        <f>Sheet1!H654</f>
        <v>0</v>
      </c>
      <c r="E477" s="76">
        <f>Sheet1!K654</f>
        <v>0</v>
      </c>
      <c r="F477" s="76">
        <f>Sheet1!J654</f>
        <v>0</v>
      </c>
      <c r="G477" s="76">
        <f>Sheet1!L654</f>
        <v>0</v>
      </c>
      <c r="H477" s="76">
        <f>Sheet1!M654</f>
        <v>0</v>
      </c>
      <c r="I477" s="76">
        <f>Sheet1!O654</f>
        <v>0</v>
      </c>
      <c r="J477" s="76"/>
      <c r="K477" s="78"/>
      <c r="L477" s="79"/>
    </row>
    <row r="478" spans="1:12" x14ac:dyDescent="0.35">
      <c r="A478" s="76"/>
      <c r="B478" s="76">
        <f>Sheet1!D655</f>
        <v>0</v>
      </c>
      <c r="C478" s="77">
        <f>Sheet1!E655</f>
        <v>0</v>
      </c>
      <c r="D478" s="76">
        <f>Sheet1!H655</f>
        <v>0</v>
      </c>
      <c r="E478" s="76">
        <f>Sheet1!K655</f>
        <v>0</v>
      </c>
      <c r="F478" s="76">
        <f>Sheet1!J655</f>
        <v>0</v>
      </c>
      <c r="G478" s="76">
        <f>Sheet1!L655</f>
        <v>0</v>
      </c>
      <c r="H478" s="76">
        <f>Sheet1!M655</f>
        <v>0</v>
      </c>
      <c r="I478" s="76">
        <f>Sheet1!O655</f>
        <v>0</v>
      </c>
      <c r="J478" s="76"/>
      <c r="K478" s="78"/>
      <c r="L478" s="79"/>
    </row>
    <row r="479" spans="1:12" x14ac:dyDescent="0.35">
      <c r="A479" s="76"/>
      <c r="B479" s="76">
        <f>Sheet1!D656</f>
        <v>0</v>
      </c>
      <c r="C479" s="77">
        <f>Sheet1!E656</f>
        <v>0</v>
      </c>
      <c r="D479" s="76">
        <f>Sheet1!H656</f>
        <v>0</v>
      </c>
      <c r="E479" s="76">
        <f>Sheet1!K656</f>
        <v>0</v>
      </c>
      <c r="F479" s="76">
        <f>Sheet1!J656</f>
        <v>0</v>
      </c>
      <c r="G479" s="76">
        <f>Sheet1!L656</f>
        <v>0</v>
      </c>
      <c r="H479" s="76">
        <f>Sheet1!M656</f>
        <v>0</v>
      </c>
      <c r="I479" s="76">
        <f>Sheet1!O656</f>
        <v>0</v>
      </c>
      <c r="J479" s="76"/>
      <c r="K479" s="78"/>
      <c r="L479" s="79"/>
    </row>
    <row r="480" spans="1:12" x14ac:dyDescent="0.35">
      <c r="A480" s="76"/>
      <c r="B480" s="76">
        <f>Sheet1!D657</f>
        <v>0</v>
      </c>
      <c r="C480" s="77">
        <f>Sheet1!E657</f>
        <v>0</v>
      </c>
      <c r="D480" s="76">
        <f>Sheet1!H657</f>
        <v>0</v>
      </c>
      <c r="E480" s="76">
        <f>Sheet1!K657</f>
        <v>0</v>
      </c>
      <c r="F480" s="76">
        <f>Sheet1!J657</f>
        <v>0</v>
      </c>
      <c r="G480" s="76">
        <f>Sheet1!L657</f>
        <v>0</v>
      </c>
      <c r="H480" s="76">
        <f>Sheet1!M657</f>
        <v>0</v>
      </c>
      <c r="I480" s="76">
        <f>Sheet1!O657</f>
        <v>0</v>
      </c>
      <c r="J480" s="76"/>
      <c r="K480" s="78"/>
      <c r="L480" s="79"/>
    </row>
    <row r="481" spans="1:12" x14ac:dyDescent="0.35">
      <c r="A481" s="76"/>
      <c r="B481" s="76">
        <f>Sheet1!D658</f>
        <v>0</v>
      </c>
      <c r="C481" s="77">
        <f>Sheet1!E658</f>
        <v>0</v>
      </c>
      <c r="D481" s="76">
        <f>Sheet1!H658</f>
        <v>0</v>
      </c>
      <c r="E481" s="76">
        <f>Sheet1!K658</f>
        <v>0</v>
      </c>
      <c r="F481" s="76">
        <f>Sheet1!J658</f>
        <v>0</v>
      </c>
      <c r="G481" s="76">
        <f>Sheet1!L658</f>
        <v>0</v>
      </c>
      <c r="H481" s="76">
        <f>Sheet1!M658</f>
        <v>0</v>
      </c>
      <c r="I481" s="76">
        <f>Sheet1!O658</f>
        <v>0</v>
      </c>
      <c r="J481" s="76"/>
      <c r="K481" s="78"/>
      <c r="L481" s="79"/>
    </row>
    <row r="482" spans="1:12" x14ac:dyDescent="0.35">
      <c r="A482" s="76"/>
      <c r="B482" s="76">
        <f>Sheet1!D659</f>
        <v>0</v>
      </c>
      <c r="C482" s="77">
        <f>Sheet1!E659</f>
        <v>0</v>
      </c>
      <c r="D482" s="76">
        <f>Sheet1!H659</f>
        <v>0</v>
      </c>
      <c r="E482" s="76">
        <f>Sheet1!K659</f>
        <v>0</v>
      </c>
      <c r="F482" s="76">
        <f>Sheet1!J659</f>
        <v>0</v>
      </c>
      <c r="G482" s="76">
        <f>Sheet1!L659</f>
        <v>0</v>
      </c>
      <c r="H482" s="76">
        <f>Sheet1!M659</f>
        <v>0</v>
      </c>
      <c r="I482" s="76">
        <f>Sheet1!O659</f>
        <v>0</v>
      </c>
      <c r="J482" s="76"/>
      <c r="K482" s="78"/>
      <c r="L482" s="79"/>
    </row>
    <row r="483" spans="1:12" x14ac:dyDescent="0.35">
      <c r="A483" s="76"/>
      <c r="B483" s="76">
        <f>Sheet1!D660</f>
        <v>0</v>
      </c>
      <c r="C483" s="77">
        <f>Sheet1!E660</f>
        <v>0</v>
      </c>
      <c r="D483" s="76">
        <f>Sheet1!H660</f>
        <v>0</v>
      </c>
      <c r="E483" s="76">
        <f>Sheet1!K660</f>
        <v>0</v>
      </c>
      <c r="F483" s="76">
        <f>Sheet1!J660</f>
        <v>0</v>
      </c>
      <c r="G483" s="76">
        <f>Sheet1!L660</f>
        <v>0</v>
      </c>
      <c r="H483" s="76">
        <f>Sheet1!M660</f>
        <v>0</v>
      </c>
      <c r="I483" s="76">
        <f>Sheet1!O660</f>
        <v>0</v>
      </c>
      <c r="J483" s="76"/>
      <c r="K483" s="78"/>
      <c r="L483" s="79"/>
    </row>
    <row r="484" spans="1:12" x14ac:dyDescent="0.35">
      <c r="A484" s="76"/>
      <c r="B484" s="76">
        <f>Sheet1!D661</f>
        <v>0</v>
      </c>
      <c r="C484" s="77">
        <f>Sheet1!E661</f>
        <v>0</v>
      </c>
      <c r="D484" s="76">
        <f>Sheet1!H661</f>
        <v>0</v>
      </c>
      <c r="E484" s="76">
        <f>Sheet1!K661</f>
        <v>0</v>
      </c>
      <c r="F484" s="76">
        <f>Sheet1!J661</f>
        <v>0</v>
      </c>
      <c r="G484" s="76">
        <f>Sheet1!L661</f>
        <v>0</v>
      </c>
      <c r="H484" s="76">
        <f>Sheet1!M661</f>
        <v>0</v>
      </c>
      <c r="I484" s="76">
        <f>Sheet1!O661</f>
        <v>0</v>
      </c>
      <c r="J484" s="76"/>
      <c r="K484" s="78"/>
      <c r="L484" s="79"/>
    </row>
    <row r="485" spans="1:12" x14ac:dyDescent="0.35">
      <c r="A485" s="76"/>
      <c r="B485" s="76">
        <f>Sheet1!D662</f>
        <v>0</v>
      </c>
      <c r="C485" s="77">
        <f>Sheet1!E662</f>
        <v>0</v>
      </c>
      <c r="D485" s="76">
        <f>Sheet1!H662</f>
        <v>0</v>
      </c>
      <c r="E485" s="76">
        <f>Sheet1!K662</f>
        <v>0</v>
      </c>
      <c r="F485" s="76">
        <f>Sheet1!J662</f>
        <v>0</v>
      </c>
      <c r="G485" s="76">
        <f>Sheet1!L662</f>
        <v>0</v>
      </c>
      <c r="H485" s="76">
        <f>Sheet1!M662</f>
        <v>0</v>
      </c>
      <c r="I485" s="76">
        <f>Sheet1!O662</f>
        <v>0</v>
      </c>
      <c r="J485" s="76"/>
      <c r="K485" s="78"/>
      <c r="L485" s="79"/>
    </row>
    <row r="486" spans="1:12" x14ac:dyDescent="0.35">
      <c r="A486" s="76"/>
      <c r="B486" s="76">
        <f>Sheet1!D663</f>
        <v>0</v>
      </c>
      <c r="C486" s="77">
        <f>Sheet1!E663</f>
        <v>0</v>
      </c>
      <c r="D486" s="76">
        <f>Sheet1!H663</f>
        <v>0</v>
      </c>
      <c r="E486" s="76">
        <f>Sheet1!K663</f>
        <v>0</v>
      </c>
      <c r="F486" s="76">
        <f>Sheet1!J663</f>
        <v>0</v>
      </c>
      <c r="G486" s="76">
        <f>Sheet1!L663</f>
        <v>0</v>
      </c>
      <c r="H486" s="76">
        <f>Sheet1!M663</f>
        <v>0</v>
      </c>
      <c r="I486" s="76">
        <f>Sheet1!O663</f>
        <v>0</v>
      </c>
      <c r="J486" s="76"/>
      <c r="K486" s="78"/>
      <c r="L486" s="79"/>
    </row>
    <row r="487" spans="1:12" x14ac:dyDescent="0.35">
      <c r="A487" s="76"/>
      <c r="B487" s="76">
        <f>Sheet1!D664</f>
        <v>0</v>
      </c>
      <c r="C487" s="77">
        <f>Sheet1!E664</f>
        <v>0</v>
      </c>
      <c r="D487" s="76">
        <f>Sheet1!H664</f>
        <v>0</v>
      </c>
      <c r="E487" s="76">
        <f>Sheet1!K664</f>
        <v>0</v>
      </c>
      <c r="F487" s="76">
        <f>Sheet1!J664</f>
        <v>0</v>
      </c>
      <c r="G487" s="76">
        <f>Sheet1!L664</f>
        <v>0</v>
      </c>
      <c r="H487" s="76">
        <f>Sheet1!M664</f>
        <v>0</v>
      </c>
      <c r="I487" s="76">
        <f>Sheet1!O664</f>
        <v>0</v>
      </c>
      <c r="J487" s="76"/>
      <c r="K487" s="78"/>
      <c r="L487" s="79"/>
    </row>
    <row r="488" spans="1:12" x14ac:dyDescent="0.35">
      <c r="A488" s="76"/>
      <c r="B488" s="76">
        <f>Sheet1!D665</f>
        <v>0</v>
      </c>
      <c r="C488" s="77">
        <f>Sheet1!E665</f>
        <v>0</v>
      </c>
      <c r="D488" s="76">
        <f>Sheet1!H665</f>
        <v>0</v>
      </c>
      <c r="E488" s="76">
        <f>Sheet1!K665</f>
        <v>0</v>
      </c>
      <c r="F488" s="76">
        <f>Sheet1!J665</f>
        <v>0</v>
      </c>
      <c r="G488" s="76">
        <f>Sheet1!L665</f>
        <v>0</v>
      </c>
      <c r="H488" s="76">
        <f>Sheet1!M665</f>
        <v>0</v>
      </c>
      <c r="I488" s="76">
        <f>Sheet1!O665</f>
        <v>0</v>
      </c>
      <c r="J488" s="76"/>
      <c r="K488" s="78"/>
      <c r="L488" s="79"/>
    </row>
    <row r="489" spans="1:12" x14ac:dyDescent="0.35">
      <c r="A489" s="76"/>
      <c r="B489" s="76">
        <f>Sheet1!D666</f>
        <v>0</v>
      </c>
      <c r="C489" s="77">
        <f>Sheet1!E666</f>
        <v>0</v>
      </c>
      <c r="D489" s="76">
        <f>Sheet1!H666</f>
        <v>0</v>
      </c>
      <c r="E489" s="76">
        <f>Sheet1!K666</f>
        <v>0</v>
      </c>
      <c r="F489" s="76">
        <f>Sheet1!J666</f>
        <v>0</v>
      </c>
      <c r="G489" s="76">
        <f>Sheet1!L666</f>
        <v>0</v>
      </c>
      <c r="H489" s="76">
        <f>Sheet1!M666</f>
        <v>0</v>
      </c>
      <c r="I489" s="76">
        <f>Sheet1!O666</f>
        <v>0</v>
      </c>
      <c r="J489" s="76"/>
      <c r="K489" s="78"/>
      <c r="L489" s="79"/>
    </row>
    <row r="490" spans="1:12" x14ac:dyDescent="0.35">
      <c r="A490" s="76"/>
      <c r="B490" s="76">
        <f>Sheet1!D667</f>
        <v>0</v>
      </c>
      <c r="C490" s="77">
        <f>Sheet1!E667</f>
        <v>0</v>
      </c>
      <c r="D490" s="76">
        <f>Sheet1!H667</f>
        <v>0</v>
      </c>
      <c r="E490" s="76">
        <f>Sheet1!K667</f>
        <v>0</v>
      </c>
      <c r="F490" s="76">
        <f>Sheet1!J667</f>
        <v>0</v>
      </c>
      <c r="G490" s="76">
        <f>Sheet1!L667</f>
        <v>0</v>
      </c>
      <c r="H490" s="76">
        <f>Sheet1!M667</f>
        <v>0</v>
      </c>
      <c r="I490" s="76">
        <f>Sheet1!O667</f>
        <v>0</v>
      </c>
      <c r="J490" s="76"/>
      <c r="K490" s="78"/>
      <c r="L490" s="79"/>
    </row>
    <row r="491" spans="1:12" x14ac:dyDescent="0.35">
      <c r="A491" s="76"/>
      <c r="B491" s="76">
        <f>Sheet1!D668</f>
        <v>0</v>
      </c>
      <c r="C491" s="77">
        <f>Sheet1!E668</f>
        <v>0</v>
      </c>
      <c r="D491" s="76">
        <f>Sheet1!H668</f>
        <v>0</v>
      </c>
      <c r="E491" s="76">
        <f>Sheet1!K668</f>
        <v>0</v>
      </c>
      <c r="F491" s="76">
        <f>Sheet1!J668</f>
        <v>0</v>
      </c>
      <c r="G491" s="76">
        <f>Sheet1!L668</f>
        <v>0</v>
      </c>
      <c r="H491" s="76">
        <f>Sheet1!M668</f>
        <v>0</v>
      </c>
      <c r="I491" s="76">
        <f>Sheet1!O668</f>
        <v>0</v>
      </c>
      <c r="J491" s="76"/>
      <c r="K491" s="78"/>
      <c r="L491" s="79"/>
    </row>
    <row r="492" spans="1:12" x14ac:dyDescent="0.35">
      <c r="A492" s="76"/>
      <c r="B492" s="76">
        <f>Sheet1!D669</f>
        <v>0</v>
      </c>
      <c r="C492" s="77">
        <f>Sheet1!E669</f>
        <v>0</v>
      </c>
      <c r="D492" s="76">
        <f>Sheet1!H669</f>
        <v>0</v>
      </c>
      <c r="E492" s="76">
        <f>Sheet1!K669</f>
        <v>0</v>
      </c>
      <c r="F492" s="76">
        <f>Sheet1!J669</f>
        <v>0</v>
      </c>
      <c r="G492" s="76">
        <f>Sheet1!L669</f>
        <v>0</v>
      </c>
      <c r="H492" s="76">
        <f>Sheet1!M669</f>
        <v>0</v>
      </c>
      <c r="I492" s="76">
        <f>Sheet1!O669</f>
        <v>0</v>
      </c>
      <c r="J492" s="76"/>
      <c r="K492" s="78"/>
      <c r="L492" s="79"/>
    </row>
    <row r="493" spans="1:12" x14ac:dyDescent="0.35">
      <c r="A493" s="76"/>
      <c r="B493" s="76">
        <f>Sheet1!D670</f>
        <v>0</v>
      </c>
      <c r="C493" s="77">
        <f>Sheet1!E670</f>
        <v>0</v>
      </c>
      <c r="D493" s="76">
        <f>Sheet1!H670</f>
        <v>0</v>
      </c>
      <c r="E493" s="76">
        <f>Sheet1!K670</f>
        <v>0</v>
      </c>
      <c r="F493" s="76">
        <f>Sheet1!J670</f>
        <v>0</v>
      </c>
      <c r="G493" s="76">
        <f>Sheet1!L670</f>
        <v>0</v>
      </c>
      <c r="H493" s="76">
        <f>Sheet1!M670</f>
        <v>0</v>
      </c>
      <c r="I493" s="76">
        <f>Sheet1!O670</f>
        <v>0</v>
      </c>
      <c r="J493" s="76"/>
      <c r="K493" s="78"/>
      <c r="L493" s="79"/>
    </row>
    <row r="494" spans="1:12" x14ac:dyDescent="0.35">
      <c r="A494" s="76"/>
      <c r="B494" s="76">
        <f>Sheet1!D671</f>
        <v>0</v>
      </c>
      <c r="C494" s="77">
        <f>Sheet1!E671</f>
        <v>0</v>
      </c>
      <c r="D494" s="76">
        <f>Sheet1!H671</f>
        <v>0</v>
      </c>
      <c r="E494" s="76">
        <f>Sheet1!K671</f>
        <v>0</v>
      </c>
      <c r="F494" s="76">
        <f>Sheet1!J671</f>
        <v>0</v>
      </c>
      <c r="G494" s="76">
        <f>Sheet1!L671</f>
        <v>0</v>
      </c>
      <c r="H494" s="76">
        <f>Sheet1!M671</f>
        <v>0</v>
      </c>
      <c r="I494" s="76">
        <f>Sheet1!O671</f>
        <v>0</v>
      </c>
      <c r="J494" s="76"/>
      <c r="K494" s="78"/>
      <c r="L494" s="79"/>
    </row>
    <row r="495" spans="1:12" x14ac:dyDescent="0.35">
      <c r="A495" s="76"/>
      <c r="B495" s="76">
        <f>Sheet1!D672</f>
        <v>0</v>
      </c>
      <c r="C495" s="77">
        <f>Sheet1!E672</f>
        <v>0</v>
      </c>
      <c r="D495" s="76">
        <f>Sheet1!H672</f>
        <v>0</v>
      </c>
      <c r="E495" s="76">
        <f>Sheet1!K672</f>
        <v>0</v>
      </c>
      <c r="F495" s="76">
        <f>Sheet1!J672</f>
        <v>0</v>
      </c>
      <c r="G495" s="76">
        <f>Sheet1!L672</f>
        <v>0</v>
      </c>
      <c r="H495" s="76">
        <f>Sheet1!M672</f>
        <v>0</v>
      </c>
      <c r="I495" s="76">
        <f>Sheet1!O672</f>
        <v>0</v>
      </c>
      <c r="J495" s="76"/>
      <c r="K495" s="78"/>
      <c r="L495" s="79"/>
    </row>
    <row r="496" spans="1:12" x14ac:dyDescent="0.35">
      <c r="A496" s="76"/>
      <c r="B496" s="76">
        <f>Sheet1!D673</f>
        <v>0</v>
      </c>
      <c r="C496" s="77">
        <f>Sheet1!E673</f>
        <v>0</v>
      </c>
      <c r="D496" s="76">
        <f>Sheet1!H673</f>
        <v>0</v>
      </c>
      <c r="E496" s="76">
        <f>Sheet1!K673</f>
        <v>0</v>
      </c>
      <c r="F496" s="76">
        <f>Sheet1!J673</f>
        <v>0</v>
      </c>
      <c r="G496" s="76">
        <f>Sheet1!L673</f>
        <v>0</v>
      </c>
      <c r="H496" s="76">
        <f>Sheet1!M673</f>
        <v>0</v>
      </c>
      <c r="I496" s="76">
        <f>Sheet1!O673</f>
        <v>0</v>
      </c>
      <c r="J496" s="76"/>
      <c r="K496" s="78"/>
      <c r="L496" s="79"/>
    </row>
    <row r="497" spans="1:12" x14ac:dyDescent="0.35">
      <c r="A497" s="76"/>
      <c r="B497" s="76">
        <f>Sheet1!D674</f>
        <v>0</v>
      </c>
      <c r="C497" s="77">
        <f>Sheet1!E674</f>
        <v>0</v>
      </c>
      <c r="D497" s="76">
        <f>Sheet1!H674</f>
        <v>0</v>
      </c>
      <c r="E497" s="76">
        <f>Sheet1!K674</f>
        <v>0</v>
      </c>
      <c r="F497" s="76">
        <f>Sheet1!J674</f>
        <v>0</v>
      </c>
      <c r="G497" s="76">
        <f>Sheet1!L674</f>
        <v>0</v>
      </c>
      <c r="H497" s="76">
        <f>Sheet1!M674</f>
        <v>0</v>
      </c>
      <c r="I497" s="76">
        <f>Sheet1!O674</f>
        <v>0</v>
      </c>
      <c r="J497" s="76"/>
      <c r="K497" s="78"/>
      <c r="L497" s="79"/>
    </row>
    <row r="498" spans="1:12" x14ac:dyDescent="0.35">
      <c r="A498" s="76"/>
      <c r="B498" s="76">
        <f>Sheet1!D675</f>
        <v>0</v>
      </c>
      <c r="C498" s="77">
        <f>Sheet1!E675</f>
        <v>0</v>
      </c>
      <c r="D498" s="76">
        <f>Sheet1!H675</f>
        <v>0</v>
      </c>
      <c r="E498" s="76">
        <f>Sheet1!K675</f>
        <v>0</v>
      </c>
      <c r="F498" s="76">
        <f>Sheet1!J675</f>
        <v>0</v>
      </c>
      <c r="G498" s="76">
        <f>Sheet1!L675</f>
        <v>0</v>
      </c>
      <c r="H498" s="76">
        <f>Sheet1!M675</f>
        <v>0</v>
      </c>
      <c r="I498" s="76">
        <f>Sheet1!O675</f>
        <v>0</v>
      </c>
      <c r="J498" s="76"/>
      <c r="K498" s="78"/>
      <c r="L498" s="79"/>
    </row>
    <row r="499" spans="1:12" x14ac:dyDescent="0.35">
      <c r="A499" s="76"/>
      <c r="B499" s="76">
        <f>Sheet1!D676</f>
        <v>0</v>
      </c>
      <c r="C499" s="77">
        <f>Sheet1!E676</f>
        <v>0</v>
      </c>
      <c r="D499" s="76">
        <f>Sheet1!H676</f>
        <v>0</v>
      </c>
      <c r="E499" s="76">
        <f>Sheet1!K676</f>
        <v>0</v>
      </c>
      <c r="F499" s="76">
        <f>Sheet1!J676</f>
        <v>0</v>
      </c>
      <c r="G499" s="76">
        <f>Sheet1!L676</f>
        <v>0</v>
      </c>
      <c r="H499" s="76">
        <f>Sheet1!M676</f>
        <v>0</v>
      </c>
      <c r="I499" s="76">
        <f>Sheet1!O676</f>
        <v>0</v>
      </c>
      <c r="J499" s="76"/>
      <c r="K499" s="78"/>
      <c r="L499" s="79"/>
    </row>
    <row r="500" spans="1:12" x14ac:dyDescent="0.35">
      <c r="A500" s="76"/>
      <c r="B500" s="76">
        <f>Sheet1!D677</f>
        <v>0</v>
      </c>
      <c r="C500" s="77">
        <f>Sheet1!E677</f>
        <v>0</v>
      </c>
      <c r="D500" s="76">
        <f>Sheet1!H677</f>
        <v>0</v>
      </c>
      <c r="E500" s="76">
        <f>Sheet1!K677</f>
        <v>0</v>
      </c>
      <c r="F500" s="76">
        <f>Sheet1!J677</f>
        <v>0</v>
      </c>
      <c r="G500" s="76">
        <f>Sheet1!L677</f>
        <v>0</v>
      </c>
      <c r="H500" s="76">
        <f>Sheet1!M677</f>
        <v>0</v>
      </c>
      <c r="I500" s="76">
        <f>Sheet1!O677</f>
        <v>0</v>
      </c>
      <c r="J500" s="76"/>
      <c r="K500" s="78"/>
      <c r="L500" s="79"/>
    </row>
    <row r="501" spans="1:12" x14ac:dyDescent="0.35">
      <c r="A501" s="76"/>
      <c r="B501" s="76">
        <f>Sheet1!D678</f>
        <v>0</v>
      </c>
      <c r="C501" s="77">
        <f>Sheet1!E678</f>
        <v>0</v>
      </c>
      <c r="D501" s="76">
        <f>Sheet1!H678</f>
        <v>0</v>
      </c>
      <c r="E501" s="76">
        <f>Sheet1!K678</f>
        <v>0</v>
      </c>
      <c r="F501" s="76">
        <f>Sheet1!J678</f>
        <v>0</v>
      </c>
      <c r="G501" s="76">
        <f>Sheet1!L678</f>
        <v>0</v>
      </c>
      <c r="H501" s="76">
        <f>Sheet1!M678</f>
        <v>0</v>
      </c>
      <c r="I501" s="76">
        <f>Sheet1!O678</f>
        <v>0</v>
      </c>
      <c r="J501" s="76"/>
      <c r="K501" s="78"/>
      <c r="L501" s="79"/>
    </row>
    <row r="502" spans="1:12" x14ac:dyDescent="0.35">
      <c r="A502" s="76"/>
      <c r="B502" s="76">
        <f>Sheet1!D679</f>
        <v>0</v>
      </c>
      <c r="C502" s="77">
        <f>Sheet1!E679</f>
        <v>0</v>
      </c>
      <c r="D502" s="76">
        <f>Sheet1!H679</f>
        <v>0</v>
      </c>
      <c r="E502" s="76">
        <f>Sheet1!K679</f>
        <v>0</v>
      </c>
      <c r="F502" s="76">
        <f>Sheet1!J679</f>
        <v>0</v>
      </c>
      <c r="G502" s="76">
        <f>Sheet1!L679</f>
        <v>0</v>
      </c>
      <c r="H502" s="76">
        <f>Sheet1!M679</f>
        <v>0</v>
      </c>
      <c r="I502" s="76">
        <f>Sheet1!O679</f>
        <v>0</v>
      </c>
      <c r="J502" s="76"/>
      <c r="K502" s="78"/>
      <c r="L502" s="79"/>
    </row>
    <row r="503" spans="1:12" x14ac:dyDescent="0.35">
      <c r="A503" s="76"/>
      <c r="B503" s="76">
        <f>Sheet1!D680</f>
        <v>0</v>
      </c>
      <c r="C503" s="77">
        <f>Sheet1!E680</f>
        <v>0</v>
      </c>
      <c r="D503" s="76">
        <f>Sheet1!H680</f>
        <v>0</v>
      </c>
      <c r="E503" s="76">
        <f>Sheet1!K680</f>
        <v>0</v>
      </c>
      <c r="F503" s="76">
        <f>Sheet1!J680</f>
        <v>0</v>
      </c>
      <c r="G503" s="76">
        <f>Sheet1!L680</f>
        <v>0</v>
      </c>
      <c r="H503" s="76">
        <f>Sheet1!M680</f>
        <v>0</v>
      </c>
      <c r="I503" s="76">
        <f>Sheet1!O680</f>
        <v>0</v>
      </c>
      <c r="J503" s="76"/>
      <c r="K503" s="78"/>
      <c r="L503" s="79"/>
    </row>
    <row r="504" spans="1:12" x14ac:dyDescent="0.35">
      <c r="A504" s="76"/>
      <c r="B504" s="76">
        <f>Sheet1!D681</f>
        <v>0</v>
      </c>
      <c r="C504" s="77">
        <f>Sheet1!E681</f>
        <v>0</v>
      </c>
      <c r="D504" s="76">
        <f>Sheet1!H681</f>
        <v>0</v>
      </c>
      <c r="E504" s="76">
        <f>Sheet1!K681</f>
        <v>0</v>
      </c>
      <c r="F504" s="76">
        <f>Sheet1!J681</f>
        <v>0</v>
      </c>
      <c r="G504" s="76">
        <f>Sheet1!L681</f>
        <v>0</v>
      </c>
      <c r="H504" s="76">
        <f>Sheet1!M681</f>
        <v>0</v>
      </c>
      <c r="I504" s="76">
        <f>Sheet1!O681</f>
        <v>0</v>
      </c>
      <c r="J504" s="76"/>
      <c r="K504" s="78"/>
      <c r="L504" s="79"/>
    </row>
    <row r="505" spans="1:12" x14ac:dyDescent="0.35">
      <c r="A505" s="76"/>
      <c r="B505" s="76">
        <f>Sheet1!D682</f>
        <v>0</v>
      </c>
      <c r="C505" s="77">
        <f>Sheet1!E682</f>
        <v>0</v>
      </c>
      <c r="D505" s="76">
        <f>Sheet1!H682</f>
        <v>0</v>
      </c>
      <c r="E505" s="76">
        <f>Sheet1!K682</f>
        <v>0</v>
      </c>
      <c r="F505" s="76">
        <f>Sheet1!J682</f>
        <v>0</v>
      </c>
      <c r="G505" s="76">
        <f>Sheet1!L682</f>
        <v>0</v>
      </c>
      <c r="H505" s="76">
        <f>Sheet1!M682</f>
        <v>0</v>
      </c>
      <c r="I505" s="76">
        <f>Sheet1!O682</f>
        <v>0</v>
      </c>
      <c r="J505" s="76"/>
      <c r="K505" s="78"/>
      <c r="L505" s="79"/>
    </row>
    <row r="506" spans="1:12" x14ac:dyDescent="0.35">
      <c r="A506" s="76"/>
      <c r="B506" s="76">
        <f>Sheet1!D683</f>
        <v>0</v>
      </c>
      <c r="C506" s="77">
        <f>Sheet1!E683</f>
        <v>0</v>
      </c>
      <c r="D506" s="76">
        <f>Sheet1!H683</f>
        <v>0</v>
      </c>
      <c r="E506" s="76">
        <f>Sheet1!K683</f>
        <v>0</v>
      </c>
      <c r="F506" s="76">
        <f>Sheet1!J683</f>
        <v>0</v>
      </c>
      <c r="G506" s="76">
        <f>Sheet1!L683</f>
        <v>0</v>
      </c>
      <c r="H506" s="76">
        <f>Sheet1!M683</f>
        <v>0</v>
      </c>
      <c r="I506" s="76">
        <f>Sheet1!O683</f>
        <v>0</v>
      </c>
      <c r="J506" s="76"/>
      <c r="K506" s="78"/>
      <c r="L506" s="79"/>
    </row>
    <row r="507" spans="1:12" x14ac:dyDescent="0.35">
      <c r="A507" s="76"/>
      <c r="B507" s="76">
        <f>Sheet1!D684</f>
        <v>0</v>
      </c>
      <c r="C507" s="77">
        <f>Sheet1!E684</f>
        <v>0</v>
      </c>
      <c r="D507" s="76">
        <f>Sheet1!H684</f>
        <v>0</v>
      </c>
      <c r="E507" s="76">
        <f>Sheet1!K684</f>
        <v>0</v>
      </c>
      <c r="F507" s="76">
        <f>Sheet1!J684</f>
        <v>0</v>
      </c>
      <c r="G507" s="76">
        <f>Sheet1!L684</f>
        <v>0</v>
      </c>
      <c r="H507" s="76">
        <f>Sheet1!M684</f>
        <v>0</v>
      </c>
      <c r="I507" s="76">
        <f>Sheet1!O684</f>
        <v>0</v>
      </c>
      <c r="J507" s="76"/>
      <c r="K507" s="78"/>
      <c r="L507" s="79"/>
    </row>
    <row r="508" spans="1:12" x14ac:dyDescent="0.35">
      <c r="A508" s="76"/>
      <c r="B508" s="76">
        <f>Sheet1!D685</f>
        <v>0</v>
      </c>
      <c r="C508" s="77">
        <f>Sheet1!E685</f>
        <v>0</v>
      </c>
      <c r="D508" s="76">
        <f>Sheet1!H685</f>
        <v>0</v>
      </c>
      <c r="E508" s="76">
        <f>Sheet1!K685</f>
        <v>0</v>
      </c>
      <c r="F508" s="76">
        <f>Sheet1!J685</f>
        <v>0</v>
      </c>
      <c r="G508" s="76">
        <f>Sheet1!L685</f>
        <v>0</v>
      </c>
      <c r="H508" s="76">
        <f>Sheet1!M685</f>
        <v>0</v>
      </c>
      <c r="I508" s="76">
        <f>Sheet1!O685</f>
        <v>0</v>
      </c>
      <c r="J508" s="76"/>
      <c r="K508" s="78"/>
      <c r="L508" s="79"/>
    </row>
    <row r="509" spans="1:12" x14ac:dyDescent="0.35">
      <c r="A509" s="76"/>
      <c r="B509" s="76">
        <f>Sheet1!D686</f>
        <v>0</v>
      </c>
      <c r="C509" s="77">
        <f>Sheet1!E686</f>
        <v>0</v>
      </c>
      <c r="D509" s="76">
        <f>Sheet1!H686</f>
        <v>0</v>
      </c>
      <c r="E509" s="76">
        <f>Sheet1!K686</f>
        <v>0</v>
      </c>
      <c r="F509" s="76">
        <f>Sheet1!J686</f>
        <v>0</v>
      </c>
      <c r="G509" s="76">
        <f>Sheet1!L686</f>
        <v>0</v>
      </c>
      <c r="H509" s="76">
        <f>Sheet1!M686</f>
        <v>0</v>
      </c>
      <c r="I509" s="76">
        <f>Sheet1!O686</f>
        <v>0</v>
      </c>
      <c r="J509" s="76"/>
      <c r="K509" s="78"/>
      <c r="L509" s="79"/>
    </row>
    <row r="510" spans="1:12" x14ac:dyDescent="0.35">
      <c r="A510" s="76"/>
      <c r="B510" s="76">
        <f>Sheet1!D687</f>
        <v>0</v>
      </c>
      <c r="C510" s="77">
        <f>Sheet1!E687</f>
        <v>0</v>
      </c>
      <c r="D510" s="76">
        <f>Sheet1!H687</f>
        <v>0</v>
      </c>
      <c r="E510" s="76">
        <f>Sheet1!K687</f>
        <v>0</v>
      </c>
      <c r="F510" s="76">
        <f>Sheet1!J687</f>
        <v>0</v>
      </c>
      <c r="G510" s="76">
        <f>Sheet1!L687</f>
        <v>0</v>
      </c>
      <c r="H510" s="76">
        <f>Sheet1!M687</f>
        <v>0</v>
      </c>
      <c r="I510" s="76">
        <f>Sheet1!O687</f>
        <v>0</v>
      </c>
      <c r="J510" s="76"/>
      <c r="K510" s="78"/>
      <c r="L510" s="79"/>
    </row>
    <row r="511" spans="1:12" x14ac:dyDescent="0.35">
      <c r="A511" s="76"/>
      <c r="B511" s="76">
        <f>Sheet1!D688</f>
        <v>0</v>
      </c>
      <c r="C511" s="77">
        <f>Sheet1!E688</f>
        <v>0</v>
      </c>
      <c r="D511" s="76">
        <f>Sheet1!H688</f>
        <v>0</v>
      </c>
      <c r="E511" s="76">
        <f>Sheet1!K688</f>
        <v>0</v>
      </c>
      <c r="F511" s="76">
        <f>Sheet1!J688</f>
        <v>0</v>
      </c>
      <c r="G511" s="76">
        <f>Sheet1!L688</f>
        <v>0</v>
      </c>
      <c r="H511" s="76">
        <f>Sheet1!M688</f>
        <v>0</v>
      </c>
      <c r="I511" s="76">
        <f>Sheet1!O688</f>
        <v>0</v>
      </c>
      <c r="J511" s="76"/>
      <c r="K511" s="78"/>
      <c r="L511" s="79"/>
    </row>
    <row r="512" spans="1:12" x14ac:dyDescent="0.35">
      <c r="A512" s="76"/>
      <c r="B512" s="76">
        <f>Sheet1!D689</f>
        <v>0</v>
      </c>
      <c r="C512" s="77">
        <f>Sheet1!E689</f>
        <v>0</v>
      </c>
      <c r="D512" s="76">
        <f>Sheet1!H689</f>
        <v>0</v>
      </c>
      <c r="E512" s="76">
        <f>Sheet1!K689</f>
        <v>0</v>
      </c>
      <c r="F512" s="76">
        <f>Sheet1!J689</f>
        <v>0</v>
      </c>
      <c r="G512" s="76">
        <f>Sheet1!L689</f>
        <v>0</v>
      </c>
      <c r="H512" s="76">
        <f>Sheet1!M689</f>
        <v>0</v>
      </c>
      <c r="I512" s="76">
        <f>Sheet1!O689</f>
        <v>0</v>
      </c>
      <c r="J512" s="76"/>
      <c r="K512" s="78"/>
      <c r="L512" s="79"/>
    </row>
    <row r="513" spans="1:12" x14ac:dyDescent="0.35">
      <c r="A513" s="76"/>
      <c r="B513" s="76">
        <f>Sheet1!D690</f>
        <v>0</v>
      </c>
      <c r="C513" s="77">
        <f>Sheet1!E690</f>
        <v>0</v>
      </c>
      <c r="D513" s="76">
        <f>Sheet1!H690</f>
        <v>0</v>
      </c>
      <c r="E513" s="76">
        <f>Sheet1!K690</f>
        <v>0</v>
      </c>
      <c r="F513" s="76">
        <f>Sheet1!J690</f>
        <v>0</v>
      </c>
      <c r="G513" s="76">
        <f>Sheet1!L690</f>
        <v>0</v>
      </c>
      <c r="H513" s="76">
        <f>Sheet1!M690</f>
        <v>0</v>
      </c>
      <c r="I513" s="76">
        <f>Sheet1!O690</f>
        <v>0</v>
      </c>
      <c r="J513" s="76"/>
      <c r="K513" s="78"/>
      <c r="L513" s="79"/>
    </row>
    <row r="514" spans="1:12" x14ac:dyDescent="0.35">
      <c r="A514" s="76"/>
      <c r="B514" s="76">
        <f>Sheet1!D691</f>
        <v>0</v>
      </c>
      <c r="C514" s="77">
        <f>Sheet1!E691</f>
        <v>0</v>
      </c>
      <c r="D514" s="76">
        <f>Sheet1!H691</f>
        <v>0</v>
      </c>
      <c r="E514" s="76">
        <f>Sheet1!K691</f>
        <v>0</v>
      </c>
      <c r="F514" s="76">
        <f>Sheet1!J691</f>
        <v>0</v>
      </c>
      <c r="G514" s="76">
        <f>Sheet1!L691</f>
        <v>0</v>
      </c>
      <c r="H514" s="76">
        <f>Sheet1!M691</f>
        <v>0</v>
      </c>
      <c r="I514" s="76">
        <f>Sheet1!O691</f>
        <v>0</v>
      </c>
      <c r="J514" s="76"/>
      <c r="K514" s="78"/>
      <c r="L514" s="79"/>
    </row>
    <row r="515" spans="1:12" x14ac:dyDescent="0.35">
      <c r="A515" s="76"/>
      <c r="B515" s="76">
        <f>Sheet1!D692</f>
        <v>0</v>
      </c>
      <c r="C515" s="77">
        <f>Sheet1!E692</f>
        <v>0</v>
      </c>
      <c r="D515" s="76">
        <f>Sheet1!H692</f>
        <v>0</v>
      </c>
      <c r="E515" s="76">
        <f>Sheet1!K692</f>
        <v>0</v>
      </c>
      <c r="F515" s="76">
        <f>Sheet1!J692</f>
        <v>0</v>
      </c>
      <c r="G515" s="76">
        <f>Sheet1!L692</f>
        <v>0</v>
      </c>
      <c r="H515" s="76">
        <f>Sheet1!M692</f>
        <v>0</v>
      </c>
      <c r="I515" s="76">
        <f>Sheet1!O692</f>
        <v>0</v>
      </c>
      <c r="J515" s="76"/>
      <c r="K515" s="78"/>
      <c r="L515" s="79"/>
    </row>
    <row r="516" spans="1:12" x14ac:dyDescent="0.35">
      <c r="A516" s="76"/>
      <c r="B516" s="76">
        <f>Sheet1!D693</f>
        <v>0</v>
      </c>
      <c r="C516" s="77">
        <f>Sheet1!E693</f>
        <v>0</v>
      </c>
      <c r="D516" s="76">
        <f>Sheet1!H693</f>
        <v>0</v>
      </c>
      <c r="E516" s="76">
        <f>Sheet1!K693</f>
        <v>0</v>
      </c>
      <c r="F516" s="76">
        <f>Sheet1!J693</f>
        <v>0</v>
      </c>
      <c r="G516" s="76">
        <f>Sheet1!L693</f>
        <v>0</v>
      </c>
      <c r="H516" s="76">
        <f>Sheet1!M693</f>
        <v>0</v>
      </c>
      <c r="I516" s="76">
        <f>Sheet1!O693</f>
        <v>0</v>
      </c>
      <c r="J516" s="76"/>
      <c r="K516" s="78"/>
      <c r="L516" s="79"/>
    </row>
    <row r="517" spans="1:12" x14ac:dyDescent="0.35">
      <c r="A517" s="76"/>
      <c r="B517" s="76">
        <f>Sheet1!D694</f>
        <v>0</v>
      </c>
      <c r="C517" s="77">
        <f>Sheet1!E694</f>
        <v>0</v>
      </c>
      <c r="D517" s="76">
        <f>Sheet1!H694</f>
        <v>0</v>
      </c>
      <c r="E517" s="76">
        <f>Sheet1!K694</f>
        <v>0</v>
      </c>
      <c r="F517" s="76">
        <f>Sheet1!J694</f>
        <v>0</v>
      </c>
      <c r="G517" s="76">
        <f>Sheet1!L694</f>
        <v>0</v>
      </c>
      <c r="H517" s="76">
        <f>Sheet1!M694</f>
        <v>0</v>
      </c>
      <c r="I517" s="76">
        <f>Sheet1!O694</f>
        <v>0</v>
      </c>
      <c r="J517" s="76"/>
      <c r="K517" s="78"/>
      <c r="L517" s="79"/>
    </row>
    <row r="518" spans="1:12" x14ac:dyDescent="0.35">
      <c r="A518" s="76"/>
      <c r="B518" s="76">
        <f>Sheet1!D695</f>
        <v>0</v>
      </c>
      <c r="C518" s="77">
        <f>Sheet1!E695</f>
        <v>0</v>
      </c>
      <c r="D518" s="76">
        <f>Sheet1!H695</f>
        <v>0</v>
      </c>
      <c r="E518" s="76">
        <f>Sheet1!K695</f>
        <v>0</v>
      </c>
      <c r="F518" s="76">
        <f>Sheet1!J695</f>
        <v>0</v>
      </c>
      <c r="G518" s="76">
        <f>Sheet1!L695</f>
        <v>0</v>
      </c>
      <c r="H518" s="76">
        <f>Sheet1!M695</f>
        <v>0</v>
      </c>
      <c r="I518" s="76">
        <f>Sheet1!O695</f>
        <v>0</v>
      </c>
      <c r="J518" s="76"/>
      <c r="K518" s="78"/>
      <c r="L518" s="79"/>
    </row>
    <row r="519" spans="1:12" x14ac:dyDescent="0.35">
      <c r="A519" s="76"/>
      <c r="B519" s="76">
        <f>Sheet1!D696</f>
        <v>0</v>
      </c>
      <c r="C519" s="77">
        <f>Sheet1!E696</f>
        <v>0</v>
      </c>
      <c r="D519" s="76">
        <f>Sheet1!H696</f>
        <v>0</v>
      </c>
      <c r="E519" s="76">
        <f>Sheet1!K696</f>
        <v>0</v>
      </c>
      <c r="F519" s="76">
        <f>Sheet1!J696</f>
        <v>0</v>
      </c>
      <c r="G519" s="76">
        <f>Sheet1!L696</f>
        <v>0</v>
      </c>
      <c r="H519" s="76">
        <f>Sheet1!M696</f>
        <v>0</v>
      </c>
      <c r="I519" s="76">
        <f>Sheet1!O696</f>
        <v>0</v>
      </c>
      <c r="J519" s="76"/>
      <c r="K519" s="78"/>
      <c r="L519" s="79"/>
    </row>
    <row r="520" spans="1:12" x14ac:dyDescent="0.35">
      <c r="A520" s="76"/>
      <c r="B520" s="76">
        <f>Sheet1!D697</f>
        <v>0</v>
      </c>
      <c r="C520" s="77">
        <f>Sheet1!E697</f>
        <v>0</v>
      </c>
      <c r="D520" s="76">
        <f>Sheet1!H697</f>
        <v>0</v>
      </c>
      <c r="E520" s="76">
        <f>Sheet1!K697</f>
        <v>0</v>
      </c>
      <c r="F520" s="76">
        <f>Sheet1!J697</f>
        <v>0</v>
      </c>
      <c r="G520" s="76">
        <f>Sheet1!L697</f>
        <v>0</v>
      </c>
      <c r="H520" s="76">
        <f>Sheet1!M697</f>
        <v>0</v>
      </c>
      <c r="I520" s="76">
        <f>Sheet1!O697</f>
        <v>0</v>
      </c>
      <c r="J520" s="76"/>
      <c r="K520" s="78"/>
      <c r="L520" s="79"/>
    </row>
    <row r="521" spans="1:12" x14ac:dyDescent="0.35">
      <c r="A521" s="76"/>
      <c r="B521" s="76">
        <f>Sheet1!D698</f>
        <v>0</v>
      </c>
      <c r="C521" s="77">
        <f>Sheet1!E698</f>
        <v>0</v>
      </c>
      <c r="D521" s="76">
        <f>Sheet1!H698</f>
        <v>0</v>
      </c>
      <c r="E521" s="76">
        <f>Sheet1!K698</f>
        <v>0</v>
      </c>
      <c r="F521" s="76">
        <f>Sheet1!J698</f>
        <v>0</v>
      </c>
      <c r="G521" s="76">
        <f>Sheet1!L698</f>
        <v>0</v>
      </c>
      <c r="H521" s="76">
        <f>Sheet1!M698</f>
        <v>0</v>
      </c>
      <c r="I521" s="76">
        <f>Sheet1!O698</f>
        <v>0</v>
      </c>
      <c r="J521" s="76"/>
      <c r="K521" s="78"/>
      <c r="L521" s="79"/>
    </row>
    <row r="522" spans="1:12" x14ac:dyDescent="0.35">
      <c r="A522" s="76"/>
      <c r="B522" s="76">
        <f>Sheet1!D699</f>
        <v>0</v>
      </c>
      <c r="C522" s="77">
        <f>Sheet1!E699</f>
        <v>0</v>
      </c>
      <c r="D522" s="76">
        <f>Sheet1!H699</f>
        <v>0</v>
      </c>
      <c r="E522" s="76">
        <f>Sheet1!K699</f>
        <v>0</v>
      </c>
      <c r="F522" s="76">
        <f>Sheet1!J699</f>
        <v>0</v>
      </c>
      <c r="G522" s="76">
        <f>Sheet1!L699</f>
        <v>0</v>
      </c>
      <c r="H522" s="76">
        <f>Sheet1!M699</f>
        <v>0</v>
      </c>
      <c r="I522" s="76">
        <f>Sheet1!O699</f>
        <v>0</v>
      </c>
      <c r="J522" s="76"/>
      <c r="K522" s="78"/>
      <c r="L522" s="79"/>
    </row>
    <row r="523" spans="1:12" x14ac:dyDescent="0.35">
      <c r="A523" s="76"/>
      <c r="B523" s="76">
        <f>Sheet1!D700</f>
        <v>0</v>
      </c>
      <c r="C523" s="77">
        <f>Sheet1!E700</f>
        <v>0</v>
      </c>
      <c r="D523" s="76">
        <f>Sheet1!H700</f>
        <v>0</v>
      </c>
      <c r="E523" s="76">
        <f>Sheet1!K700</f>
        <v>0</v>
      </c>
      <c r="F523" s="76">
        <f>Sheet1!J700</f>
        <v>0</v>
      </c>
      <c r="G523" s="76">
        <f>Sheet1!L700</f>
        <v>0</v>
      </c>
      <c r="H523" s="76">
        <f>Sheet1!M700</f>
        <v>0</v>
      </c>
      <c r="I523" s="76">
        <f>Sheet1!O700</f>
        <v>0</v>
      </c>
      <c r="J523" s="76"/>
      <c r="K523" s="78"/>
      <c r="L523" s="79"/>
    </row>
    <row r="524" spans="1:12" x14ac:dyDescent="0.35">
      <c r="A524" s="76"/>
      <c r="B524" s="76">
        <f>Sheet1!D701</f>
        <v>0</v>
      </c>
      <c r="C524" s="77">
        <f>Sheet1!E701</f>
        <v>0</v>
      </c>
      <c r="D524" s="76">
        <f>Sheet1!H701</f>
        <v>0</v>
      </c>
      <c r="E524" s="76">
        <f>Sheet1!K701</f>
        <v>0</v>
      </c>
      <c r="F524" s="76">
        <f>Sheet1!J701</f>
        <v>0</v>
      </c>
      <c r="G524" s="76">
        <f>Sheet1!L701</f>
        <v>0</v>
      </c>
      <c r="H524" s="76">
        <f>Sheet1!M701</f>
        <v>0</v>
      </c>
      <c r="I524" s="76">
        <f>Sheet1!O701</f>
        <v>0</v>
      </c>
      <c r="J524" s="76"/>
      <c r="K524" s="78"/>
      <c r="L524" s="79"/>
    </row>
    <row r="525" spans="1:12" x14ac:dyDescent="0.35">
      <c r="A525" s="76"/>
      <c r="B525" s="76">
        <f>Sheet1!D702</f>
        <v>0</v>
      </c>
      <c r="C525" s="77">
        <f>Sheet1!E702</f>
        <v>0</v>
      </c>
      <c r="D525" s="76">
        <f>Sheet1!H702</f>
        <v>0</v>
      </c>
      <c r="E525" s="76">
        <f>Sheet1!K702</f>
        <v>0</v>
      </c>
      <c r="F525" s="76">
        <f>Sheet1!J702</f>
        <v>0</v>
      </c>
      <c r="G525" s="76">
        <f>Sheet1!L702</f>
        <v>0</v>
      </c>
      <c r="H525" s="76">
        <f>Sheet1!M702</f>
        <v>0</v>
      </c>
      <c r="I525" s="76">
        <f>Sheet1!O702</f>
        <v>0</v>
      </c>
      <c r="J525" s="76"/>
      <c r="K525" s="78"/>
      <c r="L525" s="79"/>
    </row>
    <row r="526" spans="1:12" x14ac:dyDescent="0.35">
      <c r="A526" s="76"/>
      <c r="B526" s="76">
        <f>Sheet1!D703</f>
        <v>0</v>
      </c>
      <c r="C526" s="77">
        <f>Sheet1!E703</f>
        <v>0</v>
      </c>
      <c r="D526" s="76">
        <f>Sheet1!H703</f>
        <v>0</v>
      </c>
      <c r="E526" s="76">
        <f>Sheet1!K703</f>
        <v>0</v>
      </c>
      <c r="F526" s="76">
        <f>Sheet1!J703</f>
        <v>0</v>
      </c>
      <c r="G526" s="76">
        <f>Sheet1!L703</f>
        <v>0</v>
      </c>
      <c r="H526" s="76">
        <f>Sheet1!M703</f>
        <v>0</v>
      </c>
      <c r="I526" s="76">
        <f>Sheet1!O703</f>
        <v>0</v>
      </c>
      <c r="J526" s="76"/>
      <c r="K526" s="78"/>
      <c r="L526" s="79"/>
    </row>
    <row r="527" spans="1:12" x14ac:dyDescent="0.35">
      <c r="A527" s="76"/>
      <c r="B527" s="76">
        <f>Sheet1!D704</f>
        <v>0</v>
      </c>
      <c r="C527" s="77">
        <f>Sheet1!E704</f>
        <v>0</v>
      </c>
      <c r="D527" s="76">
        <f>Sheet1!H704</f>
        <v>0</v>
      </c>
      <c r="E527" s="76">
        <f>Sheet1!K704</f>
        <v>0</v>
      </c>
      <c r="F527" s="76">
        <f>Sheet1!J704</f>
        <v>0</v>
      </c>
      <c r="G527" s="76">
        <f>Sheet1!L704</f>
        <v>0</v>
      </c>
      <c r="H527" s="76">
        <f>Sheet1!M704</f>
        <v>0</v>
      </c>
      <c r="I527" s="76">
        <f>Sheet1!O704</f>
        <v>0</v>
      </c>
      <c r="J527" s="76"/>
      <c r="K527" s="78"/>
      <c r="L527" s="79"/>
    </row>
    <row r="528" spans="1:12" x14ac:dyDescent="0.35">
      <c r="A528" s="76"/>
      <c r="B528" s="76">
        <f>Sheet1!D705</f>
        <v>0</v>
      </c>
      <c r="C528" s="77">
        <f>Sheet1!E705</f>
        <v>0</v>
      </c>
      <c r="D528" s="76">
        <f>Sheet1!H705</f>
        <v>0</v>
      </c>
      <c r="E528" s="76">
        <f>Sheet1!K705</f>
        <v>0</v>
      </c>
      <c r="F528" s="76">
        <f>Sheet1!J705</f>
        <v>0</v>
      </c>
      <c r="G528" s="76">
        <f>Sheet1!L705</f>
        <v>0</v>
      </c>
      <c r="H528" s="76">
        <f>Sheet1!M705</f>
        <v>0</v>
      </c>
      <c r="I528" s="76">
        <f>Sheet1!O705</f>
        <v>0</v>
      </c>
      <c r="J528" s="76"/>
      <c r="K528" s="78"/>
      <c r="L528" s="79"/>
    </row>
    <row r="529" spans="1:12" x14ac:dyDescent="0.35">
      <c r="A529" s="76"/>
      <c r="B529" s="76">
        <f>Sheet1!D706</f>
        <v>0</v>
      </c>
      <c r="C529" s="77">
        <f>Sheet1!E706</f>
        <v>0</v>
      </c>
      <c r="D529" s="76">
        <f>Sheet1!H706</f>
        <v>0</v>
      </c>
      <c r="E529" s="76">
        <f>Sheet1!K706</f>
        <v>0</v>
      </c>
      <c r="F529" s="76">
        <f>Sheet1!J706</f>
        <v>0</v>
      </c>
      <c r="G529" s="76">
        <f>Sheet1!L706</f>
        <v>0</v>
      </c>
      <c r="H529" s="76">
        <f>Sheet1!M706</f>
        <v>0</v>
      </c>
      <c r="I529" s="76">
        <f>Sheet1!O706</f>
        <v>0</v>
      </c>
      <c r="J529" s="76"/>
      <c r="K529" s="78"/>
      <c r="L529" s="79"/>
    </row>
    <row r="530" spans="1:12" x14ac:dyDescent="0.35">
      <c r="A530" s="76"/>
      <c r="B530" s="76">
        <f>Sheet1!D707</f>
        <v>0</v>
      </c>
      <c r="C530" s="77">
        <f>Sheet1!E707</f>
        <v>0</v>
      </c>
      <c r="D530" s="76">
        <f>Sheet1!H707</f>
        <v>0</v>
      </c>
      <c r="E530" s="76">
        <f>Sheet1!K707</f>
        <v>0</v>
      </c>
      <c r="F530" s="76">
        <f>Sheet1!J707</f>
        <v>0</v>
      </c>
      <c r="G530" s="76">
        <f>Sheet1!L707</f>
        <v>0</v>
      </c>
      <c r="H530" s="76">
        <f>Sheet1!M707</f>
        <v>0</v>
      </c>
      <c r="I530" s="76">
        <f>Sheet1!O707</f>
        <v>0</v>
      </c>
      <c r="J530" s="76"/>
      <c r="K530" s="78"/>
      <c r="L530" s="79"/>
    </row>
    <row r="531" spans="1:12" x14ac:dyDescent="0.35">
      <c r="A531" s="76"/>
      <c r="B531" s="76">
        <f>Sheet1!D708</f>
        <v>0</v>
      </c>
      <c r="C531" s="77">
        <f>Sheet1!E708</f>
        <v>0</v>
      </c>
      <c r="D531" s="76">
        <f>Sheet1!H708</f>
        <v>0</v>
      </c>
      <c r="E531" s="76">
        <f>Sheet1!K708</f>
        <v>0</v>
      </c>
      <c r="F531" s="76">
        <f>Sheet1!J708</f>
        <v>0</v>
      </c>
      <c r="G531" s="76">
        <f>Sheet1!L708</f>
        <v>0</v>
      </c>
      <c r="H531" s="76">
        <f>Sheet1!M708</f>
        <v>0</v>
      </c>
      <c r="I531" s="76">
        <f>Sheet1!O708</f>
        <v>0</v>
      </c>
      <c r="J531" s="76"/>
      <c r="K531" s="78"/>
      <c r="L531" s="79"/>
    </row>
    <row r="532" spans="1:12" x14ac:dyDescent="0.35">
      <c r="A532" s="76"/>
      <c r="B532" s="76">
        <f>Sheet1!D709</f>
        <v>0</v>
      </c>
      <c r="C532" s="77">
        <f>Sheet1!E709</f>
        <v>0</v>
      </c>
      <c r="D532" s="76">
        <f>Sheet1!H709</f>
        <v>0</v>
      </c>
      <c r="E532" s="76">
        <f>Sheet1!K709</f>
        <v>0</v>
      </c>
      <c r="F532" s="76">
        <f>Sheet1!J709</f>
        <v>0</v>
      </c>
      <c r="G532" s="76">
        <f>Sheet1!L709</f>
        <v>0</v>
      </c>
      <c r="H532" s="76">
        <f>Sheet1!M709</f>
        <v>0</v>
      </c>
      <c r="I532" s="76">
        <f>Sheet1!O709</f>
        <v>0</v>
      </c>
      <c r="J532" s="76"/>
      <c r="K532" s="78"/>
      <c r="L532" s="79"/>
    </row>
    <row r="533" spans="1:12" x14ac:dyDescent="0.35">
      <c r="A533" s="76"/>
      <c r="B533" s="76">
        <f>Sheet1!D710</f>
        <v>0</v>
      </c>
      <c r="C533" s="77">
        <f>Sheet1!E710</f>
        <v>0</v>
      </c>
      <c r="D533" s="76">
        <f>Sheet1!H710</f>
        <v>0</v>
      </c>
      <c r="E533" s="76">
        <f>Sheet1!K710</f>
        <v>0</v>
      </c>
      <c r="F533" s="76">
        <f>Sheet1!J710</f>
        <v>0</v>
      </c>
      <c r="G533" s="76">
        <f>Sheet1!L710</f>
        <v>0</v>
      </c>
      <c r="H533" s="76">
        <f>Sheet1!M710</f>
        <v>0</v>
      </c>
      <c r="I533" s="76">
        <f>Sheet1!O710</f>
        <v>0</v>
      </c>
      <c r="J533" s="76"/>
      <c r="K533" s="78"/>
      <c r="L533" s="79"/>
    </row>
    <row r="534" spans="1:12" x14ac:dyDescent="0.35">
      <c r="A534" s="76"/>
      <c r="B534" s="76">
        <f>Sheet1!D711</f>
        <v>0</v>
      </c>
      <c r="C534" s="77">
        <f>Sheet1!E711</f>
        <v>0</v>
      </c>
      <c r="D534" s="76">
        <f>Sheet1!H711</f>
        <v>0</v>
      </c>
      <c r="E534" s="76">
        <f>Sheet1!K711</f>
        <v>0</v>
      </c>
      <c r="F534" s="76">
        <f>Sheet1!J711</f>
        <v>0</v>
      </c>
      <c r="G534" s="76">
        <f>Sheet1!L711</f>
        <v>0</v>
      </c>
      <c r="H534" s="76">
        <f>Sheet1!M711</f>
        <v>0</v>
      </c>
      <c r="I534" s="76">
        <f>Sheet1!O711</f>
        <v>0</v>
      </c>
      <c r="J534" s="76"/>
      <c r="K534" s="78"/>
      <c r="L534" s="79"/>
    </row>
    <row r="535" spans="1:12" x14ac:dyDescent="0.35">
      <c r="A535" s="76"/>
      <c r="B535" s="76">
        <f>Sheet1!D712</f>
        <v>0</v>
      </c>
      <c r="C535" s="77">
        <f>Sheet1!E712</f>
        <v>0</v>
      </c>
      <c r="D535" s="76">
        <f>Sheet1!H712</f>
        <v>0</v>
      </c>
      <c r="E535" s="76">
        <f>Sheet1!K712</f>
        <v>0</v>
      </c>
      <c r="F535" s="76">
        <f>Sheet1!J712</f>
        <v>0</v>
      </c>
      <c r="G535" s="76">
        <f>Sheet1!L712</f>
        <v>0</v>
      </c>
      <c r="H535" s="76">
        <f>Sheet1!M712</f>
        <v>0</v>
      </c>
      <c r="I535" s="76">
        <f>Sheet1!O712</f>
        <v>0</v>
      </c>
      <c r="J535" s="76"/>
      <c r="K535" s="78"/>
      <c r="L535" s="79"/>
    </row>
    <row r="536" spans="1:12" x14ac:dyDescent="0.35">
      <c r="A536" s="76"/>
      <c r="B536" s="76">
        <f>Sheet1!D713</f>
        <v>0</v>
      </c>
      <c r="C536" s="77">
        <f>Sheet1!E713</f>
        <v>0</v>
      </c>
      <c r="D536" s="76">
        <f>Sheet1!H713</f>
        <v>0</v>
      </c>
      <c r="E536" s="76">
        <f>Sheet1!K713</f>
        <v>0</v>
      </c>
      <c r="F536" s="76">
        <f>Sheet1!J713</f>
        <v>0</v>
      </c>
      <c r="G536" s="76">
        <f>Sheet1!L713</f>
        <v>0</v>
      </c>
      <c r="H536" s="76">
        <f>Sheet1!M713</f>
        <v>0</v>
      </c>
      <c r="I536" s="76">
        <f>Sheet1!O713</f>
        <v>0</v>
      </c>
      <c r="J536" s="76"/>
      <c r="K536" s="78"/>
      <c r="L536" s="79"/>
    </row>
    <row r="537" spans="1:12" x14ac:dyDescent="0.35">
      <c r="A537" s="76"/>
      <c r="B537" s="76">
        <f>Sheet1!D714</f>
        <v>0</v>
      </c>
      <c r="C537" s="77">
        <f>Sheet1!E714</f>
        <v>0</v>
      </c>
      <c r="D537" s="76">
        <f>Sheet1!H714</f>
        <v>0</v>
      </c>
      <c r="E537" s="76">
        <f>Sheet1!K714</f>
        <v>0</v>
      </c>
      <c r="F537" s="76">
        <f>Sheet1!J714</f>
        <v>0</v>
      </c>
      <c r="G537" s="76">
        <f>Sheet1!L714</f>
        <v>0</v>
      </c>
      <c r="H537" s="76">
        <f>Sheet1!M714</f>
        <v>0</v>
      </c>
      <c r="I537" s="76">
        <f>Sheet1!O714</f>
        <v>0</v>
      </c>
      <c r="J537" s="76"/>
      <c r="K537" s="78"/>
      <c r="L537" s="79"/>
    </row>
    <row r="538" spans="1:12" x14ac:dyDescent="0.35">
      <c r="A538" s="76"/>
      <c r="B538" s="76">
        <f>Sheet1!D715</f>
        <v>0</v>
      </c>
      <c r="C538" s="77">
        <f>Sheet1!E715</f>
        <v>0</v>
      </c>
      <c r="D538" s="76">
        <f>Sheet1!H715</f>
        <v>0</v>
      </c>
      <c r="E538" s="76">
        <f>Sheet1!K715</f>
        <v>0</v>
      </c>
      <c r="F538" s="76">
        <f>Sheet1!J715</f>
        <v>0</v>
      </c>
      <c r="G538" s="76">
        <f>Sheet1!L715</f>
        <v>0</v>
      </c>
      <c r="H538" s="76">
        <f>Sheet1!M715</f>
        <v>0</v>
      </c>
      <c r="I538" s="76">
        <f>Sheet1!O715</f>
        <v>0</v>
      </c>
      <c r="J538" s="76"/>
      <c r="K538" s="78"/>
      <c r="L538" s="79"/>
    </row>
    <row r="539" spans="1:12" x14ac:dyDescent="0.35">
      <c r="A539" s="76"/>
      <c r="B539" s="76">
        <f>Sheet1!D716</f>
        <v>0</v>
      </c>
      <c r="C539" s="77">
        <f>Sheet1!E716</f>
        <v>0</v>
      </c>
      <c r="D539" s="76">
        <f>Sheet1!H716</f>
        <v>0</v>
      </c>
      <c r="E539" s="76">
        <f>Sheet1!K716</f>
        <v>0</v>
      </c>
      <c r="F539" s="76">
        <f>Sheet1!J716</f>
        <v>0</v>
      </c>
      <c r="G539" s="76">
        <f>Sheet1!L716</f>
        <v>0</v>
      </c>
      <c r="H539" s="76">
        <f>Sheet1!M716</f>
        <v>0</v>
      </c>
      <c r="I539" s="76">
        <f>Sheet1!O716</f>
        <v>0</v>
      </c>
      <c r="J539" s="76"/>
      <c r="K539" s="78"/>
      <c r="L539" s="79"/>
    </row>
    <row r="540" spans="1:12" x14ac:dyDescent="0.35">
      <c r="A540" s="76"/>
      <c r="B540" s="76">
        <f>Sheet1!D717</f>
        <v>0</v>
      </c>
      <c r="C540" s="77">
        <f>Sheet1!E717</f>
        <v>0</v>
      </c>
      <c r="D540" s="76">
        <f>Sheet1!H717</f>
        <v>0</v>
      </c>
      <c r="E540" s="76">
        <f>Sheet1!K717</f>
        <v>0</v>
      </c>
      <c r="F540" s="76">
        <f>Sheet1!J717</f>
        <v>0</v>
      </c>
      <c r="G540" s="76">
        <f>Sheet1!L717</f>
        <v>0</v>
      </c>
      <c r="H540" s="76">
        <f>Sheet1!M717</f>
        <v>0</v>
      </c>
      <c r="I540" s="76">
        <f>Sheet1!O717</f>
        <v>0</v>
      </c>
      <c r="J540" s="76"/>
      <c r="K540" s="78"/>
      <c r="L540" s="79"/>
    </row>
    <row r="541" spans="1:12" x14ac:dyDescent="0.35">
      <c r="A541" s="76"/>
      <c r="B541" s="76">
        <f>Sheet1!D718</f>
        <v>0</v>
      </c>
      <c r="C541" s="77">
        <f>Sheet1!E718</f>
        <v>0</v>
      </c>
      <c r="D541" s="76">
        <f>Sheet1!H718</f>
        <v>0</v>
      </c>
      <c r="E541" s="76">
        <f>Sheet1!K718</f>
        <v>0</v>
      </c>
      <c r="F541" s="76">
        <f>Sheet1!J718</f>
        <v>0</v>
      </c>
      <c r="G541" s="76">
        <f>Sheet1!L718</f>
        <v>0</v>
      </c>
      <c r="H541" s="76">
        <f>Sheet1!M718</f>
        <v>0</v>
      </c>
      <c r="I541" s="76">
        <f>Sheet1!O718</f>
        <v>0</v>
      </c>
      <c r="J541" s="76"/>
      <c r="K541" s="78"/>
      <c r="L541" s="79"/>
    </row>
    <row r="542" spans="1:12" x14ac:dyDescent="0.35">
      <c r="A542" s="76"/>
      <c r="B542" s="76">
        <f>Sheet1!D719</f>
        <v>0</v>
      </c>
      <c r="C542" s="77">
        <f>Sheet1!E719</f>
        <v>0</v>
      </c>
      <c r="D542" s="76">
        <f>Sheet1!H719</f>
        <v>0</v>
      </c>
      <c r="E542" s="76">
        <f>Sheet1!K719</f>
        <v>0</v>
      </c>
      <c r="F542" s="76">
        <f>Sheet1!J719</f>
        <v>0</v>
      </c>
      <c r="G542" s="76">
        <f>Sheet1!L719</f>
        <v>0</v>
      </c>
      <c r="H542" s="76">
        <f>Sheet1!M719</f>
        <v>0</v>
      </c>
      <c r="I542" s="76">
        <f>Sheet1!O719</f>
        <v>0</v>
      </c>
      <c r="J542" s="76"/>
      <c r="K542" s="78"/>
      <c r="L542" s="79"/>
    </row>
    <row r="543" spans="1:12" x14ac:dyDescent="0.35">
      <c r="A543" s="76"/>
      <c r="B543" s="76">
        <f>Sheet1!D720</f>
        <v>0</v>
      </c>
      <c r="C543" s="77">
        <f>Sheet1!E720</f>
        <v>0</v>
      </c>
      <c r="D543" s="76">
        <f>Sheet1!H720</f>
        <v>0</v>
      </c>
      <c r="E543" s="76">
        <f>Sheet1!K720</f>
        <v>0</v>
      </c>
      <c r="F543" s="76">
        <f>Sheet1!J720</f>
        <v>0</v>
      </c>
      <c r="G543" s="76">
        <f>Sheet1!L720</f>
        <v>0</v>
      </c>
      <c r="H543" s="76">
        <f>Sheet1!M720</f>
        <v>0</v>
      </c>
      <c r="I543" s="76">
        <f>Sheet1!O720</f>
        <v>0</v>
      </c>
      <c r="J543" s="76"/>
      <c r="K543" s="78"/>
      <c r="L543" s="79"/>
    </row>
    <row r="544" spans="1:12" x14ac:dyDescent="0.35">
      <c r="A544" s="76"/>
      <c r="B544" s="76">
        <f>Sheet1!D721</f>
        <v>0</v>
      </c>
      <c r="C544" s="77">
        <f>Sheet1!E721</f>
        <v>0</v>
      </c>
      <c r="D544" s="76">
        <f>Sheet1!H721</f>
        <v>0</v>
      </c>
      <c r="E544" s="76">
        <f>Sheet1!K721</f>
        <v>0</v>
      </c>
      <c r="F544" s="76">
        <f>Sheet1!J721</f>
        <v>0</v>
      </c>
      <c r="G544" s="76">
        <f>Sheet1!L721</f>
        <v>0</v>
      </c>
      <c r="H544" s="76">
        <f>Sheet1!M721</f>
        <v>0</v>
      </c>
      <c r="I544" s="76">
        <f>Sheet1!O721</f>
        <v>0</v>
      </c>
      <c r="J544" s="76"/>
      <c r="K544" s="78"/>
      <c r="L544" s="79"/>
    </row>
    <row r="545" spans="1:12" x14ac:dyDescent="0.35">
      <c r="A545" s="76"/>
      <c r="B545" s="76">
        <f>Sheet1!D722</f>
        <v>0</v>
      </c>
      <c r="C545" s="77">
        <f>Sheet1!E722</f>
        <v>0</v>
      </c>
      <c r="D545" s="76">
        <f>Sheet1!H722</f>
        <v>0</v>
      </c>
      <c r="E545" s="76">
        <f>Sheet1!K722</f>
        <v>0</v>
      </c>
      <c r="F545" s="76">
        <f>Sheet1!J722</f>
        <v>0</v>
      </c>
      <c r="G545" s="76">
        <f>Sheet1!L722</f>
        <v>0</v>
      </c>
      <c r="H545" s="76">
        <f>Sheet1!M722</f>
        <v>0</v>
      </c>
      <c r="I545" s="76">
        <f>Sheet1!O722</f>
        <v>0</v>
      </c>
      <c r="J545" s="76"/>
      <c r="K545" s="78"/>
      <c r="L545" s="79"/>
    </row>
    <row r="546" spans="1:12" x14ac:dyDescent="0.35">
      <c r="A546" s="76"/>
      <c r="B546" s="76">
        <f>Sheet1!D723</f>
        <v>0</v>
      </c>
      <c r="C546" s="77">
        <f>Sheet1!E723</f>
        <v>0</v>
      </c>
      <c r="D546" s="76">
        <f>Sheet1!H723</f>
        <v>0</v>
      </c>
      <c r="E546" s="76">
        <f>Sheet1!K723</f>
        <v>0</v>
      </c>
      <c r="F546" s="76">
        <f>Sheet1!J723</f>
        <v>0</v>
      </c>
      <c r="G546" s="76">
        <f>Sheet1!L723</f>
        <v>0</v>
      </c>
      <c r="H546" s="76">
        <f>Sheet1!M723</f>
        <v>0</v>
      </c>
      <c r="I546" s="76">
        <f>Sheet1!O723</f>
        <v>0</v>
      </c>
      <c r="J546" s="76"/>
      <c r="K546" s="78"/>
      <c r="L546" s="79"/>
    </row>
    <row r="547" spans="1:12" x14ac:dyDescent="0.35">
      <c r="A547" s="76"/>
      <c r="B547" s="76">
        <f>Sheet1!D724</f>
        <v>0</v>
      </c>
      <c r="C547" s="77">
        <f>Sheet1!E724</f>
        <v>0</v>
      </c>
      <c r="D547" s="76">
        <f>Sheet1!H724</f>
        <v>0</v>
      </c>
      <c r="E547" s="76">
        <f>Sheet1!K724</f>
        <v>0</v>
      </c>
      <c r="F547" s="76">
        <f>Sheet1!J724</f>
        <v>0</v>
      </c>
      <c r="G547" s="76">
        <f>Sheet1!L724</f>
        <v>0</v>
      </c>
      <c r="H547" s="76">
        <f>Sheet1!M724</f>
        <v>0</v>
      </c>
      <c r="I547" s="76">
        <f>Sheet1!O724</f>
        <v>0</v>
      </c>
      <c r="J547" s="76"/>
      <c r="K547" s="78"/>
      <c r="L547" s="79"/>
    </row>
    <row r="548" spans="1:12" x14ac:dyDescent="0.35">
      <c r="A548" s="76"/>
      <c r="B548" s="76">
        <f>Sheet1!D725</f>
        <v>0</v>
      </c>
      <c r="C548" s="77">
        <f>Sheet1!E725</f>
        <v>0</v>
      </c>
      <c r="D548" s="76">
        <f>Sheet1!H725</f>
        <v>0</v>
      </c>
      <c r="E548" s="76">
        <f>Sheet1!K725</f>
        <v>0</v>
      </c>
      <c r="F548" s="76">
        <f>Sheet1!J725</f>
        <v>0</v>
      </c>
      <c r="G548" s="76">
        <f>Sheet1!L725</f>
        <v>0</v>
      </c>
      <c r="H548" s="76">
        <f>Sheet1!M725</f>
        <v>0</v>
      </c>
      <c r="I548" s="76">
        <f>Sheet1!O725</f>
        <v>0</v>
      </c>
      <c r="J548" s="76"/>
      <c r="K548" s="78"/>
      <c r="L548" s="79"/>
    </row>
    <row r="549" spans="1:12" x14ac:dyDescent="0.35">
      <c r="A549" s="76"/>
      <c r="B549" s="76">
        <f>Sheet1!D726</f>
        <v>0</v>
      </c>
      <c r="C549" s="77">
        <f>Sheet1!E726</f>
        <v>0</v>
      </c>
      <c r="D549" s="76">
        <f>Sheet1!H726</f>
        <v>0</v>
      </c>
      <c r="E549" s="76">
        <f>Sheet1!K726</f>
        <v>0</v>
      </c>
      <c r="F549" s="76">
        <f>Sheet1!J726</f>
        <v>0</v>
      </c>
      <c r="G549" s="76">
        <f>Sheet1!L726</f>
        <v>0</v>
      </c>
      <c r="H549" s="76">
        <f>Sheet1!M726</f>
        <v>0</v>
      </c>
      <c r="I549" s="76">
        <f>Sheet1!O726</f>
        <v>0</v>
      </c>
      <c r="J549" s="76"/>
      <c r="K549" s="78"/>
      <c r="L549" s="79"/>
    </row>
    <row r="550" spans="1:12" x14ac:dyDescent="0.35">
      <c r="A550" s="76"/>
      <c r="B550" s="76">
        <f>Sheet1!D727</f>
        <v>0</v>
      </c>
      <c r="C550" s="77">
        <f>Sheet1!E727</f>
        <v>0</v>
      </c>
      <c r="D550" s="76">
        <f>Sheet1!H727</f>
        <v>0</v>
      </c>
      <c r="E550" s="76">
        <f>Sheet1!K727</f>
        <v>0</v>
      </c>
      <c r="F550" s="76">
        <f>Sheet1!J727</f>
        <v>0</v>
      </c>
      <c r="G550" s="76">
        <f>Sheet1!L727</f>
        <v>0</v>
      </c>
      <c r="H550" s="76">
        <f>Sheet1!M727</f>
        <v>0</v>
      </c>
      <c r="I550" s="76">
        <f>Sheet1!O727</f>
        <v>0</v>
      </c>
      <c r="J550" s="76"/>
      <c r="K550" s="78"/>
      <c r="L550" s="79"/>
    </row>
    <row r="551" spans="1:12" x14ac:dyDescent="0.35">
      <c r="A551" s="76"/>
      <c r="B551" s="76">
        <f>Sheet1!D728</f>
        <v>0</v>
      </c>
      <c r="C551" s="77">
        <f>Sheet1!E728</f>
        <v>0</v>
      </c>
      <c r="D551" s="76">
        <f>Sheet1!H728</f>
        <v>0</v>
      </c>
      <c r="E551" s="76">
        <f>Sheet1!K728</f>
        <v>0</v>
      </c>
      <c r="F551" s="76">
        <f>Sheet1!J728</f>
        <v>0</v>
      </c>
      <c r="G551" s="76">
        <f>Sheet1!L728</f>
        <v>0</v>
      </c>
      <c r="H551" s="76">
        <f>Sheet1!M728</f>
        <v>0</v>
      </c>
      <c r="I551" s="76">
        <f>Sheet1!O728</f>
        <v>0</v>
      </c>
      <c r="J551" s="76"/>
      <c r="K551" s="78"/>
      <c r="L551" s="79"/>
    </row>
    <row r="552" spans="1:12" x14ac:dyDescent="0.35">
      <c r="A552" s="76"/>
      <c r="B552" s="76">
        <f>Sheet1!D729</f>
        <v>0</v>
      </c>
      <c r="C552" s="77">
        <f>Sheet1!E729</f>
        <v>0</v>
      </c>
      <c r="D552" s="76">
        <f>Sheet1!H729</f>
        <v>0</v>
      </c>
      <c r="E552" s="76">
        <f>Sheet1!K729</f>
        <v>0</v>
      </c>
      <c r="F552" s="76">
        <f>Sheet1!J729</f>
        <v>0</v>
      </c>
      <c r="G552" s="76">
        <f>Sheet1!L729</f>
        <v>0</v>
      </c>
      <c r="H552" s="76">
        <f>Sheet1!M729</f>
        <v>0</v>
      </c>
      <c r="I552" s="76">
        <f>Sheet1!O729</f>
        <v>0</v>
      </c>
      <c r="J552" s="76"/>
      <c r="K552" s="78"/>
      <c r="L552" s="79"/>
    </row>
    <row r="553" spans="1:12" x14ac:dyDescent="0.35">
      <c r="A553" s="76"/>
      <c r="B553" s="76">
        <f>Sheet1!D730</f>
        <v>0</v>
      </c>
      <c r="C553" s="77">
        <f>Sheet1!E730</f>
        <v>0</v>
      </c>
      <c r="D553" s="76">
        <f>Sheet1!H730</f>
        <v>0</v>
      </c>
      <c r="E553" s="76">
        <f>Sheet1!K730</f>
        <v>0</v>
      </c>
      <c r="F553" s="76">
        <f>Sheet1!J730</f>
        <v>0</v>
      </c>
      <c r="G553" s="76">
        <f>Sheet1!L730</f>
        <v>0</v>
      </c>
      <c r="H553" s="76">
        <f>Sheet1!M730</f>
        <v>0</v>
      </c>
      <c r="I553" s="76">
        <f>Sheet1!O730</f>
        <v>0</v>
      </c>
      <c r="J553" s="76"/>
      <c r="K553" s="78"/>
      <c r="L553" s="79"/>
    </row>
    <row r="554" spans="1:12" x14ac:dyDescent="0.35">
      <c r="A554" s="76"/>
      <c r="B554" s="76">
        <f>Sheet1!D731</f>
        <v>0</v>
      </c>
      <c r="C554" s="77">
        <f>Sheet1!E731</f>
        <v>0</v>
      </c>
      <c r="D554" s="76">
        <f>Sheet1!H731</f>
        <v>0</v>
      </c>
      <c r="E554" s="76">
        <f>Sheet1!K731</f>
        <v>0</v>
      </c>
      <c r="F554" s="76">
        <f>Sheet1!J731</f>
        <v>0</v>
      </c>
      <c r="G554" s="76">
        <f>Sheet1!L731</f>
        <v>0</v>
      </c>
      <c r="H554" s="76">
        <f>Sheet1!M731</f>
        <v>0</v>
      </c>
      <c r="I554" s="76">
        <f>Sheet1!O731</f>
        <v>0</v>
      </c>
      <c r="J554" s="76"/>
      <c r="K554" s="78"/>
      <c r="L554" s="79"/>
    </row>
    <row r="555" spans="1:12" x14ac:dyDescent="0.35">
      <c r="A555" s="76"/>
      <c r="B555" s="76">
        <f>Sheet1!D732</f>
        <v>0</v>
      </c>
      <c r="C555" s="77">
        <f>Sheet1!E732</f>
        <v>0</v>
      </c>
      <c r="D555" s="76">
        <f>Sheet1!H732</f>
        <v>0</v>
      </c>
      <c r="E555" s="76">
        <f>Sheet1!K732</f>
        <v>0</v>
      </c>
      <c r="F555" s="76">
        <f>Sheet1!J732</f>
        <v>0</v>
      </c>
      <c r="G555" s="76">
        <f>Sheet1!L732</f>
        <v>0</v>
      </c>
      <c r="H555" s="76">
        <f>Sheet1!M732</f>
        <v>0</v>
      </c>
      <c r="I555" s="76">
        <f>Sheet1!O732</f>
        <v>0</v>
      </c>
      <c r="J555" s="76"/>
      <c r="K555" s="78"/>
      <c r="L555" s="79"/>
    </row>
    <row r="556" spans="1:12" x14ac:dyDescent="0.35">
      <c r="A556" s="76"/>
      <c r="B556" s="76">
        <f>Sheet1!D733</f>
        <v>0</v>
      </c>
      <c r="C556" s="77">
        <f>Sheet1!E733</f>
        <v>0</v>
      </c>
      <c r="D556" s="76">
        <f>Sheet1!H733</f>
        <v>0</v>
      </c>
      <c r="E556" s="76">
        <f>Sheet1!K733</f>
        <v>0</v>
      </c>
      <c r="F556" s="76">
        <f>Sheet1!J733</f>
        <v>0</v>
      </c>
      <c r="G556" s="76">
        <f>Sheet1!L733</f>
        <v>0</v>
      </c>
      <c r="H556" s="76">
        <f>Sheet1!M733</f>
        <v>0</v>
      </c>
      <c r="I556" s="76">
        <f>Sheet1!O733</f>
        <v>0</v>
      </c>
      <c r="J556" s="76"/>
      <c r="K556" s="78"/>
      <c r="L556" s="79"/>
    </row>
    <row r="557" spans="1:12" x14ac:dyDescent="0.35">
      <c r="A557" s="76"/>
      <c r="B557" s="76">
        <f>Sheet1!D734</f>
        <v>0</v>
      </c>
      <c r="C557" s="77">
        <f>Sheet1!E734</f>
        <v>0</v>
      </c>
      <c r="D557" s="76">
        <f>Sheet1!H734</f>
        <v>0</v>
      </c>
      <c r="E557" s="76">
        <f>Sheet1!K734</f>
        <v>0</v>
      </c>
      <c r="F557" s="76">
        <f>Sheet1!J734</f>
        <v>0</v>
      </c>
      <c r="G557" s="76">
        <f>Sheet1!L734</f>
        <v>0</v>
      </c>
      <c r="H557" s="76">
        <f>Sheet1!M734</f>
        <v>0</v>
      </c>
      <c r="I557" s="76">
        <f>Sheet1!O734</f>
        <v>0</v>
      </c>
      <c r="J557" s="76"/>
      <c r="K557" s="78"/>
      <c r="L557" s="79"/>
    </row>
    <row r="558" spans="1:12" x14ac:dyDescent="0.35">
      <c r="A558" s="76"/>
      <c r="B558" s="76">
        <f>Sheet1!D735</f>
        <v>0</v>
      </c>
      <c r="C558" s="77">
        <f>Sheet1!E735</f>
        <v>0</v>
      </c>
      <c r="D558" s="76">
        <f>Sheet1!H735</f>
        <v>0</v>
      </c>
      <c r="E558" s="76">
        <f>Sheet1!K735</f>
        <v>0</v>
      </c>
      <c r="F558" s="76">
        <f>Sheet1!J735</f>
        <v>0</v>
      </c>
      <c r="G558" s="76">
        <f>Sheet1!L735</f>
        <v>0</v>
      </c>
      <c r="H558" s="76">
        <f>Sheet1!M735</f>
        <v>0</v>
      </c>
      <c r="I558" s="76">
        <f>Sheet1!O735</f>
        <v>0</v>
      </c>
      <c r="J558" s="76"/>
      <c r="K558" s="78"/>
      <c r="L558" s="79"/>
    </row>
    <row r="559" spans="1:12" x14ac:dyDescent="0.35">
      <c r="A559" s="76"/>
      <c r="B559" s="76">
        <f>Sheet1!D736</f>
        <v>0</v>
      </c>
      <c r="C559" s="77">
        <f>Sheet1!E736</f>
        <v>0</v>
      </c>
      <c r="D559" s="76">
        <f>Sheet1!H736</f>
        <v>0</v>
      </c>
      <c r="E559" s="76">
        <f>Sheet1!K736</f>
        <v>0</v>
      </c>
      <c r="F559" s="76">
        <f>Sheet1!J736</f>
        <v>0</v>
      </c>
      <c r="G559" s="76">
        <f>Sheet1!L736</f>
        <v>0</v>
      </c>
      <c r="H559" s="76">
        <f>Sheet1!M736</f>
        <v>0</v>
      </c>
      <c r="I559" s="76">
        <f>Sheet1!O736</f>
        <v>0</v>
      </c>
      <c r="J559" s="76"/>
      <c r="K559" s="78"/>
      <c r="L559" s="79"/>
    </row>
    <row r="560" spans="1:12" x14ac:dyDescent="0.35">
      <c r="A560" s="76"/>
      <c r="B560" s="76">
        <f>Sheet1!D737</f>
        <v>0</v>
      </c>
      <c r="C560" s="77">
        <f>Sheet1!E737</f>
        <v>0</v>
      </c>
      <c r="D560" s="76">
        <f>Sheet1!H737</f>
        <v>0</v>
      </c>
      <c r="E560" s="76">
        <f>Sheet1!K737</f>
        <v>0</v>
      </c>
      <c r="F560" s="76">
        <f>Sheet1!J737</f>
        <v>0</v>
      </c>
      <c r="G560" s="76">
        <f>Sheet1!L737</f>
        <v>0</v>
      </c>
      <c r="H560" s="76">
        <f>Sheet1!M737</f>
        <v>0</v>
      </c>
      <c r="I560" s="76">
        <f>Sheet1!O737</f>
        <v>0</v>
      </c>
      <c r="J560" s="76"/>
      <c r="K560" s="78"/>
      <c r="L560" s="79"/>
    </row>
    <row r="561" spans="1:12" x14ac:dyDescent="0.35">
      <c r="A561" s="76"/>
      <c r="B561" s="76">
        <f>Sheet1!D738</f>
        <v>0</v>
      </c>
      <c r="C561" s="77">
        <f>Sheet1!E738</f>
        <v>0</v>
      </c>
      <c r="D561" s="76">
        <f>Sheet1!H738</f>
        <v>0</v>
      </c>
      <c r="E561" s="76">
        <f>Sheet1!K738</f>
        <v>0</v>
      </c>
      <c r="F561" s="76">
        <f>Sheet1!J738</f>
        <v>0</v>
      </c>
      <c r="G561" s="76">
        <f>Sheet1!L738</f>
        <v>0</v>
      </c>
      <c r="H561" s="76">
        <f>Sheet1!M738</f>
        <v>0</v>
      </c>
      <c r="I561" s="76">
        <f>Sheet1!O738</f>
        <v>0</v>
      </c>
      <c r="J561" s="76"/>
      <c r="K561" s="78"/>
      <c r="L561" s="79"/>
    </row>
    <row r="562" spans="1:12" x14ac:dyDescent="0.35">
      <c r="A562" s="76"/>
      <c r="B562" s="76">
        <f>Sheet1!D739</f>
        <v>0</v>
      </c>
      <c r="C562" s="77">
        <f>Sheet1!E739</f>
        <v>0</v>
      </c>
      <c r="D562" s="76">
        <f>Sheet1!H739</f>
        <v>0</v>
      </c>
      <c r="E562" s="76">
        <f>Sheet1!K739</f>
        <v>0</v>
      </c>
      <c r="F562" s="76">
        <f>Sheet1!J739</f>
        <v>0</v>
      </c>
      <c r="G562" s="76">
        <f>Sheet1!L739</f>
        <v>0</v>
      </c>
      <c r="H562" s="76">
        <f>Sheet1!M739</f>
        <v>0</v>
      </c>
      <c r="I562" s="76">
        <f>Sheet1!O739</f>
        <v>0</v>
      </c>
      <c r="J562" s="76"/>
      <c r="K562" s="78"/>
      <c r="L562" s="79"/>
    </row>
    <row r="563" spans="1:12" x14ac:dyDescent="0.35">
      <c r="A563" s="76"/>
      <c r="B563" s="76">
        <f>Sheet1!D740</f>
        <v>0</v>
      </c>
      <c r="C563" s="77">
        <f>Sheet1!E740</f>
        <v>0</v>
      </c>
      <c r="D563" s="76">
        <f>Sheet1!H740</f>
        <v>0</v>
      </c>
      <c r="E563" s="76">
        <f>Sheet1!K740</f>
        <v>0</v>
      </c>
      <c r="F563" s="76">
        <f>Sheet1!J740</f>
        <v>0</v>
      </c>
      <c r="G563" s="76">
        <f>Sheet1!L740</f>
        <v>0</v>
      </c>
      <c r="H563" s="76">
        <f>Sheet1!M740</f>
        <v>0</v>
      </c>
      <c r="I563" s="76">
        <f>Sheet1!O740</f>
        <v>0</v>
      </c>
      <c r="J563" s="76"/>
      <c r="K563" s="78"/>
      <c r="L563" s="79"/>
    </row>
    <row r="564" spans="1:12" x14ac:dyDescent="0.35">
      <c r="A564" s="76"/>
      <c r="B564" s="76">
        <f>Sheet1!D741</f>
        <v>0</v>
      </c>
      <c r="C564" s="77">
        <f>Sheet1!E741</f>
        <v>0</v>
      </c>
      <c r="D564" s="76">
        <f>Sheet1!H741</f>
        <v>0</v>
      </c>
      <c r="E564" s="76">
        <f>Sheet1!K741</f>
        <v>0</v>
      </c>
      <c r="F564" s="76">
        <f>Sheet1!J741</f>
        <v>0</v>
      </c>
      <c r="G564" s="76">
        <f>Sheet1!L741</f>
        <v>0</v>
      </c>
      <c r="H564" s="76">
        <f>Sheet1!M741</f>
        <v>0</v>
      </c>
      <c r="I564" s="76">
        <f>Sheet1!O741</f>
        <v>0</v>
      </c>
      <c r="J564" s="76"/>
      <c r="K564" s="78"/>
      <c r="L564" s="79"/>
    </row>
    <row r="565" spans="1:12" x14ac:dyDescent="0.35">
      <c r="A565" s="76"/>
      <c r="B565" s="76">
        <f>Sheet1!D742</f>
        <v>0</v>
      </c>
      <c r="C565" s="77">
        <f>Sheet1!E742</f>
        <v>0</v>
      </c>
      <c r="D565" s="76">
        <f>Sheet1!H742</f>
        <v>0</v>
      </c>
      <c r="E565" s="76">
        <f>Sheet1!K742</f>
        <v>0</v>
      </c>
      <c r="F565" s="76">
        <f>Sheet1!J742</f>
        <v>0</v>
      </c>
      <c r="G565" s="76">
        <f>Sheet1!L742</f>
        <v>0</v>
      </c>
      <c r="H565" s="76">
        <f>Sheet1!M742</f>
        <v>0</v>
      </c>
      <c r="I565" s="76">
        <f>Sheet1!O742</f>
        <v>0</v>
      </c>
      <c r="J565" s="76"/>
      <c r="K565" s="78"/>
      <c r="L565" s="79"/>
    </row>
    <row r="566" spans="1:12" x14ac:dyDescent="0.35">
      <c r="A566" s="76"/>
      <c r="B566" s="76">
        <f>Sheet1!D743</f>
        <v>0</v>
      </c>
      <c r="C566" s="77">
        <f>Sheet1!E743</f>
        <v>0</v>
      </c>
      <c r="D566" s="76">
        <f>Sheet1!H743</f>
        <v>0</v>
      </c>
      <c r="E566" s="76">
        <f>Sheet1!K743</f>
        <v>0</v>
      </c>
      <c r="F566" s="76">
        <f>Sheet1!J743</f>
        <v>0</v>
      </c>
      <c r="G566" s="76">
        <f>Sheet1!L743</f>
        <v>0</v>
      </c>
      <c r="H566" s="76">
        <f>Sheet1!M743</f>
        <v>0</v>
      </c>
      <c r="I566" s="76">
        <f>Sheet1!O743</f>
        <v>0</v>
      </c>
      <c r="J566" s="76"/>
      <c r="K566" s="78"/>
      <c r="L566" s="79"/>
    </row>
    <row r="567" spans="1:12" x14ac:dyDescent="0.35">
      <c r="A567" s="76"/>
      <c r="B567" s="76">
        <f>Sheet1!D744</f>
        <v>0</v>
      </c>
      <c r="C567" s="77">
        <f>Sheet1!E744</f>
        <v>0</v>
      </c>
      <c r="D567" s="76">
        <f>Sheet1!H744</f>
        <v>0</v>
      </c>
      <c r="E567" s="76">
        <f>Sheet1!K744</f>
        <v>0</v>
      </c>
      <c r="F567" s="76">
        <f>Sheet1!J744</f>
        <v>0</v>
      </c>
      <c r="G567" s="76">
        <f>Sheet1!L744</f>
        <v>0</v>
      </c>
      <c r="H567" s="76">
        <f>Sheet1!M744</f>
        <v>0</v>
      </c>
      <c r="I567" s="76">
        <f>Sheet1!O744</f>
        <v>0</v>
      </c>
      <c r="J567" s="76"/>
      <c r="K567" s="78"/>
      <c r="L567" s="79"/>
    </row>
    <row r="568" spans="1:12" x14ac:dyDescent="0.35">
      <c r="A568" s="76"/>
      <c r="B568" s="76">
        <f>Sheet1!D745</f>
        <v>0</v>
      </c>
      <c r="C568" s="77">
        <f>Sheet1!E745</f>
        <v>0</v>
      </c>
      <c r="D568" s="76">
        <f>Sheet1!H745</f>
        <v>0</v>
      </c>
      <c r="E568" s="76">
        <f>Sheet1!K745</f>
        <v>0</v>
      </c>
      <c r="F568" s="76">
        <f>Sheet1!J745</f>
        <v>0</v>
      </c>
      <c r="G568" s="76">
        <f>Sheet1!L745</f>
        <v>0</v>
      </c>
      <c r="H568" s="76">
        <f>Sheet1!M745</f>
        <v>0</v>
      </c>
      <c r="I568" s="76">
        <f>Sheet1!O745</f>
        <v>0</v>
      </c>
      <c r="J568" s="76"/>
      <c r="K568" s="78"/>
      <c r="L568" s="79"/>
    </row>
    <row r="569" spans="1:12" x14ac:dyDescent="0.35">
      <c r="A569" s="76"/>
      <c r="B569" s="76">
        <f>Sheet1!D746</f>
        <v>0</v>
      </c>
      <c r="C569" s="77">
        <f>Sheet1!E746</f>
        <v>0</v>
      </c>
      <c r="D569" s="76">
        <f>Sheet1!H746</f>
        <v>0</v>
      </c>
      <c r="E569" s="76">
        <f>Sheet1!K746</f>
        <v>0</v>
      </c>
      <c r="F569" s="76">
        <f>Sheet1!J746</f>
        <v>0</v>
      </c>
      <c r="G569" s="76">
        <f>Sheet1!L746</f>
        <v>0</v>
      </c>
      <c r="H569" s="76">
        <f>Sheet1!M746</f>
        <v>0</v>
      </c>
      <c r="I569" s="76">
        <f>Sheet1!O746</f>
        <v>0</v>
      </c>
      <c r="J569" s="76"/>
      <c r="K569" s="78"/>
      <c r="L569" s="79"/>
    </row>
    <row r="570" spans="1:12" x14ac:dyDescent="0.35">
      <c r="A570" s="76"/>
      <c r="B570" s="76">
        <f>Sheet1!D747</f>
        <v>0</v>
      </c>
      <c r="C570" s="77">
        <f>Sheet1!E747</f>
        <v>0</v>
      </c>
      <c r="D570" s="76">
        <f>Sheet1!H747</f>
        <v>0</v>
      </c>
      <c r="E570" s="76">
        <f>Sheet1!K747</f>
        <v>0</v>
      </c>
      <c r="F570" s="76">
        <f>Sheet1!J747</f>
        <v>0</v>
      </c>
      <c r="G570" s="76">
        <f>Sheet1!L747</f>
        <v>0</v>
      </c>
      <c r="H570" s="76">
        <f>Sheet1!M747</f>
        <v>0</v>
      </c>
      <c r="I570" s="76">
        <f>Sheet1!O747</f>
        <v>0</v>
      </c>
      <c r="J570" s="76"/>
      <c r="K570" s="78"/>
      <c r="L570" s="79"/>
    </row>
    <row r="571" spans="1:12" x14ac:dyDescent="0.35">
      <c r="A571" s="76"/>
      <c r="B571" s="76">
        <f>Sheet1!D748</f>
        <v>0</v>
      </c>
      <c r="C571" s="77">
        <f>Sheet1!E748</f>
        <v>0</v>
      </c>
      <c r="D571" s="76">
        <f>Sheet1!H748</f>
        <v>0</v>
      </c>
      <c r="E571" s="76">
        <f>Sheet1!K748</f>
        <v>0</v>
      </c>
      <c r="F571" s="76">
        <f>Sheet1!J748</f>
        <v>0</v>
      </c>
      <c r="G571" s="76">
        <f>Sheet1!L748</f>
        <v>0</v>
      </c>
      <c r="H571" s="76">
        <f>Sheet1!M748</f>
        <v>0</v>
      </c>
      <c r="I571" s="76">
        <f>Sheet1!O748</f>
        <v>0</v>
      </c>
      <c r="J571" s="76"/>
      <c r="K571" s="78"/>
      <c r="L571" s="79"/>
    </row>
    <row r="572" spans="1:12" x14ac:dyDescent="0.35">
      <c r="A572" s="76"/>
      <c r="B572" s="76">
        <f>Sheet1!D749</f>
        <v>0</v>
      </c>
      <c r="C572" s="77">
        <f>Sheet1!E749</f>
        <v>0</v>
      </c>
      <c r="D572" s="76">
        <f>Sheet1!H749</f>
        <v>0</v>
      </c>
      <c r="E572" s="76">
        <f>Sheet1!K749</f>
        <v>0</v>
      </c>
      <c r="F572" s="76">
        <f>Sheet1!J749</f>
        <v>0</v>
      </c>
      <c r="G572" s="76">
        <f>Sheet1!L749</f>
        <v>0</v>
      </c>
      <c r="H572" s="76">
        <f>Sheet1!M749</f>
        <v>0</v>
      </c>
      <c r="I572" s="76">
        <f>Sheet1!O749</f>
        <v>0</v>
      </c>
      <c r="J572" s="76"/>
      <c r="K572" s="78"/>
      <c r="L572" s="79"/>
    </row>
    <row r="573" spans="1:12" x14ac:dyDescent="0.35">
      <c r="A573" s="76"/>
      <c r="B573" s="76">
        <f>Sheet1!D750</f>
        <v>0</v>
      </c>
      <c r="C573" s="77">
        <f>Sheet1!E750</f>
        <v>0</v>
      </c>
      <c r="D573" s="76">
        <f>Sheet1!H750</f>
        <v>0</v>
      </c>
      <c r="E573" s="76">
        <f>Sheet1!K750</f>
        <v>0</v>
      </c>
      <c r="F573" s="76">
        <f>Sheet1!J750</f>
        <v>0</v>
      </c>
      <c r="G573" s="76">
        <f>Sheet1!L750</f>
        <v>0</v>
      </c>
      <c r="H573" s="76">
        <f>Sheet1!M750</f>
        <v>0</v>
      </c>
      <c r="I573" s="76">
        <f>Sheet1!O750</f>
        <v>0</v>
      </c>
      <c r="J573" s="76"/>
      <c r="K573" s="78"/>
      <c r="L573" s="79"/>
    </row>
    <row r="574" spans="1:12" x14ac:dyDescent="0.35">
      <c r="A574" s="76"/>
      <c r="B574" s="76">
        <f>Sheet1!D751</f>
        <v>0</v>
      </c>
      <c r="C574" s="77">
        <f>Sheet1!E751</f>
        <v>0</v>
      </c>
      <c r="D574" s="76">
        <f>Sheet1!H751</f>
        <v>0</v>
      </c>
      <c r="E574" s="76">
        <f>Sheet1!K751</f>
        <v>0</v>
      </c>
      <c r="F574" s="76">
        <f>Sheet1!J751</f>
        <v>0</v>
      </c>
      <c r="G574" s="76">
        <f>Sheet1!L751</f>
        <v>0</v>
      </c>
      <c r="H574" s="76">
        <f>Sheet1!M751</f>
        <v>0</v>
      </c>
      <c r="I574" s="76">
        <f>Sheet1!O751</f>
        <v>0</v>
      </c>
      <c r="J574" s="76"/>
      <c r="K574" s="78"/>
      <c r="L574" s="79"/>
    </row>
    <row r="575" spans="1:12" x14ac:dyDescent="0.35">
      <c r="A575" s="76"/>
      <c r="B575" s="76">
        <f>Sheet1!D752</f>
        <v>0</v>
      </c>
      <c r="C575" s="77">
        <f>Sheet1!E752</f>
        <v>0</v>
      </c>
      <c r="D575" s="76">
        <f>Sheet1!H752</f>
        <v>0</v>
      </c>
      <c r="E575" s="76">
        <f>Sheet1!K752</f>
        <v>0</v>
      </c>
      <c r="F575" s="76">
        <f>Sheet1!J752</f>
        <v>0</v>
      </c>
      <c r="G575" s="76">
        <f>Sheet1!L752</f>
        <v>0</v>
      </c>
      <c r="H575" s="76">
        <f>Sheet1!M752</f>
        <v>0</v>
      </c>
      <c r="I575" s="76">
        <f>Sheet1!O752</f>
        <v>0</v>
      </c>
      <c r="J575" s="76"/>
      <c r="K575" s="78"/>
      <c r="L575" s="79"/>
    </row>
    <row r="576" spans="1:12" x14ac:dyDescent="0.35">
      <c r="A576" s="76"/>
      <c r="B576" s="76">
        <f>Sheet1!D753</f>
        <v>0</v>
      </c>
      <c r="C576" s="77">
        <f>Sheet1!E753</f>
        <v>0</v>
      </c>
      <c r="D576" s="76">
        <f>Sheet1!H753</f>
        <v>0</v>
      </c>
      <c r="E576" s="76">
        <f>Sheet1!K753</f>
        <v>0</v>
      </c>
      <c r="F576" s="76">
        <f>Sheet1!J753</f>
        <v>0</v>
      </c>
      <c r="G576" s="76">
        <f>Sheet1!L753</f>
        <v>0</v>
      </c>
      <c r="H576" s="76">
        <f>Sheet1!M753</f>
        <v>0</v>
      </c>
      <c r="I576" s="76">
        <f>Sheet1!O753</f>
        <v>0</v>
      </c>
      <c r="J576" s="76"/>
      <c r="K576" s="78"/>
      <c r="L576" s="79"/>
    </row>
    <row r="577" spans="1:12" x14ac:dyDescent="0.35">
      <c r="A577" s="76"/>
      <c r="B577" s="76">
        <f>Sheet1!D754</f>
        <v>0</v>
      </c>
      <c r="C577" s="77">
        <f>Sheet1!E754</f>
        <v>0</v>
      </c>
      <c r="D577" s="76">
        <f>Sheet1!H754</f>
        <v>0</v>
      </c>
      <c r="E577" s="76">
        <f>Sheet1!K754</f>
        <v>0</v>
      </c>
      <c r="F577" s="76">
        <f>Sheet1!J754</f>
        <v>0</v>
      </c>
      <c r="G577" s="76">
        <f>Sheet1!L754</f>
        <v>0</v>
      </c>
      <c r="H577" s="76">
        <f>Sheet1!M754</f>
        <v>0</v>
      </c>
      <c r="I577" s="76">
        <f>Sheet1!O754</f>
        <v>0</v>
      </c>
      <c r="J577" s="76"/>
      <c r="K577" s="78"/>
      <c r="L577" s="79"/>
    </row>
    <row r="578" spans="1:12" x14ac:dyDescent="0.35">
      <c r="A578" s="76"/>
      <c r="B578" s="76">
        <f>Sheet1!D755</f>
        <v>0</v>
      </c>
      <c r="C578" s="77">
        <f>Sheet1!E755</f>
        <v>0</v>
      </c>
      <c r="D578" s="76">
        <f>Sheet1!H755</f>
        <v>0</v>
      </c>
      <c r="E578" s="76">
        <f>Sheet1!K755</f>
        <v>0</v>
      </c>
      <c r="F578" s="76">
        <f>Sheet1!J755</f>
        <v>0</v>
      </c>
      <c r="G578" s="76">
        <f>Sheet1!L755</f>
        <v>0</v>
      </c>
      <c r="H578" s="76">
        <f>Sheet1!M755</f>
        <v>0</v>
      </c>
      <c r="I578" s="76">
        <f>Sheet1!O755</f>
        <v>0</v>
      </c>
      <c r="J578" s="76"/>
      <c r="K578" s="78"/>
      <c r="L578" s="79"/>
    </row>
    <row r="579" spans="1:12" x14ac:dyDescent="0.35">
      <c r="A579" s="76"/>
      <c r="B579" s="76">
        <f>Sheet1!D756</f>
        <v>0</v>
      </c>
      <c r="C579" s="77">
        <f>Sheet1!E756</f>
        <v>0</v>
      </c>
      <c r="D579" s="76">
        <f>Sheet1!H756</f>
        <v>0</v>
      </c>
      <c r="E579" s="76">
        <f>Sheet1!K756</f>
        <v>0</v>
      </c>
      <c r="F579" s="76">
        <f>Sheet1!J756</f>
        <v>0</v>
      </c>
      <c r="G579" s="76">
        <f>Sheet1!L756</f>
        <v>0</v>
      </c>
      <c r="H579" s="76">
        <f>Sheet1!M756</f>
        <v>0</v>
      </c>
      <c r="I579" s="76">
        <f>Sheet1!O756</f>
        <v>0</v>
      </c>
      <c r="J579" s="76"/>
      <c r="K579" s="78"/>
      <c r="L579" s="79"/>
    </row>
    <row r="580" spans="1:12" x14ac:dyDescent="0.35">
      <c r="A580" s="76"/>
      <c r="B580" s="76">
        <f>Sheet1!D757</f>
        <v>0</v>
      </c>
      <c r="C580" s="77">
        <f>Sheet1!E757</f>
        <v>0</v>
      </c>
      <c r="D580" s="76">
        <f>Sheet1!H757</f>
        <v>0</v>
      </c>
      <c r="E580" s="76">
        <f>Sheet1!K757</f>
        <v>0</v>
      </c>
      <c r="F580" s="76">
        <f>Sheet1!J757</f>
        <v>0</v>
      </c>
      <c r="G580" s="76">
        <f>Sheet1!L757</f>
        <v>0</v>
      </c>
      <c r="H580" s="76">
        <f>Sheet1!M757</f>
        <v>0</v>
      </c>
      <c r="I580" s="76">
        <f>Sheet1!O757</f>
        <v>0</v>
      </c>
      <c r="J580" s="76"/>
      <c r="K580" s="78"/>
      <c r="L580" s="79"/>
    </row>
    <row r="581" spans="1:12" x14ac:dyDescent="0.35">
      <c r="A581" s="76"/>
      <c r="B581" s="76">
        <f>Sheet1!D758</f>
        <v>0</v>
      </c>
      <c r="C581" s="77">
        <f>Sheet1!E758</f>
        <v>0</v>
      </c>
      <c r="D581" s="76">
        <f>Sheet1!H758</f>
        <v>0</v>
      </c>
      <c r="E581" s="76">
        <f>Sheet1!K758</f>
        <v>0</v>
      </c>
      <c r="F581" s="76">
        <f>Sheet1!J758</f>
        <v>0</v>
      </c>
      <c r="G581" s="76">
        <f>Sheet1!L758</f>
        <v>0</v>
      </c>
      <c r="H581" s="76">
        <f>Sheet1!M758</f>
        <v>0</v>
      </c>
      <c r="I581" s="76">
        <f>Sheet1!O758</f>
        <v>0</v>
      </c>
      <c r="J581" s="76"/>
      <c r="K581" s="78"/>
      <c r="L581" s="79"/>
    </row>
    <row r="582" spans="1:12" x14ac:dyDescent="0.35">
      <c r="A582" s="76"/>
      <c r="B582" s="76">
        <f>Sheet1!D759</f>
        <v>0</v>
      </c>
      <c r="C582" s="77">
        <f>Sheet1!E759</f>
        <v>0</v>
      </c>
      <c r="D582" s="76">
        <f>Sheet1!H759</f>
        <v>0</v>
      </c>
      <c r="E582" s="76">
        <f>Sheet1!K759</f>
        <v>0</v>
      </c>
      <c r="F582" s="76">
        <f>Sheet1!J759</f>
        <v>0</v>
      </c>
      <c r="G582" s="76">
        <f>Sheet1!L759</f>
        <v>0</v>
      </c>
      <c r="H582" s="76">
        <f>Sheet1!M759</f>
        <v>0</v>
      </c>
      <c r="I582" s="76">
        <f>Sheet1!O759</f>
        <v>0</v>
      </c>
      <c r="J582" s="76"/>
      <c r="K582" s="78"/>
      <c r="L582" s="79"/>
    </row>
    <row r="583" spans="1:12" x14ac:dyDescent="0.35">
      <c r="A583" s="76"/>
      <c r="B583" s="76">
        <f>Sheet1!D760</f>
        <v>0</v>
      </c>
      <c r="C583" s="77">
        <f>Sheet1!E760</f>
        <v>0</v>
      </c>
      <c r="D583" s="76">
        <f>Sheet1!H760</f>
        <v>0</v>
      </c>
      <c r="E583" s="76">
        <f>Sheet1!K760</f>
        <v>0</v>
      </c>
      <c r="F583" s="76">
        <f>Sheet1!J760</f>
        <v>0</v>
      </c>
      <c r="G583" s="76">
        <f>Sheet1!L760</f>
        <v>0</v>
      </c>
      <c r="H583" s="76">
        <f>Sheet1!M760</f>
        <v>0</v>
      </c>
      <c r="I583" s="76">
        <f>Sheet1!O760</f>
        <v>0</v>
      </c>
      <c r="J583" s="76"/>
      <c r="K583" s="78"/>
      <c r="L583" s="79"/>
    </row>
    <row r="584" spans="1:12" x14ac:dyDescent="0.35">
      <c r="A584" s="76"/>
      <c r="B584" s="76">
        <f>Sheet1!D761</f>
        <v>0</v>
      </c>
      <c r="C584" s="77">
        <f>Sheet1!E761</f>
        <v>0</v>
      </c>
      <c r="D584" s="76">
        <f>Sheet1!H761</f>
        <v>0</v>
      </c>
      <c r="E584" s="76">
        <f>Sheet1!K761</f>
        <v>0</v>
      </c>
      <c r="F584" s="76">
        <f>Sheet1!J761</f>
        <v>0</v>
      </c>
      <c r="G584" s="76">
        <f>Sheet1!L761</f>
        <v>0</v>
      </c>
      <c r="H584" s="76">
        <f>Sheet1!M761</f>
        <v>0</v>
      </c>
      <c r="I584" s="76">
        <f>Sheet1!O761</f>
        <v>0</v>
      </c>
      <c r="J584" s="76"/>
      <c r="K584" s="78"/>
      <c r="L584" s="79"/>
    </row>
    <row r="585" spans="1:12" x14ac:dyDescent="0.35">
      <c r="A585" s="76"/>
      <c r="B585" s="76">
        <f>Sheet1!D762</f>
        <v>0</v>
      </c>
      <c r="C585" s="77">
        <f>Sheet1!E762</f>
        <v>0</v>
      </c>
      <c r="D585" s="76">
        <f>Sheet1!H762</f>
        <v>0</v>
      </c>
      <c r="E585" s="76">
        <f>Sheet1!K762</f>
        <v>0</v>
      </c>
      <c r="F585" s="76">
        <f>Sheet1!J762</f>
        <v>0</v>
      </c>
      <c r="G585" s="76">
        <f>Sheet1!L762</f>
        <v>0</v>
      </c>
      <c r="H585" s="76">
        <f>Sheet1!M762</f>
        <v>0</v>
      </c>
      <c r="I585" s="76">
        <f>Sheet1!O762</f>
        <v>0</v>
      </c>
      <c r="J585" s="76"/>
      <c r="K585" s="78"/>
      <c r="L585" s="79"/>
    </row>
    <row r="586" spans="1:12" x14ac:dyDescent="0.35">
      <c r="A586" s="76"/>
      <c r="B586" s="76">
        <f>Sheet1!D763</f>
        <v>0</v>
      </c>
      <c r="C586" s="77">
        <f>Sheet1!E763</f>
        <v>0</v>
      </c>
      <c r="D586" s="76">
        <f>Sheet1!H763</f>
        <v>0</v>
      </c>
      <c r="E586" s="76">
        <f>Sheet1!K763</f>
        <v>0</v>
      </c>
      <c r="F586" s="76">
        <f>Sheet1!J763</f>
        <v>0</v>
      </c>
      <c r="G586" s="76">
        <f>Sheet1!L763</f>
        <v>0</v>
      </c>
      <c r="H586" s="76">
        <f>Sheet1!M763</f>
        <v>0</v>
      </c>
      <c r="I586" s="76">
        <f>Sheet1!O763</f>
        <v>0</v>
      </c>
      <c r="J586" s="76"/>
      <c r="K586" s="78"/>
      <c r="L586" s="79"/>
    </row>
    <row r="587" spans="1:12" x14ac:dyDescent="0.35">
      <c r="A587" s="76"/>
      <c r="B587" s="76">
        <f>Sheet1!D764</f>
        <v>0</v>
      </c>
      <c r="C587" s="77">
        <f>Sheet1!E764</f>
        <v>0</v>
      </c>
      <c r="D587" s="76">
        <f>Sheet1!H764</f>
        <v>0</v>
      </c>
      <c r="E587" s="76">
        <f>Sheet1!K764</f>
        <v>0</v>
      </c>
      <c r="F587" s="76">
        <f>Sheet1!J764</f>
        <v>0</v>
      </c>
      <c r="G587" s="76">
        <f>Sheet1!L764</f>
        <v>0</v>
      </c>
      <c r="H587" s="76">
        <f>Sheet1!M764</f>
        <v>0</v>
      </c>
      <c r="I587" s="76">
        <f>Sheet1!O764</f>
        <v>0</v>
      </c>
      <c r="J587" s="76"/>
      <c r="K587" s="78"/>
      <c r="L587" s="79"/>
    </row>
    <row r="588" spans="1:12" x14ac:dyDescent="0.35">
      <c r="A588" s="76"/>
      <c r="B588" s="76">
        <f>Sheet1!D765</f>
        <v>0</v>
      </c>
      <c r="C588" s="77">
        <f>Sheet1!E765</f>
        <v>0</v>
      </c>
      <c r="D588" s="76">
        <f>Sheet1!H765</f>
        <v>0</v>
      </c>
      <c r="E588" s="76">
        <f>Sheet1!K765</f>
        <v>0</v>
      </c>
      <c r="F588" s="76">
        <f>Sheet1!J765</f>
        <v>0</v>
      </c>
      <c r="G588" s="76">
        <f>Sheet1!L765</f>
        <v>0</v>
      </c>
      <c r="H588" s="76">
        <f>Sheet1!M765</f>
        <v>0</v>
      </c>
      <c r="I588" s="76">
        <f>Sheet1!O765</f>
        <v>0</v>
      </c>
      <c r="J588" s="76"/>
      <c r="K588" s="78"/>
      <c r="L588" s="79"/>
    </row>
    <row r="589" spans="1:12" x14ac:dyDescent="0.35">
      <c r="A589" s="76"/>
      <c r="B589" s="76">
        <f>Sheet1!D766</f>
        <v>0</v>
      </c>
      <c r="C589" s="77">
        <f>Sheet1!E766</f>
        <v>0</v>
      </c>
      <c r="D589" s="76">
        <f>Sheet1!H766</f>
        <v>0</v>
      </c>
      <c r="E589" s="76">
        <f>Sheet1!K766</f>
        <v>0</v>
      </c>
      <c r="F589" s="76">
        <f>Sheet1!J766</f>
        <v>0</v>
      </c>
      <c r="G589" s="76">
        <f>Sheet1!L766</f>
        <v>0</v>
      </c>
      <c r="H589" s="76">
        <f>Sheet1!M766</f>
        <v>0</v>
      </c>
      <c r="I589" s="76">
        <f>Sheet1!O766</f>
        <v>0</v>
      </c>
      <c r="J589" s="76"/>
      <c r="K589" s="78"/>
      <c r="L589" s="79"/>
    </row>
    <row r="590" spans="1:12" x14ac:dyDescent="0.35">
      <c r="A590" s="76"/>
      <c r="B590" s="76">
        <f>Sheet1!D767</f>
        <v>0</v>
      </c>
      <c r="C590" s="77">
        <f>Sheet1!E767</f>
        <v>0</v>
      </c>
      <c r="D590" s="76">
        <f>Sheet1!H767</f>
        <v>0</v>
      </c>
      <c r="E590" s="76">
        <f>Sheet1!K767</f>
        <v>0</v>
      </c>
      <c r="F590" s="76">
        <f>Sheet1!J767</f>
        <v>0</v>
      </c>
      <c r="G590" s="76">
        <f>Sheet1!L767</f>
        <v>0</v>
      </c>
      <c r="H590" s="76">
        <f>Sheet1!M767</f>
        <v>0</v>
      </c>
      <c r="I590" s="76">
        <f>Sheet1!O767</f>
        <v>0</v>
      </c>
      <c r="J590" s="76"/>
      <c r="K590" s="78"/>
      <c r="L590" s="79"/>
    </row>
    <row r="591" spans="1:12" x14ac:dyDescent="0.35">
      <c r="A591" s="76"/>
      <c r="B591" s="76">
        <f>Sheet1!D768</f>
        <v>0</v>
      </c>
      <c r="C591" s="77">
        <f>Sheet1!E768</f>
        <v>0</v>
      </c>
      <c r="D591" s="76">
        <f>Sheet1!H768</f>
        <v>0</v>
      </c>
      <c r="E591" s="76">
        <f>Sheet1!K768</f>
        <v>0</v>
      </c>
      <c r="F591" s="76">
        <f>Sheet1!J768</f>
        <v>0</v>
      </c>
      <c r="G591" s="76">
        <f>Sheet1!L768</f>
        <v>0</v>
      </c>
      <c r="H591" s="76">
        <f>Sheet1!M768</f>
        <v>0</v>
      </c>
      <c r="I591" s="76">
        <f>Sheet1!O768</f>
        <v>0</v>
      </c>
      <c r="J591" s="76"/>
      <c r="K591" s="78"/>
      <c r="L591" s="79"/>
    </row>
    <row r="592" spans="1:12" x14ac:dyDescent="0.35">
      <c r="A592" s="76"/>
      <c r="B592" s="76">
        <f>Sheet1!D769</f>
        <v>0</v>
      </c>
      <c r="C592" s="77">
        <f>Sheet1!E769</f>
        <v>0</v>
      </c>
      <c r="D592" s="76">
        <f>Sheet1!H769</f>
        <v>0</v>
      </c>
      <c r="E592" s="76">
        <f>Sheet1!K769</f>
        <v>0</v>
      </c>
      <c r="F592" s="76">
        <f>Sheet1!J769</f>
        <v>0</v>
      </c>
      <c r="G592" s="76">
        <f>Sheet1!L769</f>
        <v>0</v>
      </c>
      <c r="H592" s="76">
        <f>Sheet1!M769</f>
        <v>0</v>
      </c>
      <c r="I592" s="76">
        <f>Sheet1!O769</f>
        <v>0</v>
      </c>
      <c r="J592" s="76"/>
      <c r="K592" s="78"/>
      <c r="L592" s="79"/>
    </row>
    <row r="593" spans="1:12" x14ac:dyDescent="0.35">
      <c r="A593" s="76"/>
      <c r="B593" s="76">
        <f>Sheet1!D770</f>
        <v>0</v>
      </c>
      <c r="C593" s="77">
        <f>Sheet1!E770</f>
        <v>0</v>
      </c>
      <c r="D593" s="76">
        <f>Sheet1!H770</f>
        <v>0</v>
      </c>
      <c r="E593" s="76">
        <f>Sheet1!K770</f>
        <v>0</v>
      </c>
      <c r="F593" s="76">
        <f>Sheet1!J770</f>
        <v>0</v>
      </c>
      <c r="G593" s="76">
        <f>Sheet1!L770</f>
        <v>0</v>
      </c>
      <c r="H593" s="76">
        <f>Sheet1!M770</f>
        <v>0</v>
      </c>
      <c r="I593" s="76">
        <f>Sheet1!O770</f>
        <v>0</v>
      </c>
      <c r="J593" s="76"/>
      <c r="K593" s="78"/>
      <c r="L593" s="79"/>
    </row>
    <row r="594" spans="1:12" x14ac:dyDescent="0.35">
      <c r="A594" s="76"/>
      <c r="B594" s="76">
        <f>Sheet1!D771</f>
        <v>0</v>
      </c>
      <c r="C594" s="77">
        <f>Sheet1!E771</f>
        <v>0</v>
      </c>
      <c r="D594" s="76">
        <f>Sheet1!H771</f>
        <v>0</v>
      </c>
      <c r="E594" s="76">
        <f>Sheet1!K771</f>
        <v>0</v>
      </c>
      <c r="F594" s="76">
        <f>Sheet1!J771</f>
        <v>0</v>
      </c>
      <c r="G594" s="76">
        <f>Sheet1!L771</f>
        <v>0</v>
      </c>
      <c r="H594" s="76">
        <f>Sheet1!M771</f>
        <v>0</v>
      </c>
      <c r="I594" s="76">
        <f>Sheet1!O771</f>
        <v>0</v>
      </c>
      <c r="J594" s="76"/>
      <c r="K594" s="78"/>
      <c r="L594" s="79"/>
    </row>
    <row r="595" spans="1:12" x14ac:dyDescent="0.35">
      <c r="A595" s="76"/>
      <c r="B595" s="76">
        <f>Sheet1!D772</f>
        <v>0</v>
      </c>
      <c r="C595" s="77">
        <f>Sheet1!E772</f>
        <v>0</v>
      </c>
      <c r="D595" s="76">
        <f>Sheet1!H772</f>
        <v>0</v>
      </c>
      <c r="E595" s="76">
        <f>Sheet1!K772</f>
        <v>0</v>
      </c>
      <c r="F595" s="76">
        <f>Sheet1!J772</f>
        <v>0</v>
      </c>
      <c r="G595" s="76">
        <f>Sheet1!L772</f>
        <v>0</v>
      </c>
      <c r="H595" s="76">
        <f>Sheet1!M772</f>
        <v>0</v>
      </c>
      <c r="I595" s="76">
        <f>Sheet1!O772</f>
        <v>0</v>
      </c>
      <c r="J595" s="76"/>
      <c r="K595" s="78"/>
      <c r="L595" s="79"/>
    </row>
    <row r="596" spans="1:12" x14ac:dyDescent="0.35">
      <c r="A596" s="76"/>
      <c r="B596" s="76">
        <f>Sheet1!D773</f>
        <v>0</v>
      </c>
      <c r="C596" s="77">
        <f>Sheet1!E773</f>
        <v>0</v>
      </c>
      <c r="D596" s="76">
        <f>Sheet1!H773</f>
        <v>0</v>
      </c>
      <c r="E596" s="76">
        <f>Sheet1!K773</f>
        <v>0</v>
      </c>
      <c r="F596" s="76">
        <f>Sheet1!J773</f>
        <v>0</v>
      </c>
      <c r="G596" s="76">
        <f>Sheet1!L773</f>
        <v>0</v>
      </c>
      <c r="H596" s="76">
        <f>Sheet1!M773</f>
        <v>0</v>
      </c>
      <c r="I596" s="76">
        <f>Sheet1!O773</f>
        <v>0</v>
      </c>
      <c r="J596" s="76"/>
      <c r="K596" s="78"/>
      <c r="L596" s="79"/>
    </row>
    <row r="597" spans="1:12" x14ac:dyDescent="0.35">
      <c r="A597" s="76"/>
      <c r="B597" s="76">
        <f>Sheet1!D774</f>
        <v>0</v>
      </c>
      <c r="C597" s="77">
        <f>Sheet1!E774</f>
        <v>0</v>
      </c>
      <c r="D597" s="76">
        <f>Sheet1!H774</f>
        <v>0</v>
      </c>
      <c r="E597" s="76">
        <f>Sheet1!K774</f>
        <v>0</v>
      </c>
      <c r="F597" s="76">
        <f>Sheet1!J774</f>
        <v>0</v>
      </c>
      <c r="G597" s="76">
        <f>Sheet1!L774</f>
        <v>0</v>
      </c>
      <c r="H597" s="76">
        <f>Sheet1!M774</f>
        <v>0</v>
      </c>
      <c r="I597" s="76">
        <f>Sheet1!O774</f>
        <v>0</v>
      </c>
      <c r="J597" s="76"/>
      <c r="K597" s="78"/>
      <c r="L597" s="79"/>
    </row>
    <row r="598" spans="1:12" x14ac:dyDescent="0.35">
      <c r="A598" s="76"/>
      <c r="B598" s="76">
        <f>Sheet1!D775</f>
        <v>0</v>
      </c>
      <c r="C598" s="77">
        <f>Sheet1!E775</f>
        <v>0</v>
      </c>
      <c r="D598" s="76">
        <f>Sheet1!H775</f>
        <v>0</v>
      </c>
      <c r="E598" s="76">
        <f>Sheet1!K775</f>
        <v>0</v>
      </c>
      <c r="F598" s="76">
        <f>Sheet1!J775</f>
        <v>0</v>
      </c>
      <c r="G598" s="76">
        <f>Sheet1!L775</f>
        <v>0</v>
      </c>
      <c r="H598" s="76">
        <f>Sheet1!M775</f>
        <v>0</v>
      </c>
      <c r="I598" s="76">
        <f>Sheet1!O775</f>
        <v>0</v>
      </c>
      <c r="J598" s="76"/>
      <c r="K598" s="78"/>
      <c r="L598" s="79"/>
    </row>
    <row r="599" spans="1:12" x14ac:dyDescent="0.35">
      <c r="A599" s="76"/>
      <c r="B599" s="76">
        <f>Sheet1!D776</f>
        <v>0</v>
      </c>
      <c r="C599" s="77">
        <f>Sheet1!E776</f>
        <v>0</v>
      </c>
      <c r="D599" s="76">
        <f>Sheet1!H776</f>
        <v>0</v>
      </c>
      <c r="E599" s="76">
        <f>Sheet1!K776</f>
        <v>0</v>
      </c>
      <c r="F599" s="76">
        <f>Sheet1!J776</f>
        <v>0</v>
      </c>
      <c r="G599" s="76">
        <f>Sheet1!L776</f>
        <v>0</v>
      </c>
      <c r="H599" s="76">
        <f>Sheet1!M776</f>
        <v>0</v>
      </c>
      <c r="I599" s="76">
        <f>Sheet1!O776</f>
        <v>0</v>
      </c>
      <c r="J599" s="76"/>
      <c r="K599" s="78"/>
      <c r="L599" s="79"/>
    </row>
    <row r="600" spans="1:12" x14ac:dyDescent="0.35">
      <c r="A600" s="76"/>
      <c r="B600" s="76">
        <f>Sheet1!D777</f>
        <v>0</v>
      </c>
      <c r="C600" s="77">
        <f>Sheet1!E777</f>
        <v>0</v>
      </c>
      <c r="D600" s="76">
        <f>Sheet1!H777</f>
        <v>0</v>
      </c>
      <c r="E600" s="76">
        <f>Sheet1!K777</f>
        <v>0</v>
      </c>
      <c r="F600" s="76">
        <f>Sheet1!J777</f>
        <v>0</v>
      </c>
      <c r="G600" s="76">
        <f>Sheet1!L777</f>
        <v>0</v>
      </c>
      <c r="H600" s="76">
        <f>Sheet1!M777</f>
        <v>0</v>
      </c>
      <c r="I600" s="76">
        <f>Sheet1!O777</f>
        <v>0</v>
      </c>
      <c r="J600" s="76"/>
      <c r="K600" s="78"/>
      <c r="L600" s="79"/>
    </row>
    <row r="601" spans="1:12" x14ac:dyDescent="0.35">
      <c r="A601" s="76"/>
      <c r="B601" s="76">
        <f>Sheet1!D778</f>
        <v>0</v>
      </c>
      <c r="C601" s="77">
        <f>Sheet1!E778</f>
        <v>0</v>
      </c>
      <c r="D601" s="76">
        <f>Sheet1!H778</f>
        <v>0</v>
      </c>
      <c r="E601" s="76">
        <f>Sheet1!K778</f>
        <v>0</v>
      </c>
      <c r="F601" s="76">
        <f>Sheet1!J778</f>
        <v>0</v>
      </c>
      <c r="G601" s="76">
        <f>Sheet1!L778</f>
        <v>0</v>
      </c>
      <c r="H601" s="76">
        <f>Sheet1!M778</f>
        <v>0</v>
      </c>
      <c r="I601" s="76">
        <f>Sheet1!O778</f>
        <v>0</v>
      </c>
      <c r="J601" s="76"/>
      <c r="K601" s="78"/>
      <c r="L601" s="79"/>
    </row>
    <row r="602" spans="1:12" x14ac:dyDescent="0.35">
      <c r="A602" s="76"/>
      <c r="B602" s="76">
        <f>Sheet1!D779</f>
        <v>0</v>
      </c>
      <c r="C602" s="77">
        <f>Sheet1!E779</f>
        <v>0</v>
      </c>
      <c r="D602" s="76">
        <f>Sheet1!H779</f>
        <v>0</v>
      </c>
      <c r="E602" s="76">
        <f>Sheet1!K779</f>
        <v>0</v>
      </c>
      <c r="F602" s="76">
        <f>Sheet1!J779</f>
        <v>0</v>
      </c>
      <c r="G602" s="76">
        <f>Sheet1!L779</f>
        <v>0</v>
      </c>
      <c r="H602" s="76">
        <f>Sheet1!M779</f>
        <v>0</v>
      </c>
      <c r="I602" s="76">
        <f>Sheet1!O779</f>
        <v>0</v>
      </c>
      <c r="J602" s="76"/>
      <c r="K602" s="78"/>
      <c r="L602" s="79"/>
    </row>
    <row r="603" spans="1:12" x14ac:dyDescent="0.35">
      <c r="A603" s="76"/>
      <c r="B603" s="76">
        <f>Sheet1!D780</f>
        <v>0</v>
      </c>
      <c r="C603" s="77">
        <f>Sheet1!E780</f>
        <v>0</v>
      </c>
      <c r="D603" s="76">
        <f>Sheet1!H780</f>
        <v>0</v>
      </c>
      <c r="E603" s="76">
        <f>Sheet1!K780</f>
        <v>0</v>
      </c>
      <c r="F603" s="76">
        <f>Sheet1!J780</f>
        <v>0</v>
      </c>
      <c r="G603" s="76">
        <f>Sheet1!L780</f>
        <v>0</v>
      </c>
      <c r="H603" s="76">
        <f>Sheet1!M780</f>
        <v>0</v>
      </c>
      <c r="I603" s="76">
        <f>Sheet1!O780</f>
        <v>0</v>
      </c>
      <c r="J603" s="76"/>
      <c r="K603" s="78"/>
      <c r="L603" s="79"/>
    </row>
    <row r="604" spans="1:12" x14ac:dyDescent="0.35">
      <c r="A604" s="76"/>
      <c r="B604" s="76">
        <f>Sheet1!D781</f>
        <v>0</v>
      </c>
      <c r="C604" s="77">
        <f>Sheet1!E781</f>
        <v>0</v>
      </c>
      <c r="D604" s="76">
        <f>Sheet1!H781</f>
        <v>0</v>
      </c>
      <c r="E604" s="76">
        <f>Sheet1!K781</f>
        <v>0</v>
      </c>
      <c r="F604" s="76">
        <f>Sheet1!J781</f>
        <v>0</v>
      </c>
      <c r="G604" s="76">
        <f>Sheet1!L781</f>
        <v>0</v>
      </c>
      <c r="H604" s="76">
        <f>Sheet1!M781</f>
        <v>0</v>
      </c>
      <c r="I604" s="76">
        <f>Sheet1!O781</f>
        <v>0</v>
      </c>
      <c r="J604" s="76"/>
      <c r="K604" s="78"/>
      <c r="L604" s="79"/>
    </row>
    <row r="605" spans="1:12" x14ac:dyDescent="0.35">
      <c r="A605" s="76"/>
      <c r="B605" s="76">
        <f>Sheet1!D782</f>
        <v>0</v>
      </c>
      <c r="C605" s="77">
        <f>Sheet1!E782</f>
        <v>0</v>
      </c>
      <c r="D605" s="76">
        <f>Sheet1!H782</f>
        <v>0</v>
      </c>
      <c r="E605" s="76">
        <f>Sheet1!K782</f>
        <v>0</v>
      </c>
      <c r="F605" s="76">
        <f>Sheet1!J782</f>
        <v>0</v>
      </c>
      <c r="G605" s="76">
        <f>Sheet1!L782</f>
        <v>0</v>
      </c>
      <c r="H605" s="76">
        <f>Sheet1!M782</f>
        <v>0</v>
      </c>
      <c r="I605" s="76">
        <f>Sheet1!O782</f>
        <v>0</v>
      </c>
      <c r="J605" s="76"/>
      <c r="K605" s="78"/>
      <c r="L605" s="79"/>
    </row>
    <row r="606" spans="1:12" x14ac:dyDescent="0.35">
      <c r="A606" s="76"/>
      <c r="B606" s="76">
        <f>Sheet1!D783</f>
        <v>0</v>
      </c>
      <c r="C606" s="77">
        <f>Sheet1!E783</f>
        <v>0</v>
      </c>
      <c r="D606" s="76">
        <f>Sheet1!H783</f>
        <v>0</v>
      </c>
      <c r="E606" s="76">
        <f>Sheet1!K783</f>
        <v>0</v>
      </c>
      <c r="F606" s="76">
        <f>Sheet1!J783</f>
        <v>0</v>
      </c>
      <c r="G606" s="76">
        <f>Sheet1!L783</f>
        <v>0</v>
      </c>
      <c r="H606" s="76">
        <f>Sheet1!M783</f>
        <v>0</v>
      </c>
      <c r="I606" s="76">
        <f>Sheet1!O783</f>
        <v>0</v>
      </c>
      <c r="J606" s="76"/>
      <c r="K606" s="78"/>
      <c r="L606" s="79"/>
    </row>
    <row r="607" spans="1:12" x14ac:dyDescent="0.35">
      <c r="A607" s="76"/>
      <c r="B607" s="76">
        <f>Sheet1!D784</f>
        <v>0</v>
      </c>
      <c r="C607" s="77">
        <f>Sheet1!E784</f>
        <v>0</v>
      </c>
      <c r="D607" s="76">
        <f>Sheet1!H784</f>
        <v>0</v>
      </c>
      <c r="E607" s="76">
        <f>Sheet1!K784</f>
        <v>0</v>
      </c>
      <c r="F607" s="76">
        <f>Sheet1!J784</f>
        <v>0</v>
      </c>
      <c r="G607" s="76">
        <f>Sheet1!L784</f>
        <v>0</v>
      </c>
      <c r="H607" s="76">
        <f>Sheet1!M784</f>
        <v>0</v>
      </c>
      <c r="I607" s="76">
        <f>Sheet1!O784</f>
        <v>0</v>
      </c>
      <c r="J607" s="76"/>
      <c r="K607" s="78"/>
      <c r="L607" s="79"/>
    </row>
    <row r="608" spans="1:12" x14ac:dyDescent="0.35">
      <c r="A608" s="76"/>
      <c r="B608" s="76">
        <f>Sheet1!D785</f>
        <v>0</v>
      </c>
      <c r="C608" s="77">
        <f>Sheet1!E785</f>
        <v>0</v>
      </c>
      <c r="D608" s="76">
        <f>Sheet1!H785</f>
        <v>0</v>
      </c>
      <c r="E608" s="76">
        <f>Sheet1!K785</f>
        <v>0</v>
      </c>
      <c r="F608" s="76">
        <f>Sheet1!J785</f>
        <v>0</v>
      </c>
      <c r="G608" s="76">
        <f>Sheet1!L785</f>
        <v>0</v>
      </c>
      <c r="H608" s="76">
        <f>Sheet1!M785</f>
        <v>0</v>
      </c>
      <c r="I608" s="76">
        <f>Sheet1!O785</f>
        <v>0</v>
      </c>
      <c r="J608" s="76"/>
      <c r="K608" s="78"/>
      <c r="L608" s="79"/>
    </row>
    <row r="609" spans="1:12" x14ac:dyDescent="0.35">
      <c r="A609" s="76"/>
      <c r="B609" s="76">
        <f>Sheet1!D786</f>
        <v>0</v>
      </c>
      <c r="C609" s="77">
        <f>Sheet1!E786</f>
        <v>0</v>
      </c>
      <c r="D609" s="76">
        <f>Sheet1!H786</f>
        <v>0</v>
      </c>
      <c r="E609" s="76">
        <f>Sheet1!K786</f>
        <v>0</v>
      </c>
      <c r="F609" s="76">
        <f>Sheet1!J786</f>
        <v>0</v>
      </c>
      <c r="G609" s="76">
        <f>Sheet1!L786</f>
        <v>0</v>
      </c>
      <c r="H609" s="76">
        <f>Sheet1!M786</f>
        <v>0</v>
      </c>
      <c r="I609" s="76">
        <f>Sheet1!O786</f>
        <v>0</v>
      </c>
      <c r="J609" s="76"/>
      <c r="K609" s="78"/>
      <c r="L609" s="79"/>
    </row>
    <row r="610" spans="1:12" x14ac:dyDescent="0.35">
      <c r="A610" s="76"/>
      <c r="B610" s="76">
        <f>Sheet1!D787</f>
        <v>0</v>
      </c>
      <c r="C610" s="77">
        <f>Sheet1!E787</f>
        <v>0</v>
      </c>
      <c r="D610" s="76">
        <f>Sheet1!H787</f>
        <v>0</v>
      </c>
      <c r="E610" s="76">
        <f>Sheet1!K787</f>
        <v>0</v>
      </c>
      <c r="F610" s="76">
        <f>Sheet1!J787</f>
        <v>0</v>
      </c>
      <c r="G610" s="76">
        <f>Sheet1!L787</f>
        <v>0</v>
      </c>
      <c r="H610" s="76">
        <f>Sheet1!M787</f>
        <v>0</v>
      </c>
      <c r="I610" s="76">
        <f>Sheet1!O787</f>
        <v>0</v>
      </c>
      <c r="J610" s="76"/>
      <c r="K610" s="78"/>
      <c r="L610" s="79"/>
    </row>
    <row r="611" spans="1:12" x14ac:dyDescent="0.35">
      <c r="A611" s="76"/>
      <c r="B611" s="76">
        <f>Sheet1!D788</f>
        <v>0</v>
      </c>
      <c r="C611" s="77">
        <f>Sheet1!E788</f>
        <v>0</v>
      </c>
      <c r="D611" s="76">
        <f>Sheet1!H788</f>
        <v>0</v>
      </c>
      <c r="E611" s="76">
        <f>Sheet1!K788</f>
        <v>0</v>
      </c>
      <c r="F611" s="76">
        <f>Sheet1!J788</f>
        <v>0</v>
      </c>
      <c r="G611" s="76">
        <f>Sheet1!L788</f>
        <v>0</v>
      </c>
      <c r="H611" s="76">
        <f>Sheet1!M788</f>
        <v>0</v>
      </c>
      <c r="I611" s="76">
        <f>Sheet1!O788</f>
        <v>0</v>
      </c>
      <c r="J611" s="76"/>
      <c r="K611" s="78"/>
      <c r="L611" s="79"/>
    </row>
    <row r="612" spans="1:12" x14ac:dyDescent="0.35">
      <c r="A612" s="76"/>
      <c r="B612" s="76">
        <f>Sheet1!D789</f>
        <v>0</v>
      </c>
      <c r="C612" s="77">
        <f>Sheet1!E789</f>
        <v>0</v>
      </c>
      <c r="D612" s="76">
        <f>Sheet1!H789</f>
        <v>0</v>
      </c>
      <c r="E612" s="76">
        <f>Sheet1!K789</f>
        <v>0</v>
      </c>
      <c r="F612" s="76">
        <f>Sheet1!J789</f>
        <v>0</v>
      </c>
      <c r="G612" s="76">
        <f>Sheet1!L789</f>
        <v>0</v>
      </c>
      <c r="H612" s="76">
        <f>Sheet1!M789</f>
        <v>0</v>
      </c>
      <c r="I612" s="76">
        <f>Sheet1!O789</f>
        <v>0</v>
      </c>
      <c r="J612" s="76"/>
      <c r="K612" s="78"/>
      <c r="L612" s="79"/>
    </row>
    <row r="613" spans="1:12" x14ac:dyDescent="0.35">
      <c r="A613" s="76"/>
      <c r="B613" s="76">
        <f>Sheet1!D790</f>
        <v>0</v>
      </c>
      <c r="C613" s="77">
        <f>Sheet1!E790</f>
        <v>0</v>
      </c>
      <c r="D613" s="76">
        <f>Sheet1!H790</f>
        <v>0</v>
      </c>
      <c r="E613" s="76">
        <f>Sheet1!K790</f>
        <v>0</v>
      </c>
      <c r="F613" s="76">
        <f>Sheet1!J790</f>
        <v>0</v>
      </c>
      <c r="G613" s="76">
        <f>Sheet1!L790</f>
        <v>0</v>
      </c>
      <c r="H613" s="76">
        <f>Sheet1!M790</f>
        <v>0</v>
      </c>
      <c r="I613" s="76">
        <f>Sheet1!O790</f>
        <v>0</v>
      </c>
      <c r="J613" s="76"/>
      <c r="K613" s="78"/>
      <c r="L613" s="79"/>
    </row>
    <row r="614" spans="1:12" x14ac:dyDescent="0.35">
      <c r="A614" s="76"/>
      <c r="B614" s="76">
        <f>Sheet1!D791</f>
        <v>0</v>
      </c>
      <c r="C614" s="77">
        <f>Sheet1!E791</f>
        <v>0</v>
      </c>
      <c r="D614" s="76">
        <f>Sheet1!H791</f>
        <v>0</v>
      </c>
      <c r="E614" s="76">
        <f>Sheet1!K791</f>
        <v>0</v>
      </c>
      <c r="F614" s="76">
        <f>Sheet1!J791</f>
        <v>0</v>
      </c>
      <c r="G614" s="76">
        <f>Sheet1!L791</f>
        <v>0</v>
      </c>
      <c r="H614" s="76">
        <f>Sheet1!M791</f>
        <v>0</v>
      </c>
      <c r="I614" s="76">
        <f>Sheet1!O791</f>
        <v>0</v>
      </c>
      <c r="J614" s="76"/>
      <c r="K614" s="78"/>
      <c r="L614" s="79"/>
    </row>
    <row r="615" spans="1:12" x14ac:dyDescent="0.35">
      <c r="A615" s="76"/>
      <c r="B615" s="76">
        <f>Sheet1!D792</f>
        <v>0</v>
      </c>
      <c r="C615" s="77">
        <f>Sheet1!E792</f>
        <v>0</v>
      </c>
      <c r="D615" s="76">
        <f>Sheet1!H792</f>
        <v>0</v>
      </c>
      <c r="E615" s="76">
        <f>Sheet1!K792</f>
        <v>0</v>
      </c>
      <c r="F615" s="76">
        <f>Sheet1!J792</f>
        <v>0</v>
      </c>
      <c r="G615" s="76">
        <f>Sheet1!L792</f>
        <v>0</v>
      </c>
      <c r="H615" s="76">
        <f>Sheet1!M792</f>
        <v>0</v>
      </c>
      <c r="I615" s="76">
        <f>Sheet1!O792</f>
        <v>0</v>
      </c>
      <c r="J615" s="76"/>
      <c r="K615" s="78"/>
      <c r="L615" s="79"/>
    </row>
    <row r="616" spans="1:12" x14ac:dyDescent="0.35">
      <c r="A616" s="76"/>
      <c r="B616" s="76">
        <f>Sheet1!D793</f>
        <v>0</v>
      </c>
      <c r="C616" s="77">
        <f>Sheet1!E793</f>
        <v>0</v>
      </c>
      <c r="D616" s="76">
        <f>Sheet1!H793</f>
        <v>0</v>
      </c>
      <c r="E616" s="76">
        <f>Sheet1!K793</f>
        <v>0</v>
      </c>
      <c r="F616" s="76">
        <f>Sheet1!J793</f>
        <v>0</v>
      </c>
      <c r="G616" s="76">
        <f>Sheet1!L793</f>
        <v>0</v>
      </c>
      <c r="H616" s="76">
        <f>Sheet1!M793</f>
        <v>0</v>
      </c>
      <c r="I616" s="76">
        <f>Sheet1!O793</f>
        <v>0</v>
      </c>
      <c r="J616" s="76"/>
      <c r="K616" s="78"/>
      <c r="L616" s="79"/>
    </row>
    <row r="617" spans="1:12" x14ac:dyDescent="0.35">
      <c r="A617" s="76"/>
      <c r="B617" s="76">
        <f>Sheet1!D794</f>
        <v>0</v>
      </c>
      <c r="C617" s="77">
        <f>Sheet1!E794</f>
        <v>0</v>
      </c>
      <c r="D617" s="76">
        <f>Sheet1!H794</f>
        <v>0</v>
      </c>
      <c r="E617" s="76">
        <f>Sheet1!K794</f>
        <v>0</v>
      </c>
      <c r="F617" s="76">
        <f>Sheet1!J794</f>
        <v>0</v>
      </c>
      <c r="G617" s="76">
        <f>Sheet1!L794</f>
        <v>0</v>
      </c>
      <c r="H617" s="76">
        <f>Sheet1!M794</f>
        <v>0</v>
      </c>
      <c r="I617" s="76">
        <f>Sheet1!O794</f>
        <v>0</v>
      </c>
      <c r="J617" s="76"/>
      <c r="K617" s="78"/>
      <c r="L617" s="79"/>
    </row>
    <row r="618" spans="1:12" x14ac:dyDescent="0.35">
      <c r="A618" s="76"/>
      <c r="B618" s="76">
        <f>Sheet1!D795</f>
        <v>0</v>
      </c>
      <c r="C618" s="77">
        <f>Sheet1!E795</f>
        <v>0</v>
      </c>
      <c r="D618" s="76">
        <f>Sheet1!H795</f>
        <v>0</v>
      </c>
      <c r="E618" s="76">
        <f>Sheet1!K795</f>
        <v>0</v>
      </c>
      <c r="F618" s="76">
        <f>Sheet1!J795</f>
        <v>0</v>
      </c>
      <c r="G618" s="76">
        <f>Sheet1!L795</f>
        <v>0</v>
      </c>
      <c r="H618" s="76">
        <f>Sheet1!M795</f>
        <v>0</v>
      </c>
      <c r="I618" s="76">
        <f>Sheet1!O795</f>
        <v>0</v>
      </c>
      <c r="J618" s="76"/>
      <c r="K618" s="78"/>
      <c r="L618" s="79"/>
    </row>
    <row r="619" spans="1:12" x14ac:dyDescent="0.35">
      <c r="A619" s="76"/>
      <c r="B619" s="76">
        <f>Sheet1!D796</f>
        <v>0</v>
      </c>
      <c r="C619" s="77">
        <f>Sheet1!E796</f>
        <v>0</v>
      </c>
      <c r="D619" s="76">
        <f>Sheet1!H796</f>
        <v>0</v>
      </c>
      <c r="E619" s="76">
        <f>Sheet1!K796</f>
        <v>0</v>
      </c>
      <c r="F619" s="76">
        <f>Sheet1!J796</f>
        <v>0</v>
      </c>
      <c r="G619" s="76">
        <f>Sheet1!L796</f>
        <v>0</v>
      </c>
      <c r="H619" s="76">
        <f>Sheet1!M796</f>
        <v>0</v>
      </c>
      <c r="I619" s="76">
        <f>Sheet1!O796</f>
        <v>0</v>
      </c>
      <c r="J619" s="76"/>
      <c r="K619" s="78"/>
      <c r="L619" s="79"/>
    </row>
    <row r="620" spans="1:12" x14ac:dyDescent="0.35">
      <c r="A620" s="76"/>
      <c r="B620" s="76">
        <f>Sheet1!D797</f>
        <v>0</v>
      </c>
      <c r="C620" s="77">
        <f>Sheet1!E797</f>
        <v>0</v>
      </c>
      <c r="D620" s="76">
        <f>Sheet1!H797</f>
        <v>0</v>
      </c>
      <c r="E620" s="76">
        <f>Sheet1!K797</f>
        <v>0</v>
      </c>
      <c r="F620" s="76">
        <f>Sheet1!J797</f>
        <v>0</v>
      </c>
      <c r="G620" s="76">
        <f>Sheet1!L797</f>
        <v>0</v>
      </c>
      <c r="H620" s="76">
        <f>Sheet1!M797</f>
        <v>0</v>
      </c>
      <c r="I620" s="76">
        <f>Sheet1!O797</f>
        <v>0</v>
      </c>
      <c r="J620" s="76"/>
      <c r="K620" s="78"/>
      <c r="L620" s="79"/>
    </row>
    <row r="621" spans="1:12" x14ac:dyDescent="0.35">
      <c r="A621" s="76"/>
      <c r="B621" s="76">
        <f>Sheet1!D798</f>
        <v>0</v>
      </c>
      <c r="C621" s="77">
        <f>Sheet1!E798</f>
        <v>0</v>
      </c>
      <c r="D621" s="76">
        <f>Sheet1!H798</f>
        <v>0</v>
      </c>
      <c r="E621" s="76">
        <f>Sheet1!K798</f>
        <v>0</v>
      </c>
      <c r="F621" s="76">
        <f>Sheet1!J798</f>
        <v>0</v>
      </c>
      <c r="G621" s="76">
        <f>Sheet1!L798</f>
        <v>0</v>
      </c>
      <c r="H621" s="76">
        <f>Sheet1!M798</f>
        <v>0</v>
      </c>
      <c r="I621" s="76">
        <f>Sheet1!O798</f>
        <v>0</v>
      </c>
      <c r="J621" s="76"/>
      <c r="K621" s="78"/>
      <c r="L621" s="79"/>
    </row>
    <row r="622" spans="1:12" x14ac:dyDescent="0.35">
      <c r="A622" s="76"/>
      <c r="B622" s="76">
        <f>Sheet1!D799</f>
        <v>0</v>
      </c>
      <c r="C622" s="77">
        <f>Sheet1!E799</f>
        <v>0</v>
      </c>
      <c r="D622" s="76">
        <f>Sheet1!H799</f>
        <v>0</v>
      </c>
      <c r="E622" s="76">
        <f>Sheet1!K799</f>
        <v>0</v>
      </c>
      <c r="F622" s="76">
        <f>Sheet1!J799</f>
        <v>0</v>
      </c>
      <c r="G622" s="76">
        <f>Sheet1!L799</f>
        <v>0</v>
      </c>
      <c r="H622" s="76">
        <f>Sheet1!M799</f>
        <v>0</v>
      </c>
      <c r="I622" s="76">
        <f>Sheet1!O799</f>
        <v>0</v>
      </c>
      <c r="J622" s="76"/>
      <c r="K622" s="78"/>
      <c r="L622" s="79"/>
    </row>
    <row r="623" spans="1:12" x14ac:dyDescent="0.35">
      <c r="A623" s="76"/>
      <c r="B623" s="76">
        <f>Sheet1!D800</f>
        <v>0</v>
      </c>
      <c r="C623" s="77">
        <f>Sheet1!E800</f>
        <v>0</v>
      </c>
      <c r="D623" s="76">
        <f>Sheet1!H800</f>
        <v>0</v>
      </c>
      <c r="E623" s="76">
        <f>Sheet1!K800</f>
        <v>0</v>
      </c>
      <c r="F623" s="76">
        <f>Sheet1!J800</f>
        <v>0</v>
      </c>
      <c r="G623" s="76">
        <f>Sheet1!L800</f>
        <v>0</v>
      </c>
      <c r="H623" s="76">
        <f>Sheet1!M800</f>
        <v>0</v>
      </c>
      <c r="I623" s="76">
        <f>Sheet1!O800</f>
        <v>0</v>
      </c>
      <c r="J623" s="76"/>
      <c r="K623" s="78"/>
      <c r="L623" s="79"/>
    </row>
    <row r="624" spans="1:12" x14ac:dyDescent="0.35">
      <c r="A624" s="76"/>
      <c r="B624" s="76">
        <f>Sheet1!D801</f>
        <v>0</v>
      </c>
      <c r="C624" s="77">
        <f>Sheet1!E801</f>
        <v>0</v>
      </c>
      <c r="D624" s="76">
        <f>Sheet1!H801</f>
        <v>0</v>
      </c>
      <c r="E624" s="76">
        <f>Sheet1!K801</f>
        <v>0</v>
      </c>
      <c r="F624" s="76">
        <f>Sheet1!J801</f>
        <v>0</v>
      </c>
      <c r="G624" s="76">
        <f>Sheet1!L801</f>
        <v>0</v>
      </c>
      <c r="H624" s="76">
        <f>Sheet1!M801</f>
        <v>0</v>
      </c>
      <c r="I624" s="76">
        <f>Sheet1!O801</f>
        <v>0</v>
      </c>
      <c r="J624" s="76"/>
      <c r="K624" s="78"/>
      <c r="L624" s="79"/>
    </row>
    <row r="625" spans="1:12" x14ac:dyDescent="0.35">
      <c r="A625" s="76"/>
      <c r="B625" s="76">
        <f>Sheet1!D802</f>
        <v>0</v>
      </c>
      <c r="C625" s="77">
        <f>Sheet1!E802</f>
        <v>0</v>
      </c>
      <c r="D625" s="76">
        <f>Sheet1!H802</f>
        <v>0</v>
      </c>
      <c r="E625" s="76">
        <f>Sheet1!K802</f>
        <v>0</v>
      </c>
      <c r="F625" s="76">
        <f>Sheet1!J802</f>
        <v>0</v>
      </c>
      <c r="G625" s="76">
        <f>Sheet1!L802</f>
        <v>0</v>
      </c>
      <c r="H625" s="76">
        <f>Sheet1!M802</f>
        <v>0</v>
      </c>
      <c r="I625" s="76">
        <f>Sheet1!O802</f>
        <v>0</v>
      </c>
      <c r="J625" s="76"/>
      <c r="K625" s="78"/>
      <c r="L625" s="79"/>
    </row>
    <row r="626" spans="1:12" x14ac:dyDescent="0.35">
      <c r="A626" s="76"/>
      <c r="B626" s="76">
        <f>Sheet1!D803</f>
        <v>0</v>
      </c>
      <c r="C626" s="77">
        <f>Sheet1!E803</f>
        <v>0</v>
      </c>
      <c r="D626" s="76">
        <f>Sheet1!H803</f>
        <v>0</v>
      </c>
      <c r="E626" s="76">
        <f>Sheet1!K803</f>
        <v>0</v>
      </c>
      <c r="F626" s="76">
        <f>Sheet1!J803</f>
        <v>0</v>
      </c>
      <c r="G626" s="76">
        <f>Sheet1!L803</f>
        <v>0</v>
      </c>
      <c r="H626" s="76">
        <f>Sheet1!M803</f>
        <v>0</v>
      </c>
      <c r="I626" s="76">
        <f>Sheet1!O803</f>
        <v>0</v>
      </c>
      <c r="J626" s="76"/>
      <c r="K626" s="78"/>
      <c r="L626" s="79"/>
    </row>
    <row r="627" spans="1:12" x14ac:dyDescent="0.35">
      <c r="A627" s="76"/>
      <c r="B627" s="76">
        <f>Sheet1!D804</f>
        <v>0</v>
      </c>
      <c r="C627" s="77">
        <f>Sheet1!E804</f>
        <v>0</v>
      </c>
      <c r="D627" s="76">
        <f>Sheet1!H804</f>
        <v>0</v>
      </c>
      <c r="E627" s="76">
        <f>Sheet1!K804</f>
        <v>0</v>
      </c>
      <c r="F627" s="76">
        <f>Sheet1!J804</f>
        <v>0</v>
      </c>
      <c r="G627" s="76">
        <f>Sheet1!L804</f>
        <v>0</v>
      </c>
      <c r="H627" s="76">
        <f>Sheet1!M804</f>
        <v>0</v>
      </c>
      <c r="I627" s="76">
        <f>Sheet1!O804</f>
        <v>0</v>
      </c>
      <c r="J627" s="76"/>
      <c r="K627" s="78"/>
      <c r="L627" s="79"/>
    </row>
    <row r="628" spans="1:12" x14ac:dyDescent="0.35">
      <c r="A628" s="76"/>
      <c r="B628" s="76">
        <f>Sheet1!D805</f>
        <v>0</v>
      </c>
      <c r="C628" s="77">
        <f>Sheet1!E805</f>
        <v>0</v>
      </c>
      <c r="D628" s="76">
        <f>Sheet1!H805</f>
        <v>0</v>
      </c>
      <c r="E628" s="76">
        <f>Sheet1!K805</f>
        <v>0</v>
      </c>
      <c r="F628" s="76">
        <f>Sheet1!J805</f>
        <v>0</v>
      </c>
      <c r="G628" s="76">
        <f>Sheet1!L805</f>
        <v>0</v>
      </c>
      <c r="H628" s="76">
        <f>Sheet1!M805</f>
        <v>0</v>
      </c>
      <c r="I628" s="76">
        <f>Sheet1!O805</f>
        <v>0</v>
      </c>
      <c r="J628" s="76"/>
      <c r="K628" s="78"/>
      <c r="L628" s="79"/>
    </row>
    <row r="629" spans="1:12" x14ac:dyDescent="0.35">
      <c r="A629" s="76"/>
      <c r="B629" s="76">
        <f>Sheet1!D806</f>
        <v>0</v>
      </c>
      <c r="C629" s="77">
        <f>Sheet1!E806</f>
        <v>0</v>
      </c>
      <c r="D629" s="76">
        <f>Sheet1!H806</f>
        <v>0</v>
      </c>
      <c r="E629" s="76">
        <f>Sheet1!K806</f>
        <v>0</v>
      </c>
      <c r="F629" s="76">
        <f>Sheet1!J806</f>
        <v>0</v>
      </c>
      <c r="G629" s="76">
        <f>Sheet1!L806</f>
        <v>0</v>
      </c>
      <c r="H629" s="76">
        <f>Sheet1!M806</f>
        <v>0</v>
      </c>
      <c r="I629" s="76">
        <f>Sheet1!O806</f>
        <v>0</v>
      </c>
      <c r="J629" s="76"/>
      <c r="K629" s="78"/>
      <c r="L629" s="79"/>
    </row>
    <row r="630" spans="1:12" x14ac:dyDescent="0.35">
      <c r="A630" s="76"/>
      <c r="B630" s="76">
        <f>Sheet1!D807</f>
        <v>0</v>
      </c>
      <c r="C630" s="77">
        <f>Sheet1!E807</f>
        <v>0</v>
      </c>
      <c r="D630" s="76">
        <f>Sheet1!H807</f>
        <v>0</v>
      </c>
      <c r="E630" s="76">
        <f>Sheet1!K807</f>
        <v>0</v>
      </c>
      <c r="F630" s="76">
        <f>Sheet1!J807</f>
        <v>0</v>
      </c>
      <c r="G630" s="76">
        <f>Sheet1!L807</f>
        <v>0</v>
      </c>
      <c r="H630" s="76">
        <f>Sheet1!M807</f>
        <v>0</v>
      </c>
      <c r="I630" s="76">
        <f>Sheet1!O807</f>
        <v>0</v>
      </c>
      <c r="J630" s="76"/>
      <c r="K630" s="78"/>
      <c r="L630" s="79"/>
    </row>
    <row r="631" spans="1:12" x14ac:dyDescent="0.35">
      <c r="A631" s="76"/>
      <c r="B631" s="76">
        <f>Sheet1!D808</f>
        <v>0</v>
      </c>
      <c r="C631" s="77">
        <f>Sheet1!E808</f>
        <v>0</v>
      </c>
      <c r="D631" s="76">
        <f>Sheet1!H808</f>
        <v>0</v>
      </c>
      <c r="E631" s="76">
        <f>Sheet1!K808</f>
        <v>0</v>
      </c>
      <c r="F631" s="76">
        <f>Sheet1!J808</f>
        <v>0</v>
      </c>
      <c r="G631" s="76">
        <f>Sheet1!L808</f>
        <v>0</v>
      </c>
      <c r="H631" s="76">
        <f>Sheet1!M808</f>
        <v>0</v>
      </c>
      <c r="I631" s="76">
        <f>Sheet1!O808</f>
        <v>0</v>
      </c>
      <c r="J631" s="76"/>
      <c r="K631" s="78"/>
      <c r="L631" s="79"/>
    </row>
    <row r="632" spans="1:12" x14ac:dyDescent="0.35">
      <c r="A632" s="76"/>
      <c r="B632" s="76">
        <f>Sheet1!D809</f>
        <v>0</v>
      </c>
      <c r="C632" s="77">
        <f>Sheet1!E809</f>
        <v>0</v>
      </c>
      <c r="D632" s="76">
        <f>Sheet1!H809</f>
        <v>0</v>
      </c>
      <c r="E632" s="76">
        <f>Sheet1!K809</f>
        <v>0</v>
      </c>
      <c r="F632" s="76">
        <f>Sheet1!J809</f>
        <v>0</v>
      </c>
      <c r="G632" s="76">
        <f>Sheet1!L809</f>
        <v>0</v>
      </c>
      <c r="H632" s="76">
        <f>Sheet1!M809</f>
        <v>0</v>
      </c>
      <c r="I632" s="76">
        <f>Sheet1!O809</f>
        <v>0</v>
      </c>
      <c r="J632" s="76"/>
      <c r="K632" s="78"/>
      <c r="L632" s="79"/>
    </row>
    <row r="633" spans="1:12" x14ac:dyDescent="0.35">
      <c r="A633" s="76"/>
      <c r="B633" s="76">
        <f>Sheet1!D810</f>
        <v>0</v>
      </c>
      <c r="C633" s="77">
        <f>Sheet1!E810</f>
        <v>0</v>
      </c>
      <c r="D633" s="76">
        <f>Sheet1!H810</f>
        <v>0</v>
      </c>
      <c r="E633" s="76">
        <f>Sheet1!K810</f>
        <v>0</v>
      </c>
      <c r="F633" s="76">
        <f>Sheet1!J810</f>
        <v>0</v>
      </c>
      <c r="G633" s="76">
        <f>Sheet1!L810</f>
        <v>0</v>
      </c>
      <c r="H633" s="76">
        <f>Sheet1!M810</f>
        <v>0</v>
      </c>
      <c r="I633" s="76">
        <f>Sheet1!O810</f>
        <v>0</v>
      </c>
      <c r="J633" s="76"/>
      <c r="K633" s="78"/>
      <c r="L633" s="79"/>
    </row>
    <row r="634" spans="1:12" x14ac:dyDescent="0.35">
      <c r="A634" s="76"/>
      <c r="B634" s="76">
        <f>Sheet1!D811</f>
        <v>0</v>
      </c>
      <c r="C634" s="77">
        <f>Sheet1!E811</f>
        <v>0</v>
      </c>
      <c r="D634" s="76">
        <f>Sheet1!H811</f>
        <v>0</v>
      </c>
      <c r="E634" s="76">
        <f>Sheet1!K811</f>
        <v>0</v>
      </c>
      <c r="F634" s="76">
        <f>Sheet1!J811</f>
        <v>0</v>
      </c>
      <c r="G634" s="76">
        <f>Sheet1!L811</f>
        <v>0</v>
      </c>
      <c r="H634" s="76">
        <f>Sheet1!M811</f>
        <v>0</v>
      </c>
      <c r="I634" s="76">
        <f>Sheet1!O811</f>
        <v>0</v>
      </c>
      <c r="J634" s="76"/>
      <c r="K634" s="78"/>
      <c r="L634" s="79"/>
    </row>
    <row r="635" spans="1:12" x14ac:dyDescent="0.35">
      <c r="A635" s="76"/>
      <c r="B635" s="76">
        <f>Sheet1!D812</f>
        <v>0</v>
      </c>
      <c r="C635" s="77">
        <f>Sheet1!E812</f>
        <v>0</v>
      </c>
      <c r="D635" s="76">
        <f>Sheet1!H812</f>
        <v>0</v>
      </c>
      <c r="E635" s="76">
        <f>Sheet1!K812</f>
        <v>0</v>
      </c>
      <c r="F635" s="76">
        <f>Sheet1!J812</f>
        <v>0</v>
      </c>
      <c r="G635" s="76">
        <f>Sheet1!L812</f>
        <v>0</v>
      </c>
      <c r="H635" s="76">
        <f>Sheet1!M812</f>
        <v>0</v>
      </c>
      <c r="I635" s="76">
        <f>Sheet1!O812</f>
        <v>0</v>
      </c>
      <c r="J635" s="76"/>
      <c r="K635" s="78"/>
      <c r="L635" s="79"/>
    </row>
    <row r="636" spans="1:12" x14ac:dyDescent="0.35">
      <c r="A636" s="76"/>
      <c r="B636" s="76">
        <f>Sheet1!D813</f>
        <v>0</v>
      </c>
      <c r="C636" s="77">
        <f>Sheet1!E813</f>
        <v>0</v>
      </c>
      <c r="D636" s="76">
        <f>Sheet1!H813</f>
        <v>0</v>
      </c>
      <c r="E636" s="76">
        <f>Sheet1!K813</f>
        <v>0</v>
      </c>
      <c r="F636" s="76">
        <f>Sheet1!J813</f>
        <v>0</v>
      </c>
      <c r="G636" s="76">
        <f>Sheet1!L813</f>
        <v>0</v>
      </c>
      <c r="H636" s="76">
        <f>Sheet1!M813</f>
        <v>0</v>
      </c>
      <c r="I636" s="76">
        <f>Sheet1!O813</f>
        <v>0</v>
      </c>
      <c r="J636" s="76"/>
      <c r="K636" s="78"/>
      <c r="L636" s="79"/>
    </row>
    <row r="637" spans="1:12" x14ac:dyDescent="0.35">
      <c r="A637" s="76"/>
      <c r="B637" s="76">
        <f>Sheet1!D814</f>
        <v>0</v>
      </c>
      <c r="C637" s="77">
        <f>Sheet1!E814</f>
        <v>0</v>
      </c>
      <c r="D637" s="76">
        <f>Sheet1!H814</f>
        <v>0</v>
      </c>
      <c r="E637" s="76">
        <f>Sheet1!K814</f>
        <v>0</v>
      </c>
      <c r="F637" s="76">
        <f>Sheet1!J814</f>
        <v>0</v>
      </c>
      <c r="G637" s="76">
        <f>Sheet1!L814</f>
        <v>0</v>
      </c>
      <c r="H637" s="76">
        <f>Sheet1!M814</f>
        <v>0</v>
      </c>
      <c r="I637" s="76">
        <f>Sheet1!O814</f>
        <v>0</v>
      </c>
      <c r="J637" s="76"/>
      <c r="K637" s="78"/>
      <c r="L637" s="79"/>
    </row>
    <row r="638" spans="1:12" x14ac:dyDescent="0.35">
      <c r="A638" s="76"/>
      <c r="B638" s="76">
        <f>Sheet1!D815</f>
        <v>0</v>
      </c>
      <c r="C638" s="77">
        <f>Sheet1!E815</f>
        <v>0</v>
      </c>
      <c r="D638" s="76">
        <f>Sheet1!H815</f>
        <v>0</v>
      </c>
      <c r="E638" s="76">
        <f>Sheet1!K815</f>
        <v>0</v>
      </c>
      <c r="F638" s="76">
        <f>Sheet1!J815</f>
        <v>0</v>
      </c>
      <c r="G638" s="76">
        <f>Sheet1!L815</f>
        <v>0</v>
      </c>
      <c r="H638" s="76">
        <f>Sheet1!M815</f>
        <v>0</v>
      </c>
      <c r="I638" s="76">
        <f>Sheet1!O815</f>
        <v>0</v>
      </c>
      <c r="J638" s="76"/>
      <c r="K638" s="78"/>
      <c r="L638" s="79"/>
    </row>
    <row r="639" spans="1:12" x14ac:dyDescent="0.35">
      <c r="A639" s="76"/>
      <c r="B639" s="76">
        <f>Sheet1!D816</f>
        <v>0</v>
      </c>
      <c r="C639" s="77">
        <f>Sheet1!E816</f>
        <v>0</v>
      </c>
      <c r="D639" s="76">
        <f>Sheet1!H816</f>
        <v>0</v>
      </c>
      <c r="E639" s="76">
        <f>Sheet1!K816</f>
        <v>0</v>
      </c>
      <c r="F639" s="76">
        <f>Sheet1!J816</f>
        <v>0</v>
      </c>
      <c r="G639" s="76">
        <f>Sheet1!L816</f>
        <v>0</v>
      </c>
      <c r="H639" s="76">
        <f>Sheet1!M816</f>
        <v>0</v>
      </c>
      <c r="I639" s="76">
        <f>Sheet1!O816</f>
        <v>0</v>
      </c>
      <c r="J639" s="76"/>
      <c r="K639" s="78"/>
      <c r="L639" s="79"/>
    </row>
    <row r="640" spans="1:12" x14ac:dyDescent="0.35">
      <c r="A640" s="76"/>
      <c r="B640" s="76">
        <f>Sheet1!D817</f>
        <v>0</v>
      </c>
      <c r="C640" s="77">
        <f>Sheet1!E817</f>
        <v>0</v>
      </c>
      <c r="D640" s="76">
        <f>Sheet1!H817</f>
        <v>0</v>
      </c>
      <c r="E640" s="76">
        <f>Sheet1!K817</f>
        <v>0</v>
      </c>
      <c r="F640" s="76">
        <f>Sheet1!J817</f>
        <v>0</v>
      </c>
      <c r="G640" s="76">
        <f>Sheet1!L817</f>
        <v>0</v>
      </c>
      <c r="H640" s="76">
        <f>Sheet1!M817</f>
        <v>0</v>
      </c>
      <c r="I640" s="76">
        <f>Sheet1!O817</f>
        <v>0</v>
      </c>
      <c r="J640" s="76"/>
      <c r="K640" s="78"/>
      <c r="L640" s="79"/>
    </row>
    <row r="641" spans="1:12" x14ac:dyDescent="0.35">
      <c r="A641" s="76"/>
      <c r="B641" s="76">
        <f>Sheet1!D818</f>
        <v>0</v>
      </c>
      <c r="C641" s="77">
        <f>Sheet1!E818</f>
        <v>0</v>
      </c>
      <c r="D641" s="76">
        <f>Sheet1!H818</f>
        <v>0</v>
      </c>
      <c r="E641" s="76">
        <f>Sheet1!K818</f>
        <v>0</v>
      </c>
      <c r="F641" s="76">
        <f>Sheet1!J818</f>
        <v>0</v>
      </c>
      <c r="G641" s="76">
        <f>Sheet1!L818</f>
        <v>0</v>
      </c>
      <c r="H641" s="76">
        <f>Sheet1!M818</f>
        <v>0</v>
      </c>
      <c r="I641" s="76">
        <f>Sheet1!O818</f>
        <v>0</v>
      </c>
      <c r="J641" s="76"/>
      <c r="K641" s="78"/>
      <c r="L641" s="79"/>
    </row>
    <row r="642" spans="1:12" x14ac:dyDescent="0.35">
      <c r="A642" s="76"/>
      <c r="B642" s="76">
        <f>Sheet1!D819</f>
        <v>0</v>
      </c>
      <c r="C642" s="77">
        <f>Sheet1!E819</f>
        <v>0</v>
      </c>
      <c r="D642" s="76">
        <f>Sheet1!H819</f>
        <v>0</v>
      </c>
      <c r="E642" s="76">
        <f>Sheet1!K819</f>
        <v>0</v>
      </c>
      <c r="F642" s="76">
        <f>Sheet1!J819</f>
        <v>0</v>
      </c>
      <c r="G642" s="76">
        <f>Sheet1!L819</f>
        <v>0</v>
      </c>
      <c r="H642" s="76">
        <f>Sheet1!M819</f>
        <v>0</v>
      </c>
      <c r="I642" s="76">
        <f>Sheet1!O819</f>
        <v>0</v>
      </c>
      <c r="J642" s="76"/>
      <c r="K642" s="78"/>
      <c r="L642" s="79"/>
    </row>
    <row r="643" spans="1:12" x14ac:dyDescent="0.35">
      <c r="A643" s="76"/>
      <c r="B643" s="76">
        <f>Sheet1!D820</f>
        <v>0</v>
      </c>
      <c r="C643" s="77">
        <f>Sheet1!E820</f>
        <v>0</v>
      </c>
      <c r="D643" s="76">
        <f>Sheet1!H820</f>
        <v>0</v>
      </c>
      <c r="E643" s="76">
        <f>Sheet1!K820</f>
        <v>0</v>
      </c>
      <c r="F643" s="76">
        <f>Sheet1!J820</f>
        <v>0</v>
      </c>
      <c r="G643" s="76">
        <f>Sheet1!L820</f>
        <v>0</v>
      </c>
      <c r="H643" s="76">
        <f>Sheet1!M820</f>
        <v>0</v>
      </c>
      <c r="I643" s="76">
        <f>Sheet1!O820</f>
        <v>0</v>
      </c>
      <c r="J643" s="76"/>
      <c r="K643" s="78"/>
      <c r="L643" s="79"/>
    </row>
    <row r="644" spans="1:12" x14ac:dyDescent="0.35">
      <c r="A644" s="76"/>
      <c r="B644" s="76">
        <f>Sheet1!D821</f>
        <v>0</v>
      </c>
      <c r="C644" s="77">
        <f>Sheet1!E821</f>
        <v>0</v>
      </c>
      <c r="D644" s="76">
        <f>Sheet1!H821</f>
        <v>0</v>
      </c>
      <c r="E644" s="76">
        <f>Sheet1!K821</f>
        <v>0</v>
      </c>
      <c r="F644" s="76">
        <f>Sheet1!J821</f>
        <v>0</v>
      </c>
      <c r="G644" s="76">
        <f>Sheet1!L821</f>
        <v>0</v>
      </c>
      <c r="H644" s="76">
        <f>Sheet1!M821</f>
        <v>0</v>
      </c>
      <c r="I644" s="76">
        <f>Sheet1!O821</f>
        <v>0</v>
      </c>
      <c r="J644" s="76"/>
      <c r="K644" s="78"/>
      <c r="L644" s="79"/>
    </row>
    <row r="645" spans="1:12" x14ac:dyDescent="0.35">
      <c r="A645" s="76"/>
      <c r="B645" s="76">
        <f>Sheet1!D822</f>
        <v>0</v>
      </c>
      <c r="C645" s="77">
        <f>Sheet1!E822</f>
        <v>0</v>
      </c>
      <c r="D645" s="76">
        <f>Sheet1!H822</f>
        <v>0</v>
      </c>
      <c r="E645" s="76">
        <f>Sheet1!K822</f>
        <v>0</v>
      </c>
      <c r="F645" s="76">
        <f>Sheet1!J822</f>
        <v>0</v>
      </c>
      <c r="G645" s="76">
        <f>Sheet1!L822</f>
        <v>0</v>
      </c>
      <c r="H645" s="76">
        <f>Sheet1!M822</f>
        <v>0</v>
      </c>
      <c r="I645" s="76">
        <f>Sheet1!O822</f>
        <v>0</v>
      </c>
      <c r="J645" s="76"/>
      <c r="K645" s="78"/>
      <c r="L645" s="79"/>
    </row>
    <row r="646" spans="1:12" x14ac:dyDescent="0.35">
      <c r="A646" s="76"/>
      <c r="B646" s="76">
        <f>Sheet1!D823</f>
        <v>0</v>
      </c>
      <c r="C646" s="77">
        <f>Sheet1!E823</f>
        <v>0</v>
      </c>
      <c r="D646" s="76">
        <f>Sheet1!H823</f>
        <v>0</v>
      </c>
      <c r="E646" s="76">
        <f>Sheet1!K823</f>
        <v>0</v>
      </c>
      <c r="F646" s="76">
        <f>Sheet1!J823</f>
        <v>0</v>
      </c>
      <c r="G646" s="76">
        <f>Sheet1!L823</f>
        <v>0</v>
      </c>
      <c r="H646" s="76">
        <f>Sheet1!M823</f>
        <v>0</v>
      </c>
      <c r="I646" s="76">
        <f>Sheet1!O823</f>
        <v>0</v>
      </c>
      <c r="J646" s="76"/>
      <c r="K646" s="78"/>
      <c r="L646" s="79"/>
    </row>
    <row r="647" spans="1:12" x14ac:dyDescent="0.35">
      <c r="A647" s="76"/>
      <c r="B647" s="76">
        <f>Sheet1!D824</f>
        <v>0</v>
      </c>
      <c r="C647" s="77">
        <f>Sheet1!E824</f>
        <v>0</v>
      </c>
      <c r="D647" s="76">
        <f>Sheet1!H824</f>
        <v>0</v>
      </c>
      <c r="E647" s="76">
        <f>Sheet1!K824</f>
        <v>0</v>
      </c>
      <c r="F647" s="76">
        <f>Sheet1!J824</f>
        <v>0</v>
      </c>
      <c r="G647" s="76">
        <f>Sheet1!L824</f>
        <v>0</v>
      </c>
      <c r="H647" s="76">
        <f>Sheet1!M824</f>
        <v>0</v>
      </c>
      <c r="I647" s="76">
        <f>Sheet1!O824</f>
        <v>0</v>
      </c>
      <c r="J647" s="76"/>
      <c r="K647" s="78"/>
      <c r="L647" s="79"/>
    </row>
    <row r="648" spans="1:12" x14ac:dyDescent="0.35">
      <c r="A648" s="76"/>
      <c r="B648" s="76">
        <f>Sheet1!D825</f>
        <v>0</v>
      </c>
      <c r="C648" s="77">
        <f>Sheet1!E825</f>
        <v>0</v>
      </c>
      <c r="D648" s="76">
        <f>Sheet1!H825</f>
        <v>0</v>
      </c>
      <c r="E648" s="76">
        <f>Sheet1!K825</f>
        <v>0</v>
      </c>
      <c r="F648" s="76">
        <f>Sheet1!J825</f>
        <v>0</v>
      </c>
      <c r="G648" s="76">
        <f>Sheet1!L825</f>
        <v>0</v>
      </c>
      <c r="H648" s="76">
        <f>Sheet1!M825</f>
        <v>0</v>
      </c>
      <c r="I648" s="76">
        <f>Sheet1!O825</f>
        <v>0</v>
      </c>
      <c r="J648" s="76"/>
      <c r="K648" s="78"/>
      <c r="L648" s="79"/>
    </row>
    <row r="649" spans="1:12" x14ac:dyDescent="0.35">
      <c r="A649" s="76"/>
      <c r="B649" s="76">
        <f>Sheet1!D826</f>
        <v>0</v>
      </c>
      <c r="C649" s="77">
        <f>Sheet1!E826</f>
        <v>0</v>
      </c>
      <c r="D649" s="76">
        <f>Sheet1!H826</f>
        <v>0</v>
      </c>
      <c r="E649" s="76">
        <f>Sheet1!K826</f>
        <v>0</v>
      </c>
      <c r="F649" s="76">
        <f>Sheet1!J826</f>
        <v>0</v>
      </c>
      <c r="G649" s="76">
        <f>Sheet1!L826</f>
        <v>0</v>
      </c>
      <c r="H649" s="76">
        <f>Sheet1!M826</f>
        <v>0</v>
      </c>
      <c r="I649" s="76">
        <f>Sheet1!O826</f>
        <v>0</v>
      </c>
      <c r="J649" s="76"/>
      <c r="K649" s="78"/>
      <c r="L649" s="79"/>
    </row>
    <row r="650" spans="1:12" x14ac:dyDescent="0.35">
      <c r="A650" s="76"/>
      <c r="B650" s="76">
        <f>Sheet1!D827</f>
        <v>0</v>
      </c>
      <c r="C650" s="77">
        <f>Sheet1!E827</f>
        <v>0</v>
      </c>
      <c r="D650" s="76">
        <f>Sheet1!H827</f>
        <v>0</v>
      </c>
      <c r="E650" s="76">
        <f>Sheet1!K827</f>
        <v>0</v>
      </c>
      <c r="F650" s="76">
        <f>Sheet1!J827</f>
        <v>0</v>
      </c>
      <c r="G650" s="76">
        <f>Sheet1!L827</f>
        <v>0</v>
      </c>
      <c r="H650" s="76">
        <f>Sheet1!M827</f>
        <v>0</v>
      </c>
      <c r="I650" s="76">
        <f>Sheet1!O827</f>
        <v>0</v>
      </c>
      <c r="J650" s="76"/>
      <c r="K650" s="78"/>
      <c r="L650" s="79"/>
    </row>
    <row r="651" spans="1:12" x14ac:dyDescent="0.35">
      <c r="A651" s="76"/>
      <c r="B651" s="76">
        <f>Sheet1!D828</f>
        <v>0</v>
      </c>
      <c r="C651" s="77">
        <f>Sheet1!E828</f>
        <v>0</v>
      </c>
      <c r="D651" s="76">
        <f>Sheet1!H828</f>
        <v>0</v>
      </c>
      <c r="E651" s="76">
        <f>Sheet1!K828</f>
        <v>0</v>
      </c>
      <c r="F651" s="76">
        <f>Sheet1!J828</f>
        <v>0</v>
      </c>
      <c r="G651" s="76">
        <f>Sheet1!L828</f>
        <v>0</v>
      </c>
      <c r="H651" s="76">
        <f>Sheet1!M828</f>
        <v>0</v>
      </c>
      <c r="I651" s="76">
        <f>Sheet1!O828</f>
        <v>0</v>
      </c>
      <c r="J651" s="76"/>
      <c r="K651" s="78"/>
      <c r="L651" s="79"/>
    </row>
    <row r="652" spans="1:12" x14ac:dyDescent="0.35">
      <c r="A652" s="76"/>
      <c r="B652" s="76">
        <f>Sheet1!D829</f>
        <v>0</v>
      </c>
      <c r="C652" s="77">
        <f>Sheet1!E829</f>
        <v>0</v>
      </c>
      <c r="D652" s="76">
        <f>Sheet1!H829</f>
        <v>0</v>
      </c>
      <c r="E652" s="76">
        <f>Sheet1!K829</f>
        <v>0</v>
      </c>
      <c r="F652" s="76">
        <f>Sheet1!J829</f>
        <v>0</v>
      </c>
      <c r="G652" s="76">
        <f>Sheet1!L829</f>
        <v>0</v>
      </c>
      <c r="H652" s="76">
        <f>Sheet1!M829</f>
        <v>0</v>
      </c>
      <c r="I652" s="76">
        <f>Sheet1!O829</f>
        <v>0</v>
      </c>
      <c r="J652" s="76"/>
      <c r="K652" s="78"/>
      <c r="L652" s="79"/>
    </row>
    <row r="653" spans="1:12" x14ac:dyDescent="0.35">
      <c r="A653" s="76"/>
      <c r="B653" s="76">
        <f>Sheet1!D830</f>
        <v>0</v>
      </c>
      <c r="C653" s="77">
        <f>Sheet1!E830</f>
        <v>0</v>
      </c>
      <c r="D653" s="76">
        <f>Sheet1!H830</f>
        <v>0</v>
      </c>
      <c r="E653" s="76">
        <f>Sheet1!K830</f>
        <v>0</v>
      </c>
      <c r="F653" s="76">
        <f>Sheet1!J830</f>
        <v>0</v>
      </c>
      <c r="G653" s="76">
        <f>Sheet1!L830</f>
        <v>0</v>
      </c>
      <c r="H653" s="76">
        <f>Sheet1!M830</f>
        <v>0</v>
      </c>
      <c r="I653" s="76">
        <f>Sheet1!O830</f>
        <v>0</v>
      </c>
      <c r="J653" s="76"/>
      <c r="K653" s="78"/>
      <c r="L653" s="79"/>
    </row>
    <row r="654" spans="1:12" x14ac:dyDescent="0.35">
      <c r="A654" s="76"/>
      <c r="B654" s="76">
        <f>Sheet1!D831</f>
        <v>0</v>
      </c>
      <c r="C654" s="77">
        <f>Sheet1!E831</f>
        <v>0</v>
      </c>
      <c r="D654" s="76">
        <f>Sheet1!H831</f>
        <v>0</v>
      </c>
      <c r="E654" s="76">
        <f>Sheet1!K831</f>
        <v>0</v>
      </c>
      <c r="F654" s="76">
        <f>Sheet1!J831</f>
        <v>0</v>
      </c>
      <c r="G654" s="76">
        <f>Sheet1!L831</f>
        <v>0</v>
      </c>
      <c r="H654" s="76">
        <f>Sheet1!M831</f>
        <v>0</v>
      </c>
      <c r="I654" s="76">
        <f>Sheet1!O831</f>
        <v>0</v>
      </c>
      <c r="J654" s="76"/>
      <c r="K654" s="78"/>
      <c r="L654" s="79"/>
    </row>
    <row r="655" spans="1:12" x14ac:dyDescent="0.35">
      <c r="A655" s="76"/>
      <c r="B655" s="76">
        <f>Sheet1!D832</f>
        <v>0</v>
      </c>
      <c r="C655" s="77">
        <f>Sheet1!E832</f>
        <v>0</v>
      </c>
      <c r="D655" s="76">
        <f>Sheet1!H832</f>
        <v>0</v>
      </c>
      <c r="E655" s="76">
        <f>Sheet1!K832</f>
        <v>0</v>
      </c>
      <c r="F655" s="76">
        <f>Sheet1!J832</f>
        <v>0</v>
      </c>
      <c r="G655" s="76">
        <f>Sheet1!L832</f>
        <v>0</v>
      </c>
      <c r="H655" s="76">
        <f>Sheet1!M832</f>
        <v>0</v>
      </c>
      <c r="I655" s="76">
        <f>Sheet1!O832</f>
        <v>0</v>
      </c>
      <c r="J655" s="76"/>
      <c r="K655" s="78"/>
      <c r="L655" s="79"/>
    </row>
    <row r="656" spans="1:12" x14ac:dyDescent="0.35">
      <c r="A656" s="76"/>
      <c r="B656" s="76">
        <f>Sheet1!D833</f>
        <v>0</v>
      </c>
      <c r="C656" s="77">
        <f>Sheet1!E833</f>
        <v>0</v>
      </c>
      <c r="D656" s="76">
        <f>Sheet1!H833</f>
        <v>0</v>
      </c>
      <c r="E656" s="76">
        <f>Sheet1!K833</f>
        <v>0</v>
      </c>
      <c r="F656" s="76">
        <f>Sheet1!J833</f>
        <v>0</v>
      </c>
      <c r="G656" s="76">
        <f>Sheet1!L833</f>
        <v>0</v>
      </c>
      <c r="H656" s="76">
        <f>Sheet1!M833</f>
        <v>0</v>
      </c>
      <c r="I656" s="76">
        <f>Sheet1!O833</f>
        <v>0</v>
      </c>
      <c r="J656" s="76"/>
      <c r="K656" s="78"/>
      <c r="L656" s="79"/>
    </row>
    <row r="657" spans="1:12" x14ac:dyDescent="0.35">
      <c r="A657" s="76"/>
      <c r="B657" s="76">
        <f>Sheet1!D834</f>
        <v>0</v>
      </c>
      <c r="C657" s="77">
        <f>Sheet1!E834</f>
        <v>0</v>
      </c>
      <c r="D657" s="76">
        <f>Sheet1!H834</f>
        <v>0</v>
      </c>
      <c r="E657" s="76">
        <f>Sheet1!K834</f>
        <v>0</v>
      </c>
      <c r="F657" s="76">
        <f>Sheet1!J834</f>
        <v>0</v>
      </c>
      <c r="G657" s="76">
        <f>Sheet1!L834</f>
        <v>0</v>
      </c>
      <c r="H657" s="76">
        <f>Sheet1!M834</f>
        <v>0</v>
      </c>
      <c r="I657" s="76">
        <f>Sheet1!O834</f>
        <v>0</v>
      </c>
      <c r="J657" s="76"/>
      <c r="K657" s="78"/>
      <c r="L657" s="79"/>
    </row>
    <row r="658" spans="1:12" x14ac:dyDescent="0.35">
      <c r="A658" s="76"/>
      <c r="B658" s="76">
        <f>Sheet1!D835</f>
        <v>0</v>
      </c>
      <c r="C658" s="77">
        <f>Sheet1!E835</f>
        <v>0</v>
      </c>
      <c r="D658" s="76">
        <f>Sheet1!H835</f>
        <v>0</v>
      </c>
      <c r="E658" s="76">
        <f>Sheet1!K835</f>
        <v>0</v>
      </c>
      <c r="F658" s="76">
        <f>Sheet1!J835</f>
        <v>0</v>
      </c>
      <c r="G658" s="76">
        <f>Sheet1!L835</f>
        <v>0</v>
      </c>
      <c r="H658" s="76">
        <f>Sheet1!M835</f>
        <v>0</v>
      </c>
      <c r="I658" s="76">
        <f>Sheet1!O835</f>
        <v>0</v>
      </c>
      <c r="J658" s="76"/>
      <c r="K658" s="78"/>
      <c r="L658" s="79"/>
    </row>
    <row r="659" spans="1:12" x14ac:dyDescent="0.35">
      <c r="A659" s="76"/>
      <c r="B659" s="76">
        <f>Sheet1!D836</f>
        <v>0</v>
      </c>
      <c r="C659" s="77">
        <f>Sheet1!E836</f>
        <v>0</v>
      </c>
      <c r="D659" s="76">
        <f>Sheet1!H836</f>
        <v>0</v>
      </c>
      <c r="E659" s="76">
        <f>Sheet1!K836</f>
        <v>0</v>
      </c>
      <c r="F659" s="76">
        <f>Sheet1!J836</f>
        <v>0</v>
      </c>
      <c r="G659" s="76">
        <f>Sheet1!L836</f>
        <v>0</v>
      </c>
      <c r="H659" s="76">
        <f>Sheet1!M836</f>
        <v>0</v>
      </c>
      <c r="I659" s="76">
        <f>Sheet1!O836</f>
        <v>0</v>
      </c>
      <c r="J659" s="76"/>
      <c r="K659" s="78"/>
      <c r="L659" s="79"/>
    </row>
    <row r="660" spans="1:12" x14ac:dyDescent="0.35">
      <c r="A660" s="76"/>
      <c r="B660" s="76">
        <f>Sheet1!D837</f>
        <v>0</v>
      </c>
      <c r="C660" s="77">
        <f>Sheet1!E837</f>
        <v>0</v>
      </c>
      <c r="D660" s="76">
        <f>Sheet1!H837</f>
        <v>0</v>
      </c>
      <c r="E660" s="76">
        <f>Sheet1!K837</f>
        <v>0</v>
      </c>
      <c r="F660" s="76">
        <f>Sheet1!J837</f>
        <v>0</v>
      </c>
      <c r="G660" s="76">
        <f>Sheet1!L837</f>
        <v>0</v>
      </c>
      <c r="H660" s="76">
        <f>Sheet1!M837</f>
        <v>0</v>
      </c>
      <c r="I660" s="76">
        <f>Sheet1!O837</f>
        <v>0</v>
      </c>
      <c r="J660" s="76"/>
      <c r="K660" s="78"/>
      <c r="L660" s="79"/>
    </row>
    <row r="661" spans="1:12" x14ac:dyDescent="0.35">
      <c r="A661" s="76"/>
      <c r="B661" s="76">
        <f>Sheet1!D838</f>
        <v>0</v>
      </c>
      <c r="C661" s="77">
        <f>Sheet1!E838</f>
        <v>0</v>
      </c>
      <c r="D661" s="76">
        <f>Sheet1!H838</f>
        <v>0</v>
      </c>
      <c r="E661" s="76">
        <f>Sheet1!K838</f>
        <v>0</v>
      </c>
      <c r="F661" s="76">
        <f>Sheet1!J838</f>
        <v>0</v>
      </c>
      <c r="G661" s="76">
        <f>Sheet1!L838</f>
        <v>0</v>
      </c>
      <c r="H661" s="76">
        <f>Sheet1!M838</f>
        <v>0</v>
      </c>
      <c r="I661" s="76">
        <f>Sheet1!O838</f>
        <v>0</v>
      </c>
      <c r="J661" s="76"/>
      <c r="K661" s="78"/>
      <c r="L661" s="79"/>
    </row>
    <row r="662" spans="1:12" x14ac:dyDescent="0.35">
      <c r="A662" s="76"/>
      <c r="B662" s="76">
        <f>Sheet1!D839</f>
        <v>0</v>
      </c>
      <c r="C662" s="77">
        <f>Sheet1!E839</f>
        <v>0</v>
      </c>
      <c r="D662" s="76">
        <f>Sheet1!H839</f>
        <v>0</v>
      </c>
      <c r="E662" s="76">
        <f>Sheet1!K839</f>
        <v>0</v>
      </c>
      <c r="F662" s="76">
        <f>Sheet1!J839</f>
        <v>0</v>
      </c>
      <c r="G662" s="76">
        <f>Sheet1!L839</f>
        <v>0</v>
      </c>
      <c r="H662" s="76">
        <f>Sheet1!M839</f>
        <v>0</v>
      </c>
      <c r="I662" s="76">
        <f>Sheet1!O839</f>
        <v>0</v>
      </c>
      <c r="J662" s="76"/>
      <c r="K662" s="78"/>
      <c r="L662" s="79"/>
    </row>
    <row r="663" spans="1:12" x14ac:dyDescent="0.35">
      <c r="A663" s="76"/>
      <c r="B663" s="76">
        <f>Sheet1!D840</f>
        <v>0</v>
      </c>
      <c r="C663" s="77">
        <f>Sheet1!E840</f>
        <v>0</v>
      </c>
      <c r="D663" s="76">
        <f>Sheet1!H840</f>
        <v>0</v>
      </c>
      <c r="E663" s="76">
        <f>Sheet1!K840</f>
        <v>0</v>
      </c>
      <c r="F663" s="76">
        <f>Sheet1!J840</f>
        <v>0</v>
      </c>
      <c r="G663" s="76">
        <f>Sheet1!L840</f>
        <v>0</v>
      </c>
      <c r="H663" s="76">
        <f>Sheet1!M840</f>
        <v>0</v>
      </c>
      <c r="I663" s="76">
        <f>Sheet1!O840</f>
        <v>0</v>
      </c>
      <c r="J663" s="76"/>
      <c r="K663" s="78"/>
      <c r="L663" s="79"/>
    </row>
    <row r="664" spans="1:12" x14ac:dyDescent="0.35">
      <c r="A664" s="76"/>
      <c r="B664" s="76">
        <f>Sheet1!D841</f>
        <v>0</v>
      </c>
      <c r="C664" s="77">
        <f>Sheet1!E841</f>
        <v>0</v>
      </c>
      <c r="D664" s="76">
        <f>Sheet1!H841</f>
        <v>0</v>
      </c>
      <c r="E664" s="76">
        <f>Sheet1!K841</f>
        <v>0</v>
      </c>
      <c r="F664" s="76">
        <f>Sheet1!J841</f>
        <v>0</v>
      </c>
      <c r="G664" s="76">
        <f>Sheet1!L841</f>
        <v>0</v>
      </c>
      <c r="H664" s="76">
        <f>Sheet1!M841</f>
        <v>0</v>
      </c>
      <c r="I664" s="76">
        <f>Sheet1!O841</f>
        <v>0</v>
      </c>
      <c r="J664" s="76"/>
      <c r="K664" s="78"/>
      <c r="L664" s="79"/>
    </row>
    <row r="665" spans="1:12" x14ac:dyDescent="0.35">
      <c r="A665" s="76"/>
      <c r="B665" s="76">
        <f>Sheet1!D842</f>
        <v>0</v>
      </c>
      <c r="C665" s="77">
        <f>Sheet1!E842</f>
        <v>0</v>
      </c>
      <c r="D665" s="76">
        <f>Sheet1!H842</f>
        <v>0</v>
      </c>
      <c r="E665" s="76">
        <f>Sheet1!K842</f>
        <v>0</v>
      </c>
      <c r="F665" s="76">
        <f>Sheet1!J842</f>
        <v>0</v>
      </c>
      <c r="G665" s="76">
        <f>Sheet1!L842</f>
        <v>0</v>
      </c>
      <c r="H665" s="76">
        <f>Sheet1!M842</f>
        <v>0</v>
      </c>
      <c r="I665" s="76">
        <f>Sheet1!O842</f>
        <v>0</v>
      </c>
      <c r="J665" s="76"/>
      <c r="K665" s="78"/>
      <c r="L665" s="79"/>
    </row>
    <row r="666" spans="1:12" x14ac:dyDescent="0.35">
      <c r="A666" s="76"/>
      <c r="B666" s="76">
        <f>Sheet1!D843</f>
        <v>0</v>
      </c>
      <c r="C666" s="77">
        <f>Sheet1!E843</f>
        <v>0</v>
      </c>
      <c r="D666" s="76">
        <f>Sheet1!H843</f>
        <v>0</v>
      </c>
      <c r="E666" s="76">
        <f>Sheet1!K843</f>
        <v>0</v>
      </c>
      <c r="F666" s="76">
        <f>Sheet1!J843</f>
        <v>0</v>
      </c>
      <c r="G666" s="76">
        <f>Sheet1!L843</f>
        <v>0</v>
      </c>
      <c r="H666" s="76">
        <f>Sheet1!M843</f>
        <v>0</v>
      </c>
      <c r="I666" s="76">
        <f>Sheet1!O843</f>
        <v>0</v>
      </c>
      <c r="J666" s="76"/>
      <c r="K666" s="78"/>
      <c r="L666" s="79"/>
    </row>
    <row r="667" spans="1:12" x14ac:dyDescent="0.35">
      <c r="A667" s="76"/>
      <c r="B667" s="76">
        <f>Sheet1!D844</f>
        <v>0</v>
      </c>
      <c r="C667" s="77">
        <f>Sheet1!E844</f>
        <v>0</v>
      </c>
      <c r="D667" s="76">
        <f>Sheet1!H844</f>
        <v>0</v>
      </c>
      <c r="E667" s="76">
        <f>Sheet1!K844</f>
        <v>0</v>
      </c>
      <c r="F667" s="76">
        <f>Sheet1!J844</f>
        <v>0</v>
      </c>
      <c r="G667" s="76">
        <f>Sheet1!L844</f>
        <v>0</v>
      </c>
      <c r="H667" s="76">
        <f>Sheet1!M844</f>
        <v>0</v>
      </c>
      <c r="I667" s="76">
        <f>Sheet1!O844</f>
        <v>0</v>
      </c>
      <c r="J667" s="76"/>
      <c r="K667" s="78"/>
      <c r="L667" s="79"/>
    </row>
    <row r="668" spans="1:12" x14ac:dyDescent="0.35">
      <c r="A668" s="76"/>
      <c r="B668" s="76">
        <f>Sheet1!D845</f>
        <v>0</v>
      </c>
      <c r="C668" s="77">
        <f>Sheet1!E845</f>
        <v>0</v>
      </c>
      <c r="D668" s="76">
        <f>Sheet1!H845</f>
        <v>0</v>
      </c>
      <c r="E668" s="76">
        <f>Sheet1!K845</f>
        <v>0</v>
      </c>
      <c r="F668" s="76">
        <f>Sheet1!J845</f>
        <v>0</v>
      </c>
      <c r="G668" s="76">
        <f>Sheet1!L845</f>
        <v>0</v>
      </c>
      <c r="H668" s="76">
        <f>Sheet1!M845</f>
        <v>0</v>
      </c>
      <c r="I668" s="76">
        <f>Sheet1!O845</f>
        <v>0</v>
      </c>
      <c r="J668" s="76"/>
      <c r="K668" s="78"/>
      <c r="L668" s="79"/>
    </row>
    <row r="669" spans="1:12" x14ac:dyDescent="0.35">
      <c r="A669" s="76"/>
      <c r="B669" s="76">
        <f>Sheet1!D846</f>
        <v>0</v>
      </c>
      <c r="C669" s="77">
        <f>Sheet1!E846</f>
        <v>0</v>
      </c>
      <c r="D669" s="76">
        <f>Sheet1!H846</f>
        <v>0</v>
      </c>
      <c r="E669" s="76">
        <f>Sheet1!K846</f>
        <v>0</v>
      </c>
      <c r="F669" s="76">
        <f>Sheet1!J846</f>
        <v>0</v>
      </c>
      <c r="G669" s="76">
        <f>Sheet1!L846</f>
        <v>0</v>
      </c>
      <c r="H669" s="76">
        <f>Sheet1!M846</f>
        <v>0</v>
      </c>
      <c r="I669" s="76">
        <f>Sheet1!O846</f>
        <v>0</v>
      </c>
      <c r="J669" s="76"/>
      <c r="K669" s="78"/>
      <c r="L669" s="79"/>
    </row>
    <row r="670" spans="1:12" x14ac:dyDescent="0.35">
      <c r="A670" s="76"/>
      <c r="B670" s="76">
        <f>Sheet1!D847</f>
        <v>0</v>
      </c>
      <c r="C670" s="77">
        <f>Sheet1!E847</f>
        <v>0</v>
      </c>
      <c r="D670" s="76">
        <f>Sheet1!H847</f>
        <v>0</v>
      </c>
      <c r="E670" s="76">
        <f>Sheet1!K847</f>
        <v>0</v>
      </c>
      <c r="F670" s="76">
        <f>Sheet1!J847</f>
        <v>0</v>
      </c>
      <c r="G670" s="76">
        <f>Sheet1!L847</f>
        <v>0</v>
      </c>
      <c r="H670" s="76">
        <f>Sheet1!M847</f>
        <v>0</v>
      </c>
      <c r="I670" s="76">
        <f>Sheet1!O847</f>
        <v>0</v>
      </c>
      <c r="J670" s="76"/>
      <c r="K670" s="78"/>
      <c r="L670" s="79"/>
    </row>
    <row r="671" spans="1:12" x14ac:dyDescent="0.35">
      <c r="A671" s="76"/>
      <c r="B671" s="76">
        <f>Sheet1!D848</f>
        <v>0</v>
      </c>
      <c r="C671" s="77">
        <f>Sheet1!E848</f>
        <v>0</v>
      </c>
      <c r="D671" s="76">
        <f>Sheet1!H848</f>
        <v>0</v>
      </c>
      <c r="E671" s="76">
        <f>Sheet1!K848</f>
        <v>0</v>
      </c>
      <c r="F671" s="76">
        <f>Sheet1!J848</f>
        <v>0</v>
      </c>
      <c r="G671" s="76">
        <f>Sheet1!L848</f>
        <v>0</v>
      </c>
      <c r="H671" s="76">
        <f>Sheet1!M848</f>
        <v>0</v>
      </c>
      <c r="I671" s="76">
        <f>Sheet1!O848</f>
        <v>0</v>
      </c>
      <c r="J671" s="76"/>
      <c r="K671" s="78"/>
      <c r="L671" s="79"/>
    </row>
    <row r="672" spans="1:12" x14ac:dyDescent="0.35">
      <c r="A672" s="76"/>
      <c r="B672" s="76">
        <f>Sheet1!D849</f>
        <v>0</v>
      </c>
      <c r="C672" s="77">
        <f>Sheet1!E849</f>
        <v>0</v>
      </c>
      <c r="D672" s="76">
        <f>Sheet1!H849</f>
        <v>0</v>
      </c>
      <c r="E672" s="76">
        <f>Sheet1!K849</f>
        <v>0</v>
      </c>
      <c r="F672" s="76">
        <f>Sheet1!J849</f>
        <v>0</v>
      </c>
      <c r="G672" s="76">
        <f>Sheet1!L849</f>
        <v>0</v>
      </c>
      <c r="H672" s="76">
        <f>Sheet1!M849</f>
        <v>0</v>
      </c>
      <c r="I672" s="76">
        <f>Sheet1!O849</f>
        <v>0</v>
      </c>
      <c r="J672" s="76"/>
      <c r="K672" s="78"/>
      <c r="L672" s="79"/>
    </row>
    <row r="673" spans="1:12" x14ac:dyDescent="0.35">
      <c r="A673" s="76"/>
      <c r="B673" s="76">
        <f>Sheet1!D850</f>
        <v>0</v>
      </c>
      <c r="C673" s="77">
        <f>Sheet1!E850</f>
        <v>0</v>
      </c>
      <c r="D673" s="76">
        <f>Sheet1!H850</f>
        <v>0</v>
      </c>
      <c r="E673" s="76">
        <f>Sheet1!K850</f>
        <v>0</v>
      </c>
      <c r="F673" s="76">
        <f>Sheet1!J850</f>
        <v>0</v>
      </c>
      <c r="G673" s="76">
        <f>Sheet1!L850</f>
        <v>0</v>
      </c>
      <c r="H673" s="76">
        <f>Sheet1!M850</f>
        <v>0</v>
      </c>
      <c r="I673" s="76">
        <f>Sheet1!O850</f>
        <v>0</v>
      </c>
      <c r="J673" s="76"/>
      <c r="K673" s="78"/>
      <c r="L673" s="79"/>
    </row>
    <row r="674" spans="1:12" x14ac:dyDescent="0.35">
      <c r="A674" s="76"/>
      <c r="B674" s="76">
        <f>Sheet1!D851</f>
        <v>0</v>
      </c>
      <c r="C674" s="77">
        <f>Sheet1!E851</f>
        <v>0</v>
      </c>
      <c r="D674" s="76">
        <f>Sheet1!H851</f>
        <v>0</v>
      </c>
      <c r="E674" s="76">
        <f>Sheet1!K851</f>
        <v>0</v>
      </c>
      <c r="F674" s="76">
        <f>Sheet1!J851</f>
        <v>0</v>
      </c>
      <c r="G674" s="76">
        <f>Sheet1!L851</f>
        <v>0</v>
      </c>
      <c r="H674" s="76">
        <f>Sheet1!M851</f>
        <v>0</v>
      </c>
      <c r="I674" s="76">
        <f>Sheet1!O851</f>
        <v>0</v>
      </c>
      <c r="J674" s="76"/>
      <c r="K674" s="78"/>
      <c r="L674" s="79"/>
    </row>
    <row r="675" spans="1:12" x14ac:dyDescent="0.35">
      <c r="A675" s="76"/>
      <c r="B675" s="76">
        <f>Sheet1!D852</f>
        <v>0</v>
      </c>
      <c r="C675" s="77">
        <f>Sheet1!E852</f>
        <v>0</v>
      </c>
      <c r="D675" s="76">
        <f>Sheet1!H852</f>
        <v>0</v>
      </c>
      <c r="E675" s="76">
        <f>Sheet1!K852</f>
        <v>0</v>
      </c>
      <c r="F675" s="76">
        <f>Sheet1!J852</f>
        <v>0</v>
      </c>
      <c r="G675" s="76">
        <f>Sheet1!L852</f>
        <v>0</v>
      </c>
      <c r="H675" s="76">
        <f>Sheet1!M852</f>
        <v>0</v>
      </c>
      <c r="I675" s="76">
        <f>Sheet1!O852</f>
        <v>0</v>
      </c>
      <c r="J675" s="76"/>
      <c r="K675" s="78"/>
      <c r="L675" s="79"/>
    </row>
    <row r="676" spans="1:12" x14ac:dyDescent="0.35">
      <c r="A676" s="76"/>
      <c r="B676" s="76">
        <f>Sheet1!D853</f>
        <v>0</v>
      </c>
      <c r="C676" s="77">
        <f>Sheet1!E853</f>
        <v>0</v>
      </c>
      <c r="D676" s="76">
        <f>Sheet1!H853</f>
        <v>0</v>
      </c>
      <c r="E676" s="76">
        <f>Sheet1!K853</f>
        <v>0</v>
      </c>
      <c r="F676" s="76">
        <f>Sheet1!J853</f>
        <v>0</v>
      </c>
      <c r="G676" s="76">
        <f>Sheet1!L853</f>
        <v>0</v>
      </c>
      <c r="H676" s="76">
        <f>Sheet1!M853</f>
        <v>0</v>
      </c>
      <c r="I676" s="76">
        <f>Sheet1!O853</f>
        <v>0</v>
      </c>
      <c r="J676" s="76"/>
      <c r="K676" s="78"/>
      <c r="L676" s="79"/>
    </row>
    <row r="677" spans="1:12" x14ac:dyDescent="0.35">
      <c r="A677" s="76"/>
      <c r="B677" s="76">
        <f>Sheet1!D854</f>
        <v>0</v>
      </c>
      <c r="C677" s="77">
        <f>Sheet1!E854</f>
        <v>0</v>
      </c>
      <c r="D677" s="76">
        <f>Sheet1!H854</f>
        <v>0</v>
      </c>
      <c r="E677" s="76">
        <f>Sheet1!K854</f>
        <v>0</v>
      </c>
      <c r="F677" s="76">
        <f>Sheet1!J854</f>
        <v>0</v>
      </c>
      <c r="G677" s="76">
        <f>Sheet1!L854</f>
        <v>0</v>
      </c>
      <c r="H677" s="76">
        <f>Sheet1!M854</f>
        <v>0</v>
      </c>
      <c r="I677" s="76">
        <f>Sheet1!O854</f>
        <v>0</v>
      </c>
      <c r="J677" s="76"/>
      <c r="K677" s="78"/>
      <c r="L677" s="79"/>
    </row>
    <row r="678" spans="1:12" x14ac:dyDescent="0.35">
      <c r="A678" s="76"/>
      <c r="B678" s="76">
        <f>Sheet1!D855</f>
        <v>0</v>
      </c>
      <c r="C678" s="77">
        <f>Sheet1!E855</f>
        <v>0</v>
      </c>
      <c r="D678" s="76">
        <f>Sheet1!H855</f>
        <v>0</v>
      </c>
      <c r="E678" s="76">
        <f>Sheet1!K855</f>
        <v>0</v>
      </c>
      <c r="F678" s="76">
        <f>Sheet1!J855</f>
        <v>0</v>
      </c>
      <c r="G678" s="76">
        <f>Sheet1!L855</f>
        <v>0</v>
      </c>
      <c r="H678" s="76">
        <f>Sheet1!M855</f>
        <v>0</v>
      </c>
      <c r="I678" s="76">
        <f>Sheet1!O855</f>
        <v>0</v>
      </c>
      <c r="J678" s="76"/>
      <c r="K678" s="78"/>
      <c r="L678" s="79"/>
    </row>
    <row r="679" spans="1:12" x14ac:dyDescent="0.35">
      <c r="A679" s="76"/>
      <c r="B679" s="76">
        <f>Sheet1!D856</f>
        <v>0</v>
      </c>
      <c r="C679" s="77">
        <f>Sheet1!E856</f>
        <v>0</v>
      </c>
      <c r="D679" s="76">
        <f>Sheet1!H856</f>
        <v>0</v>
      </c>
      <c r="E679" s="76">
        <f>Sheet1!K856</f>
        <v>0</v>
      </c>
      <c r="F679" s="76">
        <f>Sheet1!J856</f>
        <v>0</v>
      </c>
      <c r="G679" s="76">
        <f>Sheet1!L856</f>
        <v>0</v>
      </c>
      <c r="H679" s="76">
        <f>Sheet1!M856</f>
        <v>0</v>
      </c>
      <c r="I679" s="76">
        <f>Sheet1!O856</f>
        <v>0</v>
      </c>
      <c r="J679" s="76"/>
      <c r="K679" s="78"/>
      <c r="L679" s="79"/>
    </row>
    <row r="680" spans="1:12" x14ac:dyDescent="0.35">
      <c r="A680" s="76"/>
      <c r="B680" s="76">
        <f>Sheet1!D857</f>
        <v>0</v>
      </c>
      <c r="C680" s="77">
        <f>Sheet1!E857</f>
        <v>0</v>
      </c>
      <c r="D680" s="76">
        <f>Sheet1!H857</f>
        <v>0</v>
      </c>
      <c r="E680" s="76">
        <f>Sheet1!K857</f>
        <v>0</v>
      </c>
      <c r="F680" s="76">
        <f>Sheet1!J857</f>
        <v>0</v>
      </c>
      <c r="G680" s="76">
        <f>Sheet1!L857</f>
        <v>0</v>
      </c>
      <c r="H680" s="76">
        <f>Sheet1!M857</f>
        <v>0</v>
      </c>
      <c r="I680" s="76">
        <f>Sheet1!O857</f>
        <v>0</v>
      </c>
      <c r="J680" s="76"/>
      <c r="K680" s="78"/>
      <c r="L680" s="79"/>
    </row>
    <row r="681" spans="1:12" x14ac:dyDescent="0.35">
      <c r="A681" s="76"/>
      <c r="B681" s="76">
        <f>Sheet1!D858</f>
        <v>0</v>
      </c>
      <c r="C681" s="77">
        <f>Sheet1!E858</f>
        <v>0</v>
      </c>
      <c r="D681" s="76">
        <f>Sheet1!H858</f>
        <v>0</v>
      </c>
      <c r="E681" s="76">
        <f>Sheet1!K858</f>
        <v>0</v>
      </c>
      <c r="F681" s="76">
        <f>Sheet1!J858</f>
        <v>0</v>
      </c>
      <c r="G681" s="76">
        <f>Sheet1!L858</f>
        <v>0</v>
      </c>
      <c r="H681" s="76">
        <f>Sheet1!M858</f>
        <v>0</v>
      </c>
      <c r="I681" s="76">
        <f>Sheet1!O858</f>
        <v>0</v>
      </c>
      <c r="J681" s="76"/>
      <c r="K681" s="78"/>
      <c r="L681" s="79"/>
    </row>
    <row r="682" spans="1:12" x14ac:dyDescent="0.35">
      <c r="A682" s="76"/>
      <c r="B682" s="76">
        <f>Sheet1!D859</f>
        <v>0</v>
      </c>
      <c r="C682" s="77">
        <f>Sheet1!E859</f>
        <v>0</v>
      </c>
      <c r="D682" s="76">
        <f>Sheet1!H859</f>
        <v>0</v>
      </c>
      <c r="E682" s="76">
        <f>Sheet1!K859</f>
        <v>0</v>
      </c>
      <c r="F682" s="76">
        <f>Sheet1!J859</f>
        <v>0</v>
      </c>
      <c r="G682" s="76">
        <f>Sheet1!L859</f>
        <v>0</v>
      </c>
      <c r="H682" s="76">
        <f>Sheet1!M859</f>
        <v>0</v>
      </c>
      <c r="I682" s="76">
        <f>Sheet1!O859</f>
        <v>0</v>
      </c>
      <c r="J682" s="76"/>
      <c r="K682" s="78"/>
      <c r="L682" s="79"/>
    </row>
    <row r="683" spans="1:12" x14ac:dyDescent="0.35">
      <c r="A683" s="76"/>
      <c r="B683" s="76">
        <f>Sheet1!D860</f>
        <v>0</v>
      </c>
      <c r="C683" s="77">
        <f>Sheet1!E860</f>
        <v>0</v>
      </c>
      <c r="D683" s="76">
        <f>Sheet1!H860</f>
        <v>0</v>
      </c>
      <c r="E683" s="76">
        <f>Sheet1!K860</f>
        <v>0</v>
      </c>
      <c r="F683" s="76">
        <f>Sheet1!J860</f>
        <v>0</v>
      </c>
      <c r="G683" s="76">
        <f>Sheet1!L860</f>
        <v>0</v>
      </c>
      <c r="H683" s="76">
        <f>Sheet1!M860</f>
        <v>0</v>
      </c>
      <c r="I683" s="76">
        <f>Sheet1!O860</f>
        <v>0</v>
      </c>
      <c r="J683" s="76"/>
      <c r="K683" s="78"/>
      <c r="L683" s="79"/>
    </row>
    <row r="684" spans="1:12" x14ac:dyDescent="0.35">
      <c r="A684" s="76"/>
      <c r="B684" s="76">
        <f>Sheet1!D861</f>
        <v>0</v>
      </c>
      <c r="C684" s="77">
        <f>Sheet1!E861</f>
        <v>0</v>
      </c>
      <c r="D684" s="76">
        <f>Sheet1!H861</f>
        <v>0</v>
      </c>
      <c r="E684" s="76">
        <f>Sheet1!K861</f>
        <v>0</v>
      </c>
      <c r="F684" s="76">
        <f>Sheet1!J861</f>
        <v>0</v>
      </c>
      <c r="G684" s="76">
        <f>Sheet1!L861</f>
        <v>0</v>
      </c>
      <c r="H684" s="76">
        <f>Sheet1!M861</f>
        <v>0</v>
      </c>
      <c r="I684" s="76">
        <f>Sheet1!O861</f>
        <v>0</v>
      </c>
      <c r="J684" s="76"/>
      <c r="K684" s="78"/>
      <c r="L684" s="79"/>
    </row>
    <row r="685" spans="1:12" x14ac:dyDescent="0.35">
      <c r="A685" s="76"/>
      <c r="B685" s="76">
        <f>Sheet1!D862</f>
        <v>0</v>
      </c>
      <c r="C685" s="77">
        <f>Sheet1!E862</f>
        <v>0</v>
      </c>
      <c r="D685" s="76">
        <f>Sheet1!H862</f>
        <v>0</v>
      </c>
      <c r="E685" s="76">
        <f>Sheet1!K862</f>
        <v>0</v>
      </c>
      <c r="F685" s="76">
        <f>Sheet1!J862</f>
        <v>0</v>
      </c>
      <c r="G685" s="76">
        <f>Sheet1!L862</f>
        <v>0</v>
      </c>
      <c r="H685" s="76">
        <f>Sheet1!M862</f>
        <v>0</v>
      </c>
      <c r="I685" s="76">
        <f>Sheet1!O862</f>
        <v>0</v>
      </c>
      <c r="J685" s="76"/>
      <c r="K685" s="78"/>
      <c r="L685" s="79"/>
    </row>
    <row r="686" spans="1:12" x14ac:dyDescent="0.35">
      <c r="A686" s="76"/>
      <c r="B686" s="76">
        <f>Sheet1!D863</f>
        <v>0</v>
      </c>
      <c r="C686" s="77">
        <f>Sheet1!E863</f>
        <v>0</v>
      </c>
      <c r="D686" s="76">
        <f>Sheet1!H863</f>
        <v>0</v>
      </c>
      <c r="E686" s="76">
        <f>Sheet1!K863</f>
        <v>0</v>
      </c>
      <c r="F686" s="76">
        <f>Sheet1!J863</f>
        <v>0</v>
      </c>
      <c r="G686" s="76">
        <f>Sheet1!L863</f>
        <v>0</v>
      </c>
      <c r="H686" s="76">
        <f>Sheet1!M863</f>
        <v>0</v>
      </c>
      <c r="I686" s="76">
        <f>Sheet1!O863</f>
        <v>0</v>
      </c>
      <c r="J686" s="76"/>
      <c r="K686" s="78"/>
      <c r="L686" s="79"/>
    </row>
    <row r="687" spans="1:12" x14ac:dyDescent="0.35">
      <c r="A687" s="76"/>
      <c r="B687" s="76">
        <f>Sheet1!D864</f>
        <v>0</v>
      </c>
      <c r="C687" s="77">
        <f>Sheet1!E864</f>
        <v>0</v>
      </c>
      <c r="D687" s="76">
        <f>Sheet1!H864</f>
        <v>0</v>
      </c>
      <c r="E687" s="76">
        <f>Sheet1!K864</f>
        <v>0</v>
      </c>
      <c r="F687" s="76">
        <f>Sheet1!J864</f>
        <v>0</v>
      </c>
      <c r="G687" s="76">
        <f>Sheet1!L864</f>
        <v>0</v>
      </c>
      <c r="H687" s="76">
        <f>Sheet1!M864</f>
        <v>0</v>
      </c>
      <c r="I687" s="76">
        <f>Sheet1!O864</f>
        <v>0</v>
      </c>
      <c r="J687" s="76"/>
      <c r="K687" s="78"/>
      <c r="L687" s="79"/>
    </row>
    <row r="688" spans="1:12" x14ac:dyDescent="0.35">
      <c r="A688" s="76"/>
      <c r="B688" s="76">
        <f>Sheet1!D865</f>
        <v>0</v>
      </c>
      <c r="C688" s="77">
        <f>Sheet1!E865</f>
        <v>0</v>
      </c>
      <c r="D688" s="76">
        <f>Sheet1!H865</f>
        <v>0</v>
      </c>
      <c r="E688" s="76">
        <f>Sheet1!K865</f>
        <v>0</v>
      </c>
      <c r="F688" s="76">
        <f>Sheet1!J865</f>
        <v>0</v>
      </c>
      <c r="G688" s="76">
        <f>Sheet1!L865</f>
        <v>0</v>
      </c>
      <c r="H688" s="76">
        <f>Sheet1!M865</f>
        <v>0</v>
      </c>
      <c r="I688" s="76">
        <f>Sheet1!O865</f>
        <v>0</v>
      </c>
      <c r="J688" s="76"/>
      <c r="K688" s="78"/>
      <c r="L688" s="79"/>
    </row>
    <row r="689" spans="1:12" x14ac:dyDescent="0.35">
      <c r="A689" s="76"/>
      <c r="B689" s="76">
        <f>Sheet1!D866</f>
        <v>0</v>
      </c>
      <c r="C689" s="77">
        <f>Sheet1!E866</f>
        <v>0</v>
      </c>
      <c r="D689" s="76">
        <f>Sheet1!H866</f>
        <v>0</v>
      </c>
      <c r="E689" s="76">
        <f>Sheet1!K866</f>
        <v>0</v>
      </c>
      <c r="F689" s="76">
        <f>Sheet1!J866</f>
        <v>0</v>
      </c>
      <c r="G689" s="76">
        <f>Sheet1!L866</f>
        <v>0</v>
      </c>
      <c r="H689" s="76">
        <f>Sheet1!M866</f>
        <v>0</v>
      </c>
      <c r="I689" s="76">
        <f>Sheet1!O866</f>
        <v>0</v>
      </c>
      <c r="J689" s="76"/>
      <c r="K689" s="78"/>
      <c r="L689" s="79"/>
    </row>
    <row r="690" spans="1:12" x14ac:dyDescent="0.35">
      <c r="A690" s="76"/>
      <c r="B690" s="76">
        <f>Sheet1!D867</f>
        <v>0</v>
      </c>
      <c r="C690" s="77">
        <f>Sheet1!E867</f>
        <v>0</v>
      </c>
      <c r="D690" s="76">
        <f>Sheet1!H867</f>
        <v>0</v>
      </c>
      <c r="E690" s="76">
        <f>Sheet1!K867</f>
        <v>0</v>
      </c>
      <c r="F690" s="76">
        <f>Sheet1!J867</f>
        <v>0</v>
      </c>
      <c r="G690" s="76">
        <f>Sheet1!L867</f>
        <v>0</v>
      </c>
      <c r="H690" s="76">
        <f>Sheet1!M867</f>
        <v>0</v>
      </c>
      <c r="I690" s="76">
        <f>Sheet1!O867</f>
        <v>0</v>
      </c>
      <c r="J690" s="76"/>
      <c r="K690" s="78"/>
      <c r="L690" s="79"/>
    </row>
    <row r="691" spans="1:12" x14ac:dyDescent="0.35">
      <c r="A691" s="76"/>
      <c r="B691" s="76">
        <f>Sheet1!D868</f>
        <v>0</v>
      </c>
      <c r="C691" s="77">
        <f>Sheet1!E868</f>
        <v>0</v>
      </c>
      <c r="D691" s="76">
        <f>Sheet1!H868</f>
        <v>0</v>
      </c>
      <c r="E691" s="76">
        <f>Sheet1!K868</f>
        <v>0</v>
      </c>
      <c r="F691" s="76">
        <f>Sheet1!J868</f>
        <v>0</v>
      </c>
      <c r="G691" s="76">
        <f>Sheet1!L868</f>
        <v>0</v>
      </c>
      <c r="H691" s="76">
        <f>Sheet1!M868</f>
        <v>0</v>
      </c>
      <c r="I691" s="76">
        <f>Sheet1!O868</f>
        <v>0</v>
      </c>
      <c r="J691" s="76"/>
      <c r="K691" s="78"/>
      <c r="L691" s="79"/>
    </row>
    <row r="692" spans="1:12" x14ac:dyDescent="0.35">
      <c r="A692" s="76"/>
      <c r="B692" s="76">
        <f>Sheet1!D869</f>
        <v>0</v>
      </c>
      <c r="C692" s="77">
        <f>Sheet1!E869</f>
        <v>0</v>
      </c>
      <c r="D692" s="76">
        <f>Sheet1!H869</f>
        <v>0</v>
      </c>
      <c r="E692" s="76">
        <f>Sheet1!K869</f>
        <v>0</v>
      </c>
      <c r="F692" s="76">
        <f>Sheet1!J869</f>
        <v>0</v>
      </c>
      <c r="G692" s="76">
        <f>Sheet1!L869</f>
        <v>0</v>
      </c>
      <c r="H692" s="76">
        <f>Sheet1!M869</f>
        <v>0</v>
      </c>
      <c r="I692" s="76">
        <f>Sheet1!O869</f>
        <v>0</v>
      </c>
      <c r="J692" s="76"/>
      <c r="K692" s="78"/>
      <c r="L692" s="79"/>
    </row>
    <row r="693" spans="1:12" x14ac:dyDescent="0.35">
      <c r="A693" s="76"/>
      <c r="B693" s="76">
        <f>Sheet1!D870</f>
        <v>0</v>
      </c>
      <c r="C693" s="77">
        <f>Sheet1!E870</f>
        <v>0</v>
      </c>
      <c r="D693" s="76">
        <f>Sheet1!H870</f>
        <v>0</v>
      </c>
      <c r="E693" s="76">
        <f>Sheet1!K870</f>
        <v>0</v>
      </c>
      <c r="F693" s="76">
        <f>Sheet1!J870</f>
        <v>0</v>
      </c>
      <c r="G693" s="76">
        <f>Sheet1!L870</f>
        <v>0</v>
      </c>
      <c r="H693" s="76">
        <f>Sheet1!M870</f>
        <v>0</v>
      </c>
      <c r="I693" s="76">
        <f>Sheet1!O870</f>
        <v>0</v>
      </c>
      <c r="J693" s="76"/>
      <c r="K693" s="78"/>
      <c r="L693" s="79"/>
    </row>
    <row r="694" spans="1:12" x14ac:dyDescent="0.35">
      <c r="A694" s="76"/>
      <c r="B694" s="76">
        <f>Sheet1!D871</f>
        <v>0</v>
      </c>
      <c r="C694" s="77">
        <f>Sheet1!E871</f>
        <v>0</v>
      </c>
      <c r="D694" s="76">
        <f>Sheet1!H871</f>
        <v>0</v>
      </c>
      <c r="E694" s="76">
        <f>Sheet1!K871</f>
        <v>0</v>
      </c>
      <c r="F694" s="76">
        <f>Sheet1!J871</f>
        <v>0</v>
      </c>
      <c r="G694" s="76">
        <f>Sheet1!L871</f>
        <v>0</v>
      </c>
      <c r="H694" s="76">
        <f>Sheet1!M871</f>
        <v>0</v>
      </c>
      <c r="I694" s="76">
        <f>Sheet1!O871</f>
        <v>0</v>
      </c>
      <c r="J694" s="76"/>
      <c r="K694" s="78"/>
      <c r="L694" s="79"/>
    </row>
    <row r="695" spans="1:12" x14ac:dyDescent="0.35">
      <c r="A695" s="76"/>
      <c r="B695" s="76">
        <f>Sheet1!D872</f>
        <v>0</v>
      </c>
      <c r="C695" s="77">
        <f>Sheet1!E872</f>
        <v>0</v>
      </c>
      <c r="D695" s="76">
        <f>Sheet1!H872</f>
        <v>0</v>
      </c>
      <c r="E695" s="76">
        <f>Sheet1!K872</f>
        <v>0</v>
      </c>
      <c r="F695" s="76">
        <f>Sheet1!J872</f>
        <v>0</v>
      </c>
      <c r="G695" s="76">
        <f>Sheet1!L872</f>
        <v>0</v>
      </c>
      <c r="H695" s="76">
        <f>Sheet1!M872</f>
        <v>0</v>
      </c>
      <c r="I695" s="76">
        <f>Sheet1!O872</f>
        <v>0</v>
      </c>
      <c r="J695" s="76"/>
      <c r="K695" s="78"/>
      <c r="L695" s="79"/>
    </row>
    <row r="696" spans="1:12" x14ac:dyDescent="0.35">
      <c r="A696" s="76"/>
      <c r="B696" s="76">
        <f>Sheet1!D873</f>
        <v>0</v>
      </c>
      <c r="C696" s="77">
        <f>Sheet1!E873</f>
        <v>0</v>
      </c>
      <c r="D696" s="76">
        <f>Sheet1!H873</f>
        <v>0</v>
      </c>
      <c r="E696" s="76">
        <f>Sheet1!K873</f>
        <v>0</v>
      </c>
      <c r="F696" s="76">
        <f>Sheet1!J873</f>
        <v>0</v>
      </c>
      <c r="G696" s="76">
        <f>Sheet1!L873</f>
        <v>0</v>
      </c>
      <c r="H696" s="76">
        <f>Sheet1!M873</f>
        <v>0</v>
      </c>
      <c r="I696" s="76">
        <f>Sheet1!O873</f>
        <v>0</v>
      </c>
      <c r="J696" s="76"/>
      <c r="K696" s="78"/>
      <c r="L696" s="79"/>
    </row>
    <row r="697" spans="1:12" x14ac:dyDescent="0.35">
      <c r="A697" s="76"/>
      <c r="B697" s="76">
        <f>Sheet1!D874</f>
        <v>0</v>
      </c>
      <c r="C697" s="77">
        <f>Sheet1!E874</f>
        <v>0</v>
      </c>
      <c r="D697" s="76">
        <f>Sheet1!H874</f>
        <v>0</v>
      </c>
      <c r="E697" s="76">
        <f>Sheet1!K874</f>
        <v>0</v>
      </c>
      <c r="F697" s="76">
        <f>Sheet1!J874</f>
        <v>0</v>
      </c>
      <c r="G697" s="76">
        <f>Sheet1!L874</f>
        <v>0</v>
      </c>
      <c r="H697" s="76">
        <f>Sheet1!M874</f>
        <v>0</v>
      </c>
      <c r="I697" s="76">
        <f>Sheet1!O874</f>
        <v>0</v>
      </c>
      <c r="J697" s="76"/>
      <c r="K697" s="78"/>
      <c r="L697" s="79"/>
    </row>
    <row r="698" spans="1:12" x14ac:dyDescent="0.35">
      <c r="A698" s="76"/>
      <c r="B698" s="76">
        <f>Sheet1!D875</f>
        <v>0</v>
      </c>
      <c r="C698" s="77">
        <f>Sheet1!E875</f>
        <v>0</v>
      </c>
      <c r="D698" s="76">
        <f>Sheet1!H875</f>
        <v>0</v>
      </c>
      <c r="E698" s="76">
        <f>Sheet1!K875</f>
        <v>0</v>
      </c>
      <c r="F698" s="76">
        <f>Sheet1!J875</f>
        <v>0</v>
      </c>
      <c r="G698" s="76">
        <f>Sheet1!L875</f>
        <v>0</v>
      </c>
      <c r="H698" s="76">
        <f>Sheet1!M875</f>
        <v>0</v>
      </c>
      <c r="I698" s="76">
        <f>Sheet1!O875</f>
        <v>0</v>
      </c>
      <c r="J698" s="76"/>
      <c r="K698" s="78"/>
      <c r="L698" s="79"/>
    </row>
    <row r="699" spans="1:12" x14ac:dyDescent="0.35">
      <c r="A699" s="76"/>
      <c r="B699" s="76">
        <f>Sheet1!D876</f>
        <v>0</v>
      </c>
      <c r="C699" s="77">
        <f>Sheet1!E876</f>
        <v>0</v>
      </c>
      <c r="D699" s="76">
        <f>Sheet1!H876</f>
        <v>0</v>
      </c>
      <c r="E699" s="76">
        <f>Sheet1!K876</f>
        <v>0</v>
      </c>
      <c r="F699" s="76">
        <f>Sheet1!J876</f>
        <v>0</v>
      </c>
      <c r="G699" s="76">
        <f>Sheet1!L876</f>
        <v>0</v>
      </c>
      <c r="H699" s="76">
        <f>Sheet1!M876</f>
        <v>0</v>
      </c>
      <c r="I699" s="76">
        <f>Sheet1!O876</f>
        <v>0</v>
      </c>
      <c r="J699" s="76"/>
      <c r="K699" s="78"/>
      <c r="L699" s="79"/>
    </row>
    <row r="700" spans="1:12" x14ac:dyDescent="0.35">
      <c r="A700" s="76"/>
      <c r="B700" s="76">
        <f>Sheet1!D877</f>
        <v>0</v>
      </c>
      <c r="C700" s="77">
        <f>Sheet1!E877</f>
        <v>0</v>
      </c>
      <c r="D700" s="76">
        <f>Sheet1!H877</f>
        <v>0</v>
      </c>
      <c r="E700" s="76">
        <f>Sheet1!K877</f>
        <v>0</v>
      </c>
      <c r="F700" s="76">
        <f>Sheet1!J877</f>
        <v>0</v>
      </c>
      <c r="G700" s="76">
        <f>Sheet1!L877</f>
        <v>0</v>
      </c>
      <c r="H700" s="76">
        <f>Sheet1!M877</f>
        <v>0</v>
      </c>
      <c r="I700" s="76">
        <f>Sheet1!O877</f>
        <v>0</v>
      </c>
      <c r="J700" s="76"/>
      <c r="K700" s="78"/>
      <c r="L700" s="79"/>
    </row>
    <row r="701" spans="1:12" x14ac:dyDescent="0.35">
      <c r="A701" s="76"/>
      <c r="B701" s="76">
        <f>Sheet1!D878</f>
        <v>0</v>
      </c>
      <c r="C701" s="77">
        <f>Sheet1!E878</f>
        <v>0</v>
      </c>
      <c r="D701" s="76">
        <f>Sheet1!H878</f>
        <v>0</v>
      </c>
      <c r="E701" s="76">
        <f>Sheet1!K878</f>
        <v>0</v>
      </c>
      <c r="F701" s="76">
        <f>Sheet1!J878</f>
        <v>0</v>
      </c>
      <c r="G701" s="76">
        <f>Sheet1!L878</f>
        <v>0</v>
      </c>
      <c r="H701" s="76">
        <f>Sheet1!M878</f>
        <v>0</v>
      </c>
      <c r="I701" s="76">
        <f>Sheet1!O878</f>
        <v>0</v>
      </c>
      <c r="J701" s="76"/>
      <c r="K701" s="78"/>
      <c r="L701" s="79"/>
    </row>
    <row r="702" spans="1:12" x14ac:dyDescent="0.35">
      <c r="A702" s="76"/>
      <c r="B702" s="76">
        <f>Sheet1!D879</f>
        <v>0</v>
      </c>
      <c r="C702" s="77">
        <f>Sheet1!E879</f>
        <v>0</v>
      </c>
      <c r="D702" s="76">
        <f>Sheet1!H879</f>
        <v>0</v>
      </c>
      <c r="E702" s="76">
        <f>Sheet1!K879</f>
        <v>0</v>
      </c>
      <c r="F702" s="76">
        <f>Sheet1!J879</f>
        <v>0</v>
      </c>
      <c r="G702" s="76">
        <f>Sheet1!L879</f>
        <v>0</v>
      </c>
      <c r="H702" s="76">
        <f>Sheet1!M879</f>
        <v>0</v>
      </c>
      <c r="I702" s="76">
        <f>Sheet1!O879</f>
        <v>0</v>
      </c>
      <c r="J702" s="76"/>
      <c r="K702" s="78"/>
      <c r="L702" s="79"/>
    </row>
    <row r="703" spans="1:12" x14ac:dyDescent="0.35">
      <c r="A703" s="76"/>
      <c r="B703" s="76">
        <f>Sheet1!D880</f>
        <v>0</v>
      </c>
      <c r="C703" s="77">
        <f>Sheet1!E880</f>
        <v>0</v>
      </c>
      <c r="D703" s="76">
        <f>Sheet1!H880</f>
        <v>0</v>
      </c>
      <c r="E703" s="76">
        <f>Sheet1!K880</f>
        <v>0</v>
      </c>
      <c r="F703" s="76">
        <f>Sheet1!J880</f>
        <v>0</v>
      </c>
      <c r="G703" s="76">
        <f>Sheet1!L880</f>
        <v>0</v>
      </c>
      <c r="H703" s="76">
        <f>Sheet1!M880</f>
        <v>0</v>
      </c>
      <c r="I703" s="76">
        <f>Sheet1!O880</f>
        <v>0</v>
      </c>
      <c r="J703" s="76"/>
      <c r="K703" s="78"/>
      <c r="L703" s="79"/>
    </row>
    <row r="704" spans="1:12" x14ac:dyDescent="0.35">
      <c r="A704" s="76"/>
      <c r="B704" s="76">
        <f>Sheet1!D881</f>
        <v>0</v>
      </c>
      <c r="C704" s="77">
        <f>Sheet1!E881</f>
        <v>0</v>
      </c>
      <c r="D704" s="76">
        <f>Sheet1!H881</f>
        <v>0</v>
      </c>
      <c r="E704" s="76">
        <f>Sheet1!K881</f>
        <v>0</v>
      </c>
      <c r="F704" s="76">
        <f>Sheet1!J881</f>
        <v>0</v>
      </c>
      <c r="G704" s="76">
        <f>Sheet1!L881</f>
        <v>0</v>
      </c>
      <c r="H704" s="76">
        <f>Sheet1!M881</f>
        <v>0</v>
      </c>
      <c r="I704" s="76">
        <f>Sheet1!O881</f>
        <v>0</v>
      </c>
      <c r="J704" s="76"/>
      <c r="K704" s="78"/>
      <c r="L704" s="79"/>
    </row>
    <row r="705" spans="1:12" x14ac:dyDescent="0.35">
      <c r="A705" s="76"/>
      <c r="B705" s="76">
        <f>Sheet1!D882</f>
        <v>0</v>
      </c>
      <c r="C705" s="77">
        <f>Sheet1!E882</f>
        <v>0</v>
      </c>
      <c r="D705" s="76">
        <f>Sheet1!H882</f>
        <v>0</v>
      </c>
      <c r="E705" s="76">
        <f>Sheet1!K882</f>
        <v>0</v>
      </c>
      <c r="F705" s="76">
        <f>Sheet1!J882</f>
        <v>0</v>
      </c>
      <c r="G705" s="76">
        <f>Sheet1!L882</f>
        <v>0</v>
      </c>
      <c r="H705" s="76">
        <f>Sheet1!M882</f>
        <v>0</v>
      </c>
      <c r="I705" s="76">
        <f>Sheet1!O882</f>
        <v>0</v>
      </c>
      <c r="J705" s="76"/>
      <c r="K705" s="78"/>
      <c r="L705" s="79"/>
    </row>
    <row r="706" spans="1:12" x14ac:dyDescent="0.35">
      <c r="A706" s="76"/>
      <c r="B706" s="76">
        <f>Sheet1!D883</f>
        <v>0</v>
      </c>
      <c r="C706" s="77">
        <f>Sheet1!E883</f>
        <v>0</v>
      </c>
      <c r="D706" s="76">
        <f>Sheet1!H883</f>
        <v>0</v>
      </c>
      <c r="E706" s="76">
        <f>Sheet1!K883</f>
        <v>0</v>
      </c>
      <c r="F706" s="76">
        <f>Sheet1!J883</f>
        <v>0</v>
      </c>
      <c r="G706" s="76">
        <f>Sheet1!L883</f>
        <v>0</v>
      </c>
      <c r="H706" s="76">
        <f>Sheet1!M883</f>
        <v>0</v>
      </c>
      <c r="I706" s="76">
        <f>Sheet1!O883</f>
        <v>0</v>
      </c>
      <c r="J706" s="76"/>
      <c r="K706" s="78"/>
      <c r="L706" s="79"/>
    </row>
    <row r="707" spans="1:12" x14ac:dyDescent="0.35">
      <c r="A707" s="76"/>
      <c r="B707" s="76">
        <f>Sheet1!D884</f>
        <v>0</v>
      </c>
      <c r="C707" s="77">
        <f>Sheet1!E884</f>
        <v>0</v>
      </c>
      <c r="D707" s="76">
        <f>Sheet1!H884</f>
        <v>0</v>
      </c>
      <c r="E707" s="76">
        <f>Sheet1!K884</f>
        <v>0</v>
      </c>
      <c r="F707" s="76">
        <f>Sheet1!J884</f>
        <v>0</v>
      </c>
      <c r="G707" s="76">
        <f>Sheet1!L884</f>
        <v>0</v>
      </c>
      <c r="H707" s="76">
        <f>Sheet1!M884</f>
        <v>0</v>
      </c>
      <c r="I707" s="76">
        <f>Sheet1!O884</f>
        <v>0</v>
      </c>
      <c r="J707" s="76"/>
      <c r="K707" s="78"/>
      <c r="L707" s="79"/>
    </row>
    <row r="708" spans="1:12" x14ac:dyDescent="0.35">
      <c r="A708" s="76"/>
      <c r="B708" s="76">
        <f>Sheet1!D885</f>
        <v>0</v>
      </c>
      <c r="C708" s="77">
        <f>Sheet1!E885</f>
        <v>0</v>
      </c>
      <c r="D708" s="76">
        <f>Sheet1!H885</f>
        <v>0</v>
      </c>
      <c r="E708" s="76">
        <f>Sheet1!K885</f>
        <v>0</v>
      </c>
      <c r="F708" s="76">
        <f>Sheet1!J885</f>
        <v>0</v>
      </c>
      <c r="G708" s="76">
        <f>Sheet1!L885</f>
        <v>0</v>
      </c>
      <c r="H708" s="76">
        <f>Sheet1!M885</f>
        <v>0</v>
      </c>
      <c r="I708" s="76">
        <f>Sheet1!O885</f>
        <v>0</v>
      </c>
      <c r="J708" s="76"/>
      <c r="K708" s="78"/>
      <c r="L708" s="79"/>
    </row>
    <row r="709" spans="1:12" x14ac:dyDescent="0.35">
      <c r="A709" s="76"/>
      <c r="B709" s="76">
        <f>Sheet1!D886</f>
        <v>0</v>
      </c>
      <c r="C709" s="77">
        <f>Sheet1!E886</f>
        <v>0</v>
      </c>
      <c r="D709" s="76">
        <f>Sheet1!H886</f>
        <v>0</v>
      </c>
      <c r="E709" s="76">
        <f>Sheet1!K886</f>
        <v>0</v>
      </c>
      <c r="F709" s="76">
        <f>Sheet1!J886</f>
        <v>0</v>
      </c>
      <c r="G709" s="76">
        <f>Sheet1!L886</f>
        <v>0</v>
      </c>
      <c r="H709" s="76">
        <f>Sheet1!M886</f>
        <v>0</v>
      </c>
      <c r="I709" s="76">
        <f>Sheet1!O886</f>
        <v>0</v>
      </c>
      <c r="J709" s="76"/>
      <c r="K709" s="78"/>
      <c r="L709" s="79"/>
    </row>
    <row r="710" spans="1:12" x14ac:dyDescent="0.35">
      <c r="A710" s="76"/>
      <c r="B710" s="76">
        <f>Sheet1!D887</f>
        <v>0</v>
      </c>
      <c r="C710" s="77">
        <f>Sheet1!E887</f>
        <v>0</v>
      </c>
      <c r="D710" s="76">
        <f>Sheet1!H887</f>
        <v>0</v>
      </c>
      <c r="E710" s="76">
        <f>Sheet1!K887</f>
        <v>0</v>
      </c>
      <c r="F710" s="76">
        <f>Sheet1!J887</f>
        <v>0</v>
      </c>
      <c r="G710" s="76">
        <f>Sheet1!L887</f>
        <v>0</v>
      </c>
      <c r="H710" s="76">
        <f>Sheet1!M887</f>
        <v>0</v>
      </c>
      <c r="I710" s="76">
        <f>Sheet1!O887</f>
        <v>0</v>
      </c>
      <c r="J710" s="76"/>
      <c r="K710" s="78"/>
      <c r="L710" s="79"/>
    </row>
    <row r="711" spans="1:12" x14ac:dyDescent="0.35">
      <c r="A711" s="76"/>
      <c r="B711" s="76">
        <f>Sheet1!D888</f>
        <v>0</v>
      </c>
      <c r="C711" s="77">
        <f>Sheet1!E888</f>
        <v>0</v>
      </c>
      <c r="D711" s="76">
        <f>Sheet1!H888</f>
        <v>0</v>
      </c>
      <c r="E711" s="76">
        <f>Sheet1!K888</f>
        <v>0</v>
      </c>
      <c r="F711" s="76">
        <f>Sheet1!J888</f>
        <v>0</v>
      </c>
      <c r="G711" s="76">
        <f>Sheet1!L888</f>
        <v>0</v>
      </c>
      <c r="H711" s="76">
        <f>Sheet1!M888</f>
        <v>0</v>
      </c>
      <c r="I711" s="76">
        <f>Sheet1!O888</f>
        <v>0</v>
      </c>
      <c r="J711" s="76"/>
      <c r="K711" s="78"/>
      <c r="L711" s="79"/>
    </row>
    <row r="712" spans="1:12" x14ac:dyDescent="0.35">
      <c r="A712" s="76"/>
      <c r="B712" s="76">
        <f>Sheet1!D889</f>
        <v>0</v>
      </c>
      <c r="C712" s="77">
        <f>Sheet1!E889</f>
        <v>0</v>
      </c>
      <c r="D712" s="76">
        <f>Sheet1!H889</f>
        <v>0</v>
      </c>
      <c r="E712" s="76">
        <f>Sheet1!K889</f>
        <v>0</v>
      </c>
      <c r="F712" s="76">
        <f>Sheet1!J889</f>
        <v>0</v>
      </c>
      <c r="G712" s="76">
        <f>Sheet1!L889</f>
        <v>0</v>
      </c>
      <c r="H712" s="76">
        <f>Sheet1!M889</f>
        <v>0</v>
      </c>
      <c r="I712" s="76">
        <f>Sheet1!O889</f>
        <v>0</v>
      </c>
      <c r="J712" s="76"/>
      <c r="K712" s="78"/>
      <c r="L712" s="79"/>
    </row>
    <row r="713" spans="1:12" x14ac:dyDescent="0.35">
      <c r="A713" s="76"/>
      <c r="B713" s="76">
        <f>Sheet1!D890</f>
        <v>0</v>
      </c>
      <c r="C713" s="77">
        <f>Sheet1!E890</f>
        <v>0</v>
      </c>
      <c r="D713" s="76">
        <f>Sheet1!H890</f>
        <v>0</v>
      </c>
      <c r="E713" s="76">
        <f>Sheet1!K890</f>
        <v>0</v>
      </c>
      <c r="F713" s="76">
        <f>Sheet1!J890</f>
        <v>0</v>
      </c>
      <c r="G713" s="76">
        <f>Sheet1!L890</f>
        <v>0</v>
      </c>
      <c r="H713" s="76">
        <f>Sheet1!M890</f>
        <v>0</v>
      </c>
      <c r="I713" s="76">
        <f>Sheet1!O890</f>
        <v>0</v>
      </c>
      <c r="J713" s="76"/>
      <c r="K713" s="78"/>
      <c r="L713" s="79"/>
    </row>
    <row r="714" spans="1:12" x14ac:dyDescent="0.35">
      <c r="A714" s="76"/>
      <c r="B714" s="76">
        <f>Sheet1!D891</f>
        <v>0</v>
      </c>
      <c r="C714" s="77">
        <f>Sheet1!E891</f>
        <v>0</v>
      </c>
      <c r="D714" s="76">
        <f>Sheet1!H891</f>
        <v>0</v>
      </c>
      <c r="E714" s="76">
        <f>Sheet1!K891</f>
        <v>0</v>
      </c>
      <c r="F714" s="76">
        <f>Sheet1!J891</f>
        <v>0</v>
      </c>
      <c r="G714" s="76">
        <f>Sheet1!L891</f>
        <v>0</v>
      </c>
      <c r="H714" s="76">
        <f>Sheet1!M891</f>
        <v>0</v>
      </c>
      <c r="I714" s="76">
        <f>Sheet1!O891</f>
        <v>0</v>
      </c>
      <c r="J714" s="76"/>
      <c r="K714" s="78"/>
      <c r="L714" s="79"/>
    </row>
    <row r="715" spans="1:12" x14ac:dyDescent="0.35">
      <c r="A715" s="76"/>
      <c r="B715" s="76">
        <f>Sheet1!D892</f>
        <v>0</v>
      </c>
      <c r="C715" s="77">
        <f>Sheet1!E892</f>
        <v>0</v>
      </c>
      <c r="D715" s="76">
        <f>Sheet1!H892</f>
        <v>0</v>
      </c>
      <c r="E715" s="76">
        <f>Sheet1!K892</f>
        <v>0</v>
      </c>
      <c r="F715" s="76">
        <f>Sheet1!J892</f>
        <v>0</v>
      </c>
      <c r="G715" s="76">
        <f>Sheet1!L892</f>
        <v>0</v>
      </c>
      <c r="H715" s="76">
        <f>Sheet1!M892</f>
        <v>0</v>
      </c>
      <c r="I715" s="76">
        <f>Sheet1!O892</f>
        <v>0</v>
      </c>
      <c r="J715" s="76"/>
      <c r="K715" s="78"/>
      <c r="L715" s="79"/>
    </row>
    <row r="716" spans="1:12" x14ac:dyDescent="0.35">
      <c r="A716" s="76"/>
      <c r="B716" s="76">
        <f>Sheet1!D893</f>
        <v>0</v>
      </c>
      <c r="C716" s="77">
        <f>Sheet1!E893</f>
        <v>0</v>
      </c>
      <c r="D716" s="76">
        <f>Sheet1!H893</f>
        <v>0</v>
      </c>
      <c r="E716" s="76">
        <f>Sheet1!K893</f>
        <v>0</v>
      </c>
      <c r="F716" s="76">
        <f>Sheet1!J893</f>
        <v>0</v>
      </c>
      <c r="G716" s="76">
        <f>Sheet1!L893</f>
        <v>0</v>
      </c>
      <c r="H716" s="76">
        <f>Sheet1!M893</f>
        <v>0</v>
      </c>
      <c r="I716" s="76">
        <f>Sheet1!O893</f>
        <v>0</v>
      </c>
      <c r="J716" s="76"/>
      <c r="K716" s="78"/>
      <c r="L716" s="79"/>
    </row>
    <row r="717" spans="1:12" x14ac:dyDescent="0.35">
      <c r="A717" s="76"/>
      <c r="B717" s="76">
        <f>Sheet1!D894</f>
        <v>0</v>
      </c>
      <c r="C717" s="77">
        <f>Sheet1!E894</f>
        <v>0</v>
      </c>
      <c r="D717" s="76">
        <f>Sheet1!H894</f>
        <v>0</v>
      </c>
      <c r="E717" s="76">
        <f>Sheet1!K894</f>
        <v>0</v>
      </c>
      <c r="F717" s="76">
        <f>Sheet1!J894</f>
        <v>0</v>
      </c>
      <c r="G717" s="76">
        <f>Sheet1!L894</f>
        <v>0</v>
      </c>
      <c r="H717" s="76">
        <f>Sheet1!M894</f>
        <v>0</v>
      </c>
      <c r="I717" s="76">
        <f>Sheet1!O894</f>
        <v>0</v>
      </c>
      <c r="J717" s="76"/>
      <c r="K717" s="78"/>
      <c r="L717" s="79"/>
    </row>
    <row r="718" spans="1:12" x14ac:dyDescent="0.35">
      <c r="A718" s="76"/>
      <c r="B718" s="76">
        <f>Sheet1!D895</f>
        <v>0</v>
      </c>
      <c r="C718" s="77">
        <f>Sheet1!E895</f>
        <v>0</v>
      </c>
      <c r="D718" s="76">
        <f>Sheet1!H895</f>
        <v>0</v>
      </c>
      <c r="E718" s="76">
        <f>Sheet1!K895</f>
        <v>0</v>
      </c>
      <c r="F718" s="76">
        <f>Sheet1!J895</f>
        <v>0</v>
      </c>
      <c r="G718" s="76">
        <f>Sheet1!L895</f>
        <v>0</v>
      </c>
      <c r="H718" s="76">
        <f>Sheet1!M895</f>
        <v>0</v>
      </c>
      <c r="I718" s="76">
        <f>Sheet1!O895</f>
        <v>0</v>
      </c>
      <c r="J718" s="76"/>
      <c r="K718" s="78"/>
      <c r="L718" s="79"/>
    </row>
    <row r="719" spans="1:12" x14ac:dyDescent="0.35">
      <c r="A719" s="76"/>
      <c r="B719" s="76">
        <f>Sheet1!D896</f>
        <v>0</v>
      </c>
      <c r="C719" s="77">
        <f>Sheet1!E896</f>
        <v>0</v>
      </c>
      <c r="D719" s="76">
        <f>Sheet1!H896</f>
        <v>0</v>
      </c>
      <c r="E719" s="76">
        <f>Sheet1!K896</f>
        <v>0</v>
      </c>
      <c r="F719" s="76">
        <f>Sheet1!J896</f>
        <v>0</v>
      </c>
      <c r="G719" s="76">
        <f>Sheet1!L896</f>
        <v>0</v>
      </c>
      <c r="H719" s="76">
        <f>Sheet1!M896</f>
        <v>0</v>
      </c>
      <c r="I719" s="76">
        <f>Sheet1!O896</f>
        <v>0</v>
      </c>
      <c r="J719" s="76"/>
      <c r="K719" s="78"/>
      <c r="L719" s="79"/>
    </row>
    <row r="720" spans="1:12" x14ac:dyDescent="0.35">
      <c r="A720" s="76"/>
      <c r="B720" s="76">
        <f>Sheet1!D897</f>
        <v>0</v>
      </c>
      <c r="C720" s="77">
        <f>Sheet1!E897</f>
        <v>0</v>
      </c>
      <c r="D720" s="76">
        <f>Sheet1!H897</f>
        <v>0</v>
      </c>
      <c r="E720" s="76">
        <f>Sheet1!K897</f>
        <v>0</v>
      </c>
      <c r="F720" s="76">
        <f>Sheet1!J897</f>
        <v>0</v>
      </c>
      <c r="G720" s="76">
        <f>Sheet1!L897</f>
        <v>0</v>
      </c>
      <c r="H720" s="76">
        <f>Sheet1!M897</f>
        <v>0</v>
      </c>
      <c r="I720" s="76">
        <f>Sheet1!O897</f>
        <v>0</v>
      </c>
      <c r="J720" s="76"/>
      <c r="K720" s="78"/>
      <c r="L720" s="79"/>
    </row>
    <row r="721" spans="1:12" x14ac:dyDescent="0.35">
      <c r="A721" s="76"/>
      <c r="B721" s="76">
        <f>Sheet1!D898</f>
        <v>0</v>
      </c>
      <c r="C721" s="77">
        <f>Sheet1!E898</f>
        <v>0</v>
      </c>
      <c r="D721" s="76">
        <f>Sheet1!H898</f>
        <v>0</v>
      </c>
      <c r="E721" s="76">
        <f>Sheet1!K898</f>
        <v>0</v>
      </c>
      <c r="F721" s="76">
        <f>Sheet1!J898</f>
        <v>0</v>
      </c>
      <c r="G721" s="76">
        <f>Sheet1!L898</f>
        <v>0</v>
      </c>
      <c r="H721" s="76">
        <f>Sheet1!M898</f>
        <v>0</v>
      </c>
      <c r="I721" s="76">
        <f>Sheet1!O898</f>
        <v>0</v>
      </c>
      <c r="J721" s="76"/>
      <c r="K721" s="78"/>
      <c r="L721" s="79"/>
    </row>
    <row r="722" spans="1:12" x14ac:dyDescent="0.35">
      <c r="A722" s="76"/>
      <c r="B722" s="76">
        <f>Sheet1!D899</f>
        <v>0</v>
      </c>
      <c r="C722" s="77">
        <f>Sheet1!E899</f>
        <v>0</v>
      </c>
      <c r="D722" s="76">
        <f>Sheet1!H899</f>
        <v>0</v>
      </c>
      <c r="E722" s="76">
        <f>Sheet1!K899</f>
        <v>0</v>
      </c>
      <c r="F722" s="76">
        <f>Sheet1!J899</f>
        <v>0</v>
      </c>
      <c r="G722" s="76">
        <f>Sheet1!L899</f>
        <v>0</v>
      </c>
      <c r="H722" s="76">
        <f>Sheet1!M899</f>
        <v>0</v>
      </c>
      <c r="I722" s="76">
        <f>Sheet1!O899</f>
        <v>0</v>
      </c>
      <c r="J722" s="76"/>
      <c r="K722" s="78"/>
      <c r="L722" s="79"/>
    </row>
    <row r="723" spans="1:12" x14ac:dyDescent="0.35">
      <c r="A723" s="76"/>
      <c r="B723" s="76">
        <f>Sheet1!D900</f>
        <v>0</v>
      </c>
      <c r="C723" s="77">
        <f>Sheet1!E900</f>
        <v>0</v>
      </c>
      <c r="D723" s="76">
        <f>Sheet1!H900</f>
        <v>0</v>
      </c>
      <c r="E723" s="76">
        <f>Sheet1!K900</f>
        <v>0</v>
      </c>
      <c r="F723" s="76">
        <f>Sheet1!J900</f>
        <v>0</v>
      </c>
      <c r="G723" s="76">
        <f>Sheet1!L900</f>
        <v>0</v>
      </c>
      <c r="H723" s="76">
        <f>Sheet1!M900</f>
        <v>0</v>
      </c>
      <c r="I723" s="76">
        <f>Sheet1!O900</f>
        <v>0</v>
      </c>
      <c r="J723" s="76"/>
      <c r="K723" s="78"/>
      <c r="L723" s="79"/>
    </row>
    <row r="724" spans="1:12" x14ac:dyDescent="0.35">
      <c r="A724" s="76"/>
      <c r="B724" s="76">
        <f>Sheet1!D901</f>
        <v>0</v>
      </c>
      <c r="C724" s="77">
        <f>Sheet1!E901</f>
        <v>0</v>
      </c>
      <c r="D724" s="76">
        <f>Sheet1!H901</f>
        <v>0</v>
      </c>
      <c r="E724" s="76">
        <f>Sheet1!K901</f>
        <v>0</v>
      </c>
      <c r="F724" s="76">
        <f>Sheet1!J901</f>
        <v>0</v>
      </c>
      <c r="G724" s="76">
        <f>Sheet1!L901</f>
        <v>0</v>
      </c>
      <c r="H724" s="76">
        <f>Sheet1!M901</f>
        <v>0</v>
      </c>
      <c r="I724" s="76">
        <f>Sheet1!O901</f>
        <v>0</v>
      </c>
      <c r="J724" s="76"/>
      <c r="K724" s="78"/>
      <c r="L724" s="79"/>
    </row>
    <row r="725" spans="1:12" x14ac:dyDescent="0.35">
      <c r="A725" s="76"/>
      <c r="B725" s="76">
        <f>Sheet1!D902</f>
        <v>0</v>
      </c>
      <c r="C725" s="77">
        <f>Sheet1!E902</f>
        <v>0</v>
      </c>
      <c r="D725" s="76">
        <f>Sheet1!H902</f>
        <v>0</v>
      </c>
      <c r="E725" s="76">
        <f>Sheet1!K902</f>
        <v>0</v>
      </c>
      <c r="F725" s="76">
        <f>Sheet1!J902</f>
        <v>0</v>
      </c>
      <c r="G725" s="76">
        <f>Sheet1!L902</f>
        <v>0</v>
      </c>
      <c r="H725" s="76">
        <f>Sheet1!M902</f>
        <v>0</v>
      </c>
      <c r="I725" s="76">
        <f>Sheet1!O902</f>
        <v>0</v>
      </c>
      <c r="J725" s="76"/>
      <c r="K725" s="78"/>
      <c r="L725" s="79"/>
    </row>
    <row r="726" spans="1:12" x14ac:dyDescent="0.35">
      <c r="A726" s="76"/>
      <c r="B726" s="76">
        <f>Sheet1!D903</f>
        <v>0</v>
      </c>
      <c r="C726" s="77">
        <f>Sheet1!E903</f>
        <v>0</v>
      </c>
      <c r="D726" s="76">
        <f>Sheet1!H903</f>
        <v>0</v>
      </c>
      <c r="E726" s="76">
        <f>Sheet1!K903</f>
        <v>0</v>
      </c>
      <c r="F726" s="76">
        <f>Sheet1!J903</f>
        <v>0</v>
      </c>
      <c r="G726" s="76">
        <f>Sheet1!L903</f>
        <v>0</v>
      </c>
      <c r="H726" s="76">
        <f>Sheet1!M903</f>
        <v>0</v>
      </c>
      <c r="I726" s="76">
        <f>Sheet1!O903</f>
        <v>0</v>
      </c>
      <c r="J726" s="76"/>
      <c r="K726" s="78"/>
      <c r="L726" s="79"/>
    </row>
    <row r="727" spans="1:12" x14ac:dyDescent="0.35">
      <c r="A727" s="76"/>
      <c r="B727" s="76">
        <f>Sheet1!D904</f>
        <v>0</v>
      </c>
      <c r="C727" s="77">
        <f>Sheet1!E904</f>
        <v>0</v>
      </c>
      <c r="D727" s="76">
        <f>Sheet1!H904</f>
        <v>0</v>
      </c>
      <c r="E727" s="76">
        <f>Sheet1!K904</f>
        <v>0</v>
      </c>
      <c r="F727" s="76">
        <f>Sheet1!J904</f>
        <v>0</v>
      </c>
      <c r="G727" s="76">
        <f>Sheet1!L904</f>
        <v>0</v>
      </c>
      <c r="H727" s="76">
        <f>Sheet1!M904</f>
        <v>0</v>
      </c>
      <c r="I727" s="76">
        <f>Sheet1!O904</f>
        <v>0</v>
      </c>
      <c r="J727" s="76"/>
      <c r="K727" s="78"/>
      <c r="L727" s="79"/>
    </row>
    <row r="728" spans="1:12" x14ac:dyDescent="0.35">
      <c r="A728" s="76"/>
      <c r="B728" s="76">
        <f>Sheet1!D905</f>
        <v>0</v>
      </c>
      <c r="C728" s="77">
        <f>Sheet1!E905</f>
        <v>0</v>
      </c>
      <c r="D728" s="76">
        <f>Sheet1!H905</f>
        <v>0</v>
      </c>
      <c r="E728" s="76">
        <f>Sheet1!K905</f>
        <v>0</v>
      </c>
      <c r="F728" s="76">
        <f>Sheet1!J905</f>
        <v>0</v>
      </c>
      <c r="G728" s="76">
        <f>Sheet1!L905</f>
        <v>0</v>
      </c>
      <c r="H728" s="76">
        <f>Sheet1!M905</f>
        <v>0</v>
      </c>
      <c r="I728" s="76">
        <f>Sheet1!O905</f>
        <v>0</v>
      </c>
      <c r="J728" s="76"/>
      <c r="K728" s="78"/>
      <c r="L728" s="79"/>
    </row>
    <row r="729" spans="1:12" x14ac:dyDescent="0.35">
      <c r="A729" s="76"/>
      <c r="B729" s="76">
        <f>Sheet1!D906</f>
        <v>0</v>
      </c>
      <c r="C729" s="77">
        <f>Sheet1!E906</f>
        <v>0</v>
      </c>
      <c r="D729" s="76">
        <f>Sheet1!H906</f>
        <v>0</v>
      </c>
      <c r="E729" s="76">
        <f>Sheet1!K906</f>
        <v>0</v>
      </c>
      <c r="F729" s="76">
        <f>Sheet1!J906</f>
        <v>0</v>
      </c>
      <c r="G729" s="76">
        <f>Sheet1!L906</f>
        <v>0</v>
      </c>
      <c r="H729" s="76">
        <f>Sheet1!M906</f>
        <v>0</v>
      </c>
      <c r="I729" s="76">
        <f>Sheet1!O906</f>
        <v>0</v>
      </c>
      <c r="J729" s="76"/>
      <c r="K729" s="78"/>
      <c r="L729" s="79"/>
    </row>
    <row r="730" spans="1:12" x14ac:dyDescent="0.35">
      <c r="A730" s="76"/>
      <c r="B730" s="76">
        <f>Sheet1!D907</f>
        <v>0</v>
      </c>
      <c r="C730" s="77">
        <f>Sheet1!E907</f>
        <v>0</v>
      </c>
      <c r="D730" s="76">
        <f>Sheet1!H907</f>
        <v>0</v>
      </c>
      <c r="E730" s="76">
        <f>Sheet1!K907</f>
        <v>0</v>
      </c>
      <c r="F730" s="76">
        <f>Sheet1!J907</f>
        <v>0</v>
      </c>
      <c r="G730" s="76">
        <f>Sheet1!L907</f>
        <v>0</v>
      </c>
      <c r="H730" s="76">
        <f>Sheet1!M907</f>
        <v>0</v>
      </c>
      <c r="I730" s="76">
        <f>Sheet1!O907</f>
        <v>0</v>
      </c>
      <c r="J730" s="76"/>
      <c r="K730" s="78"/>
      <c r="L730" s="79"/>
    </row>
    <row r="731" spans="1:12" x14ac:dyDescent="0.35">
      <c r="A731" s="76"/>
      <c r="B731" s="76">
        <f>Sheet1!D908</f>
        <v>0</v>
      </c>
      <c r="C731" s="77">
        <f>Sheet1!E908</f>
        <v>0</v>
      </c>
      <c r="D731" s="76">
        <f>Sheet1!H908</f>
        <v>0</v>
      </c>
      <c r="E731" s="76">
        <f>Sheet1!K908</f>
        <v>0</v>
      </c>
      <c r="F731" s="76">
        <f>Sheet1!J908</f>
        <v>0</v>
      </c>
      <c r="G731" s="76">
        <f>Sheet1!L908</f>
        <v>0</v>
      </c>
      <c r="H731" s="76">
        <f>Sheet1!M908</f>
        <v>0</v>
      </c>
      <c r="I731" s="76">
        <f>Sheet1!O908</f>
        <v>0</v>
      </c>
      <c r="J731" s="76"/>
      <c r="K731" s="78"/>
      <c r="L731" s="79"/>
    </row>
    <row r="732" spans="1:12" x14ac:dyDescent="0.35">
      <c r="A732" s="76"/>
      <c r="B732" s="76">
        <f>Sheet1!D909</f>
        <v>0</v>
      </c>
      <c r="C732" s="77">
        <f>Sheet1!E909</f>
        <v>0</v>
      </c>
      <c r="D732" s="76">
        <f>Sheet1!H909</f>
        <v>0</v>
      </c>
      <c r="E732" s="76">
        <f>Sheet1!K909</f>
        <v>0</v>
      </c>
      <c r="F732" s="76">
        <f>Sheet1!J909</f>
        <v>0</v>
      </c>
      <c r="G732" s="76">
        <f>Sheet1!L909</f>
        <v>0</v>
      </c>
      <c r="H732" s="76">
        <f>Sheet1!M909</f>
        <v>0</v>
      </c>
      <c r="I732" s="76">
        <f>Sheet1!O909</f>
        <v>0</v>
      </c>
      <c r="J732" s="76"/>
      <c r="K732" s="78"/>
      <c r="L732" s="79"/>
    </row>
    <row r="733" spans="1:12" x14ac:dyDescent="0.35">
      <c r="A733" s="76"/>
      <c r="B733" s="76">
        <f>Sheet1!D910</f>
        <v>0</v>
      </c>
      <c r="C733" s="77">
        <f>Sheet1!E910</f>
        <v>0</v>
      </c>
      <c r="D733" s="76">
        <f>Sheet1!H910</f>
        <v>0</v>
      </c>
      <c r="E733" s="76">
        <f>Sheet1!K910</f>
        <v>0</v>
      </c>
      <c r="F733" s="76">
        <f>Sheet1!J910</f>
        <v>0</v>
      </c>
      <c r="G733" s="76">
        <f>Sheet1!L910</f>
        <v>0</v>
      </c>
      <c r="H733" s="76">
        <f>Sheet1!M910</f>
        <v>0</v>
      </c>
      <c r="I733" s="76">
        <f>Sheet1!O910</f>
        <v>0</v>
      </c>
      <c r="J733" s="76"/>
      <c r="K733" s="78"/>
      <c r="L733" s="79"/>
    </row>
    <row r="734" spans="1:12" x14ac:dyDescent="0.35">
      <c r="A734" s="76"/>
      <c r="B734" s="76">
        <f>Sheet1!D911</f>
        <v>0</v>
      </c>
      <c r="C734" s="77">
        <f>Sheet1!E911</f>
        <v>0</v>
      </c>
      <c r="D734" s="76">
        <f>Sheet1!H911</f>
        <v>0</v>
      </c>
      <c r="E734" s="76">
        <f>Sheet1!K911</f>
        <v>0</v>
      </c>
      <c r="F734" s="76">
        <f>Sheet1!J911</f>
        <v>0</v>
      </c>
      <c r="G734" s="76">
        <f>Sheet1!L911</f>
        <v>0</v>
      </c>
      <c r="H734" s="76">
        <f>Sheet1!M911</f>
        <v>0</v>
      </c>
      <c r="I734" s="76">
        <f>Sheet1!O911</f>
        <v>0</v>
      </c>
      <c r="J734" s="76"/>
      <c r="K734" s="78"/>
      <c r="L734" s="79"/>
    </row>
    <row r="735" spans="1:12" x14ac:dyDescent="0.35">
      <c r="A735" s="76"/>
      <c r="B735" s="76">
        <f>Sheet1!D912</f>
        <v>0</v>
      </c>
      <c r="C735" s="77">
        <f>Sheet1!E912</f>
        <v>0</v>
      </c>
      <c r="D735" s="76">
        <f>Sheet1!H912</f>
        <v>0</v>
      </c>
      <c r="E735" s="76">
        <f>Sheet1!K912</f>
        <v>0</v>
      </c>
      <c r="F735" s="76">
        <f>Sheet1!J912</f>
        <v>0</v>
      </c>
      <c r="G735" s="76">
        <f>Sheet1!L912</f>
        <v>0</v>
      </c>
      <c r="H735" s="76">
        <f>Sheet1!M912</f>
        <v>0</v>
      </c>
      <c r="I735" s="76">
        <f>Sheet1!O912</f>
        <v>0</v>
      </c>
      <c r="J735" s="76"/>
      <c r="K735" s="78"/>
      <c r="L735" s="79"/>
    </row>
    <row r="736" spans="1:12" x14ac:dyDescent="0.35">
      <c r="A736" s="76"/>
      <c r="B736" s="76">
        <f>Sheet1!D913</f>
        <v>0</v>
      </c>
      <c r="C736" s="77">
        <f>Sheet1!E913</f>
        <v>0</v>
      </c>
      <c r="D736" s="76">
        <f>Sheet1!H913</f>
        <v>0</v>
      </c>
      <c r="E736" s="76">
        <f>Sheet1!K913</f>
        <v>0</v>
      </c>
      <c r="F736" s="76">
        <f>Sheet1!J913</f>
        <v>0</v>
      </c>
      <c r="G736" s="76">
        <f>Sheet1!L913</f>
        <v>0</v>
      </c>
      <c r="H736" s="76">
        <f>Sheet1!M913</f>
        <v>0</v>
      </c>
      <c r="I736" s="76">
        <f>Sheet1!O913</f>
        <v>0</v>
      </c>
      <c r="J736" s="76"/>
      <c r="K736" s="78"/>
      <c r="L736" s="79"/>
    </row>
    <row r="737" spans="1:12" x14ac:dyDescent="0.35">
      <c r="A737" s="76"/>
      <c r="B737" s="76">
        <f>Sheet1!D914</f>
        <v>0</v>
      </c>
      <c r="C737" s="77">
        <f>Sheet1!E914</f>
        <v>0</v>
      </c>
      <c r="D737" s="76">
        <f>Sheet1!H914</f>
        <v>0</v>
      </c>
      <c r="E737" s="76">
        <f>Sheet1!K914</f>
        <v>0</v>
      </c>
      <c r="F737" s="76">
        <f>Sheet1!J914</f>
        <v>0</v>
      </c>
      <c r="G737" s="76">
        <f>Sheet1!L914</f>
        <v>0</v>
      </c>
      <c r="H737" s="76">
        <f>Sheet1!M914</f>
        <v>0</v>
      </c>
      <c r="I737" s="76">
        <f>Sheet1!O914</f>
        <v>0</v>
      </c>
      <c r="J737" s="76"/>
      <c r="K737" s="78"/>
      <c r="L737" s="79"/>
    </row>
    <row r="738" spans="1:12" x14ac:dyDescent="0.35">
      <c r="A738" s="76"/>
      <c r="B738" s="76">
        <f>Sheet1!D915</f>
        <v>0</v>
      </c>
      <c r="C738" s="77">
        <f>Sheet1!E915</f>
        <v>0</v>
      </c>
      <c r="D738" s="76">
        <f>Sheet1!H915</f>
        <v>0</v>
      </c>
      <c r="E738" s="76">
        <f>Sheet1!K915</f>
        <v>0</v>
      </c>
      <c r="F738" s="76">
        <f>Sheet1!J915</f>
        <v>0</v>
      </c>
      <c r="G738" s="76">
        <f>Sheet1!L915</f>
        <v>0</v>
      </c>
      <c r="H738" s="76">
        <f>Sheet1!M915</f>
        <v>0</v>
      </c>
      <c r="I738" s="76">
        <f>Sheet1!O915</f>
        <v>0</v>
      </c>
      <c r="J738" s="76"/>
      <c r="K738" s="78"/>
      <c r="L738" s="79"/>
    </row>
    <row r="739" spans="1:12" x14ac:dyDescent="0.35">
      <c r="A739" s="76"/>
      <c r="B739" s="76">
        <f>Sheet1!D916</f>
        <v>0</v>
      </c>
      <c r="C739" s="77">
        <f>Sheet1!E916</f>
        <v>0</v>
      </c>
      <c r="D739" s="76">
        <f>Sheet1!H916</f>
        <v>0</v>
      </c>
      <c r="E739" s="76">
        <f>Sheet1!K916</f>
        <v>0</v>
      </c>
      <c r="F739" s="76">
        <f>Sheet1!J916</f>
        <v>0</v>
      </c>
      <c r="G739" s="76">
        <f>Sheet1!L916</f>
        <v>0</v>
      </c>
      <c r="H739" s="76">
        <f>Sheet1!M916</f>
        <v>0</v>
      </c>
      <c r="I739" s="76">
        <f>Sheet1!O916</f>
        <v>0</v>
      </c>
      <c r="J739" s="76"/>
      <c r="K739" s="78"/>
      <c r="L739" s="79"/>
    </row>
    <row r="740" spans="1:12" x14ac:dyDescent="0.35">
      <c r="A740" s="76"/>
      <c r="B740" s="76">
        <f>Sheet1!D917</f>
        <v>0</v>
      </c>
      <c r="C740" s="77">
        <f>Sheet1!E917</f>
        <v>0</v>
      </c>
      <c r="D740" s="76">
        <f>Sheet1!H917</f>
        <v>0</v>
      </c>
      <c r="E740" s="76">
        <f>Sheet1!K917</f>
        <v>0</v>
      </c>
      <c r="F740" s="76">
        <f>Sheet1!J917</f>
        <v>0</v>
      </c>
      <c r="G740" s="76">
        <f>Sheet1!L917</f>
        <v>0</v>
      </c>
      <c r="H740" s="76">
        <f>Sheet1!M917</f>
        <v>0</v>
      </c>
      <c r="I740" s="76">
        <f>Sheet1!O917</f>
        <v>0</v>
      </c>
      <c r="J740" s="76"/>
      <c r="K740" s="78"/>
      <c r="L740" s="79"/>
    </row>
    <row r="741" spans="1:12" x14ac:dyDescent="0.35">
      <c r="A741" s="76"/>
      <c r="B741" s="76">
        <f>Sheet1!D918</f>
        <v>0</v>
      </c>
      <c r="C741" s="77">
        <f>Sheet1!E918</f>
        <v>0</v>
      </c>
      <c r="D741" s="76">
        <f>Sheet1!H918</f>
        <v>0</v>
      </c>
      <c r="E741" s="76">
        <f>Sheet1!K918</f>
        <v>0</v>
      </c>
      <c r="F741" s="76">
        <f>Sheet1!J918</f>
        <v>0</v>
      </c>
      <c r="G741" s="76">
        <f>Sheet1!L918</f>
        <v>0</v>
      </c>
      <c r="H741" s="76">
        <f>Sheet1!M918</f>
        <v>0</v>
      </c>
      <c r="I741" s="76">
        <f>Sheet1!O918</f>
        <v>0</v>
      </c>
      <c r="J741" s="76"/>
      <c r="K741" s="78"/>
      <c r="L741" s="79"/>
    </row>
    <row r="742" spans="1:12" x14ac:dyDescent="0.35">
      <c r="A742" s="76"/>
      <c r="B742" s="76">
        <f>Sheet1!D919</f>
        <v>0</v>
      </c>
      <c r="C742" s="77">
        <f>Sheet1!E919</f>
        <v>0</v>
      </c>
      <c r="D742" s="76">
        <f>Sheet1!H919</f>
        <v>0</v>
      </c>
      <c r="E742" s="76">
        <f>Sheet1!K919</f>
        <v>0</v>
      </c>
      <c r="F742" s="76">
        <f>Sheet1!J919</f>
        <v>0</v>
      </c>
      <c r="G742" s="76">
        <f>Sheet1!L919</f>
        <v>0</v>
      </c>
      <c r="H742" s="76">
        <f>Sheet1!M919</f>
        <v>0</v>
      </c>
      <c r="I742" s="76">
        <f>Sheet1!O919</f>
        <v>0</v>
      </c>
      <c r="J742" s="76"/>
      <c r="K742" s="78"/>
      <c r="L742" s="79"/>
    </row>
    <row r="743" spans="1:12" x14ac:dyDescent="0.35">
      <c r="A743" s="76"/>
      <c r="B743" s="76">
        <f>Sheet1!D920</f>
        <v>0</v>
      </c>
      <c r="C743" s="77">
        <f>Sheet1!E920</f>
        <v>0</v>
      </c>
      <c r="D743" s="76">
        <f>Sheet1!H920</f>
        <v>0</v>
      </c>
      <c r="E743" s="76">
        <f>Sheet1!K920</f>
        <v>0</v>
      </c>
      <c r="F743" s="76">
        <f>Sheet1!J920</f>
        <v>0</v>
      </c>
      <c r="G743" s="76">
        <f>Sheet1!L920</f>
        <v>0</v>
      </c>
      <c r="H743" s="76">
        <f>Sheet1!M920</f>
        <v>0</v>
      </c>
      <c r="I743" s="76">
        <f>Sheet1!O920</f>
        <v>0</v>
      </c>
      <c r="J743" s="76"/>
      <c r="K743" s="78"/>
      <c r="L743" s="79"/>
    </row>
    <row r="744" spans="1:12" x14ac:dyDescent="0.35">
      <c r="A744" s="76"/>
      <c r="B744" s="76">
        <f>Sheet1!D921</f>
        <v>0</v>
      </c>
      <c r="C744" s="77">
        <f>Sheet1!E921</f>
        <v>0</v>
      </c>
      <c r="D744" s="76">
        <f>Sheet1!H921</f>
        <v>0</v>
      </c>
      <c r="E744" s="76">
        <f>Sheet1!K921</f>
        <v>0</v>
      </c>
      <c r="F744" s="76">
        <f>Sheet1!J921</f>
        <v>0</v>
      </c>
      <c r="G744" s="76">
        <f>Sheet1!L921</f>
        <v>0</v>
      </c>
      <c r="H744" s="76">
        <f>Sheet1!M921</f>
        <v>0</v>
      </c>
      <c r="I744" s="76">
        <f>Sheet1!O921</f>
        <v>0</v>
      </c>
      <c r="J744" s="76"/>
      <c r="K744" s="78"/>
      <c r="L744" s="79"/>
    </row>
    <row r="745" spans="1:12" x14ac:dyDescent="0.35">
      <c r="A745" s="76"/>
      <c r="B745" s="76">
        <f>Sheet1!D922</f>
        <v>0</v>
      </c>
      <c r="C745" s="77">
        <f>Sheet1!E922</f>
        <v>0</v>
      </c>
      <c r="D745" s="76">
        <f>Sheet1!H922</f>
        <v>0</v>
      </c>
      <c r="E745" s="76">
        <f>Sheet1!K922</f>
        <v>0</v>
      </c>
      <c r="F745" s="76">
        <f>Sheet1!J922</f>
        <v>0</v>
      </c>
      <c r="G745" s="76">
        <f>Sheet1!L922</f>
        <v>0</v>
      </c>
      <c r="H745" s="76">
        <f>Sheet1!M922</f>
        <v>0</v>
      </c>
      <c r="I745" s="76">
        <f>Sheet1!O922</f>
        <v>0</v>
      </c>
      <c r="J745" s="76"/>
      <c r="K745" s="78"/>
      <c r="L745" s="79"/>
    </row>
    <row r="746" spans="1:12" x14ac:dyDescent="0.35">
      <c r="A746" s="76"/>
      <c r="B746" s="76">
        <f>Sheet1!D923</f>
        <v>0</v>
      </c>
      <c r="C746" s="77">
        <f>Sheet1!E923</f>
        <v>0</v>
      </c>
      <c r="D746" s="76">
        <f>Sheet1!H923</f>
        <v>0</v>
      </c>
      <c r="E746" s="76">
        <f>Sheet1!K923</f>
        <v>0</v>
      </c>
      <c r="F746" s="76">
        <f>Sheet1!J923</f>
        <v>0</v>
      </c>
      <c r="G746" s="76">
        <f>Sheet1!L923</f>
        <v>0</v>
      </c>
      <c r="H746" s="76">
        <f>Sheet1!M923</f>
        <v>0</v>
      </c>
      <c r="I746" s="76">
        <f>Sheet1!O923</f>
        <v>0</v>
      </c>
      <c r="J746" s="76"/>
      <c r="K746" s="78"/>
      <c r="L746" s="79"/>
    </row>
    <row r="747" spans="1:12" x14ac:dyDescent="0.35">
      <c r="A747" s="76"/>
      <c r="B747" s="76">
        <f>Sheet1!D924</f>
        <v>0</v>
      </c>
      <c r="C747" s="77">
        <f>Sheet1!E924</f>
        <v>0</v>
      </c>
      <c r="D747" s="76">
        <f>Sheet1!H924</f>
        <v>0</v>
      </c>
      <c r="E747" s="76">
        <f>Sheet1!K924</f>
        <v>0</v>
      </c>
      <c r="F747" s="76">
        <f>Sheet1!J924</f>
        <v>0</v>
      </c>
      <c r="G747" s="76">
        <f>Sheet1!L924</f>
        <v>0</v>
      </c>
      <c r="H747" s="76">
        <f>Sheet1!M924</f>
        <v>0</v>
      </c>
      <c r="I747" s="76">
        <f>Sheet1!O924</f>
        <v>0</v>
      </c>
      <c r="J747" s="76"/>
      <c r="K747" s="78"/>
      <c r="L747" s="79"/>
    </row>
    <row r="748" spans="1:12" x14ac:dyDescent="0.35">
      <c r="A748" s="76"/>
      <c r="B748" s="76">
        <f>Sheet1!D925</f>
        <v>0</v>
      </c>
      <c r="C748" s="77">
        <f>Sheet1!E925</f>
        <v>0</v>
      </c>
      <c r="D748" s="76">
        <f>Sheet1!H925</f>
        <v>0</v>
      </c>
      <c r="E748" s="76">
        <f>Sheet1!K925</f>
        <v>0</v>
      </c>
      <c r="F748" s="76">
        <f>Sheet1!J925</f>
        <v>0</v>
      </c>
      <c r="G748" s="76">
        <f>Sheet1!L925</f>
        <v>0</v>
      </c>
      <c r="H748" s="76">
        <f>Sheet1!M925</f>
        <v>0</v>
      </c>
      <c r="I748" s="76">
        <f>Sheet1!O925</f>
        <v>0</v>
      </c>
      <c r="J748" s="76"/>
      <c r="K748" s="78"/>
      <c r="L748" s="79"/>
    </row>
    <row r="749" spans="1:12" x14ac:dyDescent="0.35">
      <c r="A749" s="76"/>
      <c r="B749" s="76">
        <f>Sheet1!D926</f>
        <v>0</v>
      </c>
      <c r="C749" s="77">
        <f>Sheet1!E926</f>
        <v>0</v>
      </c>
      <c r="D749" s="76">
        <f>Sheet1!H926</f>
        <v>0</v>
      </c>
      <c r="E749" s="76">
        <f>Sheet1!K926</f>
        <v>0</v>
      </c>
      <c r="F749" s="76">
        <f>Sheet1!J926</f>
        <v>0</v>
      </c>
      <c r="G749" s="76">
        <f>Sheet1!L926</f>
        <v>0</v>
      </c>
      <c r="H749" s="76">
        <f>Sheet1!M926</f>
        <v>0</v>
      </c>
      <c r="I749" s="76">
        <f>Sheet1!O926</f>
        <v>0</v>
      </c>
      <c r="J749" s="76"/>
      <c r="K749" s="78"/>
      <c r="L749" s="79"/>
    </row>
    <row r="750" spans="1:12" x14ac:dyDescent="0.35">
      <c r="A750" s="76"/>
      <c r="B750" s="76">
        <f>Sheet1!D927</f>
        <v>0</v>
      </c>
      <c r="C750" s="77">
        <f>Sheet1!E927</f>
        <v>0</v>
      </c>
      <c r="D750" s="76">
        <f>Sheet1!H927</f>
        <v>0</v>
      </c>
      <c r="E750" s="76">
        <f>Sheet1!K927</f>
        <v>0</v>
      </c>
      <c r="F750" s="76">
        <f>Sheet1!J927</f>
        <v>0</v>
      </c>
      <c r="G750" s="76">
        <f>Sheet1!L927</f>
        <v>0</v>
      </c>
      <c r="H750" s="76">
        <f>Sheet1!M927</f>
        <v>0</v>
      </c>
      <c r="I750" s="76">
        <f>Sheet1!O927</f>
        <v>0</v>
      </c>
      <c r="J750" s="76"/>
      <c r="K750" s="78"/>
      <c r="L750" s="79"/>
    </row>
    <row r="751" spans="1:12" x14ac:dyDescent="0.35">
      <c r="A751" s="76"/>
      <c r="B751" s="76">
        <f>Sheet1!D928</f>
        <v>0</v>
      </c>
      <c r="C751" s="77">
        <f>Sheet1!E928</f>
        <v>0</v>
      </c>
      <c r="D751" s="76">
        <f>Sheet1!H928</f>
        <v>0</v>
      </c>
      <c r="E751" s="76">
        <f>Sheet1!K928</f>
        <v>0</v>
      </c>
      <c r="F751" s="76">
        <f>Sheet1!J928</f>
        <v>0</v>
      </c>
      <c r="G751" s="76">
        <f>Sheet1!L928</f>
        <v>0</v>
      </c>
      <c r="H751" s="76">
        <f>Sheet1!M928</f>
        <v>0</v>
      </c>
      <c r="I751" s="76">
        <f>Sheet1!O928</f>
        <v>0</v>
      </c>
      <c r="J751" s="76"/>
      <c r="K751" s="78"/>
      <c r="L751" s="79"/>
    </row>
    <row r="752" spans="1:12" x14ac:dyDescent="0.35">
      <c r="A752" s="76"/>
      <c r="B752" s="76">
        <f>Sheet1!D929</f>
        <v>0</v>
      </c>
      <c r="C752" s="77">
        <f>Sheet1!E929</f>
        <v>0</v>
      </c>
      <c r="D752" s="76">
        <f>Sheet1!H929</f>
        <v>0</v>
      </c>
      <c r="E752" s="76">
        <f>Sheet1!K929</f>
        <v>0</v>
      </c>
      <c r="F752" s="76">
        <f>Sheet1!J929</f>
        <v>0</v>
      </c>
      <c r="G752" s="76">
        <f>Sheet1!L929</f>
        <v>0</v>
      </c>
      <c r="H752" s="76">
        <f>Sheet1!M929</f>
        <v>0</v>
      </c>
      <c r="I752" s="76">
        <f>Sheet1!O929</f>
        <v>0</v>
      </c>
      <c r="J752" s="76"/>
      <c r="K752" s="78"/>
      <c r="L752" s="79"/>
    </row>
    <row r="753" spans="1:12" x14ac:dyDescent="0.35">
      <c r="A753" s="76"/>
      <c r="B753" s="76">
        <f>Sheet1!D930</f>
        <v>0</v>
      </c>
      <c r="C753" s="77">
        <f>Sheet1!E930</f>
        <v>0</v>
      </c>
      <c r="D753" s="76">
        <f>Sheet1!H930</f>
        <v>0</v>
      </c>
      <c r="E753" s="76">
        <f>Sheet1!K930</f>
        <v>0</v>
      </c>
      <c r="F753" s="76">
        <f>Sheet1!J930</f>
        <v>0</v>
      </c>
      <c r="G753" s="76">
        <f>Sheet1!L930</f>
        <v>0</v>
      </c>
      <c r="H753" s="76">
        <f>Sheet1!M930</f>
        <v>0</v>
      </c>
      <c r="I753" s="76">
        <f>Sheet1!O930</f>
        <v>0</v>
      </c>
      <c r="J753" s="76"/>
      <c r="K753" s="78"/>
      <c r="L753" s="79"/>
    </row>
    <row r="754" spans="1:12" x14ac:dyDescent="0.35">
      <c r="A754" s="76"/>
      <c r="B754" s="76">
        <f>Sheet1!D931</f>
        <v>0</v>
      </c>
      <c r="C754" s="77">
        <f>Sheet1!E931</f>
        <v>0</v>
      </c>
      <c r="D754" s="76">
        <f>Sheet1!H931</f>
        <v>0</v>
      </c>
      <c r="E754" s="76">
        <f>Sheet1!K931</f>
        <v>0</v>
      </c>
      <c r="F754" s="76">
        <f>Sheet1!J931</f>
        <v>0</v>
      </c>
      <c r="G754" s="76">
        <f>Sheet1!L931</f>
        <v>0</v>
      </c>
      <c r="H754" s="76">
        <f>Sheet1!M931</f>
        <v>0</v>
      </c>
      <c r="I754" s="76">
        <f>Sheet1!O931</f>
        <v>0</v>
      </c>
      <c r="J754" s="76"/>
      <c r="K754" s="78"/>
      <c r="L754" s="79"/>
    </row>
    <row r="755" spans="1:12" x14ac:dyDescent="0.35">
      <c r="A755" s="76"/>
      <c r="B755" s="76">
        <f>Sheet1!D932</f>
        <v>0</v>
      </c>
      <c r="C755" s="77">
        <f>Sheet1!E932</f>
        <v>0</v>
      </c>
      <c r="D755" s="76">
        <f>Sheet1!H932</f>
        <v>0</v>
      </c>
      <c r="E755" s="76">
        <f>Sheet1!K932</f>
        <v>0</v>
      </c>
      <c r="F755" s="76">
        <f>Sheet1!J932</f>
        <v>0</v>
      </c>
      <c r="G755" s="76">
        <f>Sheet1!L932</f>
        <v>0</v>
      </c>
      <c r="H755" s="76">
        <f>Sheet1!M932</f>
        <v>0</v>
      </c>
      <c r="I755" s="76">
        <f>Sheet1!O932</f>
        <v>0</v>
      </c>
      <c r="J755" s="76"/>
      <c r="K755" s="78"/>
      <c r="L755" s="79"/>
    </row>
    <row r="756" spans="1:12" x14ac:dyDescent="0.35">
      <c r="A756" s="76"/>
      <c r="B756" s="76">
        <f>Sheet1!D933</f>
        <v>0</v>
      </c>
      <c r="C756" s="77">
        <f>Sheet1!E933</f>
        <v>0</v>
      </c>
      <c r="D756" s="76">
        <f>Sheet1!H933</f>
        <v>0</v>
      </c>
      <c r="E756" s="76">
        <f>Sheet1!K933</f>
        <v>0</v>
      </c>
      <c r="F756" s="76">
        <f>Sheet1!J933</f>
        <v>0</v>
      </c>
      <c r="G756" s="76">
        <f>Sheet1!L933</f>
        <v>0</v>
      </c>
      <c r="H756" s="76">
        <f>Sheet1!M933</f>
        <v>0</v>
      </c>
      <c r="I756" s="76">
        <f>Sheet1!O933</f>
        <v>0</v>
      </c>
      <c r="J756" s="76"/>
      <c r="K756" s="78"/>
      <c r="L756" s="79"/>
    </row>
    <row r="757" spans="1:12" x14ac:dyDescent="0.35">
      <c r="A757" s="76"/>
      <c r="B757" s="76">
        <f>Sheet1!D934</f>
        <v>0</v>
      </c>
      <c r="C757" s="77">
        <f>Sheet1!E934</f>
        <v>0</v>
      </c>
      <c r="D757" s="76">
        <f>Sheet1!H934</f>
        <v>0</v>
      </c>
      <c r="E757" s="76">
        <f>Sheet1!K934</f>
        <v>0</v>
      </c>
      <c r="F757" s="76">
        <f>Sheet1!J934</f>
        <v>0</v>
      </c>
      <c r="G757" s="76">
        <f>Sheet1!L934</f>
        <v>0</v>
      </c>
      <c r="H757" s="76">
        <f>Sheet1!M934</f>
        <v>0</v>
      </c>
      <c r="I757" s="76">
        <f>Sheet1!O934</f>
        <v>0</v>
      </c>
      <c r="J757" s="76"/>
      <c r="K757" s="78"/>
      <c r="L757" s="79"/>
    </row>
    <row r="758" spans="1:12" x14ac:dyDescent="0.35">
      <c r="A758" s="76"/>
      <c r="B758" s="76">
        <f>Sheet1!D935</f>
        <v>0</v>
      </c>
      <c r="C758" s="77">
        <f>Sheet1!E935</f>
        <v>0</v>
      </c>
      <c r="D758" s="76">
        <f>Sheet1!H935</f>
        <v>0</v>
      </c>
      <c r="E758" s="76">
        <f>Sheet1!K935</f>
        <v>0</v>
      </c>
      <c r="F758" s="76">
        <f>Sheet1!J935</f>
        <v>0</v>
      </c>
      <c r="G758" s="76">
        <f>Sheet1!L935</f>
        <v>0</v>
      </c>
      <c r="H758" s="76">
        <f>Sheet1!M935</f>
        <v>0</v>
      </c>
      <c r="I758" s="76">
        <f>Sheet1!O935</f>
        <v>0</v>
      </c>
      <c r="J758" s="76"/>
      <c r="K758" s="78"/>
      <c r="L758" s="79"/>
    </row>
    <row r="759" spans="1:12" x14ac:dyDescent="0.35">
      <c r="A759" s="76"/>
      <c r="B759" s="76">
        <f>Sheet1!D936</f>
        <v>0</v>
      </c>
      <c r="C759" s="77">
        <f>Sheet1!E936</f>
        <v>0</v>
      </c>
      <c r="D759" s="76">
        <f>Sheet1!H936</f>
        <v>0</v>
      </c>
      <c r="E759" s="76">
        <f>Sheet1!K936</f>
        <v>0</v>
      </c>
      <c r="F759" s="76">
        <f>Sheet1!J936</f>
        <v>0</v>
      </c>
      <c r="G759" s="76">
        <f>Sheet1!L936</f>
        <v>0</v>
      </c>
      <c r="H759" s="76">
        <f>Sheet1!M936</f>
        <v>0</v>
      </c>
      <c r="I759" s="76">
        <f>Sheet1!O936</f>
        <v>0</v>
      </c>
      <c r="J759" s="76"/>
      <c r="K759" s="78"/>
      <c r="L759" s="79"/>
    </row>
    <row r="760" spans="1:12" x14ac:dyDescent="0.35">
      <c r="A760" s="76"/>
      <c r="B760" s="76">
        <f>Sheet1!D937</f>
        <v>0</v>
      </c>
      <c r="C760" s="77">
        <f>Sheet1!E937</f>
        <v>0</v>
      </c>
      <c r="D760" s="76">
        <f>Sheet1!H937</f>
        <v>0</v>
      </c>
      <c r="E760" s="76">
        <f>Sheet1!K937</f>
        <v>0</v>
      </c>
      <c r="F760" s="76">
        <f>Sheet1!J937</f>
        <v>0</v>
      </c>
      <c r="G760" s="76">
        <f>Sheet1!L937</f>
        <v>0</v>
      </c>
      <c r="H760" s="76">
        <f>Sheet1!M937</f>
        <v>0</v>
      </c>
      <c r="I760" s="76">
        <f>Sheet1!O937</f>
        <v>0</v>
      </c>
      <c r="J760" s="76"/>
      <c r="K760" s="78"/>
      <c r="L760" s="79"/>
    </row>
    <row r="761" spans="1:12" x14ac:dyDescent="0.35">
      <c r="A761" s="76"/>
      <c r="B761" s="76">
        <f>Sheet1!D938</f>
        <v>0</v>
      </c>
      <c r="C761" s="77">
        <f>Sheet1!E938</f>
        <v>0</v>
      </c>
      <c r="D761" s="76">
        <f>Sheet1!H938</f>
        <v>0</v>
      </c>
      <c r="E761" s="76">
        <f>Sheet1!K938</f>
        <v>0</v>
      </c>
      <c r="F761" s="76">
        <f>Sheet1!J938</f>
        <v>0</v>
      </c>
      <c r="G761" s="76">
        <f>Sheet1!L938</f>
        <v>0</v>
      </c>
      <c r="H761" s="76">
        <f>Sheet1!M938</f>
        <v>0</v>
      </c>
      <c r="I761" s="76">
        <f>Sheet1!O938</f>
        <v>0</v>
      </c>
      <c r="J761" s="76"/>
      <c r="K761" s="78"/>
      <c r="L761" s="79"/>
    </row>
    <row r="762" spans="1:12" x14ac:dyDescent="0.35">
      <c r="A762" s="76"/>
      <c r="B762" s="76">
        <f>Sheet1!D939</f>
        <v>0</v>
      </c>
      <c r="C762" s="77">
        <f>Sheet1!E939</f>
        <v>0</v>
      </c>
      <c r="D762" s="76">
        <f>Sheet1!H939</f>
        <v>0</v>
      </c>
      <c r="E762" s="76">
        <f>Sheet1!K939</f>
        <v>0</v>
      </c>
      <c r="F762" s="76">
        <f>Sheet1!J939</f>
        <v>0</v>
      </c>
      <c r="G762" s="76">
        <f>Sheet1!L939</f>
        <v>0</v>
      </c>
      <c r="H762" s="76">
        <f>Sheet1!M939</f>
        <v>0</v>
      </c>
      <c r="I762" s="76">
        <f>Sheet1!O939</f>
        <v>0</v>
      </c>
      <c r="J762" s="76"/>
      <c r="K762" s="78"/>
      <c r="L762" s="79"/>
    </row>
    <row r="763" spans="1:12" x14ac:dyDescent="0.35">
      <c r="A763" s="76"/>
      <c r="B763" s="76">
        <f>Sheet1!D940</f>
        <v>0</v>
      </c>
      <c r="C763" s="77">
        <f>Sheet1!E940</f>
        <v>0</v>
      </c>
      <c r="D763" s="76">
        <f>Sheet1!H940</f>
        <v>0</v>
      </c>
      <c r="E763" s="76">
        <f>Sheet1!K940</f>
        <v>0</v>
      </c>
      <c r="F763" s="76">
        <f>Sheet1!J940</f>
        <v>0</v>
      </c>
      <c r="G763" s="76">
        <f>Sheet1!L940</f>
        <v>0</v>
      </c>
      <c r="H763" s="76">
        <f>Sheet1!M940</f>
        <v>0</v>
      </c>
      <c r="I763" s="76">
        <f>Sheet1!O940</f>
        <v>0</v>
      </c>
      <c r="J763" s="76"/>
      <c r="K763" s="78"/>
      <c r="L763" s="79"/>
    </row>
    <row r="764" spans="1:12" x14ac:dyDescent="0.35">
      <c r="A764" s="76"/>
      <c r="B764" s="76">
        <f>Sheet1!D941</f>
        <v>0</v>
      </c>
      <c r="C764" s="77">
        <f>Sheet1!E941</f>
        <v>0</v>
      </c>
      <c r="D764" s="76">
        <f>Sheet1!H941</f>
        <v>0</v>
      </c>
      <c r="E764" s="76">
        <f>Sheet1!K941</f>
        <v>0</v>
      </c>
      <c r="F764" s="76">
        <f>Sheet1!J941</f>
        <v>0</v>
      </c>
      <c r="G764" s="76">
        <f>Sheet1!L941</f>
        <v>0</v>
      </c>
      <c r="H764" s="76">
        <f>Sheet1!M941</f>
        <v>0</v>
      </c>
      <c r="I764" s="76">
        <f>Sheet1!O941</f>
        <v>0</v>
      </c>
      <c r="J764" s="76"/>
      <c r="K764" s="78"/>
      <c r="L764" s="79"/>
    </row>
    <row r="765" spans="1:12" x14ac:dyDescent="0.35">
      <c r="A765" s="76"/>
      <c r="B765" s="76">
        <f>Sheet1!D942</f>
        <v>0</v>
      </c>
      <c r="C765" s="77">
        <f>Sheet1!E942</f>
        <v>0</v>
      </c>
      <c r="D765" s="76">
        <f>Sheet1!H942</f>
        <v>0</v>
      </c>
      <c r="E765" s="76">
        <f>Sheet1!K942</f>
        <v>0</v>
      </c>
      <c r="F765" s="76">
        <f>Sheet1!J942</f>
        <v>0</v>
      </c>
      <c r="G765" s="76">
        <f>Sheet1!L942</f>
        <v>0</v>
      </c>
      <c r="H765" s="76">
        <f>Sheet1!M942</f>
        <v>0</v>
      </c>
      <c r="I765" s="76">
        <f>Sheet1!O942</f>
        <v>0</v>
      </c>
      <c r="J765" s="76"/>
      <c r="K765" s="78"/>
      <c r="L765" s="79"/>
    </row>
    <row r="766" spans="1:12" x14ac:dyDescent="0.35">
      <c r="A766" s="76"/>
      <c r="B766" s="76">
        <f>Sheet1!D943</f>
        <v>0</v>
      </c>
      <c r="C766" s="77">
        <f>Sheet1!E943</f>
        <v>0</v>
      </c>
      <c r="D766" s="76">
        <f>Sheet1!H943</f>
        <v>0</v>
      </c>
      <c r="E766" s="76">
        <f>Sheet1!K943</f>
        <v>0</v>
      </c>
      <c r="F766" s="76">
        <f>Sheet1!J943</f>
        <v>0</v>
      </c>
      <c r="G766" s="76">
        <f>Sheet1!L943</f>
        <v>0</v>
      </c>
      <c r="H766" s="76">
        <f>Sheet1!M943</f>
        <v>0</v>
      </c>
      <c r="I766" s="76">
        <f>Sheet1!O943</f>
        <v>0</v>
      </c>
      <c r="J766" s="76"/>
      <c r="K766" s="78"/>
      <c r="L766" s="79"/>
    </row>
    <row r="767" spans="1:12" x14ac:dyDescent="0.35">
      <c r="A767" s="76"/>
      <c r="B767" s="76">
        <f>Sheet1!D944</f>
        <v>0</v>
      </c>
      <c r="C767" s="77">
        <f>Sheet1!E944</f>
        <v>0</v>
      </c>
      <c r="D767" s="76">
        <f>Sheet1!H944</f>
        <v>0</v>
      </c>
      <c r="E767" s="76">
        <f>Sheet1!K944</f>
        <v>0</v>
      </c>
      <c r="F767" s="76">
        <f>Sheet1!J944</f>
        <v>0</v>
      </c>
      <c r="G767" s="76">
        <f>Sheet1!L944</f>
        <v>0</v>
      </c>
      <c r="H767" s="76">
        <f>Sheet1!M944</f>
        <v>0</v>
      </c>
      <c r="I767" s="76">
        <f>Sheet1!O944</f>
        <v>0</v>
      </c>
      <c r="J767" s="76"/>
      <c r="K767" s="78"/>
      <c r="L767" s="79"/>
    </row>
    <row r="768" spans="1:12" x14ac:dyDescent="0.35">
      <c r="A768" s="76"/>
      <c r="B768" s="76">
        <f>Sheet1!D945</f>
        <v>0</v>
      </c>
      <c r="C768" s="77">
        <f>Sheet1!E945</f>
        <v>0</v>
      </c>
      <c r="D768" s="76">
        <f>Sheet1!H945</f>
        <v>0</v>
      </c>
      <c r="E768" s="76">
        <f>Sheet1!K945</f>
        <v>0</v>
      </c>
      <c r="F768" s="76">
        <f>Sheet1!J945</f>
        <v>0</v>
      </c>
      <c r="G768" s="76">
        <f>Sheet1!L945</f>
        <v>0</v>
      </c>
      <c r="H768" s="76">
        <f>Sheet1!M945</f>
        <v>0</v>
      </c>
      <c r="I768" s="76">
        <f>Sheet1!O945</f>
        <v>0</v>
      </c>
      <c r="J768" s="76"/>
      <c r="K768" s="78"/>
      <c r="L768" s="79"/>
    </row>
    <row r="769" spans="1:12" x14ac:dyDescent="0.35">
      <c r="A769" s="76"/>
      <c r="B769" s="76">
        <f>Sheet1!D946</f>
        <v>0</v>
      </c>
      <c r="C769" s="77">
        <f>Sheet1!E946</f>
        <v>0</v>
      </c>
      <c r="D769" s="76">
        <f>Sheet1!H946</f>
        <v>0</v>
      </c>
      <c r="E769" s="76">
        <f>Sheet1!K946</f>
        <v>0</v>
      </c>
      <c r="F769" s="76">
        <f>Sheet1!J946</f>
        <v>0</v>
      </c>
      <c r="G769" s="76">
        <f>Sheet1!L946</f>
        <v>0</v>
      </c>
      <c r="H769" s="76">
        <f>Sheet1!M946</f>
        <v>0</v>
      </c>
      <c r="I769" s="76">
        <f>Sheet1!O946</f>
        <v>0</v>
      </c>
      <c r="J769" s="76"/>
      <c r="K769" s="78"/>
      <c r="L769" s="79"/>
    </row>
    <row r="770" spans="1:12" x14ac:dyDescent="0.35">
      <c r="A770" s="76"/>
      <c r="B770" s="76">
        <f>Sheet1!D947</f>
        <v>0</v>
      </c>
      <c r="C770" s="77">
        <f>Sheet1!E947</f>
        <v>0</v>
      </c>
      <c r="D770" s="76">
        <f>Sheet1!H947</f>
        <v>0</v>
      </c>
      <c r="E770" s="76">
        <f>Sheet1!K947</f>
        <v>0</v>
      </c>
      <c r="F770" s="76">
        <f>Sheet1!J947</f>
        <v>0</v>
      </c>
      <c r="G770" s="76">
        <f>Sheet1!L947</f>
        <v>0</v>
      </c>
      <c r="H770" s="76">
        <f>Sheet1!M947</f>
        <v>0</v>
      </c>
      <c r="I770" s="76">
        <f>Sheet1!O947</f>
        <v>0</v>
      </c>
      <c r="J770" s="76"/>
      <c r="K770" s="78"/>
      <c r="L770" s="79"/>
    </row>
    <row r="771" spans="1:12" x14ac:dyDescent="0.35">
      <c r="A771" s="76"/>
      <c r="B771" s="76">
        <f>Sheet1!D948</f>
        <v>0</v>
      </c>
      <c r="C771" s="77">
        <f>Sheet1!E948</f>
        <v>0</v>
      </c>
      <c r="D771" s="76">
        <f>Sheet1!H948</f>
        <v>0</v>
      </c>
      <c r="E771" s="76">
        <f>Sheet1!K948</f>
        <v>0</v>
      </c>
      <c r="F771" s="76">
        <f>Sheet1!J948</f>
        <v>0</v>
      </c>
      <c r="G771" s="76">
        <f>Sheet1!L948</f>
        <v>0</v>
      </c>
      <c r="H771" s="76">
        <f>Sheet1!M948</f>
        <v>0</v>
      </c>
      <c r="I771" s="76">
        <f>Sheet1!O948</f>
        <v>0</v>
      </c>
      <c r="J771" s="76"/>
      <c r="K771" s="78"/>
      <c r="L771" s="79"/>
    </row>
    <row r="772" spans="1:12" x14ac:dyDescent="0.35">
      <c r="A772" s="76"/>
      <c r="B772" s="76">
        <f>Sheet1!D949</f>
        <v>0</v>
      </c>
      <c r="C772" s="77">
        <f>Sheet1!E949</f>
        <v>0</v>
      </c>
      <c r="D772" s="76">
        <f>Sheet1!H949</f>
        <v>0</v>
      </c>
      <c r="E772" s="76">
        <f>Sheet1!K949</f>
        <v>0</v>
      </c>
      <c r="F772" s="76">
        <f>Sheet1!J949</f>
        <v>0</v>
      </c>
      <c r="G772" s="76">
        <f>Sheet1!L949</f>
        <v>0</v>
      </c>
      <c r="H772" s="76">
        <f>Sheet1!M949</f>
        <v>0</v>
      </c>
      <c r="I772" s="76">
        <f>Sheet1!O949</f>
        <v>0</v>
      </c>
      <c r="J772" s="76"/>
      <c r="K772" s="78"/>
      <c r="L772" s="79"/>
    </row>
    <row r="773" spans="1:12" x14ac:dyDescent="0.35">
      <c r="A773" s="76"/>
      <c r="B773" s="76">
        <f>Sheet1!D950</f>
        <v>0</v>
      </c>
      <c r="C773" s="77">
        <f>Sheet1!E950</f>
        <v>0</v>
      </c>
      <c r="D773" s="76">
        <f>Sheet1!H950</f>
        <v>0</v>
      </c>
      <c r="E773" s="76">
        <f>Sheet1!K950</f>
        <v>0</v>
      </c>
      <c r="F773" s="76">
        <f>Sheet1!J950</f>
        <v>0</v>
      </c>
      <c r="G773" s="76">
        <f>Sheet1!L950</f>
        <v>0</v>
      </c>
      <c r="H773" s="76">
        <f>Sheet1!M950</f>
        <v>0</v>
      </c>
      <c r="I773" s="76">
        <f>Sheet1!O950</f>
        <v>0</v>
      </c>
      <c r="J773" s="76"/>
      <c r="K773" s="78"/>
      <c r="L773" s="79"/>
    </row>
    <row r="774" spans="1:12" x14ac:dyDescent="0.35">
      <c r="A774" s="76"/>
      <c r="B774" s="76">
        <f>Sheet1!D951</f>
        <v>0</v>
      </c>
      <c r="C774" s="77">
        <f>Sheet1!E951</f>
        <v>0</v>
      </c>
      <c r="D774" s="76">
        <f>Sheet1!H951</f>
        <v>0</v>
      </c>
      <c r="E774" s="76">
        <f>Sheet1!K951</f>
        <v>0</v>
      </c>
      <c r="F774" s="76">
        <f>Sheet1!J951</f>
        <v>0</v>
      </c>
      <c r="G774" s="76">
        <f>Sheet1!L951</f>
        <v>0</v>
      </c>
      <c r="H774" s="76">
        <f>Sheet1!M951</f>
        <v>0</v>
      </c>
      <c r="I774" s="76">
        <f>Sheet1!O951</f>
        <v>0</v>
      </c>
      <c r="J774" s="76"/>
      <c r="K774" s="78"/>
      <c r="L774" s="79"/>
    </row>
    <row r="775" spans="1:12" x14ac:dyDescent="0.35">
      <c r="A775" s="76"/>
      <c r="B775" s="76">
        <f>Sheet1!D952</f>
        <v>0</v>
      </c>
      <c r="C775" s="77">
        <f>Sheet1!E952</f>
        <v>0</v>
      </c>
      <c r="D775" s="76">
        <f>Sheet1!H952</f>
        <v>0</v>
      </c>
      <c r="E775" s="76">
        <f>Sheet1!K952</f>
        <v>0</v>
      </c>
      <c r="F775" s="76">
        <f>Sheet1!J952</f>
        <v>0</v>
      </c>
      <c r="G775" s="76">
        <f>Sheet1!L952</f>
        <v>0</v>
      </c>
      <c r="H775" s="76">
        <f>Sheet1!M952</f>
        <v>0</v>
      </c>
      <c r="I775" s="76">
        <f>Sheet1!O952</f>
        <v>0</v>
      </c>
      <c r="J775" s="76"/>
      <c r="K775" s="78"/>
      <c r="L775" s="79"/>
    </row>
    <row r="776" spans="1:12" x14ac:dyDescent="0.35">
      <c r="A776" s="76"/>
      <c r="B776" s="76">
        <f>Sheet1!D953</f>
        <v>0</v>
      </c>
      <c r="C776" s="77">
        <f>Sheet1!E953</f>
        <v>0</v>
      </c>
      <c r="D776" s="76">
        <f>Sheet1!H953</f>
        <v>0</v>
      </c>
      <c r="E776" s="76">
        <f>Sheet1!K953</f>
        <v>0</v>
      </c>
      <c r="F776" s="76">
        <f>Sheet1!J953</f>
        <v>0</v>
      </c>
      <c r="G776" s="76">
        <f>Sheet1!L953</f>
        <v>0</v>
      </c>
      <c r="H776" s="76">
        <f>Sheet1!M953</f>
        <v>0</v>
      </c>
      <c r="I776" s="76">
        <f>Sheet1!O953</f>
        <v>0</v>
      </c>
      <c r="J776" s="76"/>
      <c r="K776" s="78"/>
      <c r="L776" s="79"/>
    </row>
    <row r="777" spans="1:12" x14ac:dyDescent="0.35">
      <c r="A777" s="76"/>
      <c r="B777" s="76">
        <f>Sheet1!D954</f>
        <v>0</v>
      </c>
      <c r="C777" s="77">
        <f>Sheet1!E954</f>
        <v>0</v>
      </c>
      <c r="D777" s="76">
        <f>Sheet1!H954</f>
        <v>0</v>
      </c>
      <c r="E777" s="76">
        <f>Sheet1!K954</f>
        <v>0</v>
      </c>
      <c r="F777" s="76">
        <f>Sheet1!J954</f>
        <v>0</v>
      </c>
      <c r="G777" s="76">
        <f>Sheet1!L954</f>
        <v>0</v>
      </c>
      <c r="H777" s="76">
        <f>Sheet1!M954</f>
        <v>0</v>
      </c>
      <c r="I777" s="76">
        <f>Sheet1!O954</f>
        <v>0</v>
      </c>
      <c r="J777" s="76"/>
      <c r="K777" s="78"/>
      <c r="L777" s="79"/>
    </row>
    <row r="778" spans="1:12" x14ac:dyDescent="0.35">
      <c r="A778" s="76"/>
      <c r="B778" s="76">
        <f>Sheet1!D955</f>
        <v>0</v>
      </c>
      <c r="C778" s="77">
        <f>Sheet1!E955</f>
        <v>0</v>
      </c>
      <c r="D778" s="76">
        <f>Sheet1!H955</f>
        <v>0</v>
      </c>
      <c r="E778" s="76">
        <f>Sheet1!K955</f>
        <v>0</v>
      </c>
      <c r="F778" s="76">
        <f>Sheet1!J955</f>
        <v>0</v>
      </c>
      <c r="G778" s="76">
        <f>Sheet1!L955</f>
        <v>0</v>
      </c>
      <c r="H778" s="76">
        <f>Sheet1!M955</f>
        <v>0</v>
      </c>
      <c r="I778" s="76">
        <f>Sheet1!O955</f>
        <v>0</v>
      </c>
      <c r="J778" s="76"/>
      <c r="K778" s="78"/>
      <c r="L778" s="79"/>
    </row>
    <row r="779" spans="1:12" x14ac:dyDescent="0.35">
      <c r="A779" s="76"/>
      <c r="B779" s="76">
        <f>Sheet1!D956</f>
        <v>0</v>
      </c>
      <c r="C779" s="77">
        <f>Sheet1!E956</f>
        <v>0</v>
      </c>
      <c r="D779" s="76">
        <f>Sheet1!H956</f>
        <v>0</v>
      </c>
      <c r="E779" s="76">
        <f>Sheet1!K956</f>
        <v>0</v>
      </c>
      <c r="F779" s="76">
        <f>Sheet1!J956</f>
        <v>0</v>
      </c>
      <c r="G779" s="76">
        <f>Sheet1!L956</f>
        <v>0</v>
      </c>
      <c r="H779" s="76">
        <f>Sheet1!M956</f>
        <v>0</v>
      </c>
      <c r="I779" s="76">
        <f>Sheet1!O956</f>
        <v>0</v>
      </c>
      <c r="J779" s="76"/>
      <c r="K779" s="78"/>
      <c r="L779" s="79"/>
    </row>
    <row r="780" spans="1:12" x14ac:dyDescent="0.35">
      <c r="A780" s="76"/>
      <c r="B780" s="76">
        <f>Sheet1!D957</f>
        <v>0</v>
      </c>
      <c r="C780" s="77">
        <f>Sheet1!E957</f>
        <v>0</v>
      </c>
      <c r="D780" s="76">
        <f>Sheet1!H957</f>
        <v>0</v>
      </c>
      <c r="E780" s="76">
        <f>Sheet1!K957</f>
        <v>0</v>
      </c>
      <c r="F780" s="76">
        <f>Sheet1!J957</f>
        <v>0</v>
      </c>
      <c r="G780" s="76">
        <f>Sheet1!L957</f>
        <v>0</v>
      </c>
      <c r="H780" s="76">
        <f>Sheet1!M957</f>
        <v>0</v>
      </c>
      <c r="I780" s="76">
        <f>Sheet1!O957</f>
        <v>0</v>
      </c>
      <c r="J780" s="76"/>
      <c r="K780" s="78"/>
      <c r="L780" s="79"/>
    </row>
    <row r="781" spans="1:12" x14ac:dyDescent="0.35">
      <c r="A781" s="76"/>
      <c r="B781" s="76">
        <f>Sheet1!D958</f>
        <v>0</v>
      </c>
      <c r="C781" s="77">
        <f>Sheet1!E958</f>
        <v>0</v>
      </c>
      <c r="D781" s="76">
        <f>Sheet1!H958</f>
        <v>0</v>
      </c>
      <c r="E781" s="76">
        <f>Sheet1!K958</f>
        <v>0</v>
      </c>
      <c r="F781" s="76">
        <f>Sheet1!J958</f>
        <v>0</v>
      </c>
      <c r="G781" s="76">
        <f>Sheet1!L958</f>
        <v>0</v>
      </c>
      <c r="H781" s="76">
        <f>Sheet1!M958</f>
        <v>0</v>
      </c>
      <c r="I781" s="76">
        <f>Sheet1!O958</f>
        <v>0</v>
      </c>
      <c r="J781" s="76"/>
      <c r="K781" s="78"/>
      <c r="L781" s="79"/>
    </row>
    <row r="782" spans="1:12" x14ac:dyDescent="0.35">
      <c r="A782" s="76"/>
      <c r="B782" s="76">
        <f>Sheet1!D959</f>
        <v>0</v>
      </c>
      <c r="C782" s="77">
        <f>Sheet1!E959</f>
        <v>0</v>
      </c>
      <c r="D782" s="76">
        <f>Sheet1!H959</f>
        <v>0</v>
      </c>
      <c r="E782" s="76">
        <f>Sheet1!K959</f>
        <v>0</v>
      </c>
      <c r="F782" s="76">
        <f>Sheet1!J959</f>
        <v>0</v>
      </c>
      <c r="G782" s="76">
        <f>Sheet1!L959</f>
        <v>0</v>
      </c>
      <c r="H782" s="76">
        <f>Sheet1!M959</f>
        <v>0</v>
      </c>
      <c r="I782" s="76">
        <f>Sheet1!O959</f>
        <v>0</v>
      </c>
      <c r="J782" s="76"/>
      <c r="K782" s="78"/>
      <c r="L782" s="79"/>
    </row>
    <row r="783" spans="1:12" x14ac:dyDescent="0.35">
      <c r="A783" s="76"/>
      <c r="B783" s="76">
        <f>Sheet1!D960</f>
        <v>0</v>
      </c>
      <c r="C783" s="77">
        <f>Sheet1!E960</f>
        <v>0</v>
      </c>
      <c r="D783" s="76">
        <f>Sheet1!H960</f>
        <v>0</v>
      </c>
      <c r="E783" s="76">
        <f>Sheet1!K960</f>
        <v>0</v>
      </c>
      <c r="F783" s="76">
        <f>Sheet1!J960</f>
        <v>0</v>
      </c>
      <c r="G783" s="76">
        <f>Sheet1!L960</f>
        <v>0</v>
      </c>
      <c r="H783" s="76">
        <f>Sheet1!M960</f>
        <v>0</v>
      </c>
      <c r="I783" s="76">
        <f>Sheet1!O960</f>
        <v>0</v>
      </c>
      <c r="J783" s="76"/>
      <c r="K783" s="78"/>
      <c r="L783" s="79"/>
    </row>
    <row r="784" spans="1:12" x14ac:dyDescent="0.35">
      <c r="A784" s="76"/>
      <c r="B784" s="76">
        <f>Sheet1!D961</f>
        <v>0</v>
      </c>
      <c r="C784" s="77">
        <f>Sheet1!E961</f>
        <v>0</v>
      </c>
      <c r="D784" s="76">
        <f>Sheet1!H961</f>
        <v>0</v>
      </c>
      <c r="E784" s="76">
        <f>Sheet1!K961</f>
        <v>0</v>
      </c>
      <c r="F784" s="76">
        <f>Sheet1!J961</f>
        <v>0</v>
      </c>
      <c r="G784" s="76">
        <f>Sheet1!L961</f>
        <v>0</v>
      </c>
      <c r="H784" s="76">
        <f>Sheet1!M961</f>
        <v>0</v>
      </c>
      <c r="I784" s="76">
        <f>Sheet1!O961</f>
        <v>0</v>
      </c>
      <c r="J784" s="76"/>
      <c r="K784" s="78"/>
      <c r="L784" s="79"/>
    </row>
    <row r="785" spans="1:12" x14ac:dyDescent="0.35">
      <c r="A785" s="76"/>
      <c r="B785" s="76">
        <f>Sheet1!D962</f>
        <v>0</v>
      </c>
      <c r="C785" s="77">
        <f>Sheet1!E962</f>
        <v>0</v>
      </c>
      <c r="D785" s="76">
        <f>Sheet1!H962</f>
        <v>0</v>
      </c>
      <c r="E785" s="76">
        <f>Sheet1!K962</f>
        <v>0</v>
      </c>
      <c r="F785" s="76">
        <f>Sheet1!J962</f>
        <v>0</v>
      </c>
      <c r="G785" s="76">
        <f>Sheet1!L962</f>
        <v>0</v>
      </c>
      <c r="H785" s="76">
        <f>Sheet1!M962</f>
        <v>0</v>
      </c>
      <c r="I785" s="76">
        <f>Sheet1!O962</f>
        <v>0</v>
      </c>
      <c r="J785" s="76"/>
      <c r="K785" s="78"/>
      <c r="L785" s="79"/>
    </row>
    <row r="786" spans="1:12" x14ac:dyDescent="0.35">
      <c r="A786" s="76"/>
      <c r="B786" s="76">
        <f>Sheet1!D963</f>
        <v>0</v>
      </c>
      <c r="C786" s="77">
        <f>Sheet1!E963</f>
        <v>0</v>
      </c>
      <c r="D786" s="76">
        <f>Sheet1!H963</f>
        <v>0</v>
      </c>
      <c r="E786" s="76">
        <f>Sheet1!K963</f>
        <v>0</v>
      </c>
      <c r="F786" s="76">
        <f>Sheet1!J963</f>
        <v>0</v>
      </c>
      <c r="G786" s="76">
        <f>Sheet1!L963</f>
        <v>0</v>
      </c>
      <c r="H786" s="76">
        <f>Sheet1!M963</f>
        <v>0</v>
      </c>
      <c r="I786" s="76">
        <f>Sheet1!O963</f>
        <v>0</v>
      </c>
      <c r="J786" s="76"/>
      <c r="K786" s="78"/>
      <c r="L786" s="79"/>
    </row>
    <row r="787" spans="1:12" x14ac:dyDescent="0.35">
      <c r="A787" s="76"/>
      <c r="B787" s="76">
        <f>Sheet1!D964</f>
        <v>0</v>
      </c>
      <c r="C787" s="77">
        <f>Sheet1!E964</f>
        <v>0</v>
      </c>
      <c r="D787" s="76">
        <f>Sheet1!H964</f>
        <v>0</v>
      </c>
      <c r="E787" s="76">
        <f>Sheet1!K964</f>
        <v>0</v>
      </c>
      <c r="F787" s="76">
        <f>Sheet1!J964</f>
        <v>0</v>
      </c>
      <c r="G787" s="76">
        <f>Sheet1!L964</f>
        <v>0</v>
      </c>
      <c r="H787" s="76">
        <f>Sheet1!M964</f>
        <v>0</v>
      </c>
      <c r="I787" s="76">
        <f>Sheet1!O964</f>
        <v>0</v>
      </c>
      <c r="J787" s="76"/>
      <c r="K787" s="78"/>
      <c r="L787" s="79"/>
    </row>
    <row r="788" spans="1:12" x14ac:dyDescent="0.35">
      <c r="A788" s="76"/>
      <c r="B788" s="76">
        <f>Sheet1!D965</f>
        <v>0</v>
      </c>
      <c r="C788" s="77">
        <f>Sheet1!E965</f>
        <v>0</v>
      </c>
      <c r="D788" s="76">
        <f>Sheet1!H965</f>
        <v>0</v>
      </c>
      <c r="E788" s="76">
        <f>Sheet1!K965</f>
        <v>0</v>
      </c>
      <c r="F788" s="76">
        <f>Sheet1!J965</f>
        <v>0</v>
      </c>
      <c r="G788" s="76">
        <f>Sheet1!L965</f>
        <v>0</v>
      </c>
      <c r="H788" s="76">
        <f>Sheet1!M965</f>
        <v>0</v>
      </c>
      <c r="I788" s="76">
        <f>Sheet1!O965</f>
        <v>0</v>
      </c>
      <c r="J788" s="76"/>
      <c r="K788" s="78"/>
      <c r="L788" s="79"/>
    </row>
    <row r="789" spans="1:12" x14ac:dyDescent="0.35">
      <c r="A789" s="76"/>
      <c r="B789" s="76">
        <f>Sheet1!D966</f>
        <v>0</v>
      </c>
      <c r="C789" s="77">
        <f>Sheet1!E966</f>
        <v>0</v>
      </c>
      <c r="D789" s="76">
        <f>Sheet1!H966</f>
        <v>0</v>
      </c>
      <c r="E789" s="76">
        <f>Sheet1!K966</f>
        <v>0</v>
      </c>
      <c r="F789" s="76">
        <f>Sheet1!J966</f>
        <v>0</v>
      </c>
      <c r="G789" s="76">
        <f>Sheet1!L966</f>
        <v>0</v>
      </c>
      <c r="H789" s="76">
        <f>Sheet1!M966</f>
        <v>0</v>
      </c>
      <c r="I789" s="76">
        <f>Sheet1!O966</f>
        <v>0</v>
      </c>
      <c r="J789" s="76"/>
      <c r="K789" s="78"/>
      <c r="L789" s="79"/>
    </row>
    <row r="790" spans="1:12" x14ac:dyDescent="0.35">
      <c r="A790" s="76"/>
      <c r="B790" s="76">
        <f>Sheet1!D967</f>
        <v>0</v>
      </c>
      <c r="C790" s="77">
        <f>Sheet1!E967</f>
        <v>0</v>
      </c>
      <c r="D790" s="76">
        <f>Sheet1!H967</f>
        <v>0</v>
      </c>
      <c r="E790" s="76">
        <f>Sheet1!K967</f>
        <v>0</v>
      </c>
      <c r="F790" s="76">
        <f>Sheet1!J967</f>
        <v>0</v>
      </c>
      <c r="G790" s="76">
        <f>Sheet1!L967</f>
        <v>0</v>
      </c>
      <c r="H790" s="76">
        <f>Sheet1!M967</f>
        <v>0</v>
      </c>
      <c r="I790" s="76">
        <f>Sheet1!O967</f>
        <v>0</v>
      </c>
      <c r="J790" s="76"/>
      <c r="K790" s="78"/>
      <c r="L790" s="79"/>
    </row>
    <row r="791" spans="1:12" x14ac:dyDescent="0.35">
      <c r="A791" s="76"/>
      <c r="B791" s="76">
        <f>Sheet1!D968</f>
        <v>0</v>
      </c>
      <c r="C791" s="77">
        <f>Sheet1!E968</f>
        <v>0</v>
      </c>
      <c r="D791" s="76">
        <f>Sheet1!H968</f>
        <v>0</v>
      </c>
      <c r="E791" s="76">
        <f>Sheet1!K968</f>
        <v>0</v>
      </c>
      <c r="F791" s="76">
        <f>Sheet1!J968</f>
        <v>0</v>
      </c>
      <c r="G791" s="76">
        <f>Sheet1!L968</f>
        <v>0</v>
      </c>
      <c r="H791" s="76">
        <f>Sheet1!M968</f>
        <v>0</v>
      </c>
      <c r="I791" s="76">
        <f>Sheet1!O968</f>
        <v>0</v>
      </c>
      <c r="J791" s="76"/>
      <c r="K791" s="78"/>
      <c r="L791" s="79"/>
    </row>
    <row r="792" spans="1:12" x14ac:dyDescent="0.35">
      <c r="A792" s="76"/>
      <c r="B792" s="76">
        <f>Sheet1!D969</f>
        <v>0</v>
      </c>
      <c r="C792" s="77">
        <f>Sheet1!E969</f>
        <v>0</v>
      </c>
      <c r="D792" s="76">
        <f>Sheet1!H969</f>
        <v>0</v>
      </c>
      <c r="E792" s="76">
        <f>Sheet1!K969</f>
        <v>0</v>
      </c>
      <c r="F792" s="76">
        <f>Sheet1!J969</f>
        <v>0</v>
      </c>
      <c r="G792" s="76">
        <f>Sheet1!L969</f>
        <v>0</v>
      </c>
      <c r="H792" s="76">
        <f>Sheet1!M969</f>
        <v>0</v>
      </c>
      <c r="I792" s="76">
        <f>Sheet1!O969</f>
        <v>0</v>
      </c>
      <c r="J792" s="76"/>
      <c r="K792" s="78"/>
      <c r="L792" s="79"/>
    </row>
    <row r="793" spans="1:12" x14ac:dyDescent="0.35">
      <c r="A793" s="76"/>
      <c r="B793" s="76">
        <f>Sheet1!D970</f>
        <v>0</v>
      </c>
      <c r="C793" s="77">
        <f>Sheet1!E970</f>
        <v>0</v>
      </c>
      <c r="D793" s="76">
        <f>Sheet1!H970</f>
        <v>0</v>
      </c>
      <c r="E793" s="76">
        <f>Sheet1!K970</f>
        <v>0</v>
      </c>
      <c r="F793" s="76">
        <f>Sheet1!J970</f>
        <v>0</v>
      </c>
      <c r="G793" s="76">
        <f>Sheet1!L970</f>
        <v>0</v>
      </c>
      <c r="H793" s="76">
        <f>Sheet1!M970</f>
        <v>0</v>
      </c>
      <c r="I793" s="76">
        <f>Sheet1!O970</f>
        <v>0</v>
      </c>
      <c r="J793" s="76"/>
      <c r="K793" s="78"/>
      <c r="L793" s="79"/>
    </row>
    <row r="794" spans="1:12" x14ac:dyDescent="0.35">
      <c r="A794" s="76"/>
      <c r="B794" s="76">
        <f>Sheet1!D971</f>
        <v>0</v>
      </c>
      <c r="C794" s="77">
        <f>Sheet1!E971</f>
        <v>0</v>
      </c>
      <c r="D794" s="76">
        <f>Sheet1!H971</f>
        <v>0</v>
      </c>
      <c r="E794" s="76">
        <f>Sheet1!K971</f>
        <v>0</v>
      </c>
      <c r="F794" s="76">
        <f>Sheet1!J971</f>
        <v>0</v>
      </c>
      <c r="G794" s="76">
        <f>Sheet1!L971</f>
        <v>0</v>
      </c>
      <c r="H794" s="76">
        <f>Sheet1!M971</f>
        <v>0</v>
      </c>
      <c r="I794" s="76">
        <f>Sheet1!O971</f>
        <v>0</v>
      </c>
      <c r="J794" s="76"/>
      <c r="K794" s="78"/>
      <c r="L794" s="79"/>
    </row>
    <row r="795" spans="1:12" x14ac:dyDescent="0.35">
      <c r="A795" s="76"/>
      <c r="B795" s="76">
        <f>Sheet1!D972</f>
        <v>0</v>
      </c>
      <c r="C795" s="77">
        <f>Sheet1!E972</f>
        <v>0</v>
      </c>
      <c r="D795" s="76">
        <f>Sheet1!H972</f>
        <v>0</v>
      </c>
      <c r="E795" s="76">
        <f>Sheet1!K972</f>
        <v>0</v>
      </c>
      <c r="F795" s="76">
        <f>Sheet1!J972</f>
        <v>0</v>
      </c>
      <c r="G795" s="76">
        <f>Sheet1!L972</f>
        <v>0</v>
      </c>
      <c r="H795" s="76">
        <f>Sheet1!M972</f>
        <v>0</v>
      </c>
      <c r="I795" s="76">
        <f>Sheet1!O972</f>
        <v>0</v>
      </c>
      <c r="J795" s="76"/>
      <c r="K795" s="78"/>
      <c r="L795" s="79"/>
    </row>
    <row r="796" spans="1:12" x14ac:dyDescent="0.35">
      <c r="A796" s="76"/>
      <c r="B796" s="76">
        <f>Sheet1!D973</f>
        <v>0</v>
      </c>
      <c r="C796" s="77">
        <f>Sheet1!E973</f>
        <v>0</v>
      </c>
      <c r="D796" s="76">
        <f>Sheet1!H973</f>
        <v>0</v>
      </c>
      <c r="E796" s="76">
        <f>Sheet1!K973</f>
        <v>0</v>
      </c>
      <c r="F796" s="76">
        <f>Sheet1!J973</f>
        <v>0</v>
      </c>
      <c r="G796" s="76">
        <f>Sheet1!L973</f>
        <v>0</v>
      </c>
      <c r="H796" s="76">
        <f>Sheet1!M973</f>
        <v>0</v>
      </c>
      <c r="I796" s="76">
        <f>Sheet1!O973</f>
        <v>0</v>
      </c>
      <c r="J796" s="76"/>
      <c r="K796" s="78"/>
      <c r="L796" s="79"/>
    </row>
    <row r="797" spans="1:12" x14ac:dyDescent="0.35">
      <c r="A797" s="76"/>
      <c r="B797" s="76">
        <f>Sheet1!D974</f>
        <v>0</v>
      </c>
      <c r="C797" s="77">
        <f>Sheet1!E974</f>
        <v>0</v>
      </c>
      <c r="D797" s="76">
        <f>Sheet1!H974</f>
        <v>0</v>
      </c>
      <c r="E797" s="76">
        <f>Sheet1!K974</f>
        <v>0</v>
      </c>
      <c r="F797" s="76">
        <f>Sheet1!J974</f>
        <v>0</v>
      </c>
      <c r="G797" s="76">
        <f>Sheet1!L974</f>
        <v>0</v>
      </c>
      <c r="H797" s="76">
        <f>Sheet1!M974</f>
        <v>0</v>
      </c>
      <c r="I797" s="76">
        <f>Sheet1!O974</f>
        <v>0</v>
      </c>
      <c r="J797" s="76"/>
      <c r="K797" s="78"/>
      <c r="L797" s="79"/>
    </row>
    <row r="798" spans="1:12" x14ac:dyDescent="0.35">
      <c r="A798" s="76"/>
      <c r="B798" s="76">
        <f>Sheet1!D975</f>
        <v>0</v>
      </c>
      <c r="C798" s="77">
        <f>Sheet1!E975</f>
        <v>0</v>
      </c>
      <c r="D798" s="76">
        <f>Sheet1!H975</f>
        <v>0</v>
      </c>
      <c r="E798" s="76">
        <f>Sheet1!K975</f>
        <v>0</v>
      </c>
      <c r="F798" s="76">
        <f>Sheet1!J975</f>
        <v>0</v>
      </c>
      <c r="G798" s="76">
        <f>Sheet1!L975</f>
        <v>0</v>
      </c>
      <c r="H798" s="76">
        <f>Sheet1!M975</f>
        <v>0</v>
      </c>
      <c r="I798" s="76">
        <f>Sheet1!O975</f>
        <v>0</v>
      </c>
      <c r="J798" s="76"/>
      <c r="K798" s="78"/>
      <c r="L798" s="79"/>
    </row>
    <row r="799" spans="1:12" x14ac:dyDescent="0.35">
      <c r="A799" s="76"/>
      <c r="B799" s="76">
        <f>Sheet1!D976</f>
        <v>0</v>
      </c>
      <c r="C799" s="77">
        <f>Sheet1!E976</f>
        <v>0</v>
      </c>
      <c r="D799" s="76">
        <f>Sheet1!H976</f>
        <v>0</v>
      </c>
      <c r="E799" s="76">
        <f>Sheet1!K976</f>
        <v>0</v>
      </c>
      <c r="F799" s="76">
        <f>Sheet1!J976</f>
        <v>0</v>
      </c>
      <c r="G799" s="76">
        <f>Sheet1!L976</f>
        <v>0</v>
      </c>
      <c r="H799" s="76">
        <f>Sheet1!M976</f>
        <v>0</v>
      </c>
      <c r="I799" s="76">
        <f>Sheet1!O976</f>
        <v>0</v>
      </c>
      <c r="J799" s="76"/>
      <c r="K799" s="78"/>
      <c r="L799" s="79"/>
    </row>
    <row r="800" spans="1:12" x14ac:dyDescent="0.35">
      <c r="A800" s="76"/>
      <c r="B800" s="76">
        <f>Sheet1!D977</f>
        <v>0</v>
      </c>
      <c r="C800" s="77">
        <f>Sheet1!E977</f>
        <v>0</v>
      </c>
      <c r="D800" s="76">
        <f>Sheet1!H977</f>
        <v>0</v>
      </c>
      <c r="E800" s="76">
        <f>Sheet1!K977</f>
        <v>0</v>
      </c>
      <c r="F800" s="76">
        <f>Sheet1!J977</f>
        <v>0</v>
      </c>
      <c r="G800" s="76">
        <f>Sheet1!L977</f>
        <v>0</v>
      </c>
      <c r="H800" s="76">
        <f>Sheet1!M977</f>
        <v>0</v>
      </c>
      <c r="I800" s="76">
        <f>Sheet1!O977</f>
        <v>0</v>
      </c>
      <c r="J800" s="76"/>
      <c r="K800" s="78"/>
      <c r="L800" s="79"/>
    </row>
    <row r="801" spans="1:12" x14ac:dyDescent="0.35">
      <c r="A801" s="76"/>
      <c r="B801" s="76">
        <f>Sheet1!D978</f>
        <v>0</v>
      </c>
      <c r="C801" s="77">
        <f>Sheet1!E978</f>
        <v>0</v>
      </c>
      <c r="D801" s="76">
        <f>Sheet1!H978</f>
        <v>0</v>
      </c>
      <c r="E801" s="76">
        <f>Sheet1!K978</f>
        <v>0</v>
      </c>
      <c r="F801" s="76">
        <f>Sheet1!J978</f>
        <v>0</v>
      </c>
      <c r="G801" s="76">
        <f>Sheet1!L978</f>
        <v>0</v>
      </c>
      <c r="H801" s="76">
        <f>Sheet1!M978</f>
        <v>0</v>
      </c>
      <c r="I801" s="76">
        <f>Sheet1!O978</f>
        <v>0</v>
      </c>
      <c r="J801" s="76"/>
      <c r="K801" s="78"/>
      <c r="L801" s="79"/>
    </row>
    <row r="802" spans="1:12" x14ac:dyDescent="0.35">
      <c r="A802" s="76"/>
      <c r="B802" s="76">
        <f>Sheet1!D979</f>
        <v>0</v>
      </c>
      <c r="C802" s="77">
        <f>Sheet1!E979</f>
        <v>0</v>
      </c>
      <c r="D802" s="76">
        <f>Sheet1!H979</f>
        <v>0</v>
      </c>
      <c r="E802" s="76">
        <f>Sheet1!K979</f>
        <v>0</v>
      </c>
      <c r="F802" s="76">
        <f>Sheet1!J979</f>
        <v>0</v>
      </c>
      <c r="G802" s="76">
        <f>Sheet1!L979</f>
        <v>0</v>
      </c>
      <c r="H802" s="76">
        <f>Sheet1!M979</f>
        <v>0</v>
      </c>
      <c r="I802" s="76">
        <f>Sheet1!O979</f>
        <v>0</v>
      </c>
      <c r="J802" s="76"/>
      <c r="K802" s="78"/>
      <c r="L802" s="79"/>
    </row>
    <row r="803" spans="1:12" x14ac:dyDescent="0.35">
      <c r="A803" s="76"/>
      <c r="B803" s="76">
        <f>Sheet1!D980</f>
        <v>0</v>
      </c>
      <c r="C803" s="77">
        <f>Sheet1!E980</f>
        <v>0</v>
      </c>
      <c r="D803" s="76">
        <f>Sheet1!H980</f>
        <v>0</v>
      </c>
      <c r="E803" s="76">
        <f>Sheet1!K980</f>
        <v>0</v>
      </c>
      <c r="F803" s="76">
        <f>Sheet1!J980</f>
        <v>0</v>
      </c>
      <c r="G803" s="76">
        <f>Sheet1!L980</f>
        <v>0</v>
      </c>
      <c r="H803" s="76">
        <f>Sheet1!M980</f>
        <v>0</v>
      </c>
      <c r="I803" s="76">
        <f>Sheet1!O980</f>
        <v>0</v>
      </c>
      <c r="J803" s="76"/>
      <c r="K803" s="78"/>
      <c r="L803" s="79"/>
    </row>
    <row r="804" spans="1:12" x14ac:dyDescent="0.35">
      <c r="A804" s="76"/>
      <c r="B804" s="76">
        <f>Sheet1!D981</f>
        <v>0</v>
      </c>
      <c r="C804" s="77">
        <f>Sheet1!E981</f>
        <v>0</v>
      </c>
      <c r="D804" s="76">
        <f>Sheet1!H981</f>
        <v>0</v>
      </c>
      <c r="E804" s="76">
        <f>Sheet1!K981</f>
        <v>0</v>
      </c>
      <c r="F804" s="76">
        <f>Sheet1!J981</f>
        <v>0</v>
      </c>
      <c r="G804" s="76">
        <f>Sheet1!L981</f>
        <v>0</v>
      </c>
      <c r="H804" s="76">
        <f>Sheet1!M981</f>
        <v>0</v>
      </c>
      <c r="I804" s="76">
        <f>Sheet1!O981</f>
        <v>0</v>
      </c>
      <c r="J804" s="76"/>
      <c r="K804" s="78"/>
      <c r="L804" s="79"/>
    </row>
    <row r="805" spans="1:12" x14ac:dyDescent="0.35">
      <c r="A805" s="76"/>
      <c r="B805" s="76">
        <f>Sheet1!D982</f>
        <v>0</v>
      </c>
      <c r="C805" s="77">
        <f>Sheet1!E982</f>
        <v>0</v>
      </c>
      <c r="D805" s="76">
        <f>Sheet1!H982</f>
        <v>0</v>
      </c>
      <c r="E805" s="76">
        <f>Sheet1!K982</f>
        <v>0</v>
      </c>
      <c r="F805" s="76">
        <f>Sheet1!J982</f>
        <v>0</v>
      </c>
      <c r="G805" s="76">
        <f>Sheet1!L982</f>
        <v>0</v>
      </c>
      <c r="H805" s="76">
        <f>Sheet1!M982</f>
        <v>0</v>
      </c>
      <c r="I805" s="76">
        <f>Sheet1!O982</f>
        <v>0</v>
      </c>
      <c r="J805" s="76"/>
      <c r="K805" s="78"/>
      <c r="L805" s="79"/>
    </row>
    <row r="806" spans="1:12" x14ac:dyDescent="0.35">
      <c r="A806" s="76"/>
      <c r="B806" s="76">
        <f>Sheet1!D983</f>
        <v>0</v>
      </c>
      <c r="C806" s="77">
        <f>Sheet1!E983</f>
        <v>0</v>
      </c>
      <c r="D806" s="76">
        <f>Sheet1!H983</f>
        <v>0</v>
      </c>
      <c r="E806" s="76">
        <f>Sheet1!K983</f>
        <v>0</v>
      </c>
      <c r="F806" s="76">
        <f>Sheet1!J983</f>
        <v>0</v>
      </c>
      <c r="G806" s="76">
        <f>Sheet1!L983</f>
        <v>0</v>
      </c>
      <c r="H806" s="76">
        <f>Sheet1!M983</f>
        <v>0</v>
      </c>
      <c r="I806" s="76">
        <f>Sheet1!O983</f>
        <v>0</v>
      </c>
      <c r="J806" s="76"/>
      <c r="K806" s="78"/>
      <c r="L806" s="79"/>
    </row>
    <row r="807" spans="1:12" x14ac:dyDescent="0.35">
      <c r="A807" s="76"/>
      <c r="B807" s="76">
        <f>Sheet1!D984</f>
        <v>0</v>
      </c>
      <c r="C807" s="77">
        <f>Sheet1!E984</f>
        <v>0</v>
      </c>
      <c r="D807" s="76">
        <f>Sheet1!H984</f>
        <v>0</v>
      </c>
      <c r="E807" s="76">
        <f>Sheet1!K984</f>
        <v>0</v>
      </c>
      <c r="F807" s="76">
        <f>Sheet1!J984</f>
        <v>0</v>
      </c>
      <c r="G807" s="76">
        <f>Sheet1!L984</f>
        <v>0</v>
      </c>
      <c r="H807" s="76">
        <f>Sheet1!M984</f>
        <v>0</v>
      </c>
      <c r="I807" s="76">
        <f>Sheet1!O984</f>
        <v>0</v>
      </c>
      <c r="J807" s="76"/>
      <c r="K807" s="78"/>
      <c r="L807" s="79"/>
    </row>
    <row r="808" spans="1:12" x14ac:dyDescent="0.35">
      <c r="A808" s="76"/>
      <c r="B808" s="76">
        <f>Sheet1!D985</f>
        <v>0</v>
      </c>
      <c r="C808" s="77">
        <f>Sheet1!E985</f>
        <v>0</v>
      </c>
      <c r="D808" s="76">
        <f>Sheet1!H985</f>
        <v>0</v>
      </c>
      <c r="E808" s="76">
        <f>Sheet1!K985</f>
        <v>0</v>
      </c>
      <c r="F808" s="76">
        <f>Sheet1!J985</f>
        <v>0</v>
      </c>
      <c r="G808" s="76">
        <f>Sheet1!L985</f>
        <v>0</v>
      </c>
      <c r="H808" s="76">
        <f>Sheet1!M985</f>
        <v>0</v>
      </c>
      <c r="I808" s="76">
        <f>Sheet1!O985</f>
        <v>0</v>
      </c>
      <c r="J808" s="76"/>
      <c r="K808" s="78"/>
      <c r="L808" s="79"/>
    </row>
    <row r="809" spans="1:12" x14ac:dyDescent="0.35">
      <c r="A809" s="76"/>
      <c r="B809" s="76">
        <f>Sheet1!D986</f>
        <v>0</v>
      </c>
      <c r="C809" s="77">
        <f>Sheet1!E986</f>
        <v>0</v>
      </c>
      <c r="D809" s="76">
        <f>Sheet1!H986</f>
        <v>0</v>
      </c>
      <c r="E809" s="76">
        <f>Sheet1!K986</f>
        <v>0</v>
      </c>
      <c r="F809" s="76">
        <f>Sheet1!J986</f>
        <v>0</v>
      </c>
      <c r="G809" s="76">
        <f>Sheet1!L986</f>
        <v>0</v>
      </c>
      <c r="H809" s="76">
        <f>Sheet1!M986</f>
        <v>0</v>
      </c>
      <c r="I809" s="76">
        <f>Sheet1!O986</f>
        <v>0</v>
      </c>
      <c r="J809" s="76"/>
      <c r="K809" s="78"/>
      <c r="L809" s="79"/>
    </row>
    <row r="810" spans="1:12" x14ac:dyDescent="0.35">
      <c r="A810" s="76"/>
      <c r="B810" s="76">
        <f>Sheet1!D987</f>
        <v>0</v>
      </c>
      <c r="C810" s="77">
        <f>Sheet1!E987</f>
        <v>0</v>
      </c>
      <c r="D810" s="76">
        <f>Sheet1!H987</f>
        <v>0</v>
      </c>
      <c r="E810" s="76">
        <f>Sheet1!K987</f>
        <v>0</v>
      </c>
      <c r="F810" s="76">
        <f>Sheet1!J987</f>
        <v>0</v>
      </c>
      <c r="G810" s="76">
        <f>Sheet1!L987</f>
        <v>0</v>
      </c>
      <c r="H810" s="76">
        <f>Sheet1!M987</f>
        <v>0</v>
      </c>
      <c r="I810" s="76">
        <f>Sheet1!O987</f>
        <v>0</v>
      </c>
      <c r="J810" s="76"/>
      <c r="K810" s="78"/>
      <c r="L810" s="79"/>
    </row>
    <row r="811" spans="1:12" x14ac:dyDescent="0.35">
      <c r="A811" s="76"/>
      <c r="B811" s="76">
        <f>Sheet1!D988</f>
        <v>0</v>
      </c>
      <c r="C811" s="77">
        <f>Sheet1!E988</f>
        <v>0</v>
      </c>
      <c r="D811" s="76">
        <f>Sheet1!H988</f>
        <v>0</v>
      </c>
      <c r="E811" s="76">
        <f>Sheet1!K988</f>
        <v>0</v>
      </c>
      <c r="F811" s="76">
        <f>Sheet1!J988</f>
        <v>0</v>
      </c>
      <c r="G811" s="76">
        <f>Sheet1!L988</f>
        <v>0</v>
      </c>
      <c r="H811" s="76">
        <f>Sheet1!M988</f>
        <v>0</v>
      </c>
      <c r="I811" s="76">
        <f>Sheet1!O988</f>
        <v>0</v>
      </c>
      <c r="J811" s="76"/>
      <c r="K811" s="78"/>
      <c r="L811" s="79"/>
    </row>
    <row r="812" spans="1:12" x14ac:dyDescent="0.35">
      <c r="A812" s="76"/>
      <c r="B812" s="76">
        <f>Sheet1!D989</f>
        <v>0</v>
      </c>
      <c r="C812" s="77">
        <f>Sheet1!E989</f>
        <v>0</v>
      </c>
      <c r="D812" s="76">
        <f>Sheet1!H989</f>
        <v>0</v>
      </c>
      <c r="E812" s="76">
        <f>Sheet1!K989</f>
        <v>0</v>
      </c>
      <c r="F812" s="76">
        <f>Sheet1!J989</f>
        <v>0</v>
      </c>
      <c r="G812" s="76">
        <f>Sheet1!L989</f>
        <v>0</v>
      </c>
      <c r="H812" s="76">
        <f>Sheet1!M989</f>
        <v>0</v>
      </c>
      <c r="I812" s="76">
        <f>Sheet1!O989</f>
        <v>0</v>
      </c>
      <c r="J812" s="76"/>
      <c r="K812" s="78"/>
      <c r="L812" s="79"/>
    </row>
    <row r="813" spans="1:12" x14ac:dyDescent="0.35">
      <c r="A813" s="76"/>
      <c r="B813" s="76">
        <f>Sheet1!D990</f>
        <v>0</v>
      </c>
      <c r="C813" s="77">
        <f>Sheet1!E990</f>
        <v>0</v>
      </c>
      <c r="D813" s="76">
        <f>Sheet1!H990</f>
        <v>0</v>
      </c>
      <c r="E813" s="76">
        <f>Sheet1!K990</f>
        <v>0</v>
      </c>
      <c r="F813" s="76">
        <f>Sheet1!J990</f>
        <v>0</v>
      </c>
      <c r="G813" s="76">
        <f>Sheet1!L990</f>
        <v>0</v>
      </c>
      <c r="H813" s="76">
        <f>Sheet1!M990</f>
        <v>0</v>
      </c>
      <c r="I813" s="76">
        <f>Sheet1!O990</f>
        <v>0</v>
      </c>
      <c r="J813" s="76"/>
      <c r="K813" s="78"/>
      <c r="L813" s="79"/>
    </row>
    <row r="814" spans="1:12" x14ac:dyDescent="0.35">
      <c r="A814" s="76"/>
      <c r="B814" s="76">
        <f>Sheet1!D991</f>
        <v>0</v>
      </c>
      <c r="C814" s="77">
        <f>Sheet1!E991</f>
        <v>0</v>
      </c>
      <c r="D814" s="76">
        <f>Sheet1!H991</f>
        <v>0</v>
      </c>
      <c r="E814" s="76">
        <f>Sheet1!K991</f>
        <v>0</v>
      </c>
      <c r="F814" s="76">
        <f>Sheet1!J991</f>
        <v>0</v>
      </c>
      <c r="G814" s="76">
        <f>Sheet1!L991</f>
        <v>0</v>
      </c>
      <c r="H814" s="76">
        <f>Sheet1!M991</f>
        <v>0</v>
      </c>
      <c r="I814" s="76">
        <f>Sheet1!O991</f>
        <v>0</v>
      </c>
      <c r="J814" s="76"/>
      <c r="K814" s="78"/>
      <c r="L814" s="79"/>
    </row>
    <row r="815" spans="1:12" x14ac:dyDescent="0.35">
      <c r="A815" s="76"/>
      <c r="B815" s="76">
        <f>Sheet1!D992</f>
        <v>0</v>
      </c>
      <c r="C815" s="77">
        <f>Sheet1!E992</f>
        <v>0</v>
      </c>
      <c r="D815" s="76">
        <f>Sheet1!H992</f>
        <v>0</v>
      </c>
      <c r="E815" s="76">
        <f>Sheet1!K992</f>
        <v>0</v>
      </c>
      <c r="F815" s="76">
        <f>Sheet1!J992</f>
        <v>0</v>
      </c>
      <c r="G815" s="76">
        <f>Sheet1!L992</f>
        <v>0</v>
      </c>
      <c r="H815" s="76">
        <f>Sheet1!M992</f>
        <v>0</v>
      </c>
      <c r="I815" s="76">
        <f>Sheet1!O992</f>
        <v>0</v>
      </c>
      <c r="J815" s="76"/>
      <c r="K815" s="78"/>
      <c r="L815" s="79"/>
    </row>
    <row r="816" spans="1:12" x14ac:dyDescent="0.35">
      <c r="A816" s="76"/>
      <c r="B816" s="76">
        <f>Sheet1!D993</f>
        <v>0</v>
      </c>
      <c r="C816" s="77">
        <f>Sheet1!E993</f>
        <v>0</v>
      </c>
      <c r="D816" s="76">
        <f>Sheet1!H993</f>
        <v>0</v>
      </c>
      <c r="E816" s="76">
        <f>Sheet1!K993</f>
        <v>0</v>
      </c>
      <c r="F816" s="76">
        <f>Sheet1!J993</f>
        <v>0</v>
      </c>
      <c r="G816" s="76">
        <f>Sheet1!L993</f>
        <v>0</v>
      </c>
      <c r="H816" s="76">
        <f>Sheet1!M993</f>
        <v>0</v>
      </c>
      <c r="I816" s="76">
        <f>Sheet1!O993</f>
        <v>0</v>
      </c>
      <c r="J816" s="76"/>
      <c r="K816" s="78"/>
      <c r="L816" s="79"/>
    </row>
    <row r="817" spans="1:12" x14ac:dyDescent="0.35">
      <c r="A817" s="76"/>
      <c r="B817" s="76">
        <f>Sheet1!D994</f>
        <v>0</v>
      </c>
      <c r="C817" s="77">
        <f>Sheet1!E994</f>
        <v>0</v>
      </c>
      <c r="D817" s="76">
        <f>Sheet1!H994</f>
        <v>0</v>
      </c>
      <c r="E817" s="76">
        <f>Sheet1!K994</f>
        <v>0</v>
      </c>
      <c r="F817" s="76">
        <f>Sheet1!J994</f>
        <v>0</v>
      </c>
      <c r="G817" s="76">
        <f>Sheet1!L994</f>
        <v>0</v>
      </c>
      <c r="H817" s="76">
        <f>Sheet1!M994</f>
        <v>0</v>
      </c>
      <c r="I817" s="76">
        <f>Sheet1!O994</f>
        <v>0</v>
      </c>
      <c r="J817" s="76"/>
      <c r="K817" s="78"/>
      <c r="L817" s="79"/>
    </row>
    <row r="818" spans="1:12" x14ac:dyDescent="0.35">
      <c r="A818" s="76"/>
      <c r="B818" s="76">
        <f>Sheet1!D995</f>
        <v>0</v>
      </c>
      <c r="C818" s="77">
        <f>Sheet1!E995</f>
        <v>0</v>
      </c>
      <c r="D818" s="76">
        <f>Sheet1!H995</f>
        <v>0</v>
      </c>
      <c r="E818" s="76">
        <f>Sheet1!K995</f>
        <v>0</v>
      </c>
      <c r="F818" s="76">
        <f>Sheet1!J995</f>
        <v>0</v>
      </c>
      <c r="G818" s="76">
        <f>Sheet1!L995</f>
        <v>0</v>
      </c>
      <c r="H818" s="76">
        <f>Sheet1!M995</f>
        <v>0</v>
      </c>
      <c r="I818" s="76">
        <f>Sheet1!O995</f>
        <v>0</v>
      </c>
      <c r="J818" s="76"/>
      <c r="K818" s="78"/>
      <c r="L818" s="79"/>
    </row>
    <row r="819" spans="1:12" x14ac:dyDescent="0.35">
      <c r="A819" s="76"/>
      <c r="B819" s="76">
        <f>Sheet1!D996</f>
        <v>0</v>
      </c>
      <c r="C819" s="77">
        <f>Sheet1!E996</f>
        <v>0</v>
      </c>
      <c r="D819" s="76">
        <f>Sheet1!H996</f>
        <v>0</v>
      </c>
      <c r="E819" s="76">
        <f>Sheet1!K996</f>
        <v>0</v>
      </c>
      <c r="F819" s="76">
        <f>Sheet1!J996</f>
        <v>0</v>
      </c>
      <c r="G819" s="76">
        <f>Sheet1!L996</f>
        <v>0</v>
      </c>
      <c r="H819" s="76">
        <f>Sheet1!M996</f>
        <v>0</v>
      </c>
      <c r="I819" s="76">
        <f>Sheet1!O996</f>
        <v>0</v>
      </c>
      <c r="J819" s="76"/>
      <c r="K819" s="78"/>
      <c r="L819" s="79"/>
    </row>
    <row r="820" spans="1:12" x14ac:dyDescent="0.35">
      <c r="A820" s="76"/>
      <c r="B820" s="76">
        <f>Sheet1!D997</f>
        <v>0</v>
      </c>
      <c r="C820" s="77">
        <f>Sheet1!E997</f>
        <v>0</v>
      </c>
      <c r="D820" s="76">
        <f>Sheet1!H997</f>
        <v>0</v>
      </c>
      <c r="E820" s="76">
        <f>Sheet1!K997</f>
        <v>0</v>
      </c>
      <c r="F820" s="76">
        <f>Sheet1!J997</f>
        <v>0</v>
      </c>
      <c r="G820" s="76">
        <f>Sheet1!L997</f>
        <v>0</v>
      </c>
      <c r="H820" s="76">
        <f>Sheet1!M997</f>
        <v>0</v>
      </c>
      <c r="I820" s="76">
        <f>Sheet1!O997</f>
        <v>0</v>
      </c>
      <c r="J820" s="76"/>
      <c r="K820" s="78"/>
      <c r="L820" s="79"/>
    </row>
    <row r="821" spans="1:12" x14ac:dyDescent="0.35">
      <c r="A821" s="76"/>
      <c r="B821" s="76">
        <f>Sheet1!D998</f>
        <v>0</v>
      </c>
      <c r="C821" s="77">
        <f>Sheet1!E998</f>
        <v>0</v>
      </c>
      <c r="D821" s="76">
        <f>Sheet1!H998</f>
        <v>0</v>
      </c>
      <c r="E821" s="76">
        <f>Sheet1!K998</f>
        <v>0</v>
      </c>
      <c r="F821" s="76">
        <f>Sheet1!J998</f>
        <v>0</v>
      </c>
      <c r="G821" s="76">
        <f>Sheet1!L998</f>
        <v>0</v>
      </c>
      <c r="H821" s="76">
        <f>Sheet1!M998</f>
        <v>0</v>
      </c>
      <c r="I821" s="76">
        <f>Sheet1!O998</f>
        <v>0</v>
      </c>
      <c r="J821" s="76"/>
      <c r="K821" s="78"/>
      <c r="L821" s="79"/>
    </row>
    <row r="822" spans="1:12" x14ac:dyDescent="0.35">
      <c r="A822" s="76"/>
      <c r="B822" s="76">
        <f>Sheet1!D999</f>
        <v>0</v>
      </c>
      <c r="C822" s="77">
        <f>Sheet1!E999</f>
        <v>0</v>
      </c>
      <c r="D822" s="76">
        <f>Sheet1!H999</f>
        <v>0</v>
      </c>
      <c r="E822" s="76">
        <f>Sheet1!K999</f>
        <v>0</v>
      </c>
      <c r="F822" s="76">
        <f>Sheet1!J999</f>
        <v>0</v>
      </c>
      <c r="G822" s="76">
        <f>Sheet1!L999</f>
        <v>0</v>
      </c>
      <c r="H822" s="76">
        <f>Sheet1!M999</f>
        <v>0</v>
      </c>
      <c r="I822" s="76">
        <f>Sheet1!O999</f>
        <v>0</v>
      </c>
      <c r="J822" s="76"/>
      <c r="K822" s="78"/>
      <c r="L822" s="79"/>
    </row>
    <row r="823" spans="1:12" x14ac:dyDescent="0.35">
      <c r="A823" s="76"/>
      <c r="B823" s="76">
        <f>Sheet1!D1000</f>
        <v>0</v>
      </c>
      <c r="C823" s="77">
        <f>Sheet1!E1000</f>
        <v>0</v>
      </c>
      <c r="D823" s="76">
        <f>Sheet1!H1000</f>
        <v>0</v>
      </c>
      <c r="E823" s="76">
        <f>Sheet1!K1000</f>
        <v>0</v>
      </c>
      <c r="F823" s="76">
        <f>Sheet1!J1000</f>
        <v>0</v>
      </c>
      <c r="G823" s="76">
        <f>Sheet1!L1000</f>
        <v>0</v>
      </c>
      <c r="H823" s="76">
        <f>Sheet1!M1000</f>
        <v>0</v>
      </c>
      <c r="I823" s="76">
        <f>Sheet1!O1000</f>
        <v>0</v>
      </c>
      <c r="J823" s="76"/>
      <c r="K823" s="78"/>
      <c r="L823" s="79"/>
    </row>
    <row r="824" spans="1:12" x14ac:dyDescent="0.35">
      <c r="A824" s="76"/>
      <c r="B824" s="76">
        <f>Sheet1!D1001</f>
        <v>0</v>
      </c>
      <c r="C824" s="77">
        <f>Sheet1!E1001</f>
        <v>0</v>
      </c>
      <c r="D824" s="76">
        <f>Sheet1!H1001</f>
        <v>0</v>
      </c>
      <c r="E824" s="76">
        <f>Sheet1!K1001</f>
        <v>0</v>
      </c>
      <c r="F824" s="76">
        <f>Sheet1!J1001</f>
        <v>0</v>
      </c>
      <c r="G824" s="76">
        <f>Sheet1!L1001</f>
        <v>0</v>
      </c>
      <c r="H824" s="76">
        <f>Sheet1!M1001</f>
        <v>0</v>
      </c>
      <c r="I824" s="76">
        <f>Sheet1!O1001</f>
        <v>0</v>
      </c>
      <c r="J824" s="76"/>
      <c r="K824" s="78"/>
      <c r="L824" s="79"/>
    </row>
    <row r="825" spans="1:12" x14ac:dyDescent="0.35">
      <c r="A825" s="76"/>
      <c r="B825" s="76">
        <f>Sheet1!D1002</f>
        <v>0</v>
      </c>
      <c r="C825" s="77">
        <f>Sheet1!E1002</f>
        <v>0</v>
      </c>
      <c r="D825" s="76">
        <f>Sheet1!H1002</f>
        <v>0</v>
      </c>
      <c r="E825" s="76">
        <f>Sheet1!K1002</f>
        <v>0</v>
      </c>
      <c r="F825" s="76">
        <f>Sheet1!J1002</f>
        <v>0</v>
      </c>
      <c r="G825" s="76">
        <f>Sheet1!L1002</f>
        <v>0</v>
      </c>
      <c r="H825" s="76">
        <f>Sheet1!M1002</f>
        <v>0</v>
      </c>
      <c r="I825" s="76">
        <f>Sheet1!O1002</f>
        <v>0</v>
      </c>
      <c r="J825" s="76"/>
      <c r="K825" s="78"/>
      <c r="L825" s="79"/>
    </row>
    <row r="826" spans="1:12" x14ac:dyDescent="0.35">
      <c r="A826" s="76"/>
      <c r="B826" s="76">
        <f>Sheet1!D1003</f>
        <v>0</v>
      </c>
      <c r="C826" s="77">
        <f>Sheet1!E1003</f>
        <v>0</v>
      </c>
      <c r="D826" s="76">
        <f>Sheet1!H1003</f>
        <v>0</v>
      </c>
      <c r="E826" s="76">
        <f>Sheet1!K1003</f>
        <v>0</v>
      </c>
      <c r="F826" s="76">
        <f>Sheet1!J1003</f>
        <v>0</v>
      </c>
      <c r="G826" s="76">
        <f>Sheet1!L1003</f>
        <v>0</v>
      </c>
      <c r="H826" s="76">
        <f>Sheet1!M1003</f>
        <v>0</v>
      </c>
      <c r="I826" s="76">
        <f>Sheet1!O1003</f>
        <v>0</v>
      </c>
      <c r="J826" s="76"/>
      <c r="K826" s="78"/>
      <c r="L826" s="79"/>
    </row>
    <row r="827" spans="1:12" x14ac:dyDescent="0.35">
      <c r="A827" s="76"/>
      <c r="B827" s="76">
        <f>Sheet1!D1004</f>
        <v>0</v>
      </c>
      <c r="C827" s="77">
        <f>Sheet1!E1004</f>
        <v>0</v>
      </c>
      <c r="D827" s="76">
        <f>Sheet1!H1004</f>
        <v>0</v>
      </c>
      <c r="E827" s="76">
        <f>Sheet1!K1004</f>
        <v>0</v>
      </c>
      <c r="F827" s="76">
        <f>Sheet1!J1004</f>
        <v>0</v>
      </c>
      <c r="G827" s="76">
        <f>Sheet1!L1004</f>
        <v>0</v>
      </c>
      <c r="H827" s="76">
        <f>Sheet1!M1004</f>
        <v>0</v>
      </c>
      <c r="I827" s="76">
        <f>Sheet1!O1004</f>
        <v>0</v>
      </c>
      <c r="J827" s="76"/>
      <c r="K827" s="78"/>
      <c r="L827" s="79"/>
    </row>
    <row r="828" spans="1:12" x14ac:dyDescent="0.35">
      <c r="A828" s="76"/>
      <c r="B828" s="76">
        <f>Sheet1!D1005</f>
        <v>0</v>
      </c>
      <c r="C828" s="77">
        <f>Sheet1!E1005</f>
        <v>0</v>
      </c>
      <c r="D828" s="76">
        <f>Sheet1!H1005</f>
        <v>0</v>
      </c>
      <c r="E828" s="76">
        <f>Sheet1!K1005</f>
        <v>0</v>
      </c>
      <c r="F828" s="76">
        <f>Sheet1!J1005</f>
        <v>0</v>
      </c>
      <c r="G828" s="76">
        <f>Sheet1!L1005</f>
        <v>0</v>
      </c>
      <c r="H828" s="76">
        <f>Sheet1!M1005</f>
        <v>0</v>
      </c>
      <c r="I828" s="76">
        <f>Sheet1!O1005</f>
        <v>0</v>
      </c>
      <c r="J828" s="76"/>
      <c r="K828" s="78"/>
      <c r="L828" s="79"/>
    </row>
    <row r="829" spans="1:12" x14ac:dyDescent="0.35">
      <c r="A829" s="76"/>
      <c r="B829" s="76">
        <f>Sheet1!D1006</f>
        <v>0</v>
      </c>
      <c r="C829" s="77">
        <f>Sheet1!E1006</f>
        <v>0</v>
      </c>
      <c r="D829" s="76">
        <f>Sheet1!H1006</f>
        <v>0</v>
      </c>
      <c r="E829" s="76">
        <f>Sheet1!K1006</f>
        <v>0</v>
      </c>
      <c r="F829" s="76">
        <f>Sheet1!J1006</f>
        <v>0</v>
      </c>
      <c r="G829" s="76">
        <f>Sheet1!L1006</f>
        <v>0</v>
      </c>
      <c r="H829" s="76">
        <f>Sheet1!M1006</f>
        <v>0</v>
      </c>
      <c r="I829" s="76">
        <f>Sheet1!O1006</f>
        <v>0</v>
      </c>
      <c r="J829" s="76"/>
      <c r="K829" s="78"/>
      <c r="L829" s="79"/>
    </row>
    <row r="830" spans="1:12" x14ac:dyDescent="0.35">
      <c r="A830" s="76"/>
      <c r="B830" s="76">
        <f>Sheet1!D1007</f>
        <v>0</v>
      </c>
      <c r="C830" s="77">
        <f>Sheet1!E1007</f>
        <v>0</v>
      </c>
      <c r="D830" s="76">
        <f>Sheet1!H1007</f>
        <v>0</v>
      </c>
      <c r="E830" s="76">
        <f>Sheet1!K1007</f>
        <v>0</v>
      </c>
      <c r="F830" s="76">
        <f>Sheet1!J1007</f>
        <v>0</v>
      </c>
      <c r="G830" s="76">
        <f>Sheet1!L1007</f>
        <v>0</v>
      </c>
      <c r="H830" s="76">
        <f>Sheet1!M1007</f>
        <v>0</v>
      </c>
      <c r="I830" s="76">
        <f>Sheet1!O1007</f>
        <v>0</v>
      </c>
      <c r="J830" s="76"/>
      <c r="K830" s="78"/>
      <c r="L830" s="79"/>
    </row>
    <row r="831" spans="1:12" x14ac:dyDescent="0.35">
      <c r="A831" s="76"/>
      <c r="B831" s="76">
        <f>Sheet1!D1008</f>
        <v>0</v>
      </c>
      <c r="C831" s="77">
        <f>Sheet1!E1008</f>
        <v>0</v>
      </c>
      <c r="D831" s="76">
        <f>Sheet1!H1008</f>
        <v>0</v>
      </c>
      <c r="E831" s="76">
        <f>Sheet1!K1008</f>
        <v>0</v>
      </c>
      <c r="F831" s="76">
        <f>Sheet1!J1008</f>
        <v>0</v>
      </c>
      <c r="G831" s="76">
        <f>Sheet1!L1008</f>
        <v>0</v>
      </c>
      <c r="H831" s="76">
        <f>Sheet1!M1008</f>
        <v>0</v>
      </c>
      <c r="I831" s="76">
        <f>Sheet1!O1008</f>
        <v>0</v>
      </c>
      <c r="J831" s="76"/>
      <c r="K831" s="78"/>
      <c r="L831" s="79"/>
    </row>
    <row r="832" spans="1:12" x14ac:dyDescent="0.35">
      <c r="A832" s="76"/>
      <c r="B832" s="76">
        <f>Sheet1!D1009</f>
        <v>0</v>
      </c>
      <c r="C832" s="77">
        <f>Sheet1!E1009</f>
        <v>0</v>
      </c>
      <c r="D832" s="76">
        <f>Sheet1!H1009</f>
        <v>0</v>
      </c>
      <c r="E832" s="76">
        <f>Sheet1!K1009</f>
        <v>0</v>
      </c>
      <c r="F832" s="76">
        <f>Sheet1!J1009</f>
        <v>0</v>
      </c>
      <c r="G832" s="76">
        <f>Sheet1!L1009</f>
        <v>0</v>
      </c>
      <c r="H832" s="76">
        <f>Sheet1!M1009</f>
        <v>0</v>
      </c>
      <c r="I832" s="76">
        <f>Sheet1!O1009</f>
        <v>0</v>
      </c>
      <c r="J832" s="76"/>
      <c r="K832" s="78"/>
      <c r="L832" s="79"/>
    </row>
    <row r="833" spans="1:12" x14ac:dyDescent="0.35">
      <c r="A833" s="76"/>
      <c r="B833" s="76">
        <f>Sheet1!D1010</f>
        <v>0</v>
      </c>
      <c r="C833" s="77">
        <f>Sheet1!E1010</f>
        <v>0</v>
      </c>
      <c r="D833" s="76">
        <f>Sheet1!H1010</f>
        <v>0</v>
      </c>
      <c r="E833" s="76">
        <f>Sheet1!K1010</f>
        <v>0</v>
      </c>
      <c r="F833" s="76">
        <f>Sheet1!J1010</f>
        <v>0</v>
      </c>
      <c r="G833" s="76">
        <f>Sheet1!L1010</f>
        <v>0</v>
      </c>
      <c r="H833" s="76">
        <f>Sheet1!M1010</f>
        <v>0</v>
      </c>
      <c r="I833" s="76">
        <f>Sheet1!O1010</f>
        <v>0</v>
      </c>
      <c r="J833" s="76"/>
      <c r="K833" s="78"/>
      <c r="L833" s="79"/>
    </row>
    <row r="834" spans="1:12" x14ac:dyDescent="0.35">
      <c r="A834" s="76"/>
      <c r="B834" s="76">
        <f>Sheet1!D1011</f>
        <v>0</v>
      </c>
      <c r="C834" s="77">
        <f>Sheet1!E1011</f>
        <v>0</v>
      </c>
      <c r="D834" s="76">
        <f>Sheet1!H1011</f>
        <v>0</v>
      </c>
      <c r="E834" s="76">
        <f>Sheet1!K1011</f>
        <v>0</v>
      </c>
      <c r="F834" s="76">
        <f>Sheet1!J1011</f>
        <v>0</v>
      </c>
      <c r="G834" s="76">
        <f>Sheet1!L1011</f>
        <v>0</v>
      </c>
      <c r="H834" s="76">
        <f>Sheet1!M1011</f>
        <v>0</v>
      </c>
      <c r="I834" s="76">
        <f>Sheet1!O1011</f>
        <v>0</v>
      </c>
      <c r="J834" s="76"/>
      <c r="K834" s="78"/>
      <c r="L834" s="79"/>
    </row>
    <row r="835" spans="1:12" x14ac:dyDescent="0.35">
      <c r="A835" s="76"/>
      <c r="B835" s="76">
        <f>Sheet1!D1012</f>
        <v>0</v>
      </c>
      <c r="C835" s="77">
        <f>Sheet1!E1012</f>
        <v>0</v>
      </c>
      <c r="D835" s="76">
        <f>Sheet1!H1012</f>
        <v>0</v>
      </c>
      <c r="E835" s="76">
        <f>Sheet1!K1012</f>
        <v>0</v>
      </c>
      <c r="F835" s="76">
        <f>Sheet1!J1012</f>
        <v>0</v>
      </c>
      <c r="G835" s="76">
        <f>Sheet1!L1012</f>
        <v>0</v>
      </c>
      <c r="H835" s="76">
        <f>Sheet1!M1012</f>
        <v>0</v>
      </c>
      <c r="I835" s="76">
        <f>Sheet1!O1012</f>
        <v>0</v>
      </c>
      <c r="J835" s="76"/>
      <c r="K835" s="78"/>
      <c r="L835" s="79"/>
    </row>
    <row r="836" spans="1:12" x14ac:dyDescent="0.35">
      <c r="A836" s="76"/>
      <c r="B836" s="76">
        <f>Sheet1!D1013</f>
        <v>0</v>
      </c>
      <c r="C836" s="77">
        <f>Sheet1!E1013</f>
        <v>0</v>
      </c>
      <c r="D836" s="76">
        <f>Sheet1!H1013</f>
        <v>0</v>
      </c>
      <c r="E836" s="76">
        <f>Sheet1!K1013</f>
        <v>0</v>
      </c>
      <c r="F836" s="76">
        <f>Sheet1!J1013</f>
        <v>0</v>
      </c>
      <c r="G836" s="76">
        <f>Sheet1!L1013</f>
        <v>0</v>
      </c>
      <c r="H836" s="76">
        <f>Sheet1!M1013</f>
        <v>0</v>
      </c>
      <c r="I836" s="76">
        <f>Sheet1!O1013</f>
        <v>0</v>
      </c>
      <c r="J836" s="76"/>
      <c r="K836" s="78"/>
      <c r="L836" s="79"/>
    </row>
    <row r="837" spans="1:12" x14ac:dyDescent="0.35">
      <c r="A837" s="76"/>
      <c r="B837" s="76">
        <f>Sheet1!D1014</f>
        <v>0</v>
      </c>
      <c r="C837" s="77">
        <f>Sheet1!E1014</f>
        <v>0</v>
      </c>
      <c r="D837" s="76">
        <f>Sheet1!H1014</f>
        <v>0</v>
      </c>
      <c r="E837" s="76">
        <f>Sheet1!K1014</f>
        <v>0</v>
      </c>
      <c r="F837" s="76">
        <f>Sheet1!J1014</f>
        <v>0</v>
      </c>
      <c r="G837" s="76">
        <f>Sheet1!L1014</f>
        <v>0</v>
      </c>
      <c r="H837" s="76">
        <f>Sheet1!M1014</f>
        <v>0</v>
      </c>
      <c r="I837" s="76">
        <f>Sheet1!O1014</f>
        <v>0</v>
      </c>
      <c r="J837" s="76"/>
      <c r="K837" s="78"/>
      <c r="L837" s="79"/>
    </row>
    <row r="838" spans="1:12" x14ac:dyDescent="0.35">
      <c r="A838" s="76"/>
      <c r="B838" s="76">
        <f>Sheet1!D1015</f>
        <v>0</v>
      </c>
      <c r="C838" s="77">
        <f>Sheet1!E1015</f>
        <v>0</v>
      </c>
      <c r="D838" s="76">
        <f>Sheet1!H1015</f>
        <v>0</v>
      </c>
      <c r="E838" s="76">
        <f>Sheet1!K1015</f>
        <v>0</v>
      </c>
      <c r="F838" s="76">
        <f>Sheet1!J1015</f>
        <v>0</v>
      </c>
      <c r="G838" s="76">
        <f>Sheet1!L1015</f>
        <v>0</v>
      </c>
      <c r="H838" s="76">
        <f>Sheet1!M1015</f>
        <v>0</v>
      </c>
      <c r="I838" s="76">
        <f>Sheet1!O1015</f>
        <v>0</v>
      </c>
      <c r="J838" s="76"/>
      <c r="K838" s="78"/>
      <c r="L838" s="79"/>
    </row>
    <row r="839" spans="1:12" x14ac:dyDescent="0.35">
      <c r="A839" s="76"/>
      <c r="B839" s="76">
        <f>Sheet1!D1016</f>
        <v>0</v>
      </c>
      <c r="C839" s="77">
        <f>Sheet1!E1016</f>
        <v>0</v>
      </c>
      <c r="D839" s="76">
        <f>Sheet1!H1016</f>
        <v>0</v>
      </c>
      <c r="E839" s="76">
        <f>Sheet1!K1016</f>
        <v>0</v>
      </c>
      <c r="F839" s="76">
        <f>Sheet1!J1016</f>
        <v>0</v>
      </c>
      <c r="G839" s="76">
        <f>Sheet1!L1016</f>
        <v>0</v>
      </c>
      <c r="H839" s="76">
        <f>Sheet1!M1016</f>
        <v>0</v>
      </c>
      <c r="I839" s="76">
        <f>Sheet1!O1016</f>
        <v>0</v>
      </c>
      <c r="J839" s="76"/>
      <c r="K839" s="78"/>
      <c r="L839" s="79"/>
    </row>
    <row r="840" spans="1:12" x14ac:dyDescent="0.35">
      <c r="A840" s="76"/>
      <c r="B840" s="76">
        <f>Sheet1!D1017</f>
        <v>0</v>
      </c>
      <c r="C840" s="77">
        <f>Sheet1!E1017</f>
        <v>0</v>
      </c>
      <c r="D840" s="76">
        <f>Sheet1!H1017</f>
        <v>0</v>
      </c>
      <c r="E840" s="76">
        <f>Sheet1!K1017</f>
        <v>0</v>
      </c>
      <c r="F840" s="76">
        <f>Sheet1!J1017</f>
        <v>0</v>
      </c>
      <c r="G840" s="76">
        <f>Sheet1!L1017</f>
        <v>0</v>
      </c>
      <c r="H840" s="76">
        <f>Sheet1!M1017</f>
        <v>0</v>
      </c>
      <c r="I840" s="76">
        <f>Sheet1!O1017</f>
        <v>0</v>
      </c>
      <c r="J840" s="76"/>
      <c r="K840" s="78"/>
      <c r="L840" s="79"/>
    </row>
    <row r="841" spans="1:12" x14ac:dyDescent="0.35">
      <c r="A841" s="76"/>
      <c r="B841" s="76">
        <f>Sheet1!D1018</f>
        <v>0</v>
      </c>
      <c r="C841" s="77">
        <f>Sheet1!E1018</f>
        <v>0</v>
      </c>
      <c r="D841" s="76">
        <f>Sheet1!H1018</f>
        <v>0</v>
      </c>
      <c r="E841" s="76">
        <f>Sheet1!K1018</f>
        <v>0</v>
      </c>
      <c r="F841" s="76">
        <f>Sheet1!J1018</f>
        <v>0</v>
      </c>
      <c r="G841" s="76">
        <f>Sheet1!L1018</f>
        <v>0</v>
      </c>
      <c r="H841" s="76">
        <f>Sheet1!M1018</f>
        <v>0</v>
      </c>
      <c r="I841" s="76">
        <f>Sheet1!O1018</f>
        <v>0</v>
      </c>
      <c r="J841" s="76"/>
      <c r="K841" s="78"/>
      <c r="L841" s="79"/>
    </row>
    <row r="842" spans="1:12" x14ac:dyDescent="0.35">
      <c r="A842" s="76"/>
      <c r="B842" s="76">
        <f>Sheet1!D1019</f>
        <v>0</v>
      </c>
      <c r="C842" s="77">
        <f>Sheet1!E1019</f>
        <v>0</v>
      </c>
      <c r="D842" s="76">
        <f>Sheet1!H1019</f>
        <v>0</v>
      </c>
      <c r="E842" s="76">
        <f>Sheet1!K1019</f>
        <v>0</v>
      </c>
      <c r="F842" s="76">
        <f>Sheet1!J1019</f>
        <v>0</v>
      </c>
      <c r="G842" s="76">
        <f>Sheet1!L1019</f>
        <v>0</v>
      </c>
      <c r="H842" s="76">
        <f>Sheet1!M1019</f>
        <v>0</v>
      </c>
      <c r="I842" s="76">
        <f>Sheet1!O1019</f>
        <v>0</v>
      </c>
      <c r="J842" s="76"/>
      <c r="K842" s="78"/>
      <c r="L842" s="79"/>
    </row>
    <row r="843" spans="1:12" x14ac:dyDescent="0.35">
      <c r="A843" s="76"/>
      <c r="B843" s="76">
        <f>Sheet1!D1020</f>
        <v>0</v>
      </c>
      <c r="C843" s="77">
        <f>Sheet1!E1020</f>
        <v>0</v>
      </c>
      <c r="D843" s="76">
        <f>Sheet1!H1020</f>
        <v>0</v>
      </c>
      <c r="E843" s="76">
        <f>Sheet1!K1020</f>
        <v>0</v>
      </c>
      <c r="F843" s="76">
        <f>Sheet1!J1020</f>
        <v>0</v>
      </c>
      <c r="G843" s="76">
        <f>Sheet1!L1020</f>
        <v>0</v>
      </c>
      <c r="H843" s="76">
        <f>Sheet1!M1020</f>
        <v>0</v>
      </c>
      <c r="I843" s="76">
        <f>Sheet1!O1020</f>
        <v>0</v>
      </c>
      <c r="J843" s="76"/>
      <c r="K843" s="78"/>
      <c r="L843" s="79"/>
    </row>
    <row r="844" spans="1:12" x14ac:dyDescent="0.35">
      <c r="A844" s="76"/>
      <c r="B844" s="76">
        <f>Sheet1!D1021</f>
        <v>0</v>
      </c>
      <c r="C844" s="77">
        <f>Sheet1!E1021</f>
        <v>0</v>
      </c>
      <c r="D844" s="76">
        <f>Sheet1!H1021</f>
        <v>0</v>
      </c>
      <c r="E844" s="76">
        <f>Sheet1!K1021</f>
        <v>0</v>
      </c>
      <c r="F844" s="76">
        <f>Sheet1!J1021</f>
        <v>0</v>
      </c>
      <c r="G844" s="76">
        <f>Sheet1!L1021</f>
        <v>0</v>
      </c>
      <c r="H844" s="76">
        <f>Sheet1!M1021</f>
        <v>0</v>
      </c>
      <c r="I844" s="76">
        <f>Sheet1!O1021</f>
        <v>0</v>
      </c>
      <c r="J844" s="76"/>
      <c r="K844" s="78"/>
      <c r="L844" s="79"/>
    </row>
    <row r="845" spans="1:12" x14ac:dyDescent="0.35">
      <c r="A845" s="76"/>
      <c r="B845" s="76">
        <f>Sheet1!D1022</f>
        <v>0</v>
      </c>
      <c r="C845" s="77">
        <f>Sheet1!E1022</f>
        <v>0</v>
      </c>
      <c r="D845" s="76">
        <f>Sheet1!H1022</f>
        <v>0</v>
      </c>
      <c r="E845" s="76">
        <f>Sheet1!K1022</f>
        <v>0</v>
      </c>
      <c r="F845" s="76">
        <f>Sheet1!J1022</f>
        <v>0</v>
      </c>
      <c r="G845" s="76">
        <f>Sheet1!L1022</f>
        <v>0</v>
      </c>
      <c r="H845" s="76">
        <f>Sheet1!M1022</f>
        <v>0</v>
      </c>
      <c r="I845" s="76">
        <f>Sheet1!O1022</f>
        <v>0</v>
      </c>
      <c r="J845" s="76"/>
      <c r="K845" s="78"/>
      <c r="L845" s="79"/>
    </row>
    <row r="846" spans="1:12" x14ac:dyDescent="0.35">
      <c r="A846" s="76"/>
      <c r="B846" s="76">
        <f>Sheet1!D1023</f>
        <v>0</v>
      </c>
      <c r="C846" s="77">
        <f>Sheet1!E1023</f>
        <v>0</v>
      </c>
      <c r="D846" s="76">
        <f>Sheet1!H1023</f>
        <v>0</v>
      </c>
      <c r="E846" s="76">
        <f>Sheet1!K1023</f>
        <v>0</v>
      </c>
      <c r="F846" s="76">
        <f>Sheet1!J1023</f>
        <v>0</v>
      </c>
      <c r="G846" s="76">
        <f>Sheet1!L1023</f>
        <v>0</v>
      </c>
      <c r="H846" s="76">
        <f>Sheet1!M1023</f>
        <v>0</v>
      </c>
      <c r="I846" s="76">
        <f>Sheet1!O1023</f>
        <v>0</v>
      </c>
      <c r="J846" s="76"/>
      <c r="K846" s="78"/>
      <c r="L846" s="79"/>
    </row>
    <row r="847" spans="1:12" x14ac:dyDescent="0.35">
      <c r="A847" s="76"/>
      <c r="B847" s="76">
        <f>Sheet1!D1024</f>
        <v>0</v>
      </c>
      <c r="C847" s="77">
        <f>Sheet1!E1024</f>
        <v>0</v>
      </c>
      <c r="D847" s="76">
        <f>Sheet1!H1024</f>
        <v>0</v>
      </c>
      <c r="E847" s="76">
        <f>Sheet1!K1024</f>
        <v>0</v>
      </c>
      <c r="F847" s="76">
        <f>Sheet1!J1024</f>
        <v>0</v>
      </c>
      <c r="G847" s="76">
        <f>Sheet1!L1024</f>
        <v>0</v>
      </c>
      <c r="H847" s="76">
        <f>Sheet1!M1024</f>
        <v>0</v>
      </c>
      <c r="I847" s="76">
        <f>Sheet1!O1024</f>
        <v>0</v>
      </c>
      <c r="J847" s="76"/>
      <c r="K847" s="78"/>
      <c r="L847" s="79"/>
    </row>
    <row r="848" spans="1:12" x14ac:dyDescent="0.35">
      <c r="A848" s="76"/>
      <c r="B848" s="76">
        <f>Sheet1!D1025</f>
        <v>0</v>
      </c>
      <c r="C848" s="77">
        <f>Sheet1!E1025</f>
        <v>0</v>
      </c>
      <c r="D848" s="76">
        <f>Sheet1!H1025</f>
        <v>0</v>
      </c>
      <c r="E848" s="76">
        <f>Sheet1!K1025</f>
        <v>0</v>
      </c>
      <c r="F848" s="76">
        <f>Sheet1!J1025</f>
        <v>0</v>
      </c>
      <c r="G848" s="76">
        <f>Sheet1!L1025</f>
        <v>0</v>
      </c>
      <c r="H848" s="76">
        <f>Sheet1!M1025</f>
        <v>0</v>
      </c>
      <c r="I848" s="76">
        <f>Sheet1!O1025</f>
        <v>0</v>
      </c>
      <c r="J848" s="76"/>
      <c r="K848" s="78"/>
      <c r="L848" s="79"/>
    </row>
    <row r="849" spans="1:12" x14ac:dyDescent="0.35">
      <c r="A849" s="76"/>
      <c r="B849" s="76">
        <f>Sheet1!D1026</f>
        <v>0</v>
      </c>
      <c r="C849" s="77">
        <f>Sheet1!E1026</f>
        <v>0</v>
      </c>
      <c r="D849" s="76">
        <f>Sheet1!H1026</f>
        <v>0</v>
      </c>
      <c r="E849" s="76">
        <f>Sheet1!K1026</f>
        <v>0</v>
      </c>
      <c r="F849" s="76">
        <f>Sheet1!J1026</f>
        <v>0</v>
      </c>
      <c r="G849" s="76">
        <f>Sheet1!L1026</f>
        <v>0</v>
      </c>
      <c r="H849" s="76">
        <f>Sheet1!M1026</f>
        <v>0</v>
      </c>
      <c r="I849" s="76">
        <f>Sheet1!O1026</f>
        <v>0</v>
      </c>
      <c r="J849" s="76"/>
      <c r="K849" s="78"/>
      <c r="L849" s="79"/>
    </row>
    <row r="850" spans="1:12" x14ac:dyDescent="0.35">
      <c r="A850" s="76"/>
      <c r="B850" s="76">
        <f>Sheet1!D1027</f>
        <v>0</v>
      </c>
      <c r="C850" s="77">
        <f>Sheet1!E1027</f>
        <v>0</v>
      </c>
      <c r="D850" s="76">
        <f>Sheet1!H1027</f>
        <v>0</v>
      </c>
      <c r="E850" s="76">
        <f>Sheet1!K1027</f>
        <v>0</v>
      </c>
      <c r="F850" s="76">
        <f>Sheet1!J1027</f>
        <v>0</v>
      </c>
      <c r="G850" s="76">
        <f>Sheet1!L1027</f>
        <v>0</v>
      </c>
      <c r="H850" s="76">
        <f>Sheet1!M1027</f>
        <v>0</v>
      </c>
      <c r="I850" s="76">
        <f>Sheet1!O1027</f>
        <v>0</v>
      </c>
      <c r="J850" s="76"/>
      <c r="K850" s="78"/>
      <c r="L850" s="79"/>
    </row>
    <row r="851" spans="1:12" x14ac:dyDescent="0.35">
      <c r="A851" s="76"/>
      <c r="B851" s="76">
        <f>Sheet1!D1028</f>
        <v>0</v>
      </c>
      <c r="C851" s="77">
        <f>Sheet1!E1028</f>
        <v>0</v>
      </c>
      <c r="D851" s="76">
        <f>Sheet1!H1028</f>
        <v>0</v>
      </c>
      <c r="E851" s="76">
        <f>Sheet1!K1028</f>
        <v>0</v>
      </c>
      <c r="F851" s="76">
        <f>Sheet1!J1028</f>
        <v>0</v>
      </c>
      <c r="G851" s="76">
        <f>Sheet1!L1028</f>
        <v>0</v>
      </c>
      <c r="H851" s="76">
        <f>Sheet1!M1028</f>
        <v>0</v>
      </c>
      <c r="I851" s="76">
        <f>Sheet1!O1028</f>
        <v>0</v>
      </c>
      <c r="J851" s="76"/>
      <c r="K851" s="78"/>
      <c r="L851" s="79"/>
    </row>
    <row r="852" spans="1:12" x14ac:dyDescent="0.35">
      <c r="A852" s="76"/>
      <c r="B852" s="76">
        <f>Sheet1!D1029</f>
        <v>0</v>
      </c>
      <c r="C852" s="77">
        <f>Sheet1!E1029</f>
        <v>0</v>
      </c>
      <c r="D852" s="76">
        <f>Sheet1!H1029</f>
        <v>0</v>
      </c>
      <c r="E852" s="76">
        <f>Sheet1!K1029</f>
        <v>0</v>
      </c>
      <c r="F852" s="76">
        <f>Sheet1!J1029</f>
        <v>0</v>
      </c>
      <c r="G852" s="76">
        <f>Sheet1!L1029</f>
        <v>0</v>
      </c>
      <c r="H852" s="76">
        <f>Sheet1!M1029</f>
        <v>0</v>
      </c>
      <c r="I852" s="76">
        <f>Sheet1!O1029</f>
        <v>0</v>
      </c>
      <c r="J852" s="76"/>
      <c r="K852" s="78"/>
      <c r="L852" s="79"/>
    </row>
    <row r="853" spans="1:12" x14ac:dyDescent="0.35">
      <c r="A853" s="76"/>
      <c r="B853" s="76">
        <f>Sheet1!D1030</f>
        <v>0</v>
      </c>
      <c r="C853" s="77">
        <f>Sheet1!E1030</f>
        <v>0</v>
      </c>
      <c r="D853" s="76">
        <f>Sheet1!H1030</f>
        <v>0</v>
      </c>
      <c r="E853" s="76">
        <f>Sheet1!K1030</f>
        <v>0</v>
      </c>
      <c r="F853" s="76">
        <f>Sheet1!J1030</f>
        <v>0</v>
      </c>
      <c r="G853" s="76">
        <f>Sheet1!L1030</f>
        <v>0</v>
      </c>
      <c r="H853" s="76">
        <f>Sheet1!M1030</f>
        <v>0</v>
      </c>
      <c r="I853" s="76">
        <f>Sheet1!O1030</f>
        <v>0</v>
      </c>
      <c r="J853" s="76"/>
      <c r="K853" s="78"/>
      <c r="L853" s="79"/>
    </row>
    <row r="854" spans="1:12" x14ac:dyDescent="0.35">
      <c r="A854" s="76"/>
      <c r="B854" s="76">
        <f>Sheet1!D1031</f>
        <v>0</v>
      </c>
      <c r="C854" s="77">
        <f>Sheet1!E1031</f>
        <v>0</v>
      </c>
      <c r="D854" s="76">
        <f>Sheet1!H1031</f>
        <v>0</v>
      </c>
      <c r="E854" s="76">
        <f>Sheet1!K1031</f>
        <v>0</v>
      </c>
      <c r="F854" s="76">
        <f>Sheet1!J1031</f>
        <v>0</v>
      </c>
      <c r="G854" s="76">
        <f>Sheet1!L1031</f>
        <v>0</v>
      </c>
      <c r="H854" s="76">
        <f>Sheet1!M1031</f>
        <v>0</v>
      </c>
      <c r="I854" s="76">
        <f>Sheet1!O1031</f>
        <v>0</v>
      </c>
      <c r="J854" s="76"/>
      <c r="K854" s="78"/>
      <c r="L854" s="79"/>
    </row>
    <row r="855" spans="1:12" x14ac:dyDescent="0.35">
      <c r="A855" s="76"/>
      <c r="B855" s="76">
        <f>Sheet1!D1032</f>
        <v>0</v>
      </c>
      <c r="C855" s="77">
        <f>Sheet1!E1032</f>
        <v>0</v>
      </c>
      <c r="D855" s="76">
        <f>Sheet1!H1032</f>
        <v>0</v>
      </c>
      <c r="E855" s="76">
        <f>Sheet1!K1032</f>
        <v>0</v>
      </c>
      <c r="F855" s="76">
        <f>Sheet1!J1032</f>
        <v>0</v>
      </c>
      <c r="G855" s="76">
        <f>Sheet1!L1032</f>
        <v>0</v>
      </c>
      <c r="H855" s="76">
        <f>Sheet1!M1032</f>
        <v>0</v>
      </c>
      <c r="I855" s="76">
        <f>Sheet1!O1032</f>
        <v>0</v>
      </c>
      <c r="J855" s="76"/>
      <c r="K855" s="78"/>
      <c r="L855" s="79"/>
    </row>
    <row r="856" spans="1:12" x14ac:dyDescent="0.35">
      <c r="A856" s="76"/>
      <c r="B856" s="76">
        <f>Sheet1!D1033</f>
        <v>0</v>
      </c>
      <c r="C856" s="77">
        <f>Sheet1!E1033</f>
        <v>0</v>
      </c>
      <c r="D856" s="76">
        <f>Sheet1!H1033</f>
        <v>0</v>
      </c>
      <c r="E856" s="76">
        <f>Sheet1!K1033</f>
        <v>0</v>
      </c>
      <c r="F856" s="76">
        <f>Sheet1!J1033</f>
        <v>0</v>
      </c>
      <c r="G856" s="76">
        <f>Sheet1!L1033</f>
        <v>0</v>
      </c>
      <c r="H856" s="76">
        <f>Sheet1!M1033</f>
        <v>0</v>
      </c>
      <c r="I856" s="76">
        <f>Sheet1!O1033</f>
        <v>0</v>
      </c>
      <c r="J856" s="76"/>
      <c r="K856" s="78"/>
      <c r="L856" s="79"/>
    </row>
    <row r="857" spans="1:12" x14ac:dyDescent="0.35">
      <c r="A857" s="76"/>
      <c r="B857" s="76">
        <f>Sheet1!D1034</f>
        <v>0</v>
      </c>
      <c r="C857" s="77">
        <f>Sheet1!E1034</f>
        <v>0</v>
      </c>
      <c r="D857" s="76">
        <f>Sheet1!H1034</f>
        <v>0</v>
      </c>
      <c r="E857" s="76">
        <f>Sheet1!K1034</f>
        <v>0</v>
      </c>
      <c r="F857" s="76">
        <f>Sheet1!J1034</f>
        <v>0</v>
      </c>
      <c r="G857" s="76">
        <f>Sheet1!L1034</f>
        <v>0</v>
      </c>
      <c r="H857" s="76">
        <f>Sheet1!M1034</f>
        <v>0</v>
      </c>
      <c r="I857" s="76">
        <f>Sheet1!O1034</f>
        <v>0</v>
      </c>
      <c r="J857" s="76"/>
      <c r="K857" s="78"/>
      <c r="L857" s="79"/>
    </row>
    <row r="858" spans="1:12" x14ac:dyDescent="0.35">
      <c r="A858" s="76"/>
      <c r="B858" s="76">
        <f>Sheet1!D1035</f>
        <v>0</v>
      </c>
      <c r="C858" s="77">
        <f>Sheet1!E1035</f>
        <v>0</v>
      </c>
      <c r="D858" s="76">
        <f>Sheet1!H1035</f>
        <v>0</v>
      </c>
      <c r="E858" s="76">
        <f>Sheet1!K1035</f>
        <v>0</v>
      </c>
      <c r="F858" s="76">
        <f>Sheet1!J1035</f>
        <v>0</v>
      </c>
      <c r="G858" s="76">
        <f>Sheet1!L1035</f>
        <v>0</v>
      </c>
      <c r="H858" s="76">
        <f>Sheet1!M1035</f>
        <v>0</v>
      </c>
      <c r="I858" s="76">
        <f>Sheet1!O1035</f>
        <v>0</v>
      </c>
      <c r="J858" s="76"/>
      <c r="K858" s="78"/>
      <c r="L858" s="79"/>
    </row>
    <row r="859" spans="1:12" x14ac:dyDescent="0.35">
      <c r="A859" s="76"/>
      <c r="B859" s="76">
        <f>Sheet1!D1036</f>
        <v>0</v>
      </c>
      <c r="C859" s="77">
        <f>Sheet1!E1036</f>
        <v>0</v>
      </c>
      <c r="D859" s="76">
        <f>Sheet1!H1036</f>
        <v>0</v>
      </c>
      <c r="E859" s="76">
        <f>Sheet1!K1036</f>
        <v>0</v>
      </c>
      <c r="F859" s="76">
        <f>Sheet1!J1036</f>
        <v>0</v>
      </c>
      <c r="G859" s="76">
        <f>Sheet1!L1036</f>
        <v>0</v>
      </c>
      <c r="H859" s="76">
        <f>Sheet1!M1036</f>
        <v>0</v>
      </c>
      <c r="I859" s="76">
        <f>Sheet1!O1036</f>
        <v>0</v>
      </c>
      <c r="J859" s="76"/>
      <c r="K859" s="78"/>
      <c r="L859" s="79"/>
    </row>
    <row r="860" spans="1:12" x14ac:dyDescent="0.35">
      <c r="A860" s="76"/>
      <c r="B860" s="76">
        <f>Sheet1!D1037</f>
        <v>0</v>
      </c>
      <c r="C860" s="77">
        <f>Sheet1!E1037</f>
        <v>0</v>
      </c>
      <c r="D860" s="76">
        <f>Sheet1!H1037</f>
        <v>0</v>
      </c>
      <c r="E860" s="76">
        <f>Sheet1!K1037</f>
        <v>0</v>
      </c>
      <c r="F860" s="76">
        <f>Sheet1!J1037</f>
        <v>0</v>
      </c>
      <c r="G860" s="76">
        <f>Sheet1!L1037</f>
        <v>0</v>
      </c>
      <c r="H860" s="76">
        <f>Sheet1!M1037</f>
        <v>0</v>
      </c>
      <c r="I860" s="76">
        <f>Sheet1!O1037</f>
        <v>0</v>
      </c>
      <c r="J860" s="76"/>
      <c r="K860" s="78"/>
      <c r="L860" s="79"/>
    </row>
    <row r="861" spans="1:12" x14ac:dyDescent="0.35">
      <c r="A861" s="76"/>
      <c r="B861" s="76">
        <f>Sheet1!D1038</f>
        <v>0</v>
      </c>
      <c r="C861" s="77">
        <f>Sheet1!E1038</f>
        <v>0</v>
      </c>
      <c r="D861" s="76">
        <f>Sheet1!H1038</f>
        <v>0</v>
      </c>
      <c r="E861" s="76">
        <f>Sheet1!K1038</f>
        <v>0</v>
      </c>
      <c r="F861" s="76">
        <f>Sheet1!J1038</f>
        <v>0</v>
      </c>
      <c r="G861" s="76">
        <f>Sheet1!L1038</f>
        <v>0</v>
      </c>
      <c r="H861" s="76">
        <f>Sheet1!M1038</f>
        <v>0</v>
      </c>
      <c r="I861" s="76">
        <f>Sheet1!O1038</f>
        <v>0</v>
      </c>
      <c r="J861" s="76"/>
      <c r="K861" s="78"/>
      <c r="L861" s="79"/>
    </row>
    <row r="862" spans="1:12" x14ac:dyDescent="0.35">
      <c r="A862" s="76"/>
      <c r="B862" s="76">
        <f>Sheet1!D1039</f>
        <v>0</v>
      </c>
      <c r="C862" s="77">
        <f>Sheet1!E1039</f>
        <v>0</v>
      </c>
      <c r="D862" s="76">
        <f>Sheet1!H1039</f>
        <v>0</v>
      </c>
      <c r="E862" s="76">
        <f>Sheet1!K1039</f>
        <v>0</v>
      </c>
      <c r="F862" s="76">
        <f>Sheet1!J1039</f>
        <v>0</v>
      </c>
      <c r="G862" s="76">
        <f>Sheet1!L1039</f>
        <v>0</v>
      </c>
      <c r="H862" s="76">
        <f>Sheet1!M1039</f>
        <v>0</v>
      </c>
      <c r="I862" s="76">
        <f>Sheet1!O1039</f>
        <v>0</v>
      </c>
      <c r="J862" s="76"/>
      <c r="K862" s="78"/>
      <c r="L862" s="79"/>
    </row>
    <row r="863" spans="1:12" x14ac:dyDescent="0.35">
      <c r="A863" s="76"/>
      <c r="B863" s="76">
        <f>Sheet1!D1040</f>
        <v>0</v>
      </c>
      <c r="C863" s="77">
        <f>Sheet1!E1040</f>
        <v>0</v>
      </c>
      <c r="D863" s="76">
        <f>Sheet1!H1040</f>
        <v>0</v>
      </c>
      <c r="E863" s="76">
        <f>Sheet1!K1040</f>
        <v>0</v>
      </c>
      <c r="F863" s="76">
        <f>Sheet1!J1040</f>
        <v>0</v>
      </c>
      <c r="G863" s="76">
        <f>Sheet1!L1040</f>
        <v>0</v>
      </c>
      <c r="H863" s="76">
        <f>Sheet1!M1040</f>
        <v>0</v>
      </c>
      <c r="I863" s="76">
        <f>Sheet1!O1040</f>
        <v>0</v>
      </c>
      <c r="J863" s="76"/>
      <c r="K863" s="78"/>
      <c r="L863" s="79"/>
    </row>
    <row r="864" spans="1:12" x14ac:dyDescent="0.35">
      <c r="A864" s="76"/>
      <c r="B864" s="76">
        <f>Sheet1!D1041</f>
        <v>0</v>
      </c>
      <c r="C864" s="77">
        <f>Sheet1!E1041</f>
        <v>0</v>
      </c>
      <c r="D864" s="76">
        <f>Sheet1!H1041</f>
        <v>0</v>
      </c>
      <c r="E864" s="76">
        <f>Sheet1!K1041</f>
        <v>0</v>
      </c>
      <c r="F864" s="76">
        <f>Sheet1!J1041</f>
        <v>0</v>
      </c>
      <c r="G864" s="76">
        <f>Sheet1!L1041</f>
        <v>0</v>
      </c>
      <c r="H864" s="76">
        <f>Sheet1!M1041</f>
        <v>0</v>
      </c>
      <c r="I864" s="76">
        <f>Sheet1!O1041</f>
        <v>0</v>
      </c>
      <c r="J864" s="76"/>
      <c r="K864" s="78"/>
      <c r="L864" s="79"/>
    </row>
    <row r="865" spans="1:12" x14ac:dyDescent="0.35">
      <c r="A865" s="76"/>
      <c r="B865" s="76">
        <f>Sheet1!D1042</f>
        <v>0</v>
      </c>
      <c r="C865" s="77">
        <f>Sheet1!E1042</f>
        <v>0</v>
      </c>
      <c r="D865" s="76">
        <f>Sheet1!H1042</f>
        <v>0</v>
      </c>
      <c r="E865" s="76">
        <f>Sheet1!K1042</f>
        <v>0</v>
      </c>
      <c r="F865" s="76">
        <f>Sheet1!J1042</f>
        <v>0</v>
      </c>
      <c r="G865" s="76">
        <f>Sheet1!L1042</f>
        <v>0</v>
      </c>
      <c r="H865" s="76">
        <f>Sheet1!M1042</f>
        <v>0</v>
      </c>
      <c r="I865" s="76">
        <f>Sheet1!O1042</f>
        <v>0</v>
      </c>
      <c r="J865" s="76"/>
      <c r="K865" s="78"/>
      <c r="L865" s="79"/>
    </row>
    <row r="866" spans="1:12" x14ac:dyDescent="0.35">
      <c r="A866" s="76"/>
      <c r="B866" s="76">
        <f>Sheet1!D1043</f>
        <v>0</v>
      </c>
      <c r="C866" s="77">
        <f>Sheet1!E1043</f>
        <v>0</v>
      </c>
      <c r="D866" s="76">
        <f>Sheet1!H1043</f>
        <v>0</v>
      </c>
      <c r="E866" s="76">
        <f>Sheet1!K1043</f>
        <v>0</v>
      </c>
      <c r="F866" s="76">
        <f>Sheet1!J1043</f>
        <v>0</v>
      </c>
      <c r="G866" s="76">
        <f>Sheet1!L1043</f>
        <v>0</v>
      </c>
      <c r="H866" s="76">
        <f>Sheet1!M1043</f>
        <v>0</v>
      </c>
      <c r="I866" s="76">
        <f>Sheet1!O1043</f>
        <v>0</v>
      </c>
      <c r="J866" s="76"/>
      <c r="K866" s="78"/>
      <c r="L866" s="79"/>
    </row>
    <row r="867" spans="1:12" x14ac:dyDescent="0.35">
      <c r="A867" s="76"/>
      <c r="B867" s="76">
        <f>Sheet1!D1044</f>
        <v>0</v>
      </c>
      <c r="C867" s="77">
        <f>Sheet1!E1044</f>
        <v>0</v>
      </c>
      <c r="D867" s="76">
        <f>Sheet1!H1044</f>
        <v>0</v>
      </c>
      <c r="E867" s="76">
        <f>Sheet1!K1044</f>
        <v>0</v>
      </c>
      <c r="F867" s="76">
        <f>Sheet1!J1044</f>
        <v>0</v>
      </c>
      <c r="G867" s="76">
        <f>Sheet1!L1044</f>
        <v>0</v>
      </c>
      <c r="H867" s="76">
        <f>Sheet1!M1044</f>
        <v>0</v>
      </c>
      <c r="I867" s="76">
        <f>Sheet1!O1044</f>
        <v>0</v>
      </c>
      <c r="J867" s="76"/>
      <c r="K867" s="78"/>
      <c r="L867" s="79"/>
    </row>
    <row r="868" spans="1:12" x14ac:dyDescent="0.35">
      <c r="A868" s="76"/>
      <c r="B868" s="76">
        <f>Sheet1!D1045</f>
        <v>0</v>
      </c>
      <c r="C868" s="77">
        <f>Sheet1!E1045</f>
        <v>0</v>
      </c>
      <c r="D868" s="76">
        <f>Sheet1!H1045</f>
        <v>0</v>
      </c>
      <c r="E868" s="76">
        <f>Sheet1!K1045</f>
        <v>0</v>
      </c>
      <c r="F868" s="76">
        <f>Sheet1!J1045</f>
        <v>0</v>
      </c>
      <c r="G868" s="76">
        <f>Sheet1!L1045</f>
        <v>0</v>
      </c>
      <c r="H868" s="76">
        <f>Sheet1!M1045</f>
        <v>0</v>
      </c>
      <c r="I868" s="76">
        <f>Sheet1!O1045</f>
        <v>0</v>
      </c>
      <c r="J868" s="76"/>
      <c r="K868" s="78"/>
      <c r="L868" s="79"/>
    </row>
    <row r="869" spans="1:12" x14ac:dyDescent="0.35">
      <c r="A869" s="76"/>
      <c r="B869" s="76">
        <f>Sheet1!D1046</f>
        <v>0</v>
      </c>
      <c r="C869" s="77">
        <f>Sheet1!E1046</f>
        <v>0</v>
      </c>
      <c r="D869" s="76">
        <f>Sheet1!H1046</f>
        <v>0</v>
      </c>
      <c r="E869" s="76">
        <f>Sheet1!K1046</f>
        <v>0</v>
      </c>
      <c r="F869" s="76">
        <f>Sheet1!J1046</f>
        <v>0</v>
      </c>
      <c r="G869" s="76">
        <f>Sheet1!L1046</f>
        <v>0</v>
      </c>
      <c r="H869" s="76">
        <f>Sheet1!M1046</f>
        <v>0</v>
      </c>
      <c r="I869" s="76">
        <f>Sheet1!O1046</f>
        <v>0</v>
      </c>
      <c r="J869" s="76"/>
      <c r="K869" s="78"/>
      <c r="L869" s="79"/>
    </row>
    <row r="870" spans="1:12" x14ac:dyDescent="0.35">
      <c r="A870" s="76"/>
      <c r="B870" s="76">
        <f>Sheet1!D1047</f>
        <v>0</v>
      </c>
      <c r="C870" s="77">
        <f>Sheet1!E1047</f>
        <v>0</v>
      </c>
      <c r="D870" s="76">
        <f>Sheet1!H1047</f>
        <v>0</v>
      </c>
      <c r="E870" s="76">
        <f>Sheet1!K1047</f>
        <v>0</v>
      </c>
      <c r="F870" s="76">
        <f>Sheet1!J1047</f>
        <v>0</v>
      </c>
      <c r="G870" s="76">
        <f>Sheet1!L1047</f>
        <v>0</v>
      </c>
      <c r="H870" s="76">
        <f>Sheet1!M1047</f>
        <v>0</v>
      </c>
      <c r="I870" s="76">
        <f>Sheet1!O1047</f>
        <v>0</v>
      </c>
      <c r="J870" s="76"/>
      <c r="K870" s="78"/>
      <c r="L870" s="79"/>
    </row>
    <row r="871" spans="1:12" x14ac:dyDescent="0.35">
      <c r="A871" s="76"/>
      <c r="B871" s="76">
        <f>Sheet1!D1048</f>
        <v>0</v>
      </c>
      <c r="C871" s="77">
        <f>Sheet1!E1048</f>
        <v>0</v>
      </c>
      <c r="D871" s="76">
        <f>Sheet1!H1048</f>
        <v>0</v>
      </c>
      <c r="E871" s="76">
        <f>Sheet1!K1048</f>
        <v>0</v>
      </c>
      <c r="F871" s="76">
        <f>Sheet1!J1048</f>
        <v>0</v>
      </c>
      <c r="G871" s="76">
        <f>Sheet1!L1048</f>
        <v>0</v>
      </c>
      <c r="H871" s="76">
        <f>Sheet1!M1048</f>
        <v>0</v>
      </c>
      <c r="I871" s="76">
        <f>Sheet1!O1048</f>
        <v>0</v>
      </c>
      <c r="J871" s="76"/>
      <c r="K871" s="78"/>
      <c r="L871" s="79"/>
    </row>
    <row r="872" spans="1:12" x14ac:dyDescent="0.35">
      <c r="A872" s="76"/>
      <c r="B872" s="76">
        <f>Sheet1!D1049</f>
        <v>0</v>
      </c>
      <c r="C872" s="77">
        <f>Sheet1!E1049</f>
        <v>0</v>
      </c>
      <c r="D872" s="76">
        <f>Sheet1!H1049</f>
        <v>0</v>
      </c>
      <c r="E872" s="76">
        <f>Sheet1!K1049</f>
        <v>0</v>
      </c>
      <c r="F872" s="76">
        <f>Sheet1!J1049</f>
        <v>0</v>
      </c>
      <c r="G872" s="76">
        <f>Sheet1!L1049</f>
        <v>0</v>
      </c>
      <c r="H872" s="76">
        <f>Sheet1!M1049</f>
        <v>0</v>
      </c>
      <c r="I872" s="76">
        <f>Sheet1!O1049</f>
        <v>0</v>
      </c>
      <c r="J872" s="76"/>
      <c r="K872" s="78"/>
      <c r="L872" s="79"/>
    </row>
    <row r="873" spans="1:12" x14ac:dyDescent="0.35">
      <c r="A873" s="76"/>
      <c r="B873" s="76">
        <f>Sheet1!D1050</f>
        <v>0</v>
      </c>
      <c r="C873" s="77">
        <f>Sheet1!E1050</f>
        <v>0</v>
      </c>
      <c r="D873" s="76">
        <f>Sheet1!H1050</f>
        <v>0</v>
      </c>
      <c r="E873" s="76">
        <f>Sheet1!K1050</f>
        <v>0</v>
      </c>
      <c r="F873" s="76">
        <f>Sheet1!J1050</f>
        <v>0</v>
      </c>
      <c r="G873" s="76">
        <f>Sheet1!L1050</f>
        <v>0</v>
      </c>
      <c r="H873" s="76">
        <f>Sheet1!M1050</f>
        <v>0</v>
      </c>
      <c r="I873" s="76">
        <f>Sheet1!O1050</f>
        <v>0</v>
      </c>
      <c r="J873" s="76"/>
      <c r="K873" s="78"/>
      <c r="L873" s="79"/>
    </row>
    <row r="874" spans="1:12" x14ac:dyDescent="0.35">
      <c r="A874" s="76"/>
      <c r="B874" s="76">
        <f>Sheet1!D1051</f>
        <v>0</v>
      </c>
      <c r="C874" s="77">
        <f>Sheet1!E1051</f>
        <v>0</v>
      </c>
      <c r="D874" s="76">
        <f>Sheet1!H1051</f>
        <v>0</v>
      </c>
      <c r="E874" s="76">
        <f>Sheet1!K1051</f>
        <v>0</v>
      </c>
      <c r="F874" s="76">
        <f>Sheet1!J1051</f>
        <v>0</v>
      </c>
      <c r="G874" s="76">
        <f>Sheet1!L1051</f>
        <v>0</v>
      </c>
      <c r="H874" s="76">
        <f>Sheet1!M1051</f>
        <v>0</v>
      </c>
      <c r="I874" s="76">
        <f>Sheet1!O1051</f>
        <v>0</v>
      </c>
      <c r="J874" s="76"/>
      <c r="K874" s="78"/>
      <c r="L874" s="79"/>
    </row>
    <row r="875" spans="1:12" x14ac:dyDescent="0.35">
      <c r="A875" s="76"/>
      <c r="B875" s="76">
        <f>Sheet1!D1052</f>
        <v>0</v>
      </c>
      <c r="C875" s="77">
        <f>Sheet1!E1052</f>
        <v>0</v>
      </c>
      <c r="D875" s="76">
        <f>Sheet1!H1052</f>
        <v>0</v>
      </c>
      <c r="E875" s="76">
        <f>Sheet1!K1052</f>
        <v>0</v>
      </c>
      <c r="F875" s="76">
        <f>Sheet1!J1052</f>
        <v>0</v>
      </c>
      <c r="G875" s="76">
        <f>Sheet1!L1052</f>
        <v>0</v>
      </c>
      <c r="H875" s="76">
        <f>Sheet1!M1052</f>
        <v>0</v>
      </c>
      <c r="I875" s="76">
        <f>Sheet1!O1052</f>
        <v>0</v>
      </c>
      <c r="J875" s="76"/>
      <c r="K875" s="78"/>
      <c r="L875" s="79"/>
    </row>
    <row r="876" spans="1:12" x14ac:dyDescent="0.35">
      <c r="A876" s="76"/>
      <c r="B876" s="76">
        <f>Sheet1!D1053</f>
        <v>0</v>
      </c>
      <c r="C876" s="77">
        <f>Sheet1!E1053</f>
        <v>0</v>
      </c>
      <c r="D876" s="76">
        <f>Sheet1!H1053</f>
        <v>0</v>
      </c>
      <c r="E876" s="76">
        <f>Sheet1!K1053</f>
        <v>0</v>
      </c>
      <c r="F876" s="76">
        <f>Sheet1!J1053</f>
        <v>0</v>
      </c>
      <c r="G876" s="76">
        <f>Sheet1!L1053</f>
        <v>0</v>
      </c>
      <c r="H876" s="76">
        <f>Sheet1!M1053</f>
        <v>0</v>
      </c>
      <c r="I876" s="76">
        <f>Sheet1!O1053</f>
        <v>0</v>
      </c>
      <c r="J876" s="76"/>
      <c r="K876" s="78"/>
      <c r="L876" s="79"/>
    </row>
    <row r="877" spans="1:12" x14ac:dyDescent="0.35">
      <c r="A877" s="76"/>
      <c r="B877" s="76">
        <f>Sheet1!D1054</f>
        <v>0</v>
      </c>
      <c r="C877" s="77">
        <f>Sheet1!E1054</f>
        <v>0</v>
      </c>
      <c r="D877" s="76">
        <f>Sheet1!H1054</f>
        <v>0</v>
      </c>
      <c r="E877" s="76">
        <f>Sheet1!K1054</f>
        <v>0</v>
      </c>
      <c r="F877" s="76">
        <f>Sheet1!J1054</f>
        <v>0</v>
      </c>
      <c r="G877" s="76">
        <f>Sheet1!L1054</f>
        <v>0</v>
      </c>
      <c r="H877" s="76">
        <f>Sheet1!M1054</f>
        <v>0</v>
      </c>
      <c r="I877" s="76">
        <f>Sheet1!O1054</f>
        <v>0</v>
      </c>
      <c r="J877" s="76"/>
      <c r="K877" s="78"/>
      <c r="L877" s="79"/>
    </row>
    <row r="878" spans="1:12" x14ac:dyDescent="0.35">
      <c r="A878" s="76"/>
      <c r="B878" s="76">
        <f>Sheet1!D1055</f>
        <v>0</v>
      </c>
      <c r="C878" s="77">
        <f>Sheet1!E1055</f>
        <v>0</v>
      </c>
      <c r="D878" s="76">
        <f>Sheet1!H1055</f>
        <v>0</v>
      </c>
      <c r="E878" s="76">
        <f>Sheet1!K1055</f>
        <v>0</v>
      </c>
      <c r="F878" s="76">
        <f>Sheet1!J1055</f>
        <v>0</v>
      </c>
      <c r="G878" s="76">
        <f>Sheet1!L1055</f>
        <v>0</v>
      </c>
      <c r="H878" s="76">
        <f>Sheet1!M1055</f>
        <v>0</v>
      </c>
      <c r="I878" s="76">
        <f>Sheet1!O1055</f>
        <v>0</v>
      </c>
      <c r="J878" s="76"/>
      <c r="K878" s="78"/>
      <c r="L878" s="79"/>
    </row>
    <row r="879" spans="1:12" x14ac:dyDescent="0.35">
      <c r="A879" s="76"/>
      <c r="B879" s="76">
        <f>Sheet1!D1056</f>
        <v>0</v>
      </c>
      <c r="C879" s="77">
        <f>Sheet1!E1056</f>
        <v>0</v>
      </c>
      <c r="D879" s="76">
        <f>Sheet1!H1056</f>
        <v>0</v>
      </c>
      <c r="E879" s="76">
        <f>Sheet1!K1056</f>
        <v>0</v>
      </c>
      <c r="F879" s="76">
        <f>Sheet1!J1056</f>
        <v>0</v>
      </c>
      <c r="G879" s="76">
        <f>Sheet1!L1056</f>
        <v>0</v>
      </c>
      <c r="H879" s="76">
        <f>Sheet1!M1056</f>
        <v>0</v>
      </c>
      <c r="I879" s="76">
        <f>Sheet1!O1056</f>
        <v>0</v>
      </c>
      <c r="J879" s="76"/>
      <c r="K879" s="78"/>
      <c r="L879" s="79"/>
    </row>
    <row r="880" spans="1:12" x14ac:dyDescent="0.35">
      <c r="A880" s="76"/>
      <c r="B880" s="76">
        <f>Sheet1!D1057</f>
        <v>0</v>
      </c>
      <c r="C880" s="77">
        <f>Sheet1!E1057</f>
        <v>0</v>
      </c>
      <c r="D880" s="76">
        <f>Sheet1!H1057</f>
        <v>0</v>
      </c>
      <c r="E880" s="76">
        <f>Sheet1!K1057</f>
        <v>0</v>
      </c>
      <c r="F880" s="76">
        <f>Sheet1!J1057</f>
        <v>0</v>
      </c>
      <c r="G880" s="76">
        <f>Sheet1!L1057</f>
        <v>0</v>
      </c>
      <c r="H880" s="76">
        <f>Sheet1!M1057</f>
        <v>0</v>
      </c>
      <c r="I880" s="76">
        <f>Sheet1!O1057</f>
        <v>0</v>
      </c>
      <c r="J880" s="76"/>
      <c r="K880" s="78"/>
      <c r="L880" s="79"/>
    </row>
    <row r="881" spans="1:12" x14ac:dyDescent="0.35">
      <c r="A881" s="76"/>
      <c r="B881" s="76">
        <f>Sheet1!D1058</f>
        <v>0</v>
      </c>
      <c r="C881" s="77">
        <f>Sheet1!E1058</f>
        <v>0</v>
      </c>
      <c r="D881" s="76">
        <f>Sheet1!H1058</f>
        <v>0</v>
      </c>
      <c r="E881" s="76">
        <f>Sheet1!K1058</f>
        <v>0</v>
      </c>
      <c r="F881" s="76">
        <f>Sheet1!J1058</f>
        <v>0</v>
      </c>
      <c r="G881" s="76">
        <f>Sheet1!L1058</f>
        <v>0</v>
      </c>
      <c r="H881" s="76">
        <f>Sheet1!M1058</f>
        <v>0</v>
      </c>
      <c r="I881" s="76">
        <f>Sheet1!O1058</f>
        <v>0</v>
      </c>
      <c r="J881" s="76"/>
      <c r="K881" s="78"/>
      <c r="L881" s="79"/>
    </row>
    <row r="882" spans="1:12" x14ac:dyDescent="0.35">
      <c r="A882" s="76"/>
      <c r="B882" s="76">
        <f>Sheet1!D1059</f>
        <v>0</v>
      </c>
      <c r="C882" s="77">
        <f>Sheet1!E1059</f>
        <v>0</v>
      </c>
      <c r="D882" s="76">
        <f>Sheet1!H1059</f>
        <v>0</v>
      </c>
      <c r="E882" s="76">
        <f>Sheet1!K1059</f>
        <v>0</v>
      </c>
      <c r="F882" s="76">
        <f>Sheet1!J1059</f>
        <v>0</v>
      </c>
      <c r="G882" s="76">
        <f>Sheet1!L1059</f>
        <v>0</v>
      </c>
      <c r="H882" s="76">
        <f>Sheet1!M1059</f>
        <v>0</v>
      </c>
      <c r="I882" s="76">
        <f>Sheet1!O1059</f>
        <v>0</v>
      </c>
      <c r="J882" s="76"/>
      <c r="K882" s="78"/>
      <c r="L882" s="79"/>
    </row>
    <row r="883" spans="1:12" x14ac:dyDescent="0.35">
      <c r="A883" s="76"/>
      <c r="B883" s="76">
        <f>Sheet1!D1060</f>
        <v>0</v>
      </c>
      <c r="C883" s="77">
        <f>Sheet1!E1060</f>
        <v>0</v>
      </c>
      <c r="D883" s="76">
        <f>Sheet1!H1060</f>
        <v>0</v>
      </c>
      <c r="E883" s="76">
        <f>Sheet1!K1060</f>
        <v>0</v>
      </c>
      <c r="F883" s="76">
        <f>Sheet1!J1060</f>
        <v>0</v>
      </c>
      <c r="G883" s="76">
        <f>Sheet1!L1060</f>
        <v>0</v>
      </c>
      <c r="H883" s="76">
        <f>Sheet1!M1060</f>
        <v>0</v>
      </c>
      <c r="I883" s="76">
        <f>Sheet1!O1060</f>
        <v>0</v>
      </c>
      <c r="J883" s="76"/>
      <c r="K883" s="78"/>
      <c r="L883" s="79"/>
    </row>
    <row r="884" spans="1:12" x14ac:dyDescent="0.35">
      <c r="A884" s="76"/>
      <c r="B884" s="76">
        <f>Sheet1!D1061</f>
        <v>0</v>
      </c>
      <c r="C884" s="77">
        <f>Sheet1!E1061</f>
        <v>0</v>
      </c>
      <c r="D884" s="76">
        <f>Sheet1!H1061</f>
        <v>0</v>
      </c>
      <c r="E884" s="76">
        <f>Sheet1!K1061</f>
        <v>0</v>
      </c>
      <c r="F884" s="76">
        <f>Sheet1!J1061</f>
        <v>0</v>
      </c>
      <c r="G884" s="76">
        <f>Sheet1!L1061</f>
        <v>0</v>
      </c>
      <c r="H884" s="76">
        <f>Sheet1!M1061</f>
        <v>0</v>
      </c>
      <c r="I884" s="76">
        <f>Sheet1!O1061</f>
        <v>0</v>
      </c>
      <c r="J884" s="76"/>
      <c r="K884" s="78"/>
      <c r="L884" s="79"/>
    </row>
    <row r="885" spans="1:12" x14ac:dyDescent="0.35">
      <c r="A885" s="76"/>
      <c r="B885" s="76">
        <f>Sheet1!D1062</f>
        <v>0</v>
      </c>
      <c r="C885" s="77">
        <f>Sheet1!E1062</f>
        <v>0</v>
      </c>
      <c r="D885" s="76">
        <f>Sheet1!H1062</f>
        <v>0</v>
      </c>
      <c r="E885" s="76">
        <f>Sheet1!K1062</f>
        <v>0</v>
      </c>
      <c r="F885" s="76">
        <f>Sheet1!J1062</f>
        <v>0</v>
      </c>
      <c r="G885" s="76">
        <f>Sheet1!L1062</f>
        <v>0</v>
      </c>
      <c r="H885" s="76">
        <f>Sheet1!M1062</f>
        <v>0</v>
      </c>
      <c r="I885" s="76">
        <f>Sheet1!O1062</f>
        <v>0</v>
      </c>
      <c r="J885" s="76"/>
      <c r="K885" s="78"/>
      <c r="L885" s="79"/>
    </row>
    <row r="886" spans="1:12" x14ac:dyDescent="0.35">
      <c r="A886" s="76"/>
      <c r="B886" s="76">
        <f>Sheet1!D1063</f>
        <v>0</v>
      </c>
      <c r="C886" s="77">
        <f>Sheet1!E1063</f>
        <v>0</v>
      </c>
      <c r="D886" s="76">
        <f>Sheet1!H1063</f>
        <v>0</v>
      </c>
      <c r="E886" s="76">
        <f>Sheet1!K1063</f>
        <v>0</v>
      </c>
      <c r="F886" s="76">
        <f>Sheet1!J1063</f>
        <v>0</v>
      </c>
      <c r="G886" s="76">
        <f>Sheet1!L1063</f>
        <v>0</v>
      </c>
      <c r="H886" s="76">
        <f>Sheet1!M1063</f>
        <v>0</v>
      </c>
      <c r="I886" s="76">
        <f>Sheet1!O1063</f>
        <v>0</v>
      </c>
      <c r="J886" s="76"/>
      <c r="K886" s="78"/>
      <c r="L886" s="79"/>
    </row>
    <row r="887" spans="1:12" x14ac:dyDescent="0.35">
      <c r="A887" s="76"/>
      <c r="B887" s="76">
        <f>Sheet1!D1064</f>
        <v>0</v>
      </c>
      <c r="C887" s="77">
        <f>Sheet1!E1064</f>
        <v>0</v>
      </c>
      <c r="D887" s="76">
        <f>Sheet1!H1064</f>
        <v>0</v>
      </c>
      <c r="E887" s="76">
        <f>Sheet1!K1064</f>
        <v>0</v>
      </c>
      <c r="F887" s="76">
        <f>Sheet1!J1064</f>
        <v>0</v>
      </c>
      <c r="G887" s="76">
        <f>Sheet1!L1064</f>
        <v>0</v>
      </c>
      <c r="H887" s="76">
        <f>Sheet1!M1064</f>
        <v>0</v>
      </c>
      <c r="I887" s="76">
        <f>Sheet1!O1064</f>
        <v>0</v>
      </c>
      <c r="J887" s="76"/>
      <c r="K887" s="78"/>
      <c r="L887" s="79"/>
    </row>
    <row r="888" spans="1:12" x14ac:dyDescent="0.35">
      <c r="A888" s="76"/>
      <c r="B888" s="76">
        <f>Sheet1!D1065</f>
        <v>0</v>
      </c>
      <c r="C888" s="77">
        <f>Sheet1!E1065</f>
        <v>0</v>
      </c>
      <c r="D888" s="76">
        <f>Sheet1!H1065</f>
        <v>0</v>
      </c>
      <c r="E888" s="76">
        <f>Sheet1!K1065</f>
        <v>0</v>
      </c>
      <c r="F888" s="76">
        <f>Sheet1!J1065</f>
        <v>0</v>
      </c>
      <c r="G888" s="76">
        <f>Sheet1!L1065</f>
        <v>0</v>
      </c>
      <c r="H888" s="76">
        <f>Sheet1!M1065</f>
        <v>0</v>
      </c>
      <c r="I888" s="76">
        <f>Sheet1!O1065</f>
        <v>0</v>
      </c>
      <c r="J888" s="76"/>
      <c r="K888" s="78"/>
      <c r="L888" s="79"/>
    </row>
    <row r="889" spans="1:12" x14ac:dyDescent="0.35">
      <c r="A889" s="76"/>
      <c r="B889" s="76">
        <f>Sheet1!D1066</f>
        <v>0</v>
      </c>
      <c r="C889" s="77">
        <f>Sheet1!E1066</f>
        <v>0</v>
      </c>
      <c r="D889" s="76">
        <f>Sheet1!H1066</f>
        <v>0</v>
      </c>
      <c r="E889" s="76">
        <f>Sheet1!K1066</f>
        <v>0</v>
      </c>
      <c r="F889" s="76">
        <f>Sheet1!J1066</f>
        <v>0</v>
      </c>
      <c r="G889" s="76">
        <f>Sheet1!L1066</f>
        <v>0</v>
      </c>
      <c r="H889" s="76">
        <f>Sheet1!M1066</f>
        <v>0</v>
      </c>
      <c r="I889" s="76">
        <f>Sheet1!O1066</f>
        <v>0</v>
      </c>
      <c r="J889" s="76"/>
      <c r="K889" s="78"/>
      <c r="L889" s="79"/>
    </row>
    <row r="890" spans="1:12" x14ac:dyDescent="0.35">
      <c r="A890" s="76"/>
      <c r="B890" s="76">
        <f>Sheet1!D1067</f>
        <v>0</v>
      </c>
      <c r="C890" s="77">
        <f>Sheet1!E1067</f>
        <v>0</v>
      </c>
      <c r="D890" s="76">
        <f>Sheet1!H1067</f>
        <v>0</v>
      </c>
      <c r="E890" s="76">
        <f>Sheet1!K1067</f>
        <v>0</v>
      </c>
      <c r="F890" s="76">
        <f>Sheet1!J1067</f>
        <v>0</v>
      </c>
      <c r="G890" s="76">
        <f>Sheet1!L1067</f>
        <v>0</v>
      </c>
      <c r="H890" s="76">
        <f>Sheet1!M1067</f>
        <v>0</v>
      </c>
      <c r="I890" s="76">
        <f>Sheet1!O1067</f>
        <v>0</v>
      </c>
      <c r="J890" s="76"/>
      <c r="K890" s="78"/>
      <c r="L890" s="79"/>
    </row>
    <row r="891" spans="1:12" x14ac:dyDescent="0.35">
      <c r="A891" s="76"/>
      <c r="B891" s="76">
        <f>Sheet1!D1068</f>
        <v>0</v>
      </c>
      <c r="C891" s="77">
        <f>Sheet1!E1068</f>
        <v>0</v>
      </c>
      <c r="D891" s="76">
        <f>Sheet1!H1068</f>
        <v>0</v>
      </c>
      <c r="E891" s="76">
        <f>Sheet1!K1068</f>
        <v>0</v>
      </c>
      <c r="F891" s="76">
        <f>Sheet1!J1068</f>
        <v>0</v>
      </c>
      <c r="G891" s="76">
        <f>Sheet1!L1068</f>
        <v>0</v>
      </c>
      <c r="H891" s="76">
        <f>Sheet1!M1068</f>
        <v>0</v>
      </c>
      <c r="I891" s="76">
        <f>Sheet1!O1068</f>
        <v>0</v>
      </c>
      <c r="J891" s="76"/>
      <c r="K891" s="78"/>
      <c r="L891" s="79"/>
    </row>
    <row r="892" spans="1:12" x14ac:dyDescent="0.35">
      <c r="A892" s="76"/>
      <c r="B892" s="76">
        <f>Sheet1!D1069</f>
        <v>0</v>
      </c>
      <c r="C892" s="77">
        <f>Sheet1!E1069</f>
        <v>0</v>
      </c>
      <c r="D892" s="76">
        <f>Sheet1!H1069</f>
        <v>0</v>
      </c>
      <c r="E892" s="76">
        <f>Sheet1!K1069</f>
        <v>0</v>
      </c>
      <c r="F892" s="76">
        <f>Sheet1!J1069</f>
        <v>0</v>
      </c>
      <c r="G892" s="76">
        <f>Sheet1!L1069</f>
        <v>0</v>
      </c>
      <c r="H892" s="76">
        <f>Sheet1!M1069</f>
        <v>0</v>
      </c>
      <c r="I892" s="76">
        <f>Sheet1!O1069</f>
        <v>0</v>
      </c>
      <c r="J892" s="76"/>
      <c r="K892" s="78"/>
      <c r="L892" s="79"/>
    </row>
    <row r="893" spans="1:12" x14ac:dyDescent="0.35">
      <c r="A893" s="76"/>
      <c r="B893" s="76">
        <f>Sheet1!D1070</f>
        <v>0</v>
      </c>
      <c r="C893" s="77">
        <f>Sheet1!E1070</f>
        <v>0</v>
      </c>
      <c r="D893" s="76">
        <f>Sheet1!H1070</f>
        <v>0</v>
      </c>
      <c r="E893" s="76">
        <f>Sheet1!K1070</f>
        <v>0</v>
      </c>
      <c r="F893" s="76">
        <f>Sheet1!J1070</f>
        <v>0</v>
      </c>
      <c r="G893" s="76">
        <f>Sheet1!L1070</f>
        <v>0</v>
      </c>
      <c r="H893" s="76">
        <f>Sheet1!M1070</f>
        <v>0</v>
      </c>
      <c r="I893" s="76">
        <f>Sheet1!O1070</f>
        <v>0</v>
      </c>
      <c r="J893" s="76"/>
      <c r="K893" s="78"/>
      <c r="L893" s="79"/>
    </row>
    <row r="894" spans="1:12" x14ac:dyDescent="0.35">
      <c r="A894" s="76"/>
      <c r="B894" s="76">
        <f>Sheet1!D1071</f>
        <v>0</v>
      </c>
      <c r="C894" s="77">
        <f>Sheet1!E1071</f>
        <v>0</v>
      </c>
      <c r="D894" s="76">
        <f>Sheet1!H1071</f>
        <v>0</v>
      </c>
      <c r="E894" s="76">
        <f>Sheet1!K1071</f>
        <v>0</v>
      </c>
      <c r="F894" s="76">
        <f>Sheet1!J1071</f>
        <v>0</v>
      </c>
      <c r="G894" s="76">
        <f>Sheet1!L1071</f>
        <v>0</v>
      </c>
      <c r="H894" s="76">
        <f>Sheet1!M1071</f>
        <v>0</v>
      </c>
      <c r="I894" s="76">
        <f>Sheet1!O1071</f>
        <v>0</v>
      </c>
      <c r="J894" s="76"/>
      <c r="K894" s="78"/>
      <c r="L894" s="79"/>
    </row>
    <row r="895" spans="1:12" x14ac:dyDescent="0.35">
      <c r="A895" s="76"/>
      <c r="B895" s="76">
        <f>Sheet1!D1072</f>
        <v>0</v>
      </c>
      <c r="C895" s="77">
        <f>Sheet1!E1072</f>
        <v>0</v>
      </c>
      <c r="D895" s="76">
        <f>Sheet1!H1072</f>
        <v>0</v>
      </c>
      <c r="E895" s="76">
        <f>Sheet1!K1072</f>
        <v>0</v>
      </c>
      <c r="F895" s="76">
        <f>Sheet1!J1072</f>
        <v>0</v>
      </c>
      <c r="G895" s="76">
        <f>Sheet1!L1072</f>
        <v>0</v>
      </c>
      <c r="H895" s="76">
        <f>Sheet1!M1072</f>
        <v>0</v>
      </c>
      <c r="I895" s="76">
        <f>Sheet1!O1072</f>
        <v>0</v>
      </c>
      <c r="J895" s="76"/>
      <c r="K895" s="78"/>
      <c r="L895" s="79"/>
    </row>
    <row r="896" spans="1:12" x14ac:dyDescent="0.35">
      <c r="A896" s="76"/>
      <c r="B896" s="76">
        <f>Sheet1!D1073</f>
        <v>0</v>
      </c>
      <c r="C896" s="77">
        <f>Sheet1!E1073</f>
        <v>0</v>
      </c>
      <c r="D896" s="76">
        <f>Sheet1!H1073</f>
        <v>0</v>
      </c>
      <c r="E896" s="76">
        <f>Sheet1!K1073</f>
        <v>0</v>
      </c>
      <c r="F896" s="76">
        <f>Sheet1!J1073</f>
        <v>0</v>
      </c>
      <c r="G896" s="76">
        <f>Sheet1!L1073</f>
        <v>0</v>
      </c>
      <c r="H896" s="76">
        <f>Sheet1!M1073</f>
        <v>0</v>
      </c>
      <c r="I896" s="76">
        <f>Sheet1!O1073</f>
        <v>0</v>
      </c>
      <c r="J896" s="76"/>
      <c r="K896" s="78"/>
      <c r="L896" s="79"/>
    </row>
    <row r="897" spans="1:12" x14ac:dyDescent="0.35">
      <c r="A897" s="76"/>
      <c r="B897" s="76">
        <f>Sheet1!D1074</f>
        <v>0</v>
      </c>
      <c r="C897" s="77">
        <f>Sheet1!E1074</f>
        <v>0</v>
      </c>
      <c r="D897" s="76">
        <f>Sheet1!H1074</f>
        <v>0</v>
      </c>
      <c r="E897" s="76">
        <f>Sheet1!K1074</f>
        <v>0</v>
      </c>
      <c r="F897" s="76">
        <f>Sheet1!J1074</f>
        <v>0</v>
      </c>
      <c r="G897" s="76">
        <f>Sheet1!L1074</f>
        <v>0</v>
      </c>
      <c r="H897" s="76">
        <f>Sheet1!M1074</f>
        <v>0</v>
      </c>
      <c r="I897" s="76">
        <f>Sheet1!O1074</f>
        <v>0</v>
      </c>
      <c r="J897" s="76"/>
      <c r="K897" s="78"/>
      <c r="L897" s="79"/>
    </row>
    <row r="898" spans="1:12" x14ac:dyDescent="0.35">
      <c r="A898" s="76"/>
      <c r="B898" s="76">
        <f>Sheet1!D1075</f>
        <v>0</v>
      </c>
      <c r="C898" s="77">
        <f>Sheet1!E1075</f>
        <v>0</v>
      </c>
      <c r="D898" s="76">
        <f>Sheet1!H1075</f>
        <v>0</v>
      </c>
      <c r="E898" s="76">
        <f>Sheet1!K1075</f>
        <v>0</v>
      </c>
      <c r="F898" s="76">
        <f>Sheet1!J1075</f>
        <v>0</v>
      </c>
      <c r="G898" s="76">
        <f>Sheet1!L1075</f>
        <v>0</v>
      </c>
      <c r="H898" s="76">
        <f>Sheet1!M1075</f>
        <v>0</v>
      </c>
      <c r="I898" s="76">
        <f>Sheet1!O1075</f>
        <v>0</v>
      </c>
      <c r="J898" s="76"/>
      <c r="K898" s="78"/>
      <c r="L898" s="79"/>
    </row>
    <row r="899" spans="1:12" x14ac:dyDescent="0.35">
      <c r="A899" s="76"/>
      <c r="B899" s="76">
        <f>Sheet1!D1076</f>
        <v>0</v>
      </c>
      <c r="C899" s="77">
        <f>Sheet1!E1076</f>
        <v>0</v>
      </c>
      <c r="D899" s="76">
        <f>Sheet1!H1076</f>
        <v>0</v>
      </c>
      <c r="E899" s="76">
        <f>Sheet1!K1076</f>
        <v>0</v>
      </c>
      <c r="F899" s="76">
        <f>Sheet1!J1076</f>
        <v>0</v>
      </c>
      <c r="G899" s="76">
        <f>Sheet1!L1076</f>
        <v>0</v>
      </c>
      <c r="H899" s="76">
        <f>Sheet1!M1076</f>
        <v>0</v>
      </c>
      <c r="I899" s="76">
        <f>Sheet1!O1076</f>
        <v>0</v>
      </c>
      <c r="J899" s="76"/>
      <c r="K899" s="78"/>
      <c r="L899" s="79"/>
    </row>
    <row r="900" spans="1:12" x14ac:dyDescent="0.35">
      <c r="A900" s="76"/>
      <c r="B900" s="76">
        <f>Sheet1!D1077</f>
        <v>0</v>
      </c>
      <c r="C900" s="77">
        <f>Sheet1!E1077</f>
        <v>0</v>
      </c>
      <c r="D900" s="76">
        <f>Sheet1!H1077</f>
        <v>0</v>
      </c>
      <c r="E900" s="76">
        <f>Sheet1!K1077</f>
        <v>0</v>
      </c>
      <c r="F900" s="76">
        <f>Sheet1!J1077</f>
        <v>0</v>
      </c>
      <c r="G900" s="76">
        <f>Sheet1!L1077</f>
        <v>0</v>
      </c>
      <c r="H900" s="76">
        <f>Sheet1!M1077</f>
        <v>0</v>
      </c>
      <c r="I900" s="76">
        <f>Sheet1!O1077</f>
        <v>0</v>
      </c>
      <c r="J900" s="76"/>
      <c r="K900" s="78"/>
      <c r="L900" s="79"/>
    </row>
    <row r="901" spans="1:12" x14ac:dyDescent="0.35">
      <c r="A901" s="76"/>
      <c r="B901" s="76">
        <f>Sheet1!D1078</f>
        <v>0</v>
      </c>
      <c r="C901" s="77">
        <f>Sheet1!E1078</f>
        <v>0</v>
      </c>
      <c r="D901" s="76">
        <f>Sheet1!H1078</f>
        <v>0</v>
      </c>
      <c r="E901" s="76">
        <f>Sheet1!K1078</f>
        <v>0</v>
      </c>
      <c r="F901" s="76">
        <f>Sheet1!J1078</f>
        <v>0</v>
      </c>
      <c r="G901" s="76">
        <f>Sheet1!L1078</f>
        <v>0</v>
      </c>
      <c r="H901" s="76">
        <f>Sheet1!M1078</f>
        <v>0</v>
      </c>
      <c r="I901" s="76">
        <f>Sheet1!O1078</f>
        <v>0</v>
      </c>
      <c r="J901" s="76"/>
      <c r="K901" s="78"/>
      <c r="L901" s="79"/>
    </row>
    <row r="902" spans="1:12" x14ac:dyDescent="0.35">
      <c r="A902" s="76"/>
      <c r="B902" s="76">
        <f>Sheet1!D1079</f>
        <v>0</v>
      </c>
      <c r="C902" s="77">
        <f>Sheet1!E1079</f>
        <v>0</v>
      </c>
      <c r="D902" s="76">
        <f>Sheet1!H1079</f>
        <v>0</v>
      </c>
      <c r="E902" s="76">
        <f>Sheet1!K1079</f>
        <v>0</v>
      </c>
      <c r="F902" s="76">
        <f>Sheet1!J1079</f>
        <v>0</v>
      </c>
      <c r="G902" s="76">
        <f>Sheet1!L1079</f>
        <v>0</v>
      </c>
      <c r="H902" s="76">
        <f>Sheet1!M1079</f>
        <v>0</v>
      </c>
      <c r="I902" s="76">
        <f>Sheet1!O1079</f>
        <v>0</v>
      </c>
      <c r="J902" s="76"/>
      <c r="K902" s="78"/>
      <c r="L902" s="79"/>
    </row>
    <row r="903" spans="1:12" x14ac:dyDescent="0.35">
      <c r="A903" s="76"/>
      <c r="B903" s="76">
        <f>Sheet1!D1080</f>
        <v>0</v>
      </c>
      <c r="C903" s="77">
        <f>Sheet1!E1080</f>
        <v>0</v>
      </c>
      <c r="D903" s="76">
        <f>Sheet1!H1080</f>
        <v>0</v>
      </c>
      <c r="E903" s="76">
        <f>Sheet1!K1080</f>
        <v>0</v>
      </c>
      <c r="F903" s="76">
        <f>Sheet1!J1080</f>
        <v>0</v>
      </c>
      <c r="G903" s="76">
        <f>Sheet1!L1080</f>
        <v>0</v>
      </c>
      <c r="H903" s="76">
        <f>Sheet1!M1080</f>
        <v>0</v>
      </c>
      <c r="I903" s="76">
        <f>Sheet1!O1080</f>
        <v>0</v>
      </c>
      <c r="J903" s="76"/>
      <c r="K903" s="78"/>
      <c r="L903" s="79"/>
    </row>
    <row r="904" spans="1:12" x14ac:dyDescent="0.35">
      <c r="A904" s="76"/>
      <c r="B904" s="76">
        <f>Sheet1!D1081</f>
        <v>0</v>
      </c>
      <c r="C904" s="77">
        <f>Sheet1!E1081</f>
        <v>0</v>
      </c>
      <c r="D904" s="76">
        <f>Sheet1!H1081</f>
        <v>0</v>
      </c>
      <c r="E904" s="76">
        <f>Sheet1!K1081</f>
        <v>0</v>
      </c>
      <c r="F904" s="76">
        <f>Sheet1!J1081</f>
        <v>0</v>
      </c>
      <c r="G904" s="76">
        <f>Sheet1!L1081</f>
        <v>0</v>
      </c>
      <c r="H904" s="76">
        <f>Sheet1!M1081</f>
        <v>0</v>
      </c>
      <c r="I904" s="76">
        <f>Sheet1!O1081</f>
        <v>0</v>
      </c>
      <c r="J904" s="76"/>
      <c r="K904" s="78"/>
      <c r="L904" s="79"/>
    </row>
    <row r="905" spans="1:12" x14ac:dyDescent="0.35">
      <c r="A905" s="76"/>
      <c r="B905" s="76">
        <f>Sheet1!D1082</f>
        <v>0</v>
      </c>
      <c r="C905" s="77">
        <f>Sheet1!E1082</f>
        <v>0</v>
      </c>
      <c r="D905" s="76">
        <f>Sheet1!H1082</f>
        <v>0</v>
      </c>
      <c r="E905" s="76">
        <f>Sheet1!K1082</f>
        <v>0</v>
      </c>
      <c r="F905" s="76">
        <f>Sheet1!J1082</f>
        <v>0</v>
      </c>
      <c r="G905" s="76">
        <f>Sheet1!L1082</f>
        <v>0</v>
      </c>
      <c r="H905" s="76">
        <f>Sheet1!M1082</f>
        <v>0</v>
      </c>
      <c r="I905" s="76">
        <f>Sheet1!O1082</f>
        <v>0</v>
      </c>
      <c r="J905" s="76"/>
      <c r="K905" s="78"/>
      <c r="L905" s="79"/>
    </row>
    <row r="906" spans="1:12" x14ac:dyDescent="0.35">
      <c r="A906" s="76"/>
      <c r="B906" s="76">
        <f>Sheet1!D1083</f>
        <v>0</v>
      </c>
      <c r="C906" s="77">
        <f>Sheet1!E1083</f>
        <v>0</v>
      </c>
      <c r="D906" s="76">
        <f>Sheet1!H1083</f>
        <v>0</v>
      </c>
      <c r="E906" s="76">
        <f>Sheet1!K1083</f>
        <v>0</v>
      </c>
      <c r="F906" s="76">
        <f>Sheet1!J1083</f>
        <v>0</v>
      </c>
      <c r="G906" s="76">
        <f>Sheet1!L1083</f>
        <v>0</v>
      </c>
      <c r="H906" s="76">
        <f>Sheet1!M1083</f>
        <v>0</v>
      </c>
      <c r="I906" s="76">
        <f>Sheet1!O1083</f>
        <v>0</v>
      </c>
      <c r="J906" s="76"/>
      <c r="K906" s="78"/>
      <c r="L906" s="79"/>
    </row>
    <row r="907" spans="1:12" x14ac:dyDescent="0.35">
      <c r="A907" s="76"/>
      <c r="B907" s="76">
        <f>Sheet1!D1084</f>
        <v>0</v>
      </c>
      <c r="C907" s="77">
        <f>Sheet1!E1084</f>
        <v>0</v>
      </c>
      <c r="D907" s="76">
        <f>Sheet1!H1084</f>
        <v>0</v>
      </c>
      <c r="E907" s="76">
        <f>Sheet1!K1084</f>
        <v>0</v>
      </c>
      <c r="F907" s="76">
        <f>Sheet1!J1084</f>
        <v>0</v>
      </c>
      <c r="G907" s="76">
        <f>Sheet1!L1084</f>
        <v>0</v>
      </c>
      <c r="H907" s="76">
        <f>Sheet1!M1084</f>
        <v>0</v>
      </c>
      <c r="I907" s="76">
        <f>Sheet1!O1084</f>
        <v>0</v>
      </c>
      <c r="J907" s="76"/>
      <c r="K907" s="78"/>
      <c r="L907" s="79"/>
    </row>
    <row r="908" spans="1:12" x14ac:dyDescent="0.35">
      <c r="A908" s="76"/>
      <c r="B908" s="76">
        <f>Sheet1!D1085</f>
        <v>0</v>
      </c>
      <c r="C908" s="77">
        <f>Sheet1!E1085</f>
        <v>0</v>
      </c>
      <c r="D908" s="76">
        <f>Sheet1!H1085</f>
        <v>0</v>
      </c>
      <c r="E908" s="76">
        <f>Sheet1!K1085</f>
        <v>0</v>
      </c>
      <c r="F908" s="76">
        <f>Sheet1!J1085</f>
        <v>0</v>
      </c>
      <c r="G908" s="76">
        <f>Sheet1!L1085</f>
        <v>0</v>
      </c>
      <c r="H908" s="76">
        <f>Sheet1!M1085</f>
        <v>0</v>
      </c>
      <c r="I908" s="76">
        <f>Sheet1!O1085</f>
        <v>0</v>
      </c>
      <c r="J908" s="76"/>
      <c r="K908" s="78"/>
      <c r="L908" s="79"/>
    </row>
    <row r="909" spans="1:12" x14ac:dyDescent="0.35">
      <c r="A909" s="76"/>
      <c r="B909" s="76">
        <f>Sheet1!D1086</f>
        <v>0</v>
      </c>
      <c r="C909" s="77">
        <f>Sheet1!E1086</f>
        <v>0</v>
      </c>
      <c r="D909" s="76">
        <f>Sheet1!H1086</f>
        <v>0</v>
      </c>
      <c r="E909" s="76">
        <f>Sheet1!K1086</f>
        <v>0</v>
      </c>
      <c r="F909" s="76">
        <f>Sheet1!J1086</f>
        <v>0</v>
      </c>
      <c r="G909" s="76">
        <f>Sheet1!L1086</f>
        <v>0</v>
      </c>
      <c r="H909" s="76">
        <f>Sheet1!M1086</f>
        <v>0</v>
      </c>
      <c r="I909" s="76">
        <f>Sheet1!O1086</f>
        <v>0</v>
      </c>
      <c r="J909" s="76"/>
      <c r="K909" s="78"/>
      <c r="L909" s="79"/>
    </row>
    <row r="910" spans="1:12" x14ac:dyDescent="0.35">
      <c r="A910" s="76"/>
      <c r="B910" s="76">
        <f>Sheet1!D1087</f>
        <v>0</v>
      </c>
      <c r="C910" s="77">
        <f>Sheet1!E1087</f>
        <v>0</v>
      </c>
      <c r="D910" s="76">
        <f>Sheet1!H1087</f>
        <v>0</v>
      </c>
      <c r="E910" s="76">
        <f>Sheet1!K1087</f>
        <v>0</v>
      </c>
      <c r="F910" s="76">
        <f>Sheet1!J1087</f>
        <v>0</v>
      </c>
      <c r="G910" s="76">
        <f>Sheet1!L1087</f>
        <v>0</v>
      </c>
      <c r="H910" s="76">
        <f>Sheet1!M1087</f>
        <v>0</v>
      </c>
      <c r="I910" s="76">
        <f>Sheet1!O1087</f>
        <v>0</v>
      </c>
      <c r="J910" s="76"/>
      <c r="K910" s="78"/>
      <c r="L910" s="79"/>
    </row>
    <row r="911" spans="1:12" x14ac:dyDescent="0.35">
      <c r="A911" s="76"/>
      <c r="B911" s="76">
        <f>Sheet1!D1088</f>
        <v>0</v>
      </c>
      <c r="C911" s="77">
        <f>Sheet1!E1088</f>
        <v>0</v>
      </c>
      <c r="D911" s="76">
        <f>Sheet1!H1088</f>
        <v>0</v>
      </c>
      <c r="E911" s="76">
        <f>Sheet1!K1088</f>
        <v>0</v>
      </c>
      <c r="F911" s="76">
        <f>Sheet1!J1088</f>
        <v>0</v>
      </c>
      <c r="G911" s="76">
        <f>Sheet1!L1088</f>
        <v>0</v>
      </c>
      <c r="H911" s="76">
        <f>Sheet1!M1088</f>
        <v>0</v>
      </c>
      <c r="I911" s="76">
        <f>Sheet1!O1088</f>
        <v>0</v>
      </c>
      <c r="J911" s="76"/>
      <c r="K911" s="78"/>
      <c r="L911" s="79"/>
    </row>
    <row r="912" spans="1:12" x14ac:dyDescent="0.35">
      <c r="A912" s="76"/>
      <c r="B912" s="76">
        <f>Sheet1!D1089</f>
        <v>0</v>
      </c>
      <c r="C912" s="77">
        <f>Sheet1!E1089</f>
        <v>0</v>
      </c>
      <c r="D912" s="76">
        <f>Sheet1!H1089</f>
        <v>0</v>
      </c>
      <c r="E912" s="76">
        <f>Sheet1!K1089</f>
        <v>0</v>
      </c>
      <c r="F912" s="76">
        <f>Sheet1!J1089</f>
        <v>0</v>
      </c>
      <c r="G912" s="76">
        <f>Sheet1!L1089</f>
        <v>0</v>
      </c>
      <c r="H912" s="76">
        <f>Sheet1!M1089</f>
        <v>0</v>
      </c>
      <c r="I912" s="76">
        <f>Sheet1!O1089</f>
        <v>0</v>
      </c>
      <c r="J912" s="76"/>
      <c r="K912" s="78"/>
      <c r="L912" s="79"/>
    </row>
    <row r="913" spans="1:12" x14ac:dyDescent="0.35">
      <c r="A913" s="76"/>
      <c r="B913" s="76">
        <f>Sheet1!D1090</f>
        <v>0</v>
      </c>
      <c r="C913" s="77">
        <f>Sheet1!E1090</f>
        <v>0</v>
      </c>
      <c r="D913" s="76">
        <f>Sheet1!H1090</f>
        <v>0</v>
      </c>
      <c r="E913" s="76">
        <f>Sheet1!K1090</f>
        <v>0</v>
      </c>
      <c r="F913" s="76">
        <f>Sheet1!J1090</f>
        <v>0</v>
      </c>
      <c r="G913" s="76">
        <f>Sheet1!L1090</f>
        <v>0</v>
      </c>
      <c r="H913" s="76">
        <f>Sheet1!M1090</f>
        <v>0</v>
      </c>
      <c r="I913" s="76">
        <f>Sheet1!O1090</f>
        <v>0</v>
      </c>
      <c r="J913" s="76"/>
      <c r="K913" s="78"/>
      <c r="L913" s="79"/>
    </row>
    <row r="914" spans="1:12" x14ac:dyDescent="0.35">
      <c r="A914" s="76"/>
      <c r="B914" s="76">
        <f>Sheet1!D1091</f>
        <v>0</v>
      </c>
      <c r="C914" s="77">
        <f>Sheet1!E1091</f>
        <v>0</v>
      </c>
      <c r="D914" s="76">
        <f>Sheet1!H1091</f>
        <v>0</v>
      </c>
      <c r="E914" s="76">
        <f>Sheet1!K1091</f>
        <v>0</v>
      </c>
      <c r="F914" s="76">
        <f>Sheet1!J1091</f>
        <v>0</v>
      </c>
      <c r="G914" s="76">
        <f>Sheet1!L1091</f>
        <v>0</v>
      </c>
      <c r="H914" s="76">
        <f>Sheet1!M1091</f>
        <v>0</v>
      </c>
      <c r="I914" s="76">
        <f>Sheet1!O1091</f>
        <v>0</v>
      </c>
      <c r="J914" s="76"/>
      <c r="K914" s="78"/>
      <c r="L914" s="79"/>
    </row>
    <row r="915" spans="1:12" x14ac:dyDescent="0.35">
      <c r="A915" s="76"/>
      <c r="B915" s="76">
        <f>Sheet1!D1092</f>
        <v>0</v>
      </c>
      <c r="C915" s="77">
        <f>Sheet1!E1092</f>
        <v>0</v>
      </c>
      <c r="D915" s="76">
        <f>Sheet1!H1092</f>
        <v>0</v>
      </c>
      <c r="E915" s="76">
        <f>Sheet1!K1092</f>
        <v>0</v>
      </c>
      <c r="F915" s="76">
        <f>Sheet1!J1092</f>
        <v>0</v>
      </c>
      <c r="G915" s="76">
        <f>Sheet1!L1092</f>
        <v>0</v>
      </c>
      <c r="H915" s="76">
        <f>Sheet1!M1092</f>
        <v>0</v>
      </c>
      <c r="I915" s="76">
        <f>Sheet1!O1092</f>
        <v>0</v>
      </c>
      <c r="J915" s="76"/>
      <c r="K915" s="78"/>
      <c r="L915" s="79"/>
    </row>
    <row r="916" spans="1:12" x14ac:dyDescent="0.35">
      <c r="A916" s="76"/>
      <c r="B916" s="76">
        <f>Sheet1!D1093</f>
        <v>0</v>
      </c>
      <c r="C916" s="77">
        <f>Sheet1!E1093</f>
        <v>0</v>
      </c>
      <c r="D916" s="76">
        <f>Sheet1!H1093</f>
        <v>0</v>
      </c>
      <c r="E916" s="76">
        <f>Sheet1!K1093</f>
        <v>0</v>
      </c>
      <c r="F916" s="76">
        <f>Sheet1!J1093</f>
        <v>0</v>
      </c>
      <c r="G916" s="76">
        <f>Sheet1!L1093</f>
        <v>0</v>
      </c>
      <c r="H916" s="76">
        <f>Sheet1!M1093</f>
        <v>0</v>
      </c>
      <c r="I916" s="76">
        <f>Sheet1!O1093</f>
        <v>0</v>
      </c>
      <c r="J916" s="76"/>
      <c r="K916" s="78"/>
      <c r="L916" s="79"/>
    </row>
    <row r="917" spans="1:12" x14ac:dyDescent="0.35">
      <c r="A917" s="76"/>
      <c r="B917" s="76">
        <f>Sheet1!D1094</f>
        <v>0</v>
      </c>
      <c r="C917" s="77">
        <f>Sheet1!E1094</f>
        <v>0</v>
      </c>
      <c r="D917" s="76">
        <f>Sheet1!H1094</f>
        <v>0</v>
      </c>
      <c r="E917" s="76">
        <f>Sheet1!K1094</f>
        <v>0</v>
      </c>
      <c r="F917" s="76">
        <f>Sheet1!J1094</f>
        <v>0</v>
      </c>
      <c r="G917" s="76">
        <f>Sheet1!L1094</f>
        <v>0</v>
      </c>
      <c r="H917" s="76">
        <f>Sheet1!M1094</f>
        <v>0</v>
      </c>
      <c r="I917" s="76">
        <f>Sheet1!O1094</f>
        <v>0</v>
      </c>
      <c r="J917" s="76"/>
      <c r="K917" s="78"/>
      <c r="L917" s="79"/>
    </row>
    <row r="918" spans="1:12" x14ac:dyDescent="0.35">
      <c r="A918" s="76"/>
      <c r="B918" s="76">
        <f>Sheet1!D1095</f>
        <v>0</v>
      </c>
      <c r="C918" s="77">
        <f>Sheet1!E1095</f>
        <v>0</v>
      </c>
      <c r="D918" s="76">
        <f>Sheet1!H1095</f>
        <v>0</v>
      </c>
      <c r="E918" s="76">
        <f>Sheet1!K1095</f>
        <v>0</v>
      </c>
      <c r="F918" s="76">
        <f>Sheet1!J1095</f>
        <v>0</v>
      </c>
      <c r="G918" s="76">
        <f>Sheet1!L1095</f>
        <v>0</v>
      </c>
      <c r="H918" s="76">
        <f>Sheet1!M1095</f>
        <v>0</v>
      </c>
      <c r="I918" s="76">
        <f>Sheet1!O1095</f>
        <v>0</v>
      </c>
      <c r="J918" s="76"/>
      <c r="K918" s="78"/>
      <c r="L918" s="79"/>
    </row>
    <row r="919" spans="1:12" x14ac:dyDescent="0.35">
      <c r="A919" s="76"/>
      <c r="B919" s="76">
        <f>Sheet1!D1096</f>
        <v>0</v>
      </c>
      <c r="C919" s="77">
        <f>Sheet1!E1096</f>
        <v>0</v>
      </c>
      <c r="D919" s="76">
        <f>Sheet1!H1096</f>
        <v>0</v>
      </c>
      <c r="E919" s="76">
        <f>Sheet1!K1096</f>
        <v>0</v>
      </c>
      <c r="F919" s="76">
        <f>Sheet1!J1096</f>
        <v>0</v>
      </c>
      <c r="G919" s="76">
        <f>Sheet1!L1096</f>
        <v>0</v>
      </c>
      <c r="H919" s="76">
        <f>Sheet1!M1096</f>
        <v>0</v>
      </c>
      <c r="I919" s="76">
        <f>Sheet1!O1096</f>
        <v>0</v>
      </c>
      <c r="J919" s="76"/>
      <c r="K919" s="78"/>
      <c r="L919" s="79"/>
    </row>
    <row r="920" spans="1:12" x14ac:dyDescent="0.35">
      <c r="A920" s="76"/>
      <c r="B920" s="76">
        <f>Sheet1!D1097</f>
        <v>0</v>
      </c>
      <c r="C920" s="77">
        <f>Sheet1!E1097</f>
        <v>0</v>
      </c>
      <c r="D920" s="76">
        <f>Sheet1!H1097</f>
        <v>0</v>
      </c>
      <c r="E920" s="76">
        <f>Sheet1!K1097</f>
        <v>0</v>
      </c>
      <c r="F920" s="76">
        <f>Sheet1!J1097</f>
        <v>0</v>
      </c>
      <c r="G920" s="76">
        <f>Sheet1!L1097</f>
        <v>0</v>
      </c>
      <c r="H920" s="76">
        <f>Sheet1!M1097</f>
        <v>0</v>
      </c>
      <c r="I920" s="76">
        <f>Sheet1!O1097</f>
        <v>0</v>
      </c>
      <c r="J920" s="76"/>
      <c r="K920" s="78"/>
      <c r="L920" s="79"/>
    </row>
    <row r="921" spans="1:12" x14ac:dyDescent="0.35">
      <c r="A921" s="76"/>
      <c r="B921" s="76">
        <f>Sheet1!D1098</f>
        <v>0</v>
      </c>
      <c r="C921" s="77">
        <f>Sheet1!E1098</f>
        <v>0</v>
      </c>
      <c r="D921" s="76">
        <f>Sheet1!H1098</f>
        <v>0</v>
      </c>
      <c r="E921" s="76">
        <f>Sheet1!K1098</f>
        <v>0</v>
      </c>
      <c r="F921" s="76">
        <f>Sheet1!J1098</f>
        <v>0</v>
      </c>
      <c r="G921" s="76">
        <f>Sheet1!L1098</f>
        <v>0</v>
      </c>
      <c r="H921" s="76">
        <f>Sheet1!M1098</f>
        <v>0</v>
      </c>
      <c r="I921" s="76">
        <f>Sheet1!O1098</f>
        <v>0</v>
      </c>
      <c r="J921" s="76"/>
      <c r="K921" s="78"/>
      <c r="L921" s="79"/>
    </row>
    <row r="922" spans="1:12" x14ac:dyDescent="0.35">
      <c r="A922" s="76"/>
      <c r="B922" s="76">
        <f>Sheet1!D1099</f>
        <v>0</v>
      </c>
      <c r="C922" s="77">
        <f>Sheet1!E1099</f>
        <v>0</v>
      </c>
      <c r="D922" s="76">
        <f>Sheet1!H1099</f>
        <v>0</v>
      </c>
      <c r="E922" s="76">
        <f>Sheet1!K1099</f>
        <v>0</v>
      </c>
      <c r="F922" s="76">
        <f>Sheet1!J1099</f>
        <v>0</v>
      </c>
      <c r="G922" s="76">
        <f>Sheet1!L1099</f>
        <v>0</v>
      </c>
      <c r="H922" s="76">
        <f>Sheet1!M1099</f>
        <v>0</v>
      </c>
      <c r="I922" s="76">
        <f>Sheet1!O1099</f>
        <v>0</v>
      </c>
      <c r="J922" s="76"/>
      <c r="K922" s="78"/>
      <c r="L922" s="79"/>
    </row>
    <row r="923" spans="1:12" x14ac:dyDescent="0.35">
      <c r="A923" s="76"/>
      <c r="B923" s="76">
        <f>Sheet1!D1100</f>
        <v>0</v>
      </c>
      <c r="C923" s="77">
        <f>Sheet1!E1100</f>
        <v>0</v>
      </c>
      <c r="D923" s="76">
        <f>Sheet1!H1100</f>
        <v>0</v>
      </c>
      <c r="E923" s="76">
        <f>Sheet1!K1100</f>
        <v>0</v>
      </c>
      <c r="F923" s="76">
        <f>Sheet1!J1100</f>
        <v>0</v>
      </c>
      <c r="G923" s="76">
        <f>Sheet1!L1100</f>
        <v>0</v>
      </c>
      <c r="H923" s="76">
        <f>Sheet1!M1100</f>
        <v>0</v>
      </c>
      <c r="I923" s="76">
        <f>Sheet1!O1100</f>
        <v>0</v>
      </c>
      <c r="J923" s="76"/>
      <c r="K923" s="78"/>
      <c r="L923" s="79"/>
    </row>
    <row r="924" spans="1:12" x14ac:dyDescent="0.35">
      <c r="A924" s="76"/>
      <c r="B924" s="76">
        <f>Sheet1!D1101</f>
        <v>0</v>
      </c>
      <c r="C924" s="77">
        <f>Sheet1!E1101</f>
        <v>0</v>
      </c>
      <c r="D924" s="76">
        <f>Sheet1!H1101</f>
        <v>0</v>
      </c>
      <c r="E924" s="76">
        <f>Sheet1!K1101</f>
        <v>0</v>
      </c>
      <c r="F924" s="76">
        <f>Sheet1!J1101</f>
        <v>0</v>
      </c>
      <c r="G924" s="76">
        <f>Sheet1!L1101</f>
        <v>0</v>
      </c>
      <c r="H924" s="76">
        <f>Sheet1!M1101</f>
        <v>0</v>
      </c>
      <c r="I924" s="76">
        <f>Sheet1!O1101</f>
        <v>0</v>
      </c>
      <c r="J924" s="76"/>
      <c r="K924" s="78"/>
      <c r="L924" s="79"/>
    </row>
    <row r="925" spans="1:12" x14ac:dyDescent="0.35">
      <c r="A925" s="76"/>
      <c r="B925" s="76">
        <f>Sheet1!D1102</f>
        <v>0</v>
      </c>
      <c r="C925" s="77">
        <f>Sheet1!E1102</f>
        <v>0</v>
      </c>
      <c r="D925" s="76">
        <f>Sheet1!H1102</f>
        <v>0</v>
      </c>
      <c r="E925" s="76">
        <f>Sheet1!K1102</f>
        <v>0</v>
      </c>
      <c r="F925" s="76">
        <f>Sheet1!J1102</f>
        <v>0</v>
      </c>
      <c r="G925" s="76">
        <f>Sheet1!L1102</f>
        <v>0</v>
      </c>
      <c r="H925" s="76">
        <f>Sheet1!M1102</f>
        <v>0</v>
      </c>
      <c r="I925" s="76">
        <f>Sheet1!O1102</f>
        <v>0</v>
      </c>
      <c r="J925" s="76"/>
      <c r="K925" s="78"/>
      <c r="L925" s="79"/>
    </row>
    <row r="926" spans="1:12" x14ac:dyDescent="0.35">
      <c r="A926" s="76"/>
      <c r="B926" s="76">
        <f>Sheet1!D1103</f>
        <v>0</v>
      </c>
      <c r="C926" s="77">
        <f>Sheet1!E1103</f>
        <v>0</v>
      </c>
      <c r="D926" s="76">
        <f>Sheet1!H1103</f>
        <v>0</v>
      </c>
      <c r="E926" s="76">
        <f>Sheet1!K1103</f>
        <v>0</v>
      </c>
      <c r="F926" s="76">
        <f>Sheet1!J1103</f>
        <v>0</v>
      </c>
      <c r="G926" s="76">
        <f>Sheet1!L1103</f>
        <v>0</v>
      </c>
      <c r="H926" s="76">
        <f>Sheet1!M1103</f>
        <v>0</v>
      </c>
      <c r="I926" s="76">
        <f>Sheet1!O1103</f>
        <v>0</v>
      </c>
      <c r="J926" s="76"/>
      <c r="K926" s="78"/>
      <c r="L926" s="79"/>
    </row>
    <row r="927" spans="1:12" x14ac:dyDescent="0.35">
      <c r="A927" s="76"/>
      <c r="B927" s="76">
        <f>Sheet1!D1104</f>
        <v>0</v>
      </c>
      <c r="C927" s="77">
        <f>Sheet1!E1104</f>
        <v>0</v>
      </c>
      <c r="D927" s="76">
        <f>Sheet1!H1104</f>
        <v>0</v>
      </c>
      <c r="E927" s="76">
        <f>Sheet1!K1104</f>
        <v>0</v>
      </c>
      <c r="F927" s="76">
        <f>Sheet1!J1104</f>
        <v>0</v>
      </c>
      <c r="G927" s="76">
        <f>Sheet1!L1104</f>
        <v>0</v>
      </c>
      <c r="H927" s="76">
        <f>Sheet1!M1104</f>
        <v>0</v>
      </c>
      <c r="I927" s="76">
        <f>Sheet1!O1104</f>
        <v>0</v>
      </c>
      <c r="J927" s="76"/>
      <c r="K927" s="78"/>
      <c r="L927" s="79"/>
    </row>
    <row r="928" spans="1:12" x14ac:dyDescent="0.35">
      <c r="A928" s="76"/>
      <c r="B928" s="76">
        <f>Sheet1!D1105</f>
        <v>0</v>
      </c>
      <c r="C928" s="77">
        <f>Sheet1!E1105</f>
        <v>0</v>
      </c>
      <c r="D928" s="76">
        <f>Sheet1!H1105</f>
        <v>0</v>
      </c>
      <c r="E928" s="76">
        <f>Sheet1!K1105</f>
        <v>0</v>
      </c>
      <c r="F928" s="76">
        <f>Sheet1!J1105</f>
        <v>0</v>
      </c>
      <c r="G928" s="76">
        <f>Sheet1!L1105</f>
        <v>0</v>
      </c>
      <c r="H928" s="76">
        <f>Sheet1!M1105</f>
        <v>0</v>
      </c>
      <c r="I928" s="76">
        <f>Sheet1!O1105</f>
        <v>0</v>
      </c>
      <c r="J928" s="76"/>
      <c r="K928" s="78"/>
      <c r="L928" s="79"/>
    </row>
    <row r="929" spans="1:12" x14ac:dyDescent="0.35">
      <c r="A929" s="76"/>
      <c r="B929" s="76">
        <f>Sheet1!D1106</f>
        <v>0</v>
      </c>
      <c r="C929" s="77">
        <f>Sheet1!E1106</f>
        <v>0</v>
      </c>
      <c r="D929" s="76">
        <f>Sheet1!H1106</f>
        <v>0</v>
      </c>
      <c r="E929" s="76">
        <f>Sheet1!K1106</f>
        <v>0</v>
      </c>
      <c r="F929" s="76">
        <f>Sheet1!J1106</f>
        <v>0</v>
      </c>
      <c r="G929" s="76">
        <f>Sheet1!L1106</f>
        <v>0</v>
      </c>
      <c r="H929" s="76">
        <f>Sheet1!M1106</f>
        <v>0</v>
      </c>
      <c r="I929" s="76">
        <f>Sheet1!O1106</f>
        <v>0</v>
      </c>
      <c r="J929" s="76"/>
      <c r="K929" s="78"/>
      <c r="L929" s="79"/>
    </row>
    <row r="930" spans="1:12" x14ac:dyDescent="0.35">
      <c r="A930" s="76"/>
      <c r="B930" s="76">
        <f>Sheet1!D1107</f>
        <v>0</v>
      </c>
      <c r="C930" s="77">
        <f>Sheet1!E1107</f>
        <v>0</v>
      </c>
      <c r="D930" s="76">
        <f>Sheet1!H1107</f>
        <v>0</v>
      </c>
      <c r="E930" s="76">
        <f>Sheet1!K1107</f>
        <v>0</v>
      </c>
      <c r="F930" s="76">
        <f>Sheet1!J1107</f>
        <v>0</v>
      </c>
      <c r="G930" s="76">
        <f>Sheet1!L1107</f>
        <v>0</v>
      </c>
      <c r="H930" s="76">
        <f>Sheet1!M1107</f>
        <v>0</v>
      </c>
      <c r="I930" s="76">
        <f>Sheet1!O1107</f>
        <v>0</v>
      </c>
      <c r="J930" s="76"/>
      <c r="K930" s="78"/>
      <c r="L930" s="79"/>
    </row>
    <row r="931" spans="1:12" x14ac:dyDescent="0.35">
      <c r="A931" s="76"/>
      <c r="B931" s="76">
        <f>Sheet1!D1108</f>
        <v>0</v>
      </c>
      <c r="C931" s="77">
        <f>Sheet1!E1108</f>
        <v>0</v>
      </c>
      <c r="D931" s="76">
        <f>Sheet1!H1108</f>
        <v>0</v>
      </c>
      <c r="E931" s="76">
        <f>Sheet1!K1108</f>
        <v>0</v>
      </c>
      <c r="F931" s="76">
        <f>Sheet1!J1108</f>
        <v>0</v>
      </c>
      <c r="G931" s="76">
        <f>Sheet1!L1108</f>
        <v>0</v>
      </c>
      <c r="H931" s="76">
        <f>Sheet1!M1108</f>
        <v>0</v>
      </c>
      <c r="I931" s="76">
        <f>Sheet1!O1108</f>
        <v>0</v>
      </c>
      <c r="J931" s="76"/>
      <c r="K931" s="78"/>
      <c r="L931" s="79"/>
    </row>
    <row r="932" spans="1:12" x14ac:dyDescent="0.35">
      <c r="A932" s="76"/>
      <c r="B932" s="76">
        <f>Sheet1!D1109</f>
        <v>0</v>
      </c>
      <c r="C932" s="77">
        <f>Sheet1!E1109</f>
        <v>0</v>
      </c>
      <c r="D932" s="76">
        <f>Sheet1!H1109</f>
        <v>0</v>
      </c>
      <c r="E932" s="76">
        <f>Sheet1!K1109</f>
        <v>0</v>
      </c>
      <c r="F932" s="76">
        <f>Sheet1!J1109</f>
        <v>0</v>
      </c>
      <c r="G932" s="76">
        <f>Sheet1!L1109</f>
        <v>0</v>
      </c>
      <c r="H932" s="76">
        <f>Sheet1!M1109</f>
        <v>0</v>
      </c>
      <c r="I932" s="76">
        <f>Sheet1!O1109</f>
        <v>0</v>
      </c>
      <c r="J932" s="76"/>
      <c r="K932" s="78"/>
      <c r="L932" s="79"/>
    </row>
    <row r="933" spans="1:12" x14ac:dyDescent="0.35">
      <c r="A933" s="76"/>
      <c r="B933" s="76">
        <f>Sheet1!D1110</f>
        <v>0</v>
      </c>
      <c r="C933" s="77">
        <f>Sheet1!E1110</f>
        <v>0</v>
      </c>
      <c r="D933" s="76">
        <f>Sheet1!H1110</f>
        <v>0</v>
      </c>
      <c r="E933" s="76">
        <f>Sheet1!K1110</f>
        <v>0</v>
      </c>
      <c r="F933" s="76">
        <f>Sheet1!J1110</f>
        <v>0</v>
      </c>
      <c r="G933" s="76">
        <f>Sheet1!L1110</f>
        <v>0</v>
      </c>
      <c r="H933" s="76">
        <f>Sheet1!M1110</f>
        <v>0</v>
      </c>
      <c r="I933" s="76">
        <f>Sheet1!O1110</f>
        <v>0</v>
      </c>
      <c r="J933" s="76"/>
      <c r="K933" s="78"/>
      <c r="L933" s="79"/>
    </row>
    <row r="934" spans="1:12" x14ac:dyDescent="0.35">
      <c r="A934" s="76"/>
      <c r="B934" s="76">
        <f>Sheet1!D1111</f>
        <v>0</v>
      </c>
      <c r="C934" s="77">
        <f>Sheet1!E1111</f>
        <v>0</v>
      </c>
      <c r="D934" s="76">
        <f>Sheet1!H1111</f>
        <v>0</v>
      </c>
      <c r="E934" s="76">
        <f>Sheet1!K1111</f>
        <v>0</v>
      </c>
      <c r="F934" s="76">
        <f>Sheet1!J1111</f>
        <v>0</v>
      </c>
      <c r="G934" s="76">
        <f>Sheet1!L1111</f>
        <v>0</v>
      </c>
      <c r="H934" s="76">
        <f>Sheet1!M1111</f>
        <v>0</v>
      </c>
      <c r="I934" s="76">
        <f>Sheet1!O1111</f>
        <v>0</v>
      </c>
      <c r="J934" s="76"/>
      <c r="K934" s="78"/>
      <c r="L934" s="79"/>
    </row>
    <row r="935" spans="1:12" x14ac:dyDescent="0.35">
      <c r="A935" s="76"/>
      <c r="B935" s="76">
        <f>Sheet1!D1112</f>
        <v>0</v>
      </c>
      <c r="C935" s="77">
        <f>Sheet1!E1112</f>
        <v>0</v>
      </c>
      <c r="D935" s="76">
        <f>Sheet1!H1112</f>
        <v>0</v>
      </c>
      <c r="E935" s="76">
        <f>Sheet1!K1112</f>
        <v>0</v>
      </c>
      <c r="F935" s="76">
        <f>Sheet1!J1112</f>
        <v>0</v>
      </c>
      <c r="G935" s="76">
        <f>Sheet1!L1112</f>
        <v>0</v>
      </c>
      <c r="H935" s="76">
        <f>Sheet1!M1112</f>
        <v>0</v>
      </c>
      <c r="I935" s="76">
        <f>Sheet1!O1112</f>
        <v>0</v>
      </c>
      <c r="J935" s="76"/>
      <c r="K935" s="78"/>
      <c r="L935" s="79"/>
    </row>
    <row r="936" spans="1:12" x14ac:dyDescent="0.35">
      <c r="A936" s="76"/>
      <c r="B936" s="76">
        <f>Sheet1!D1113</f>
        <v>0</v>
      </c>
      <c r="C936" s="77">
        <f>Sheet1!E1113</f>
        <v>0</v>
      </c>
      <c r="D936" s="76">
        <f>Sheet1!H1113</f>
        <v>0</v>
      </c>
      <c r="E936" s="76">
        <f>Sheet1!K1113</f>
        <v>0</v>
      </c>
      <c r="F936" s="76">
        <f>Sheet1!J1113</f>
        <v>0</v>
      </c>
      <c r="G936" s="76">
        <f>Sheet1!L1113</f>
        <v>0</v>
      </c>
      <c r="H936" s="76">
        <f>Sheet1!M1113</f>
        <v>0</v>
      </c>
      <c r="I936" s="76">
        <f>Sheet1!O1113</f>
        <v>0</v>
      </c>
      <c r="J936" s="76"/>
      <c r="K936" s="78"/>
      <c r="L936" s="79"/>
    </row>
    <row r="937" spans="1:12" x14ac:dyDescent="0.35">
      <c r="A937" s="76"/>
      <c r="B937" s="76">
        <f>Sheet1!D1114</f>
        <v>0</v>
      </c>
      <c r="C937" s="77">
        <f>Sheet1!E1114</f>
        <v>0</v>
      </c>
      <c r="D937" s="76">
        <f>Sheet1!H1114</f>
        <v>0</v>
      </c>
      <c r="E937" s="76">
        <f>Sheet1!K1114</f>
        <v>0</v>
      </c>
      <c r="F937" s="76">
        <f>Sheet1!J1114</f>
        <v>0</v>
      </c>
      <c r="G937" s="76">
        <f>Sheet1!L1114</f>
        <v>0</v>
      </c>
      <c r="H937" s="76">
        <f>Sheet1!M1114</f>
        <v>0</v>
      </c>
      <c r="I937" s="76">
        <f>Sheet1!O1114</f>
        <v>0</v>
      </c>
      <c r="J937" s="76"/>
      <c r="K937" s="78"/>
      <c r="L937" s="79"/>
    </row>
    <row r="938" spans="1:12" x14ac:dyDescent="0.35">
      <c r="A938" s="76"/>
      <c r="B938" s="76">
        <f>Sheet1!D1115</f>
        <v>0</v>
      </c>
      <c r="C938" s="77">
        <f>Sheet1!E1115</f>
        <v>0</v>
      </c>
      <c r="D938" s="76">
        <f>Sheet1!H1115</f>
        <v>0</v>
      </c>
      <c r="E938" s="76">
        <f>Sheet1!K1115</f>
        <v>0</v>
      </c>
      <c r="F938" s="76">
        <f>Sheet1!J1115</f>
        <v>0</v>
      </c>
      <c r="G938" s="76">
        <f>Sheet1!L1115</f>
        <v>0</v>
      </c>
      <c r="H938" s="76">
        <f>Sheet1!M1115</f>
        <v>0</v>
      </c>
      <c r="I938" s="76">
        <f>Sheet1!O1115</f>
        <v>0</v>
      </c>
      <c r="J938" s="76"/>
      <c r="K938" s="78"/>
      <c r="L938" s="79"/>
    </row>
    <row r="939" spans="1:12" x14ac:dyDescent="0.35">
      <c r="A939" s="76"/>
      <c r="B939" s="76">
        <f>Sheet1!D1116</f>
        <v>0</v>
      </c>
      <c r="C939" s="77">
        <f>Sheet1!E1116</f>
        <v>0</v>
      </c>
      <c r="D939" s="76">
        <f>Sheet1!H1116</f>
        <v>0</v>
      </c>
      <c r="E939" s="76">
        <f>Sheet1!K1116</f>
        <v>0</v>
      </c>
      <c r="F939" s="76">
        <f>Sheet1!J1116</f>
        <v>0</v>
      </c>
      <c r="G939" s="76">
        <f>Sheet1!L1116</f>
        <v>0</v>
      </c>
      <c r="H939" s="76">
        <f>Sheet1!M1116</f>
        <v>0</v>
      </c>
      <c r="I939" s="76">
        <f>Sheet1!O1116</f>
        <v>0</v>
      </c>
      <c r="J939" s="76"/>
      <c r="K939" s="78"/>
      <c r="L939" s="79"/>
    </row>
    <row r="940" spans="1:12" x14ac:dyDescent="0.35">
      <c r="A940" s="76"/>
      <c r="B940" s="76">
        <f>Sheet1!D1117</f>
        <v>0</v>
      </c>
      <c r="C940" s="77">
        <f>Sheet1!E1117</f>
        <v>0</v>
      </c>
      <c r="D940" s="76">
        <f>Sheet1!H1117</f>
        <v>0</v>
      </c>
      <c r="E940" s="76">
        <f>Sheet1!K1117</f>
        <v>0</v>
      </c>
      <c r="F940" s="76">
        <f>Sheet1!J1117</f>
        <v>0</v>
      </c>
      <c r="G940" s="76">
        <f>Sheet1!L1117</f>
        <v>0</v>
      </c>
      <c r="H940" s="76">
        <f>Sheet1!M1117</f>
        <v>0</v>
      </c>
      <c r="I940" s="76">
        <f>Sheet1!O1117</f>
        <v>0</v>
      </c>
      <c r="J940" s="76"/>
      <c r="K940" s="78"/>
      <c r="L940" s="79"/>
    </row>
    <row r="941" spans="1:12" x14ac:dyDescent="0.35">
      <c r="A941" s="76"/>
      <c r="B941" s="76">
        <f>Sheet1!D1118</f>
        <v>0</v>
      </c>
      <c r="C941" s="77">
        <f>Sheet1!E1118</f>
        <v>0</v>
      </c>
      <c r="D941" s="76">
        <f>Sheet1!H1118</f>
        <v>0</v>
      </c>
      <c r="E941" s="76">
        <f>Sheet1!K1118</f>
        <v>0</v>
      </c>
      <c r="F941" s="76">
        <f>Sheet1!J1118</f>
        <v>0</v>
      </c>
      <c r="G941" s="76">
        <f>Sheet1!L1118</f>
        <v>0</v>
      </c>
      <c r="H941" s="76">
        <f>Sheet1!M1118</f>
        <v>0</v>
      </c>
      <c r="I941" s="76">
        <f>Sheet1!O1118</f>
        <v>0</v>
      </c>
      <c r="J941" s="76"/>
      <c r="K941" s="78"/>
      <c r="L941" s="79"/>
    </row>
    <row r="942" spans="1:12" x14ac:dyDescent="0.35">
      <c r="A942" s="76"/>
      <c r="B942" s="76">
        <f>Sheet1!D1119</f>
        <v>0</v>
      </c>
      <c r="C942" s="77">
        <f>Sheet1!E1119</f>
        <v>0</v>
      </c>
      <c r="D942" s="76">
        <f>Sheet1!H1119</f>
        <v>0</v>
      </c>
      <c r="E942" s="76">
        <f>Sheet1!K1119</f>
        <v>0</v>
      </c>
      <c r="F942" s="76">
        <f>Sheet1!J1119</f>
        <v>0</v>
      </c>
      <c r="G942" s="76">
        <f>Sheet1!L1119</f>
        <v>0</v>
      </c>
      <c r="H942" s="76">
        <f>Sheet1!M1119</f>
        <v>0</v>
      </c>
      <c r="I942" s="76">
        <f>Sheet1!O1119</f>
        <v>0</v>
      </c>
      <c r="J942" s="76"/>
      <c r="K942" s="78"/>
      <c r="L942" s="79"/>
    </row>
    <row r="943" spans="1:12" x14ac:dyDescent="0.35">
      <c r="A943" s="76"/>
      <c r="B943" s="76">
        <f>Sheet1!D1120</f>
        <v>0</v>
      </c>
      <c r="C943" s="77">
        <f>Sheet1!E1120</f>
        <v>0</v>
      </c>
      <c r="D943" s="76">
        <f>Sheet1!H1120</f>
        <v>0</v>
      </c>
      <c r="E943" s="76">
        <f>Sheet1!K1120</f>
        <v>0</v>
      </c>
      <c r="F943" s="76">
        <f>Sheet1!J1120</f>
        <v>0</v>
      </c>
      <c r="G943" s="76">
        <f>Sheet1!L1120</f>
        <v>0</v>
      </c>
      <c r="H943" s="76">
        <f>Sheet1!M1120</f>
        <v>0</v>
      </c>
      <c r="I943" s="76">
        <f>Sheet1!O1120</f>
        <v>0</v>
      </c>
      <c r="J943" s="76"/>
      <c r="K943" s="78"/>
      <c r="L943" s="79"/>
    </row>
    <row r="944" spans="1:12" x14ac:dyDescent="0.35">
      <c r="A944" s="76"/>
      <c r="B944" s="76">
        <f>Sheet1!D1121</f>
        <v>0</v>
      </c>
      <c r="C944" s="77">
        <f>Sheet1!E1121</f>
        <v>0</v>
      </c>
      <c r="D944" s="76">
        <f>Sheet1!H1121</f>
        <v>0</v>
      </c>
      <c r="E944" s="76">
        <f>Sheet1!K1121</f>
        <v>0</v>
      </c>
      <c r="F944" s="76">
        <f>Sheet1!J1121</f>
        <v>0</v>
      </c>
      <c r="G944" s="76">
        <f>Sheet1!L1121</f>
        <v>0</v>
      </c>
      <c r="H944" s="76">
        <f>Sheet1!M1121</f>
        <v>0</v>
      </c>
      <c r="I944" s="76">
        <f>Sheet1!O1121</f>
        <v>0</v>
      </c>
      <c r="J944" s="76"/>
      <c r="K944" s="78"/>
      <c r="L944" s="79"/>
    </row>
    <row r="945" spans="1:12" x14ac:dyDescent="0.35">
      <c r="A945" s="76"/>
      <c r="B945" s="76">
        <f>Sheet1!D1122</f>
        <v>0</v>
      </c>
      <c r="C945" s="77">
        <f>Sheet1!E1122</f>
        <v>0</v>
      </c>
      <c r="D945" s="76">
        <f>Sheet1!H1122</f>
        <v>0</v>
      </c>
      <c r="E945" s="76">
        <f>Sheet1!K1122</f>
        <v>0</v>
      </c>
      <c r="F945" s="76">
        <f>Sheet1!J1122</f>
        <v>0</v>
      </c>
      <c r="G945" s="76">
        <f>Sheet1!L1122</f>
        <v>0</v>
      </c>
      <c r="H945" s="76">
        <f>Sheet1!M1122</f>
        <v>0</v>
      </c>
      <c r="I945" s="76">
        <f>Sheet1!O1122</f>
        <v>0</v>
      </c>
      <c r="J945" s="76"/>
      <c r="K945" s="78"/>
      <c r="L945" s="79"/>
    </row>
    <row r="946" spans="1:12" x14ac:dyDescent="0.35">
      <c r="A946" s="76"/>
      <c r="B946" s="76">
        <f>Sheet1!D1123</f>
        <v>0</v>
      </c>
      <c r="C946" s="77">
        <f>Sheet1!E1123</f>
        <v>0</v>
      </c>
      <c r="D946" s="76">
        <f>Sheet1!H1123</f>
        <v>0</v>
      </c>
      <c r="E946" s="76">
        <f>Sheet1!K1123</f>
        <v>0</v>
      </c>
      <c r="F946" s="76">
        <f>Sheet1!J1123</f>
        <v>0</v>
      </c>
      <c r="G946" s="76">
        <f>Sheet1!L1123</f>
        <v>0</v>
      </c>
      <c r="H946" s="76">
        <f>Sheet1!M1123</f>
        <v>0</v>
      </c>
      <c r="I946" s="76">
        <f>Sheet1!O1123</f>
        <v>0</v>
      </c>
      <c r="J946" s="76"/>
      <c r="K946" s="78"/>
      <c r="L946" s="79"/>
    </row>
    <row r="947" spans="1:12" x14ac:dyDescent="0.35">
      <c r="A947" s="76"/>
      <c r="B947" s="76">
        <f>Sheet1!D1124</f>
        <v>0</v>
      </c>
      <c r="C947" s="77">
        <f>Sheet1!E1124</f>
        <v>0</v>
      </c>
      <c r="D947" s="76">
        <f>Sheet1!H1124</f>
        <v>0</v>
      </c>
      <c r="E947" s="76">
        <f>Sheet1!K1124</f>
        <v>0</v>
      </c>
      <c r="F947" s="76">
        <f>Sheet1!J1124</f>
        <v>0</v>
      </c>
      <c r="G947" s="76">
        <f>Sheet1!L1124</f>
        <v>0</v>
      </c>
      <c r="H947" s="76">
        <f>Sheet1!M1124</f>
        <v>0</v>
      </c>
      <c r="I947" s="76">
        <f>Sheet1!O1124</f>
        <v>0</v>
      </c>
      <c r="J947" s="76"/>
      <c r="K947" s="78"/>
      <c r="L947" s="79"/>
    </row>
    <row r="948" spans="1:12" x14ac:dyDescent="0.35">
      <c r="A948" s="76"/>
      <c r="B948" s="76">
        <f>Sheet1!D1125</f>
        <v>0</v>
      </c>
      <c r="C948" s="77">
        <f>Sheet1!E1125</f>
        <v>0</v>
      </c>
      <c r="D948" s="76">
        <f>Sheet1!H1125</f>
        <v>0</v>
      </c>
      <c r="E948" s="76">
        <f>Sheet1!K1125</f>
        <v>0</v>
      </c>
      <c r="F948" s="76">
        <f>Sheet1!J1125</f>
        <v>0</v>
      </c>
      <c r="G948" s="76">
        <f>Sheet1!L1125</f>
        <v>0</v>
      </c>
      <c r="H948" s="76">
        <f>Sheet1!M1125</f>
        <v>0</v>
      </c>
      <c r="I948" s="76">
        <f>Sheet1!O1125</f>
        <v>0</v>
      </c>
      <c r="J948" s="76"/>
      <c r="K948" s="78"/>
      <c r="L948" s="79"/>
    </row>
    <row r="949" spans="1:12" x14ac:dyDescent="0.35">
      <c r="A949" s="76"/>
      <c r="B949" s="76">
        <f>Sheet1!D1126</f>
        <v>0</v>
      </c>
      <c r="C949" s="77">
        <f>Sheet1!E1126</f>
        <v>0</v>
      </c>
      <c r="D949" s="76">
        <f>Sheet1!H1126</f>
        <v>0</v>
      </c>
      <c r="E949" s="76">
        <f>Sheet1!K1126</f>
        <v>0</v>
      </c>
      <c r="F949" s="76">
        <f>Sheet1!J1126</f>
        <v>0</v>
      </c>
      <c r="G949" s="76">
        <f>Sheet1!L1126</f>
        <v>0</v>
      </c>
      <c r="H949" s="76">
        <f>Sheet1!M1126</f>
        <v>0</v>
      </c>
      <c r="I949" s="76">
        <f>Sheet1!O1126</f>
        <v>0</v>
      </c>
      <c r="J949" s="76"/>
      <c r="K949" s="78"/>
      <c r="L949" s="79"/>
    </row>
    <row r="950" spans="1:12" x14ac:dyDescent="0.35">
      <c r="A950" s="76"/>
      <c r="B950" s="76">
        <f>Sheet1!D1127</f>
        <v>0</v>
      </c>
      <c r="C950" s="77">
        <f>Sheet1!E1127</f>
        <v>0</v>
      </c>
      <c r="D950" s="76">
        <f>Sheet1!H1127</f>
        <v>0</v>
      </c>
      <c r="E950" s="76">
        <f>Sheet1!K1127</f>
        <v>0</v>
      </c>
      <c r="F950" s="76">
        <f>Sheet1!J1127</f>
        <v>0</v>
      </c>
      <c r="G950" s="76">
        <f>Sheet1!L1127</f>
        <v>0</v>
      </c>
      <c r="H950" s="76">
        <f>Sheet1!M1127</f>
        <v>0</v>
      </c>
      <c r="I950" s="76">
        <f>Sheet1!O1127</f>
        <v>0</v>
      </c>
      <c r="J950" s="76"/>
      <c r="K950" s="78"/>
      <c r="L950" s="79"/>
    </row>
    <row r="951" spans="1:12" x14ac:dyDescent="0.35">
      <c r="A951" s="76"/>
      <c r="B951" s="76">
        <f>Sheet1!D1128</f>
        <v>0</v>
      </c>
      <c r="C951" s="77">
        <f>Sheet1!E1128</f>
        <v>0</v>
      </c>
      <c r="D951" s="76">
        <f>Sheet1!H1128</f>
        <v>0</v>
      </c>
      <c r="E951" s="76">
        <f>Sheet1!K1128</f>
        <v>0</v>
      </c>
      <c r="F951" s="76">
        <f>Sheet1!J1128</f>
        <v>0</v>
      </c>
      <c r="G951" s="76">
        <f>Sheet1!L1128</f>
        <v>0</v>
      </c>
      <c r="H951" s="76">
        <f>Sheet1!M1128</f>
        <v>0</v>
      </c>
      <c r="I951" s="76">
        <f>Sheet1!O1128</f>
        <v>0</v>
      </c>
      <c r="J951" s="76"/>
      <c r="K951" s="78"/>
      <c r="L951" s="79"/>
    </row>
    <row r="952" spans="1:12" x14ac:dyDescent="0.35">
      <c r="A952" s="76"/>
      <c r="B952" s="76">
        <f>Sheet1!D1129</f>
        <v>0</v>
      </c>
      <c r="C952" s="77">
        <f>Sheet1!E1129</f>
        <v>0</v>
      </c>
      <c r="D952" s="76">
        <f>Sheet1!H1129</f>
        <v>0</v>
      </c>
      <c r="E952" s="76">
        <f>Sheet1!K1129</f>
        <v>0</v>
      </c>
      <c r="F952" s="76">
        <f>Sheet1!J1129</f>
        <v>0</v>
      </c>
      <c r="G952" s="76">
        <f>Sheet1!L1129</f>
        <v>0</v>
      </c>
      <c r="H952" s="76">
        <f>Sheet1!M1129</f>
        <v>0</v>
      </c>
      <c r="I952" s="76">
        <f>Sheet1!O1129</f>
        <v>0</v>
      </c>
      <c r="J952" s="76"/>
      <c r="K952" s="78"/>
      <c r="L952" s="79"/>
    </row>
    <row r="953" spans="1:12" x14ac:dyDescent="0.35">
      <c r="A953" s="76"/>
      <c r="B953" s="76">
        <f>Sheet1!D1130</f>
        <v>0</v>
      </c>
      <c r="C953" s="77">
        <f>Sheet1!E1130</f>
        <v>0</v>
      </c>
      <c r="D953" s="76">
        <f>Sheet1!H1130</f>
        <v>0</v>
      </c>
      <c r="E953" s="76">
        <f>Sheet1!K1130</f>
        <v>0</v>
      </c>
      <c r="F953" s="76">
        <f>Sheet1!J1130</f>
        <v>0</v>
      </c>
      <c r="G953" s="76">
        <f>Sheet1!L1130</f>
        <v>0</v>
      </c>
      <c r="H953" s="76">
        <f>Sheet1!M1130</f>
        <v>0</v>
      </c>
      <c r="I953" s="76">
        <f>Sheet1!O1130</f>
        <v>0</v>
      </c>
      <c r="J953" s="76"/>
      <c r="K953" s="78"/>
      <c r="L953" s="79"/>
    </row>
    <row r="954" spans="1:12" x14ac:dyDescent="0.35">
      <c r="A954" s="76"/>
      <c r="B954" s="76">
        <f>Sheet1!D1131</f>
        <v>0</v>
      </c>
      <c r="C954" s="77">
        <f>Sheet1!E1131</f>
        <v>0</v>
      </c>
      <c r="D954" s="76">
        <f>Sheet1!H1131</f>
        <v>0</v>
      </c>
      <c r="E954" s="76">
        <f>Sheet1!K1131</f>
        <v>0</v>
      </c>
      <c r="F954" s="76">
        <f>Sheet1!J1131</f>
        <v>0</v>
      </c>
      <c r="G954" s="76">
        <f>Sheet1!L1131</f>
        <v>0</v>
      </c>
      <c r="H954" s="76">
        <f>Sheet1!M1131</f>
        <v>0</v>
      </c>
      <c r="I954" s="76">
        <f>Sheet1!O1131</f>
        <v>0</v>
      </c>
      <c r="J954" s="76"/>
      <c r="K954" s="78"/>
      <c r="L954" s="79"/>
    </row>
    <row r="955" spans="1:12" x14ac:dyDescent="0.35">
      <c r="A955" s="76"/>
      <c r="B955" s="76">
        <f>Sheet1!D1132</f>
        <v>0</v>
      </c>
      <c r="C955" s="77">
        <f>Sheet1!E1132</f>
        <v>0</v>
      </c>
      <c r="D955" s="76">
        <f>Sheet1!H1132</f>
        <v>0</v>
      </c>
      <c r="E955" s="76">
        <f>Sheet1!K1132</f>
        <v>0</v>
      </c>
      <c r="F955" s="76">
        <f>Sheet1!J1132</f>
        <v>0</v>
      </c>
      <c r="G955" s="76">
        <f>Sheet1!L1132</f>
        <v>0</v>
      </c>
      <c r="H955" s="76">
        <f>Sheet1!M1132</f>
        <v>0</v>
      </c>
      <c r="I955" s="76">
        <f>Sheet1!O1132</f>
        <v>0</v>
      </c>
      <c r="J955" s="76"/>
      <c r="K955" s="78"/>
      <c r="L955" s="79"/>
    </row>
    <row r="956" spans="1:12" x14ac:dyDescent="0.35">
      <c r="A956" s="76"/>
      <c r="B956" s="76">
        <f>Sheet1!D1133</f>
        <v>0</v>
      </c>
      <c r="C956" s="77">
        <f>Sheet1!E1133</f>
        <v>0</v>
      </c>
      <c r="D956" s="76">
        <f>Sheet1!H1133</f>
        <v>0</v>
      </c>
      <c r="E956" s="76">
        <f>Sheet1!K1133</f>
        <v>0</v>
      </c>
      <c r="F956" s="76">
        <f>Sheet1!J1133</f>
        <v>0</v>
      </c>
      <c r="G956" s="76">
        <f>Sheet1!L1133</f>
        <v>0</v>
      </c>
      <c r="H956" s="76">
        <f>Sheet1!M1133</f>
        <v>0</v>
      </c>
      <c r="I956" s="76">
        <f>Sheet1!O1133</f>
        <v>0</v>
      </c>
      <c r="J956" s="76"/>
      <c r="K956" s="78"/>
      <c r="L956" s="79"/>
    </row>
    <row r="957" spans="1:12" x14ac:dyDescent="0.35">
      <c r="A957" s="76"/>
      <c r="B957" s="76">
        <f>Sheet1!D1134</f>
        <v>0</v>
      </c>
      <c r="C957" s="77">
        <f>Sheet1!E1134</f>
        <v>0</v>
      </c>
      <c r="D957" s="76">
        <f>Sheet1!H1134</f>
        <v>0</v>
      </c>
      <c r="E957" s="76">
        <f>Sheet1!K1134</f>
        <v>0</v>
      </c>
      <c r="F957" s="76">
        <f>Sheet1!J1134</f>
        <v>0</v>
      </c>
      <c r="G957" s="76">
        <f>Sheet1!L1134</f>
        <v>0</v>
      </c>
      <c r="H957" s="76">
        <f>Sheet1!M1134</f>
        <v>0</v>
      </c>
      <c r="I957" s="76">
        <f>Sheet1!O1134</f>
        <v>0</v>
      </c>
      <c r="J957" s="76"/>
      <c r="K957" s="78"/>
      <c r="L957" s="79"/>
    </row>
    <row r="958" spans="1:12" x14ac:dyDescent="0.35">
      <c r="A958" s="76"/>
      <c r="B958" s="76">
        <f>Sheet1!D1135</f>
        <v>0</v>
      </c>
      <c r="C958" s="77">
        <f>Sheet1!E1135</f>
        <v>0</v>
      </c>
      <c r="D958" s="76">
        <f>Sheet1!H1135</f>
        <v>0</v>
      </c>
      <c r="E958" s="76">
        <f>Sheet1!K1135</f>
        <v>0</v>
      </c>
      <c r="F958" s="76">
        <f>Sheet1!J1135</f>
        <v>0</v>
      </c>
      <c r="G958" s="76">
        <f>Sheet1!L1135</f>
        <v>0</v>
      </c>
      <c r="H958" s="76">
        <f>Sheet1!M1135</f>
        <v>0</v>
      </c>
      <c r="I958" s="76">
        <f>Sheet1!O1135</f>
        <v>0</v>
      </c>
      <c r="J958" s="76"/>
      <c r="K958" s="78"/>
      <c r="L958" s="79"/>
    </row>
    <row r="959" spans="1:12" x14ac:dyDescent="0.35">
      <c r="A959" s="76"/>
      <c r="B959" s="76">
        <f>Sheet1!D1136</f>
        <v>0</v>
      </c>
      <c r="C959" s="77">
        <f>Sheet1!E1136</f>
        <v>0</v>
      </c>
      <c r="D959" s="76">
        <f>Sheet1!H1136</f>
        <v>0</v>
      </c>
      <c r="E959" s="76">
        <f>Sheet1!K1136</f>
        <v>0</v>
      </c>
      <c r="F959" s="76">
        <f>Sheet1!J1136</f>
        <v>0</v>
      </c>
      <c r="G959" s="76">
        <f>Sheet1!L1136</f>
        <v>0</v>
      </c>
      <c r="H959" s="76">
        <f>Sheet1!M1136</f>
        <v>0</v>
      </c>
      <c r="I959" s="76">
        <f>Sheet1!O1136</f>
        <v>0</v>
      </c>
      <c r="J959" s="76"/>
      <c r="K959" s="78"/>
      <c r="L959" s="79"/>
    </row>
    <row r="960" spans="1:12" x14ac:dyDescent="0.35">
      <c r="A960" s="76"/>
      <c r="B960" s="76">
        <f>Sheet1!D1137</f>
        <v>0</v>
      </c>
      <c r="C960" s="77">
        <f>Sheet1!E1137</f>
        <v>0</v>
      </c>
      <c r="D960" s="76">
        <f>Sheet1!H1137</f>
        <v>0</v>
      </c>
      <c r="E960" s="76">
        <f>Sheet1!K1137</f>
        <v>0</v>
      </c>
      <c r="F960" s="76">
        <f>Sheet1!J1137</f>
        <v>0</v>
      </c>
      <c r="G960" s="76">
        <f>Sheet1!L1137</f>
        <v>0</v>
      </c>
      <c r="H960" s="76">
        <f>Sheet1!M1137</f>
        <v>0</v>
      </c>
      <c r="I960" s="76">
        <f>Sheet1!O1137</f>
        <v>0</v>
      </c>
      <c r="J960" s="76"/>
      <c r="K960" s="78"/>
      <c r="L960" s="79"/>
    </row>
    <row r="961" spans="1:12" x14ac:dyDescent="0.35">
      <c r="A961" s="76"/>
      <c r="B961" s="76">
        <f>Sheet1!D1138</f>
        <v>0</v>
      </c>
      <c r="C961" s="77">
        <f>Sheet1!E1138</f>
        <v>0</v>
      </c>
      <c r="D961" s="76">
        <f>Sheet1!H1138</f>
        <v>0</v>
      </c>
      <c r="E961" s="76">
        <f>Sheet1!K1138</f>
        <v>0</v>
      </c>
      <c r="F961" s="76">
        <f>Sheet1!J1138</f>
        <v>0</v>
      </c>
      <c r="G961" s="76">
        <f>Sheet1!L1138</f>
        <v>0</v>
      </c>
      <c r="H961" s="76">
        <f>Sheet1!M1138</f>
        <v>0</v>
      </c>
      <c r="I961" s="76">
        <f>Sheet1!O1138</f>
        <v>0</v>
      </c>
      <c r="J961" s="76"/>
      <c r="K961" s="78"/>
      <c r="L961" s="79"/>
    </row>
    <row r="962" spans="1:12" x14ac:dyDescent="0.35">
      <c r="A962" s="76"/>
      <c r="B962" s="76">
        <f>Sheet1!D1139</f>
        <v>0</v>
      </c>
      <c r="C962" s="77">
        <f>Sheet1!E1139</f>
        <v>0</v>
      </c>
      <c r="D962" s="76">
        <f>Sheet1!H1139</f>
        <v>0</v>
      </c>
      <c r="E962" s="76">
        <f>Sheet1!K1139</f>
        <v>0</v>
      </c>
      <c r="F962" s="76">
        <f>Sheet1!J1139</f>
        <v>0</v>
      </c>
      <c r="G962" s="76">
        <f>Sheet1!L1139</f>
        <v>0</v>
      </c>
      <c r="H962" s="76">
        <f>Sheet1!M1139</f>
        <v>0</v>
      </c>
      <c r="I962" s="76">
        <f>Sheet1!O1139</f>
        <v>0</v>
      </c>
      <c r="J962" s="76"/>
      <c r="K962" s="78"/>
      <c r="L962" s="79"/>
    </row>
    <row r="963" spans="1:12" x14ac:dyDescent="0.35">
      <c r="A963" s="76"/>
      <c r="B963" s="76">
        <f>Sheet1!D1140</f>
        <v>0</v>
      </c>
      <c r="C963" s="77">
        <f>Sheet1!E1140</f>
        <v>0</v>
      </c>
      <c r="D963" s="76">
        <f>Sheet1!H1140</f>
        <v>0</v>
      </c>
      <c r="E963" s="76">
        <f>Sheet1!K1140</f>
        <v>0</v>
      </c>
      <c r="F963" s="76">
        <f>Sheet1!J1140</f>
        <v>0</v>
      </c>
      <c r="G963" s="76">
        <f>Sheet1!L1140</f>
        <v>0</v>
      </c>
      <c r="H963" s="76">
        <f>Sheet1!M1140</f>
        <v>0</v>
      </c>
      <c r="I963" s="76">
        <f>Sheet1!O1140</f>
        <v>0</v>
      </c>
      <c r="J963" s="76"/>
      <c r="K963" s="78"/>
      <c r="L963" s="79"/>
    </row>
    <row r="964" spans="1:12" x14ac:dyDescent="0.35">
      <c r="A964" s="76"/>
      <c r="B964" s="76">
        <f>Sheet1!D1141</f>
        <v>0</v>
      </c>
      <c r="C964" s="77">
        <f>Sheet1!E1141</f>
        <v>0</v>
      </c>
      <c r="D964" s="76">
        <f>Sheet1!H1141</f>
        <v>0</v>
      </c>
      <c r="E964" s="76">
        <f>Sheet1!K1141</f>
        <v>0</v>
      </c>
      <c r="F964" s="76">
        <f>Sheet1!J1141</f>
        <v>0</v>
      </c>
      <c r="G964" s="76">
        <f>Sheet1!L1141</f>
        <v>0</v>
      </c>
      <c r="H964" s="76">
        <f>Sheet1!M1141</f>
        <v>0</v>
      </c>
      <c r="I964" s="76">
        <f>Sheet1!O1141</f>
        <v>0</v>
      </c>
      <c r="J964" s="76"/>
      <c r="K964" s="78"/>
      <c r="L964" s="79"/>
    </row>
    <row r="965" spans="1:12" x14ac:dyDescent="0.35">
      <c r="A965" s="76"/>
      <c r="B965" s="76">
        <f>Sheet1!D1142</f>
        <v>0</v>
      </c>
      <c r="C965" s="77">
        <f>Sheet1!E1142</f>
        <v>0</v>
      </c>
      <c r="D965" s="76">
        <f>Sheet1!H1142</f>
        <v>0</v>
      </c>
      <c r="E965" s="76">
        <f>Sheet1!K1142</f>
        <v>0</v>
      </c>
      <c r="F965" s="76">
        <f>Sheet1!J1142</f>
        <v>0</v>
      </c>
      <c r="G965" s="76">
        <f>Sheet1!L1142</f>
        <v>0</v>
      </c>
      <c r="H965" s="76">
        <f>Sheet1!M1142</f>
        <v>0</v>
      </c>
      <c r="I965" s="76">
        <f>Sheet1!O1142</f>
        <v>0</v>
      </c>
      <c r="J965" s="76"/>
      <c r="K965" s="78"/>
      <c r="L965" s="79"/>
    </row>
    <row r="966" spans="1:12" x14ac:dyDescent="0.35">
      <c r="A966" s="76"/>
      <c r="B966" s="76">
        <f>Sheet1!D1143</f>
        <v>0</v>
      </c>
      <c r="C966" s="77">
        <f>Sheet1!E1143</f>
        <v>0</v>
      </c>
      <c r="D966" s="76">
        <f>Sheet1!H1143</f>
        <v>0</v>
      </c>
      <c r="E966" s="76">
        <f>Sheet1!K1143</f>
        <v>0</v>
      </c>
      <c r="F966" s="76">
        <f>Sheet1!J1143</f>
        <v>0</v>
      </c>
      <c r="G966" s="76">
        <f>Sheet1!L1143</f>
        <v>0</v>
      </c>
      <c r="H966" s="76">
        <f>Sheet1!M1143</f>
        <v>0</v>
      </c>
      <c r="I966" s="76">
        <f>Sheet1!O1143</f>
        <v>0</v>
      </c>
      <c r="J966" s="76"/>
      <c r="K966" s="78"/>
      <c r="L966" s="79"/>
    </row>
    <row r="967" spans="1:12" x14ac:dyDescent="0.35">
      <c r="A967" s="76"/>
      <c r="B967" s="76">
        <f>Sheet1!D1144</f>
        <v>0</v>
      </c>
      <c r="C967" s="77">
        <f>Sheet1!E1144</f>
        <v>0</v>
      </c>
      <c r="D967" s="76">
        <f>Sheet1!H1144</f>
        <v>0</v>
      </c>
      <c r="E967" s="76">
        <f>Sheet1!K1144</f>
        <v>0</v>
      </c>
      <c r="F967" s="76">
        <f>Sheet1!J1144</f>
        <v>0</v>
      </c>
      <c r="G967" s="76">
        <f>Sheet1!L1144</f>
        <v>0</v>
      </c>
      <c r="H967" s="76">
        <f>Sheet1!M1144</f>
        <v>0</v>
      </c>
      <c r="I967" s="76">
        <f>Sheet1!O1144</f>
        <v>0</v>
      </c>
      <c r="J967" s="76"/>
      <c r="K967" s="78"/>
      <c r="L967" s="79"/>
    </row>
    <row r="968" spans="1:12" x14ac:dyDescent="0.35">
      <c r="A968" s="76"/>
      <c r="B968" s="76">
        <f>Sheet1!D1145</f>
        <v>0</v>
      </c>
      <c r="C968" s="77">
        <f>Sheet1!E1145</f>
        <v>0</v>
      </c>
      <c r="D968" s="76">
        <f>Sheet1!H1145</f>
        <v>0</v>
      </c>
      <c r="E968" s="76">
        <f>Sheet1!K1145</f>
        <v>0</v>
      </c>
      <c r="F968" s="76">
        <f>Sheet1!J1145</f>
        <v>0</v>
      </c>
      <c r="G968" s="76">
        <f>Sheet1!L1145</f>
        <v>0</v>
      </c>
      <c r="H968" s="76">
        <f>Sheet1!M1145</f>
        <v>0</v>
      </c>
      <c r="I968" s="76">
        <f>Sheet1!O1145</f>
        <v>0</v>
      </c>
      <c r="J968" s="76"/>
      <c r="K968" s="78"/>
      <c r="L968" s="79"/>
    </row>
    <row r="969" spans="1:12" x14ac:dyDescent="0.35">
      <c r="A969" s="76"/>
      <c r="B969" s="76">
        <f>Sheet1!D1146</f>
        <v>0</v>
      </c>
      <c r="C969" s="77">
        <f>Sheet1!E1146</f>
        <v>0</v>
      </c>
      <c r="D969" s="76">
        <f>Sheet1!H1146</f>
        <v>0</v>
      </c>
      <c r="E969" s="76">
        <f>Sheet1!K1146</f>
        <v>0</v>
      </c>
      <c r="F969" s="76">
        <f>Sheet1!J1146</f>
        <v>0</v>
      </c>
      <c r="G969" s="76">
        <f>Sheet1!L1146</f>
        <v>0</v>
      </c>
      <c r="H969" s="76">
        <f>Sheet1!M1146</f>
        <v>0</v>
      </c>
      <c r="I969" s="76">
        <f>Sheet1!O1146</f>
        <v>0</v>
      </c>
      <c r="J969" s="76"/>
      <c r="K969" s="78"/>
      <c r="L969" s="79"/>
    </row>
    <row r="970" spans="1:12" x14ac:dyDescent="0.35">
      <c r="A970" s="76"/>
      <c r="B970" s="76">
        <f>Sheet1!D1147</f>
        <v>0</v>
      </c>
      <c r="C970" s="77">
        <f>Sheet1!E1147</f>
        <v>0</v>
      </c>
      <c r="D970" s="76">
        <f>Sheet1!H1147</f>
        <v>0</v>
      </c>
      <c r="E970" s="76">
        <f>Sheet1!K1147</f>
        <v>0</v>
      </c>
      <c r="F970" s="76">
        <f>Sheet1!J1147</f>
        <v>0</v>
      </c>
      <c r="G970" s="76">
        <f>Sheet1!L1147</f>
        <v>0</v>
      </c>
      <c r="H970" s="76">
        <f>Sheet1!M1147</f>
        <v>0</v>
      </c>
      <c r="I970" s="76">
        <f>Sheet1!O1147</f>
        <v>0</v>
      </c>
      <c r="J970" s="76"/>
      <c r="K970" s="78"/>
      <c r="L970" s="79"/>
    </row>
    <row r="971" spans="1:12" x14ac:dyDescent="0.35">
      <c r="A971" s="76"/>
      <c r="B971" s="76">
        <f>Sheet1!D1148</f>
        <v>0</v>
      </c>
      <c r="C971" s="77">
        <f>Sheet1!E1148</f>
        <v>0</v>
      </c>
      <c r="D971" s="76">
        <f>Sheet1!H1148</f>
        <v>0</v>
      </c>
      <c r="E971" s="76">
        <f>Sheet1!K1148</f>
        <v>0</v>
      </c>
      <c r="F971" s="76">
        <f>Sheet1!J1148</f>
        <v>0</v>
      </c>
      <c r="G971" s="76">
        <f>Sheet1!L1148</f>
        <v>0</v>
      </c>
      <c r="H971" s="76">
        <f>Sheet1!M1148</f>
        <v>0</v>
      </c>
      <c r="I971" s="76">
        <f>Sheet1!O1148</f>
        <v>0</v>
      </c>
      <c r="J971" s="76"/>
      <c r="K971" s="78"/>
      <c r="L971" s="79"/>
    </row>
    <row r="972" spans="1:12" x14ac:dyDescent="0.35">
      <c r="A972" s="76"/>
      <c r="B972" s="76">
        <f>Sheet1!D1149</f>
        <v>0</v>
      </c>
      <c r="C972" s="77">
        <f>Sheet1!E1149</f>
        <v>0</v>
      </c>
      <c r="D972" s="76">
        <f>Sheet1!H1149</f>
        <v>0</v>
      </c>
      <c r="E972" s="76">
        <f>Sheet1!K1149</f>
        <v>0</v>
      </c>
      <c r="F972" s="76">
        <f>Sheet1!J1149</f>
        <v>0</v>
      </c>
      <c r="G972" s="76">
        <f>Sheet1!L1149</f>
        <v>0</v>
      </c>
      <c r="H972" s="76">
        <f>Sheet1!M1149</f>
        <v>0</v>
      </c>
      <c r="I972" s="76">
        <f>Sheet1!O1149</f>
        <v>0</v>
      </c>
      <c r="J972" s="76"/>
      <c r="K972" s="78"/>
      <c r="L972" s="79"/>
    </row>
    <row r="973" spans="1:12" x14ac:dyDescent="0.35">
      <c r="A973" s="76"/>
      <c r="B973" s="76">
        <f>Sheet1!D1150</f>
        <v>0</v>
      </c>
      <c r="C973" s="77">
        <f>Sheet1!E1150</f>
        <v>0</v>
      </c>
      <c r="D973" s="76">
        <f>Sheet1!H1150</f>
        <v>0</v>
      </c>
      <c r="E973" s="76">
        <f>Sheet1!K1150</f>
        <v>0</v>
      </c>
      <c r="F973" s="76">
        <f>Sheet1!J1150</f>
        <v>0</v>
      </c>
      <c r="G973" s="76">
        <f>Sheet1!L1150</f>
        <v>0</v>
      </c>
      <c r="H973" s="76">
        <f>Sheet1!M1150</f>
        <v>0</v>
      </c>
      <c r="I973" s="76">
        <f>Sheet1!O1150</f>
        <v>0</v>
      </c>
      <c r="J973" s="76"/>
      <c r="K973" s="78"/>
      <c r="L973" s="79"/>
    </row>
    <row r="974" spans="1:12" x14ac:dyDescent="0.35">
      <c r="A974" s="76"/>
      <c r="B974" s="76">
        <f>Sheet1!D1151</f>
        <v>0</v>
      </c>
      <c r="C974" s="77">
        <f>Sheet1!E1151</f>
        <v>0</v>
      </c>
      <c r="D974" s="76">
        <f>Sheet1!H1151</f>
        <v>0</v>
      </c>
      <c r="E974" s="76">
        <f>Sheet1!K1151</f>
        <v>0</v>
      </c>
      <c r="F974" s="76">
        <f>Sheet1!J1151</f>
        <v>0</v>
      </c>
      <c r="G974" s="76">
        <f>Sheet1!L1151</f>
        <v>0</v>
      </c>
      <c r="H974" s="76">
        <f>Sheet1!M1151</f>
        <v>0</v>
      </c>
      <c r="I974" s="76">
        <f>Sheet1!O1151</f>
        <v>0</v>
      </c>
      <c r="J974" s="76"/>
      <c r="K974" s="78"/>
      <c r="L974" s="79"/>
    </row>
    <row r="975" spans="1:12" x14ac:dyDescent="0.35">
      <c r="A975" s="76"/>
      <c r="B975" s="76">
        <f>Sheet1!D1152</f>
        <v>0</v>
      </c>
      <c r="C975" s="77">
        <f>Sheet1!E1152</f>
        <v>0</v>
      </c>
      <c r="D975" s="76">
        <f>Sheet1!H1152</f>
        <v>0</v>
      </c>
      <c r="E975" s="76">
        <f>Sheet1!K1152</f>
        <v>0</v>
      </c>
      <c r="F975" s="76">
        <f>Sheet1!J1152</f>
        <v>0</v>
      </c>
      <c r="G975" s="76">
        <f>Sheet1!L1152</f>
        <v>0</v>
      </c>
      <c r="H975" s="76">
        <f>Sheet1!M1152</f>
        <v>0</v>
      </c>
      <c r="I975" s="76">
        <f>Sheet1!O1152</f>
        <v>0</v>
      </c>
      <c r="J975" s="76"/>
      <c r="K975" s="78"/>
      <c r="L975" s="79"/>
    </row>
    <row r="976" spans="1:12" x14ac:dyDescent="0.35">
      <c r="A976" s="76"/>
      <c r="B976" s="76">
        <f>Sheet1!D1153</f>
        <v>0</v>
      </c>
      <c r="C976" s="77">
        <f>Sheet1!E1153</f>
        <v>0</v>
      </c>
      <c r="D976" s="76">
        <f>Sheet1!H1153</f>
        <v>0</v>
      </c>
      <c r="E976" s="76">
        <f>Sheet1!K1153</f>
        <v>0</v>
      </c>
      <c r="F976" s="76">
        <f>Sheet1!J1153</f>
        <v>0</v>
      </c>
      <c r="G976" s="76">
        <f>Sheet1!L1153</f>
        <v>0</v>
      </c>
      <c r="H976" s="76">
        <f>Sheet1!M1153</f>
        <v>0</v>
      </c>
      <c r="I976" s="76">
        <f>Sheet1!O1153</f>
        <v>0</v>
      </c>
      <c r="J976" s="76"/>
      <c r="K976" s="78"/>
      <c r="L976" s="79"/>
    </row>
    <row r="977" spans="1:12" x14ac:dyDescent="0.35">
      <c r="A977" s="76"/>
      <c r="B977" s="76">
        <f>Sheet1!D1154</f>
        <v>0</v>
      </c>
      <c r="C977" s="77">
        <f>Sheet1!E1154</f>
        <v>0</v>
      </c>
      <c r="D977" s="76">
        <f>Sheet1!H1154</f>
        <v>0</v>
      </c>
      <c r="E977" s="76">
        <f>Sheet1!K1154</f>
        <v>0</v>
      </c>
      <c r="F977" s="76">
        <f>Sheet1!J1154</f>
        <v>0</v>
      </c>
      <c r="G977" s="76">
        <f>Sheet1!L1154</f>
        <v>0</v>
      </c>
      <c r="H977" s="76">
        <f>Sheet1!M1154</f>
        <v>0</v>
      </c>
      <c r="I977" s="76">
        <f>Sheet1!O1154</f>
        <v>0</v>
      </c>
      <c r="J977" s="76"/>
      <c r="K977" s="78"/>
      <c r="L977" s="79"/>
    </row>
    <row r="978" spans="1:12" x14ac:dyDescent="0.35">
      <c r="A978" s="76"/>
      <c r="B978" s="76">
        <f>Sheet1!D1155</f>
        <v>0</v>
      </c>
      <c r="C978" s="77">
        <f>Sheet1!E1155</f>
        <v>0</v>
      </c>
      <c r="D978" s="76">
        <f>Sheet1!H1155</f>
        <v>0</v>
      </c>
      <c r="E978" s="76">
        <f>Sheet1!K1155</f>
        <v>0</v>
      </c>
      <c r="F978" s="76">
        <f>Sheet1!J1155</f>
        <v>0</v>
      </c>
      <c r="G978" s="76">
        <f>Sheet1!L1155</f>
        <v>0</v>
      </c>
      <c r="H978" s="76">
        <f>Sheet1!M1155</f>
        <v>0</v>
      </c>
      <c r="I978" s="76">
        <f>Sheet1!O1155</f>
        <v>0</v>
      </c>
      <c r="J978" s="76"/>
      <c r="K978" s="78"/>
      <c r="L978" s="79"/>
    </row>
    <row r="979" spans="1:12" x14ac:dyDescent="0.35">
      <c r="A979" s="76"/>
      <c r="B979" s="76">
        <f>Sheet1!D1156</f>
        <v>0</v>
      </c>
      <c r="C979" s="77">
        <f>Sheet1!E1156</f>
        <v>0</v>
      </c>
      <c r="D979" s="76">
        <f>Sheet1!H1156</f>
        <v>0</v>
      </c>
      <c r="E979" s="76">
        <f>Sheet1!K1156</f>
        <v>0</v>
      </c>
      <c r="F979" s="76">
        <f>Sheet1!J1156</f>
        <v>0</v>
      </c>
      <c r="G979" s="76">
        <f>Sheet1!L1156</f>
        <v>0</v>
      </c>
      <c r="H979" s="76">
        <f>Sheet1!M1156</f>
        <v>0</v>
      </c>
      <c r="I979" s="76">
        <f>Sheet1!O1156</f>
        <v>0</v>
      </c>
      <c r="J979" s="76"/>
      <c r="K979" s="78"/>
      <c r="L979" s="79"/>
    </row>
    <row r="980" spans="1:12" x14ac:dyDescent="0.35">
      <c r="A980" s="76"/>
      <c r="B980" s="76">
        <f>Sheet1!D1157</f>
        <v>0</v>
      </c>
      <c r="C980" s="77">
        <f>Sheet1!E1157</f>
        <v>0</v>
      </c>
      <c r="D980" s="76">
        <f>Sheet1!H1157</f>
        <v>0</v>
      </c>
      <c r="E980" s="76">
        <f>Sheet1!K1157</f>
        <v>0</v>
      </c>
      <c r="F980" s="76">
        <f>Sheet1!J1157</f>
        <v>0</v>
      </c>
      <c r="G980" s="76">
        <f>Sheet1!L1157</f>
        <v>0</v>
      </c>
      <c r="H980" s="76">
        <f>Sheet1!M1157</f>
        <v>0</v>
      </c>
      <c r="I980" s="76">
        <f>Sheet1!O1157</f>
        <v>0</v>
      </c>
      <c r="J980" s="76"/>
      <c r="K980" s="78"/>
      <c r="L980" s="79"/>
    </row>
    <row r="981" spans="1:12" x14ac:dyDescent="0.35">
      <c r="A981" s="76"/>
      <c r="B981" s="76">
        <f>Sheet1!D1158</f>
        <v>0</v>
      </c>
      <c r="C981" s="77">
        <f>Sheet1!E1158</f>
        <v>0</v>
      </c>
      <c r="D981" s="76">
        <f>Sheet1!H1158</f>
        <v>0</v>
      </c>
      <c r="E981" s="76">
        <f>Sheet1!K1158</f>
        <v>0</v>
      </c>
      <c r="F981" s="76">
        <f>Sheet1!J1158</f>
        <v>0</v>
      </c>
      <c r="G981" s="76">
        <f>Sheet1!L1158</f>
        <v>0</v>
      </c>
      <c r="H981" s="76">
        <f>Sheet1!M1158</f>
        <v>0</v>
      </c>
      <c r="I981" s="76">
        <f>Sheet1!O1158</f>
        <v>0</v>
      </c>
      <c r="J981" s="76"/>
      <c r="K981" s="78"/>
      <c r="L981" s="79"/>
    </row>
    <row r="982" spans="1:12" x14ac:dyDescent="0.35">
      <c r="A982" s="76"/>
      <c r="B982" s="76">
        <f>Sheet1!D1159</f>
        <v>0</v>
      </c>
      <c r="C982" s="77">
        <f>Sheet1!E1159</f>
        <v>0</v>
      </c>
      <c r="D982" s="76">
        <f>Sheet1!H1159</f>
        <v>0</v>
      </c>
      <c r="E982" s="76">
        <f>Sheet1!K1159</f>
        <v>0</v>
      </c>
      <c r="F982" s="76">
        <f>Sheet1!J1159</f>
        <v>0</v>
      </c>
      <c r="G982" s="76">
        <f>Sheet1!L1159</f>
        <v>0</v>
      </c>
      <c r="H982" s="76">
        <f>Sheet1!M1159</f>
        <v>0</v>
      </c>
      <c r="I982" s="76">
        <f>Sheet1!O1159</f>
        <v>0</v>
      </c>
      <c r="J982" s="76"/>
      <c r="K982" s="78"/>
      <c r="L982" s="79"/>
    </row>
    <row r="983" spans="1:12" x14ac:dyDescent="0.35">
      <c r="A983" s="76"/>
      <c r="B983" s="76">
        <f>Sheet1!D1160</f>
        <v>0</v>
      </c>
      <c r="C983" s="77">
        <f>Sheet1!E1160</f>
        <v>0</v>
      </c>
      <c r="D983" s="76">
        <f>Sheet1!H1160</f>
        <v>0</v>
      </c>
      <c r="E983" s="76">
        <f>Sheet1!K1160</f>
        <v>0</v>
      </c>
      <c r="F983" s="76">
        <f>Sheet1!J1160</f>
        <v>0</v>
      </c>
      <c r="G983" s="76">
        <f>Sheet1!L1160</f>
        <v>0</v>
      </c>
      <c r="H983" s="76">
        <f>Sheet1!M1160</f>
        <v>0</v>
      </c>
      <c r="I983" s="76">
        <f>Sheet1!O1160</f>
        <v>0</v>
      </c>
      <c r="J983" s="76"/>
      <c r="K983" s="78"/>
      <c r="L983" s="79"/>
    </row>
    <row r="984" spans="1:12" x14ac:dyDescent="0.35">
      <c r="A984" s="76"/>
      <c r="B984" s="76">
        <f>Sheet1!D1161</f>
        <v>0</v>
      </c>
      <c r="C984" s="77">
        <f>Sheet1!E1161</f>
        <v>0</v>
      </c>
      <c r="D984" s="76">
        <f>Sheet1!H1161</f>
        <v>0</v>
      </c>
      <c r="E984" s="76">
        <f>Sheet1!K1161</f>
        <v>0</v>
      </c>
      <c r="F984" s="76">
        <f>Sheet1!J1161</f>
        <v>0</v>
      </c>
      <c r="G984" s="76">
        <f>Sheet1!L1161</f>
        <v>0</v>
      </c>
      <c r="H984" s="76">
        <f>Sheet1!M1161</f>
        <v>0</v>
      </c>
      <c r="I984" s="76">
        <f>Sheet1!O1161</f>
        <v>0</v>
      </c>
      <c r="J984" s="76"/>
      <c r="K984" s="78"/>
      <c r="L984" s="79"/>
    </row>
    <row r="985" spans="1:12" x14ac:dyDescent="0.35">
      <c r="A985" s="76"/>
      <c r="B985" s="76">
        <f>Sheet1!D1162</f>
        <v>0</v>
      </c>
      <c r="C985" s="77">
        <f>Sheet1!E1162</f>
        <v>0</v>
      </c>
      <c r="D985" s="76">
        <f>Sheet1!H1162</f>
        <v>0</v>
      </c>
      <c r="E985" s="76">
        <f>Sheet1!K1162</f>
        <v>0</v>
      </c>
      <c r="F985" s="76">
        <f>Sheet1!J1162</f>
        <v>0</v>
      </c>
      <c r="G985" s="76">
        <f>Sheet1!L1162</f>
        <v>0</v>
      </c>
      <c r="H985" s="76">
        <f>Sheet1!M1162</f>
        <v>0</v>
      </c>
      <c r="I985" s="76">
        <f>Sheet1!O1162</f>
        <v>0</v>
      </c>
      <c r="J985" s="76"/>
      <c r="K985" s="78"/>
      <c r="L985" s="79"/>
    </row>
    <row r="986" spans="1:12" x14ac:dyDescent="0.35">
      <c r="A986" s="76"/>
      <c r="B986" s="76">
        <f>Sheet1!D1163</f>
        <v>0</v>
      </c>
      <c r="C986" s="77">
        <f>Sheet1!E1163</f>
        <v>0</v>
      </c>
      <c r="D986" s="76">
        <f>Sheet1!H1163</f>
        <v>0</v>
      </c>
      <c r="E986" s="76">
        <f>Sheet1!K1163</f>
        <v>0</v>
      </c>
      <c r="F986" s="76">
        <f>Sheet1!J1163</f>
        <v>0</v>
      </c>
      <c r="G986" s="76">
        <f>Sheet1!L1163</f>
        <v>0</v>
      </c>
      <c r="H986" s="76">
        <f>Sheet1!M1163</f>
        <v>0</v>
      </c>
      <c r="I986" s="76">
        <f>Sheet1!O1163</f>
        <v>0</v>
      </c>
      <c r="J986" s="76"/>
      <c r="K986" s="78"/>
      <c r="L986" s="79"/>
    </row>
    <row r="987" spans="1:12" x14ac:dyDescent="0.35">
      <c r="A987" s="76"/>
      <c r="B987" s="76">
        <f>Sheet1!D1164</f>
        <v>0</v>
      </c>
      <c r="C987" s="77">
        <f>Sheet1!E1164</f>
        <v>0</v>
      </c>
      <c r="D987" s="76">
        <f>Sheet1!H1164</f>
        <v>0</v>
      </c>
      <c r="E987" s="76">
        <f>Sheet1!K1164</f>
        <v>0</v>
      </c>
      <c r="F987" s="76">
        <f>Sheet1!J1164</f>
        <v>0</v>
      </c>
      <c r="G987" s="76">
        <f>Sheet1!L1164</f>
        <v>0</v>
      </c>
      <c r="H987" s="76">
        <f>Sheet1!M1164</f>
        <v>0</v>
      </c>
      <c r="I987" s="76">
        <f>Sheet1!O1164</f>
        <v>0</v>
      </c>
      <c r="J987" s="76"/>
      <c r="K987" s="78"/>
      <c r="L987" s="79"/>
    </row>
    <row r="988" spans="1:12" x14ac:dyDescent="0.35">
      <c r="A988" s="76"/>
      <c r="B988" s="76">
        <f>Sheet1!D1165</f>
        <v>0</v>
      </c>
      <c r="C988" s="77">
        <f>Sheet1!E1165</f>
        <v>0</v>
      </c>
      <c r="D988" s="76">
        <f>Sheet1!H1165</f>
        <v>0</v>
      </c>
      <c r="E988" s="76">
        <f>Sheet1!K1165</f>
        <v>0</v>
      </c>
      <c r="F988" s="76">
        <f>Sheet1!J1165</f>
        <v>0</v>
      </c>
      <c r="G988" s="76">
        <f>Sheet1!L1165</f>
        <v>0</v>
      </c>
      <c r="H988" s="76">
        <f>Sheet1!M1165</f>
        <v>0</v>
      </c>
      <c r="I988" s="76">
        <f>Sheet1!O1165</f>
        <v>0</v>
      </c>
      <c r="J988" s="76"/>
      <c r="K988" s="78"/>
      <c r="L988" s="79"/>
    </row>
    <row r="989" spans="1:12" x14ac:dyDescent="0.35">
      <c r="A989" s="76"/>
      <c r="B989" s="76">
        <f>Sheet1!D1166</f>
        <v>0</v>
      </c>
      <c r="C989" s="77">
        <f>Sheet1!E1166</f>
        <v>0</v>
      </c>
      <c r="D989" s="76">
        <f>Sheet1!H1166</f>
        <v>0</v>
      </c>
      <c r="E989" s="76">
        <f>Sheet1!K1166</f>
        <v>0</v>
      </c>
      <c r="F989" s="76">
        <f>Sheet1!J1166</f>
        <v>0</v>
      </c>
      <c r="G989" s="76">
        <f>Sheet1!L1166</f>
        <v>0</v>
      </c>
      <c r="H989" s="76">
        <f>Sheet1!M1166</f>
        <v>0</v>
      </c>
      <c r="I989" s="76">
        <f>Sheet1!O1166</f>
        <v>0</v>
      </c>
      <c r="J989" s="76"/>
      <c r="K989" s="78"/>
      <c r="L989" s="79"/>
    </row>
    <row r="990" spans="1:12" x14ac:dyDescent="0.35">
      <c r="A990" s="76"/>
      <c r="B990" s="76">
        <f>Sheet1!D1167</f>
        <v>0</v>
      </c>
      <c r="C990" s="77">
        <f>Sheet1!E1167</f>
        <v>0</v>
      </c>
      <c r="D990" s="76">
        <f>Sheet1!H1167</f>
        <v>0</v>
      </c>
      <c r="E990" s="76">
        <f>Sheet1!K1167</f>
        <v>0</v>
      </c>
      <c r="F990" s="76">
        <f>Sheet1!J1167</f>
        <v>0</v>
      </c>
      <c r="G990" s="76">
        <f>Sheet1!L1167</f>
        <v>0</v>
      </c>
      <c r="H990" s="76">
        <f>Sheet1!M1167</f>
        <v>0</v>
      </c>
      <c r="I990" s="76">
        <f>Sheet1!O1167</f>
        <v>0</v>
      </c>
      <c r="J990" s="76"/>
      <c r="K990" s="78"/>
      <c r="L990" s="79"/>
    </row>
    <row r="991" spans="1:12" x14ac:dyDescent="0.35">
      <c r="A991" s="76"/>
      <c r="B991" s="76">
        <f>Sheet1!D1168</f>
        <v>0</v>
      </c>
      <c r="C991" s="77">
        <f>Sheet1!E1168</f>
        <v>0</v>
      </c>
      <c r="D991" s="76">
        <f>Sheet1!H1168</f>
        <v>0</v>
      </c>
      <c r="E991" s="76">
        <f>Sheet1!K1168</f>
        <v>0</v>
      </c>
      <c r="F991" s="76">
        <f>Sheet1!J1168</f>
        <v>0</v>
      </c>
      <c r="G991" s="76">
        <f>Sheet1!L1168</f>
        <v>0</v>
      </c>
      <c r="H991" s="76">
        <f>Sheet1!M1168</f>
        <v>0</v>
      </c>
      <c r="I991" s="76">
        <f>Sheet1!O1168</f>
        <v>0</v>
      </c>
      <c r="J991" s="76"/>
      <c r="K991" s="78"/>
      <c r="L991" s="79"/>
    </row>
    <row r="992" spans="1:12" x14ac:dyDescent="0.35">
      <c r="A992" s="76"/>
      <c r="B992" s="76">
        <f>Sheet1!D1169</f>
        <v>0</v>
      </c>
      <c r="C992" s="77">
        <f>Sheet1!E1169</f>
        <v>0</v>
      </c>
      <c r="D992" s="76">
        <f>Sheet1!H1169</f>
        <v>0</v>
      </c>
      <c r="E992" s="76">
        <f>Sheet1!K1169</f>
        <v>0</v>
      </c>
      <c r="F992" s="76">
        <f>Sheet1!J1169</f>
        <v>0</v>
      </c>
      <c r="G992" s="76">
        <f>Sheet1!L1169</f>
        <v>0</v>
      </c>
      <c r="H992" s="76">
        <f>Sheet1!M1169</f>
        <v>0</v>
      </c>
      <c r="I992" s="76">
        <f>Sheet1!O1169</f>
        <v>0</v>
      </c>
      <c r="J992" s="76"/>
      <c r="K992" s="78"/>
      <c r="L992" s="79"/>
    </row>
    <row r="993" spans="1:12" x14ac:dyDescent="0.35">
      <c r="A993" s="76"/>
      <c r="B993" s="76">
        <f>Sheet1!D1170</f>
        <v>0</v>
      </c>
      <c r="C993" s="77">
        <f>Sheet1!E1170</f>
        <v>0</v>
      </c>
      <c r="D993" s="76">
        <f>Sheet1!H1170</f>
        <v>0</v>
      </c>
      <c r="E993" s="76">
        <f>Sheet1!K1170</f>
        <v>0</v>
      </c>
      <c r="F993" s="76">
        <f>Sheet1!J1170</f>
        <v>0</v>
      </c>
      <c r="G993" s="76">
        <f>Sheet1!L1170</f>
        <v>0</v>
      </c>
      <c r="H993" s="76">
        <f>Sheet1!M1170</f>
        <v>0</v>
      </c>
      <c r="I993" s="76">
        <f>Sheet1!O1170</f>
        <v>0</v>
      </c>
      <c r="J993" s="76"/>
      <c r="K993" s="78"/>
      <c r="L993" s="79"/>
    </row>
    <row r="994" spans="1:12" x14ac:dyDescent="0.35">
      <c r="A994" s="76"/>
      <c r="B994" s="76">
        <f>Sheet1!D1171</f>
        <v>0</v>
      </c>
      <c r="C994" s="77">
        <f>Sheet1!E1171</f>
        <v>0</v>
      </c>
      <c r="D994" s="76">
        <f>Sheet1!H1171</f>
        <v>0</v>
      </c>
      <c r="E994" s="76">
        <f>Sheet1!K1171</f>
        <v>0</v>
      </c>
      <c r="F994" s="76">
        <f>Sheet1!J1171</f>
        <v>0</v>
      </c>
      <c r="G994" s="76">
        <f>Sheet1!L1171</f>
        <v>0</v>
      </c>
      <c r="H994" s="76">
        <f>Sheet1!M1171</f>
        <v>0</v>
      </c>
      <c r="I994" s="76">
        <f>Sheet1!O1171</f>
        <v>0</v>
      </c>
      <c r="J994" s="76"/>
      <c r="K994" s="78"/>
      <c r="L994" s="79"/>
    </row>
    <row r="995" spans="1:12" x14ac:dyDescent="0.35">
      <c r="A995" s="76"/>
      <c r="B995" s="76">
        <f>Sheet1!D1172</f>
        <v>0</v>
      </c>
      <c r="C995" s="77">
        <f>Sheet1!E1172</f>
        <v>0</v>
      </c>
      <c r="D995" s="76">
        <f>Sheet1!H1172</f>
        <v>0</v>
      </c>
      <c r="E995" s="76">
        <f>Sheet1!K1172</f>
        <v>0</v>
      </c>
      <c r="F995" s="76">
        <f>Sheet1!J1172</f>
        <v>0</v>
      </c>
      <c r="G995" s="76">
        <f>Sheet1!L1172</f>
        <v>0</v>
      </c>
      <c r="H995" s="76">
        <f>Sheet1!M1172</f>
        <v>0</v>
      </c>
      <c r="I995" s="76">
        <f>Sheet1!O1172</f>
        <v>0</v>
      </c>
      <c r="J995" s="76"/>
      <c r="K995" s="78"/>
      <c r="L995" s="79"/>
    </row>
    <row r="996" spans="1:12" x14ac:dyDescent="0.35">
      <c r="A996" s="76"/>
      <c r="B996" s="76">
        <f>Sheet1!D1173</f>
        <v>0</v>
      </c>
      <c r="C996" s="77">
        <f>Sheet1!E1173</f>
        <v>0</v>
      </c>
      <c r="D996" s="76">
        <f>Sheet1!H1173</f>
        <v>0</v>
      </c>
      <c r="E996" s="76">
        <f>Sheet1!K1173</f>
        <v>0</v>
      </c>
      <c r="F996" s="76">
        <f>Sheet1!J1173</f>
        <v>0</v>
      </c>
      <c r="G996" s="76">
        <f>Sheet1!L1173</f>
        <v>0</v>
      </c>
      <c r="H996" s="76">
        <f>Sheet1!M1173</f>
        <v>0</v>
      </c>
      <c r="I996" s="76">
        <f>Sheet1!O1173</f>
        <v>0</v>
      </c>
      <c r="J996" s="76"/>
      <c r="K996" s="78"/>
      <c r="L996" s="79"/>
    </row>
    <row r="997" spans="1:12" x14ac:dyDescent="0.35">
      <c r="A997" s="76"/>
      <c r="B997" s="76">
        <f>Sheet1!D1174</f>
        <v>0</v>
      </c>
      <c r="C997" s="77">
        <f>Sheet1!E1174</f>
        <v>0</v>
      </c>
      <c r="D997" s="76">
        <f>Sheet1!H1174</f>
        <v>0</v>
      </c>
      <c r="E997" s="76">
        <f>Sheet1!K1174</f>
        <v>0</v>
      </c>
      <c r="F997" s="76">
        <f>Sheet1!J1174</f>
        <v>0</v>
      </c>
      <c r="G997" s="76">
        <f>Sheet1!L1174</f>
        <v>0</v>
      </c>
      <c r="H997" s="76">
        <f>Sheet1!M1174</f>
        <v>0</v>
      </c>
      <c r="I997" s="76">
        <f>Sheet1!O1174</f>
        <v>0</v>
      </c>
      <c r="J997" s="76"/>
      <c r="K997" s="78"/>
      <c r="L997" s="79"/>
    </row>
    <row r="998" spans="1:12" x14ac:dyDescent="0.35">
      <c r="A998" s="76"/>
      <c r="B998" s="76">
        <f>Sheet1!D1175</f>
        <v>0</v>
      </c>
      <c r="C998" s="77">
        <f>Sheet1!E1175</f>
        <v>0</v>
      </c>
      <c r="D998" s="76">
        <f>Sheet1!H1175</f>
        <v>0</v>
      </c>
      <c r="E998" s="76">
        <f>Sheet1!K1175</f>
        <v>0</v>
      </c>
      <c r="F998" s="76">
        <f>Sheet1!J1175</f>
        <v>0</v>
      </c>
      <c r="G998" s="76">
        <f>Sheet1!L1175</f>
        <v>0</v>
      </c>
      <c r="H998" s="76">
        <f>Sheet1!M1175</f>
        <v>0</v>
      </c>
      <c r="I998" s="76">
        <f>Sheet1!O1175</f>
        <v>0</v>
      </c>
      <c r="J998" s="76"/>
      <c r="K998" s="78"/>
      <c r="L998" s="79"/>
    </row>
    <row r="999" spans="1:12" x14ac:dyDescent="0.35">
      <c r="A999" s="76"/>
      <c r="B999" s="76">
        <f>Sheet1!D1176</f>
        <v>0</v>
      </c>
      <c r="C999" s="77">
        <f>Sheet1!E1176</f>
        <v>0</v>
      </c>
      <c r="D999" s="76">
        <f>Sheet1!H1176</f>
        <v>0</v>
      </c>
      <c r="E999" s="76">
        <f>Sheet1!K1176</f>
        <v>0</v>
      </c>
      <c r="F999" s="76">
        <f>Sheet1!J1176</f>
        <v>0</v>
      </c>
      <c r="G999" s="76">
        <f>Sheet1!L1176</f>
        <v>0</v>
      </c>
      <c r="H999" s="76">
        <f>Sheet1!M1176</f>
        <v>0</v>
      </c>
      <c r="I999" s="76">
        <f>Sheet1!O1176</f>
        <v>0</v>
      </c>
      <c r="J999" s="76"/>
      <c r="K999" s="78"/>
      <c r="L999" s="79"/>
    </row>
    <row r="1000" spans="1:12" x14ac:dyDescent="0.35">
      <c r="A1000" s="76"/>
      <c r="B1000" s="76">
        <f>Sheet1!D1177</f>
        <v>0</v>
      </c>
      <c r="C1000" s="77">
        <f>Sheet1!E1177</f>
        <v>0</v>
      </c>
      <c r="D1000" s="76">
        <f>Sheet1!H1177</f>
        <v>0</v>
      </c>
      <c r="E1000" s="76">
        <f>Sheet1!K1177</f>
        <v>0</v>
      </c>
      <c r="F1000" s="76">
        <f>Sheet1!J1177</f>
        <v>0</v>
      </c>
      <c r="G1000" s="76">
        <f>Sheet1!L1177</f>
        <v>0</v>
      </c>
      <c r="H1000" s="76">
        <f>Sheet1!M1177</f>
        <v>0</v>
      </c>
      <c r="I1000" s="76">
        <f>Sheet1!O1177</f>
        <v>0</v>
      </c>
      <c r="J1000" s="76"/>
      <c r="K1000" s="78"/>
      <c r="L1000" s="79"/>
    </row>
    <row r="1001" spans="1:12" x14ac:dyDescent="0.35">
      <c r="A1001" s="76"/>
      <c r="B1001" s="76">
        <f>Sheet1!D1178</f>
        <v>0</v>
      </c>
      <c r="C1001" s="77">
        <f>Sheet1!E1178</f>
        <v>0</v>
      </c>
      <c r="D1001" s="76">
        <f>Sheet1!H1178</f>
        <v>0</v>
      </c>
      <c r="E1001" s="76">
        <f>Sheet1!K1178</f>
        <v>0</v>
      </c>
      <c r="F1001" s="76">
        <f>Sheet1!J1178</f>
        <v>0</v>
      </c>
      <c r="G1001" s="76">
        <f>Sheet1!L1178</f>
        <v>0</v>
      </c>
      <c r="H1001" s="76">
        <f>Sheet1!M1178</f>
        <v>0</v>
      </c>
      <c r="I1001" s="76">
        <f>Sheet1!O1178</f>
        <v>0</v>
      </c>
      <c r="J1001" s="76"/>
      <c r="K1001" s="78"/>
      <c r="L1001" s="79"/>
    </row>
    <row r="1002" spans="1:12" x14ac:dyDescent="0.35">
      <c r="A1002" s="76"/>
      <c r="B1002" s="76">
        <f>Sheet1!D1179</f>
        <v>0</v>
      </c>
      <c r="C1002" s="77">
        <f>Sheet1!E1179</f>
        <v>0</v>
      </c>
      <c r="D1002" s="76">
        <f>Sheet1!H1179</f>
        <v>0</v>
      </c>
      <c r="E1002" s="76">
        <f>Sheet1!K1179</f>
        <v>0</v>
      </c>
      <c r="F1002" s="76">
        <f>Sheet1!J1179</f>
        <v>0</v>
      </c>
      <c r="G1002" s="76">
        <f>Sheet1!L1179</f>
        <v>0</v>
      </c>
      <c r="H1002" s="76">
        <f>Sheet1!M1179</f>
        <v>0</v>
      </c>
      <c r="I1002" s="76">
        <f>Sheet1!O1179</f>
        <v>0</v>
      </c>
      <c r="J1002" s="76"/>
      <c r="K1002" s="78"/>
      <c r="L1002" s="79"/>
    </row>
    <row r="1003" spans="1:12" x14ac:dyDescent="0.35">
      <c r="A1003" s="76"/>
      <c r="B1003" s="76">
        <f>Sheet1!D1180</f>
        <v>0</v>
      </c>
      <c r="C1003" s="77">
        <f>Sheet1!E1180</f>
        <v>0</v>
      </c>
      <c r="D1003" s="76">
        <f>Sheet1!H1180</f>
        <v>0</v>
      </c>
      <c r="E1003" s="76">
        <f>Sheet1!K1180</f>
        <v>0</v>
      </c>
      <c r="F1003" s="76">
        <f>Sheet1!J1180</f>
        <v>0</v>
      </c>
      <c r="G1003" s="76">
        <f>Sheet1!L1180</f>
        <v>0</v>
      </c>
      <c r="H1003" s="76">
        <f>Sheet1!M1180</f>
        <v>0</v>
      </c>
      <c r="I1003" s="76">
        <f>Sheet1!O1180</f>
        <v>0</v>
      </c>
      <c r="J1003" s="76"/>
      <c r="K1003" s="78"/>
      <c r="L1003" s="79"/>
    </row>
    <row r="1004" spans="1:12" x14ac:dyDescent="0.35">
      <c r="A1004" s="76"/>
      <c r="B1004" s="76">
        <f>Sheet1!D1181</f>
        <v>0</v>
      </c>
      <c r="C1004" s="77">
        <f>Sheet1!E1181</f>
        <v>0</v>
      </c>
      <c r="D1004" s="76">
        <f>Sheet1!H1181</f>
        <v>0</v>
      </c>
      <c r="E1004" s="76">
        <f>Sheet1!K1181</f>
        <v>0</v>
      </c>
      <c r="F1004" s="76">
        <f>Sheet1!J1181</f>
        <v>0</v>
      </c>
      <c r="G1004" s="76">
        <f>Sheet1!L1181</f>
        <v>0</v>
      </c>
      <c r="H1004" s="76">
        <f>Sheet1!M1181</f>
        <v>0</v>
      </c>
      <c r="I1004" s="76">
        <f>Sheet1!O1181</f>
        <v>0</v>
      </c>
      <c r="J1004" s="76"/>
      <c r="K1004" s="78"/>
      <c r="L1004" s="79"/>
    </row>
    <row r="1005" spans="1:12" x14ac:dyDescent="0.35">
      <c r="A1005" s="76"/>
      <c r="B1005" s="76">
        <f>Sheet1!D1182</f>
        <v>0</v>
      </c>
      <c r="C1005" s="77">
        <f>Sheet1!E1182</f>
        <v>0</v>
      </c>
      <c r="D1005" s="76">
        <f>Sheet1!H1182</f>
        <v>0</v>
      </c>
      <c r="E1005" s="76">
        <f>Sheet1!K1182</f>
        <v>0</v>
      </c>
      <c r="F1005" s="76">
        <f>Sheet1!J1182</f>
        <v>0</v>
      </c>
      <c r="G1005" s="76">
        <f>Sheet1!L1182</f>
        <v>0</v>
      </c>
      <c r="H1005" s="76">
        <f>Sheet1!M1182</f>
        <v>0</v>
      </c>
      <c r="I1005" s="76">
        <f>Sheet1!O1182</f>
        <v>0</v>
      </c>
      <c r="J1005" s="76"/>
      <c r="K1005" s="78"/>
      <c r="L1005" s="79"/>
    </row>
    <row r="1006" spans="1:12" x14ac:dyDescent="0.35">
      <c r="A1006" s="76"/>
      <c r="B1006" s="76">
        <f>Sheet1!D1183</f>
        <v>0</v>
      </c>
      <c r="C1006" s="77">
        <f>Sheet1!E1183</f>
        <v>0</v>
      </c>
      <c r="D1006" s="76">
        <f>Sheet1!H1183</f>
        <v>0</v>
      </c>
      <c r="E1006" s="76">
        <f>Sheet1!K1183</f>
        <v>0</v>
      </c>
      <c r="F1006" s="76">
        <f>Sheet1!J1183</f>
        <v>0</v>
      </c>
      <c r="G1006" s="76">
        <f>Sheet1!L1183</f>
        <v>0</v>
      </c>
      <c r="H1006" s="76">
        <f>Sheet1!M1183</f>
        <v>0</v>
      </c>
      <c r="I1006" s="76">
        <f>Sheet1!O1183</f>
        <v>0</v>
      </c>
      <c r="J1006" s="76"/>
      <c r="K1006" s="78"/>
      <c r="L1006" s="79"/>
    </row>
    <row r="1007" spans="1:12" x14ac:dyDescent="0.35">
      <c r="A1007" s="76"/>
      <c r="B1007" s="76">
        <f>Sheet1!D1184</f>
        <v>0</v>
      </c>
      <c r="C1007" s="77">
        <f>Sheet1!E1184</f>
        <v>0</v>
      </c>
      <c r="D1007" s="76">
        <f>Sheet1!H1184</f>
        <v>0</v>
      </c>
      <c r="E1007" s="76">
        <f>Sheet1!K1184</f>
        <v>0</v>
      </c>
      <c r="F1007" s="76">
        <f>Sheet1!J1184</f>
        <v>0</v>
      </c>
      <c r="G1007" s="76">
        <f>Sheet1!L1184</f>
        <v>0</v>
      </c>
      <c r="H1007" s="76">
        <f>Sheet1!M1184</f>
        <v>0</v>
      </c>
      <c r="I1007" s="76">
        <f>Sheet1!O1184</f>
        <v>0</v>
      </c>
      <c r="J1007" s="76"/>
      <c r="K1007" s="78"/>
      <c r="L1007" s="79"/>
    </row>
    <row r="1008" spans="1:12" x14ac:dyDescent="0.35">
      <c r="A1008" s="76"/>
      <c r="B1008" s="76">
        <f>Sheet1!D1185</f>
        <v>0</v>
      </c>
      <c r="C1008" s="77">
        <f>Sheet1!E1185</f>
        <v>0</v>
      </c>
      <c r="D1008" s="76">
        <f>Sheet1!H1185</f>
        <v>0</v>
      </c>
      <c r="E1008" s="76">
        <f>Sheet1!K1185</f>
        <v>0</v>
      </c>
      <c r="F1008" s="76">
        <f>Sheet1!J1185</f>
        <v>0</v>
      </c>
      <c r="G1008" s="76">
        <f>Sheet1!L1185</f>
        <v>0</v>
      </c>
      <c r="H1008" s="76">
        <f>Sheet1!M1185</f>
        <v>0</v>
      </c>
      <c r="I1008" s="76">
        <f>Sheet1!O1185</f>
        <v>0</v>
      </c>
      <c r="J1008" s="76"/>
      <c r="K1008" s="78"/>
      <c r="L1008" s="79"/>
    </row>
    <row r="1009" spans="1:12" x14ac:dyDescent="0.35">
      <c r="A1009" s="76"/>
      <c r="B1009" s="76">
        <f>Sheet1!D1186</f>
        <v>0</v>
      </c>
      <c r="C1009" s="77">
        <f>Sheet1!E1186</f>
        <v>0</v>
      </c>
      <c r="D1009" s="76">
        <f>Sheet1!H1186</f>
        <v>0</v>
      </c>
      <c r="E1009" s="76">
        <f>Sheet1!K1186</f>
        <v>0</v>
      </c>
      <c r="F1009" s="76">
        <f>Sheet1!J1186</f>
        <v>0</v>
      </c>
      <c r="G1009" s="76">
        <f>Sheet1!L1186</f>
        <v>0</v>
      </c>
      <c r="H1009" s="76">
        <f>Sheet1!M1186</f>
        <v>0</v>
      </c>
      <c r="I1009" s="76">
        <f>Sheet1!O1186</f>
        <v>0</v>
      </c>
      <c r="J1009" s="76"/>
      <c r="K1009" s="78"/>
      <c r="L1009" s="79"/>
    </row>
    <row r="1010" spans="1:12" x14ac:dyDescent="0.35">
      <c r="A1010" s="76"/>
      <c r="B1010" s="76">
        <f>Sheet1!D1187</f>
        <v>0</v>
      </c>
      <c r="C1010" s="77">
        <f>Sheet1!E1187</f>
        <v>0</v>
      </c>
      <c r="D1010" s="76">
        <f>Sheet1!H1187</f>
        <v>0</v>
      </c>
      <c r="E1010" s="76">
        <f>Sheet1!K1187</f>
        <v>0</v>
      </c>
      <c r="F1010" s="76">
        <f>Sheet1!J1187</f>
        <v>0</v>
      </c>
      <c r="G1010" s="76">
        <f>Sheet1!L1187</f>
        <v>0</v>
      </c>
      <c r="H1010" s="76">
        <f>Sheet1!M1187</f>
        <v>0</v>
      </c>
      <c r="I1010" s="76">
        <f>Sheet1!O1187</f>
        <v>0</v>
      </c>
      <c r="J1010" s="76"/>
      <c r="K1010" s="78"/>
      <c r="L1010" s="79"/>
    </row>
    <row r="1011" spans="1:12" x14ac:dyDescent="0.35">
      <c r="A1011" s="76"/>
      <c r="B1011" s="76">
        <f>Sheet1!D1188</f>
        <v>0</v>
      </c>
      <c r="C1011" s="77">
        <f>Sheet1!E1188</f>
        <v>0</v>
      </c>
      <c r="D1011" s="76">
        <f>Sheet1!H1188</f>
        <v>0</v>
      </c>
      <c r="E1011" s="76">
        <f>Sheet1!K1188</f>
        <v>0</v>
      </c>
      <c r="F1011" s="76">
        <f>Sheet1!J1188</f>
        <v>0</v>
      </c>
      <c r="G1011" s="76">
        <f>Sheet1!L1188</f>
        <v>0</v>
      </c>
      <c r="H1011" s="76">
        <f>Sheet1!M1188</f>
        <v>0</v>
      </c>
      <c r="I1011" s="76">
        <f>Sheet1!O1188</f>
        <v>0</v>
      </c>
      <c r="J1011" s="76"/>
      <c r="K1011" s="78"/>
      <c r="L1011" s="79"/>
    </row>
    <row r="1012" spans="1:12" x14ac:dyDescent="0.35">
      <c r="A1012" s="76"/>
      <c r="B1012" s="76">
        <f>Sheet1!D1189</f>
        <v>0</v>
      </c>
      <c r="C1012" s="77">
        <f>Sheet1!E1189</f>
        <v>0</v>
      </c>
      <c r="D1012" s="76">
        <f>Sheet1!H1189</f>
        <v>0</v>
      </c>
      <c r="E1012" s="76">
        <f>Sheet1!K1189</f>
        <v>0</v>
      </c>
      <c r="F1012" s="76">
        <f>Sheet1!J1189</f>
        <v>0</v>
      </c>
      <c r="G1012" s="76">
        <f>Sheet1!L1189</f>
        <v>0</v>
      </c>
      <c r="H1012" s="76">
        <f>Sheet1!M1189</f>
        <v>0</v>
      </c>
      <c r="I1012" s="76">
        <f>Sheet1!O1189</f>
        <v>0</v>
      </c>
      <c r="J1012" s="76"/>
      <c r="K1012" s="78"/>
      <c r="L1012" s="79"/>
    </row>
    <row r="1013" spans="1:12" x14ac:dyDescent="0.35">
      <c r="A1013" s="76"/>
      <c r="B1013" s="76">
        <f>Sheet1!D1190</f>
        <v>0</v>
      </c>
      <c r="C1013" s="77">
        <f>Sheet1!E1190</f>
        <v>0</v>
      </c>
      <c r="D1013" s="76">
        <f>Sheet1!H1190</f>
        <v>0</v>
      </c>
      <c r="E1013" s="76">
        <f>Sheet1!K1190</f>
        <v>0</v>
      </c>
      <c r="F1013" s="76">
        <f>Sheet1!J1190</f>
        <v>0</v>
      </c>
      <c r="G1013" s="76">
        <f>Sheet1!L1190</f>
        <v>0</v>
      </c>
      <c r="H1013" s="76">
        <f>Sheet1!M1190</f>
        <v>0</v>
      </c>
      <c r="I1013" s="76">
        <f>Sheet1!O1190</f>
        <v>0</v>
      </c>
      <c r="J1013" s="76"/>
      <c r="K1013" s="78"/>
      <c r="L1013" s="79"/>
    </row>
    <row r="1014" spans="1:12" x14ac:dyDescent="0.35">
      <c r="A1014" s="76"/>
      <c r="B1014" s="76">
        <f>Sheet1!D1191</f>
        <v>0</v>
      </c>
      <c r="C1014" s="77">
        <f>Sheet1!E1191</f>
        <v>0</v>
      </c>
      <c r="D1014" s="76">
        <f>Sheet1!H1191</f>
        <v>0</v>
      </c>
      <c r="E1014" s="76">
        <f>Sheet1!K1191</f>
        <v>0</v>
      </c>
      <c r="F1014" s="76">
        <f>Sheet1!J1191</f>
        <v>0</v>
      </c>
      <c r="G1014" s="76">
        <f>Sheet1!L1191</f>
        <v>0</v>
      </c>
      <c r="H1014" s="76">
        <f>Sheet1!M1191</f>
        <v>0</v>
      </c>
      <c r="I1014" s="76">
        <f>Sheet1!O1191</f>
        <v>0</v>
      </c>
      <c r="J1014" s="76"/>
      <c r="K1014" s="78"/>
      <c r="L1014" s="79"/>
    </row>
    <row r="1015" spans="1:12" x14ac:dyDescent="0.35">
      <c r="A1015" s="76"/>
      <c r="B1015" s="76">
        <f>Sheet1!D1192</f>
        <v>0</v>
      </c>
      <c r="C1015" s="77">
        <f>Sheet1!E1192</f>
        <v>0</v>
      </c>
      <c r="D1015" s="76">
        <f>Sheet1!H1192</f>
        <v>0</v>
      </c>
      <c r="E1015" s="76">
        <f>Sheet1!K1192</f>
        <v>0</v>
      </c>
      <c r="F1015" s="76">
        <f>Sheet1!J1192</f>
        <v>0</v>
      </c>
      <c r="G1015" s="76">
        <f>Sheet1!L1192</f>
        <v>0</v>
      </c>
      <c r="H1015" s="76">
        <f>Sheet1!M1192</f>
        <v>0</v>
      </c>
      <c r="I1015" s="76">
        <f>Sheet1!O1192</f>
        <v>0</v>
      </c>
      <c r="J1015" s="76"/>
      <c r="K1015" s="78"/>
      <c r="L1015" s="79"/>
    </row>
    <row r="1016" spans="1:12" x14ac:dyDescent="0.35">
      <c r="A1016" s="76"/>
      <c r="B1016" s="76">
        <f>Sheet1!D1193</f>
        <v>0</v>
      </c>
      <c r="C1016" s="77">
        <f>Sheet1!E1193</f>
        <v>0</v>
      </c>
      <c r="D1016" s="76">
        <f>Sheet1!H1193</f>
        <v>0</v>
      </c>
      <c r="E1016" s="76">
        <f>Sheet1!K1193</f>
        <v>0</v>
      </c>
      <c r="F1016" s="76">
        <f>Sheet1!J1193</f>
        <v>0</v>
      </c>
      <c r="G1016" s="76">
        <f>Sheet1!L1193</f>
        <v>0</v>
      </c>
      <c r="H1016" s="76">
        <f>Sheet1!M1193</f>
        <v>0</v>
      </c>
      <c r="I1016" s="76">
        <f>Sheet1!O1193</f>
        <v>0</v>
      </c>
      <c r="J1016" s="76"/>
      <c r="K1016" s="78"/>
      <c r="L1016" s="79"/>
    </row>
    <row r="1017" spans="1:12" x14ac:dyDescent="0.35">
      <c r="A1017" s="76"/>
      <c r="B1017" s="76">
        <f>Sheet1!D1194</f>
        <v>0</v>
      </c>
      <c r="C1017" s="77">
        <f>Sheet1!E1194</f>
        <v>0</v>
      </c>
      <c r="D1017" s="76">
        <f>Sheet1!H1194</f>
        <v>0</v>
      </c>
      <c r="E1017" s="76">
        <f>Sheet1!K1194</f>
        <v>0</v>
      </c>
      <c r="F1017" s="76">
        <f>Sheet1!J1194</f>
        <v>0</v>
      </c>
      <c r="G1017" s="76">
        <f>Sheet1!L1194</f>
        <v>0</v>
      </c>
      <c r="H1017" s="76">
        <f>Sheet1!M1194</f>
        <v>0</v>
      </c>
      <c r="I1017" s="76">
        <f>Sheet1!O1194</f>
        <v>0</v>
      </c>
      <c r="J1017" s="76"/>
      <c r="K1017" s="78"/>
      <c r="L1017" s="79"/>
    </row>
    <row r="1018" spans="1:12" x14ac:dyDescent="0.35">
      <c r="A1018" s="76"/>
      <c r="B1018" s="76">
        <f>Sheet1!D1195</f>
        <v>0</v>
      </c>
      <c r="C1018" s="77">
        <f>Sheet1!E1195</f>
        <v>0</v>
      </c>
      <c r="D1018" s="76">
        <f>Sheet1!H1195</f>
        <v>0</v>
      </c>
      <c r="E1018" s="76">
        <f>Sheet1!K1195</f>
        <v>0</v>
      </c>
      <c r="F1018" s="76">
        <f>Sheet1!J1195</f>
        <v>0</v>
      </c>
      <c r="G1018" s="76">
        <f>Sheet1!L1195</f>
        <v>0</v>
      </c>
      <c r="H1018" s="76">
        <f>Sheet1!M1195</f>
        <v>0</v>
      </c>
      <c r="I1018" s="76">
        <f>Sheet1!O1195</f>
        <v>0</v>
      </c>
      <c r="J1018" s="76"/>
      <c r="K1018" s="78"/>
      <c r="L1018" s="79"/>
    </row>
    <row r="1019" spans="1:12" x14ac:dyDescent="0.35">
      <c r="A1019" s="76"/>
      <c r="B1019" s="76">
        <f>Sheet1!D1196</f>
        <v>0</v>
      </c>
      <c r="C1019" s="77">
        <f>Sheet1!E1196</f>
        <v>0</v>
      </c>
      <c r="D1019" s="76">
        <f>Sheet1!H1196</f>
        <v>0</v>
      </c>
      <c r="E1019" s="76">
        <f>Sheet1!K1196</f>
        <v>0</v>
      </c>
      <c r="F1019" s="76">
        <f>Sheet1!J1196</f>
        <v>0</v>
      </c>
      <c r="G1019" s="76">
        <f>Sheet1!L1196</f>
        <v>0</v>
      </c>
      <c r="H1019" s="76">
        <f>Sheet1!M1196</f>
        <v>0</v>
      </c>
      <c r="I1019" s="76">
        <f>Sheet1!O1196</f>
        <v>0</v>
      </c>
      <c r="J1019" s="76"/>
      <c r="K1019" s="78"/>
      <c r="L1019" s="79"/>
    </row>
    <row r="1020" spans="1:12" x14ac:dyDescent="0.35">
      <c r="A1020" s="76"/>
      <c r="B1020" s="76">
        <f>Sheet1!D1197</f>
        <v>0</v>
      </c>
      <c r="C1020" s="77">
        <f>Sheet1!E1197</f>
        <v>0</v>
      </c>
      <c r="D1020" s="76">
        <f>Sheet1!H1197</f>
        <v>0</v>
      </c>
      <c r="E1020" s="76">
        <f>Sheet1!K1197</f>
        <v>0</v>
      </c>
      <c r="F1020" s="76">
        <f>Sheet1!J1197</f>
        <v>0</v>
      </c>
      <c r="G1020" s="76">
        <f>Sheet1!L1197</f>
        <v>0</v>
      </c>
      <c r="H1020" s="76">
        <f>Sheet1!M1197</f>
        <v>0</v>
      </c>
      <c r="I1020" s="76">
        <f>Sheet1!O1197</f>
        <v>0</v>
      </c>
      <c r="J1020" s="76"/>
      <c r="K1020" s="78"/>
      <c r="L1020" s="79"/>
    </row>
    <row r="1021" spans="1:12" x14ac:dyDescent="0.35">
      <c r="A1021" s="76"/>
      <c r="B1021" s="76">
        <f>Sheet1!D1198</f>
        <v>0</v>
      </c>
      <c r="C1021" s="77">
        <f>Sheet1!E1198</f>
        <v>0</v>
      </c>
      <c r="D1021" s="76">
        <f>Sheet1!H1198</f>
        <v>0</v>
      </c>
      <c r="E1021" s="76">
        <f>Sheet1!K1198</f>
        <v>0</v>
      </c>
      <c r="F1021" s="76">
        <f>Sheet1!J1198</f>
        <v>0</v>
      </c>
      <c r="G1021" s="76">
        <f>Sheet1!L1198</f>
        <v>0</v>
      </c>
      <c r="H1021" s="76">
        <f>Sheet1!M1198</f>
        <v>0</v>
      </c>
      <c r="I1021" s="76">
        <f>Sheet1!O1198</f>
        <v>0</v>
      </c>
      <c r="J1021" s="76"/>
      <c r="K1021" s="78"/>
      <c r="L1021" s="79"/>
    </row>
    <row r="1022" spans="1:12" x14ac:dyDescent="0.35">
      <c r="A1022" s="76"/>
      <c r="B1022" s="76">
        <f>Sheet1!D1199</f>
        <v>0</v>
      </c>
      <c r="C1022" s="77">
        <f>Sheet1!E1199</f>
        <v>0</v>
      </c>
      <c r="D1022" s="76">
        <f>Sheet1!H1199</f>
        <v>0</v>
      </c>
      <c r="E1022" s="76">
        <f>Sheet1!K1199</f>
        <v>0</v>
      </c>
      <c r="F1022" s="76">
        <f>Sheet1!J1199</f>
        <v>0</v>
      </c>
      <c r="G1022" s="76">
        <f>Sheet1!L1199</f>
        <v>0</v>
      </c>
      <c r="H1022" s="76">
        <f>Sheet1!M1199</f>
        <v>0</v>
      </c>
      <c r="I1022" s="76">
        <f>Sheet1!O1199</f>
        <v>0</v>
      </c>
      <c r="J1022" s="76"/>
      <c r="K1022" s="78"/>
      <c r="L1022" s="79"/>
    </row>
    <row r="1023" spans="1:12" x14ac:dyDescent="0.35">
      <c r="A1023" s="76"/>
      <c r="B1023" s="76">
        <f>Sheet1!D1200</f>
        <v>0</v>
      </c>
      <c r="C1023" s="77">
        <f>Sheet1!E1200</f>
        <v>0</v>
      </c>
      <c r="D1023" s="76">
        <f>Sheet1!H1200</f>
        <v>0</v>
      </c>
      <c r="E1023" s="76">
        <f>Sheet1!K1200</f>
        <v>0</v>
      </c>
      <c r="F1023" s="76">
        <f>Sheet1!J1200</f>
        <v>0</v>
      </c>
      <c r="G1023" s="76">
        <f>Sheet1!L1200</f>
        <v>0</v>
      </c>
      <c r="H1023" s="76">
        <f>Sheet1!M1200</f>
        <v>0</v>
      </c>
      <c r="I1023" s="76">
        <f>Sheet1!O1200</f>
        <v>0</v>
      </c>
      <c r="J1023" s="76"/>
      <c r="K1023" s="78"/>
      <c r="L1023" s="79"/>
    </row>
    <row r="1024" spans="1:12" x14ac:dyDescent="0.35">
      <c r="A1024" s="76"/>
      <c r="B1024" s="76">
        <f>Sheet1!D1201</f>
        <v>0</v>
      </c>
      <c r="C1024" s="77">
        <f>Sheet1!E1201</f>
        <v>0</v>
      </c>
      <c r="D1024" s="76">
        <f>Sheet1!H1201</f>
        <v>0</v>
      </c>
      <c r="E1024" s="76">
        <f>Sheet1!K1201</f>
        <v>0</v>
      </c>
      <c r="F1024" s="76">
        <f>Sheet1!J1201</f>
        <v>0</v>
      </c>
      <c r="G1024" s="76">
        <f>Sheet1!L1201</f>
        <v>0</v>
      </c>
      <c r="H1024" s="76">
        <f>Sheet1!M1201</f>
        <v>0</v>
      </c>
      <c r="I1024" s="76">
        <f>Sheet1!O1201</f>
        <v>0</v>
      </c>
      <c r="J1024" s="76"/>
      <c r="K1024" s="78"/>
      <c r="L1024" s="79"/>
    </row>
    <row r="1025" spans="1:12" x14ac:dyDescent="0.35">
      <c r="A1025" s="76"/>
      <c r="B1025" s="76">
        <f>Sheet1!D1202</f>
        <v>0</v>
      </c>
      <c r="C1025" s="77">
        <f>Sheet1!E1202</f>
        <v>0</v>
      </c>
      <c r="D1025" s="76">
        <f>Sheet1!H1202</f>
        <v>0</v>
      </c>
      <c r="E1025" s="76">
        <f>Sheet1!K1202</f>
        <v>0</v>
      </c>
      <c r="F1025" s="76">
        <f>Sheet1!J1202</f>
        <v>0</v>
      </c>
      <c r="G1025" s="76">
        <f>Sheet1!L1202</f>
        <v>0</v>
      </c>
      <c r="H1025" s="76">
        <f>Sheet1!M1202</f>
        <v>0</v>
      </c>
      <c r="I1025" s="76">
        <f>Sheet1!O1202</f>
        <v>0</v>
      </c>
      <c r="J1025" s="76"/>
      <c r="K1025" s="78"/>
      <c r="L1025" s="79"/>
    </row>
    <row r="1026" spans="1:12" x14ac:dyDescent="0.35">
      <c r="A1026" s="76"/>
      <c r="B1026" s="76">
        <f>Sheet1!D1203</f>
        <v>0</v>
      </c>
      <c r="C1026" s="77">
        <f>Sheet1!E1203</f>
        <v>0</v>
      </c>
      <c r="D1026" s="76">
        <f>Sheet1!H1203</f>
        <v>0</v>
      </c>
      <c r="E1026" s="76">
        <f>Sheet1!K1203</f>
        <v>0</v>
      </c>
      <c r="F1026" s="76">
        <f>Sheet1!J1203</f>
        <v>0</v>
      </c>
      <c r="G1026" s="76">
        <f>Sheet1!L1203</f>
        <v>0</v>
      </c>
      <c r="H1026" s="76">
        <f>Sheet1!M1203</f>
        <v>0</v>
      </c>
      <c r="I1026" s="76">
        <f>Sheet1!O1203</f>
        <v>0</v>
      </c>
      <c r="J1026" s="76"/>
      <c r="K1026" s="78"/>
      <c r="L1026" s="79"/>
    </row>
    <row r="1027" spans="1:12" x14ac:dyDescent="0.35">
      <c r="A1027" s="76"/>
      <c r="B1027" s="76">
        <f>Sheet1!D1204</f>
        <v>0</v>
      </c>
      <c r="C1027" s="77">
        <f>Sheet1!E1204</f>
        <v>0</v>
      </c>
      <c r="D1027" s="76">
        <f>Sheet1!H1204</f>
        <v>0</v>
      </c>
      <c r="E1027" s="76">
        <f>Sheet1!K1204</f>
        <v>0</v>
      </c>
      <c r="F1027" s="76">
        <f>Sheet1!J1204</f>
        <v>0</v>
      </c>
      <c r="G1027" s="76">
        <f>Sheet1!L1204</f>
        <v>0</v>
      </c>
      <c r="H1027" s="76">
        <f>Sheet1!M1204</f>
        <v>0</v>
      </c>
      <c r="I1027" s="76">
        <f>Sheet1!O1204</f>
        <v>0</v>
      </c>
      <c r="J1027" s="76"/>
      <c r="K1027" s="78"/>
      <c r="L1027" s="79"/>
    </row>
    <row r="1028" spans="1:12" x14ac:dyDescent="0.35">
      <c r="A1028" s="76"/>
      <c r="B1028" s="76">
        <f>Sheet1!D1205</f>
        <v>0</v>
      </c>
      <c r="C1028" s="77">
        <f>Sheet1!E1205</f>
        <v>0</v>
      </c>
      <c r="D1028" s="76">
        <f>Sheet1!H1205</f>
        <v>0</v>
      </c>
      <c r="E1028" s="76">
        <f>Sheet1!K1205</f>
        <v>0</v>
      </c>
      <c r="F1028" s="76">
        <f>Sheet1!J1205</f>
        <v>0</v>
      </c>
      <c r="G1028" s="76">
        <f>Sheet1!L1205</f>
        <v>0</v>
      </c>
      <c r="H1028" s="76">
        <f>Sheet1!M1205</f>
        <v>0</v>
      </c>
      <c r="I1028" s="76">
        <f>Sheet1!O1205</f>
        <v>0</v>
      </c>
      <c r="J1028" s="76"/>
      <c r="K1028" s="78"/>
      <c r="L1028" s="79"/>
    </row>
    <row r="1029" spans="1:12" x14ac:dyDescent="0.35">
      <c r="A1029" s="76"/>
      <c r="B1029" s="76">
        <f>Sheet1!D1206</f>
        <v>0</v>
      </c>
      <c r="C1029" s="77">
        <f>Sheet1!E1206</f>
        <v>0</v>
      </c>
      <c r="D1029" s="76">
        <f>Sheet1!H1206</f>
        <v>0</v>
      </c>
      <c r="E1029" s="76">
        <f>Sheet1!K1206</f>
        <v>0</v>
      </c>
      <c r="F1029" s="76">
        <f>Sheet1!J1206</f>
        <v>0</v>
      </c>
      <c r="G1029" s="76">
        <f>Sheet1!L1206</f>
        <v>0</v>
      </c>
      <c r="H1029" s="76">
        <f>Sheet1!M1206</f>
        <v>0</v>
      </c>
      <c r="I1029" s="76">
        <f>Sheet1!O1206</f>
        <v>0</v>
      </c>
      <c r="J1029" s="76"/>
      <c r="K1029" s="78"/>
      <c r="L1029" s="79"/>
    </row>
    <row r="1030" spans="1:12" x14ac:dyDescent="0.35">
      <c r="A1030" s="76"/>
      <c r="B1030" s="76">
        <f>Sheet1!D1207</f>
        <v>0</v>
      </c>
      <c r="C1030" s="77">
        <f>Sheet1!E1207</f>
        <v>0</v>
      </c>
      <c r="D1030" s="76">
        <f>Sheet1!H1207</f>
        <v>0</v>
      </c>
      <c r="E1030" s="76">
        <f>Sheet1!K1207</f>
        <v>0</v>
      </c>
      <c r="F1030" s="76">
        <f>Sheet1!J1207</f>
        <v>0</v>
      </c>
      <c r="G1030" s="76">
        <f>Sheet1!L1207</f>
        <v>0</v>
      </c>
      <c r="H1030" s="76">
        <f>Sheet1!M1207</f>
        <v>0</v>
      </c>
      <c r="I1030" s="76">
        <f>Sheet1!O1207</f>
        <v>0</v>
      </c>
      <c r="J1030" s="76"/>
      <c r="K1030" s="78"/>
      <c r="L1030" s="79"/>
    </row>
    <row r="1031" spans="1:12" x14ac:dyDescent="0.35">
      <c r="A1031" s="76"/>
      <c r="B1031" s="76">
        <f>Sheet1!D1208</f>
        <v>0</v>
      </c>
      <c r="C1031" s="77">
        <f>Sheet1!E1208</f>
        <v>0</v>
      </c>
      <c r="D1031" s="76">
        <f>Sheet1!H1208</f>
        <v>0</v>
      </c>
      <c r="E1031" s="76">
        <f>Sheet1!K1208</f>
        <v>0</v>
      </c>
      <c r="F1031" s="76">
        <f>Sheet1!J1208</f>
        <v>0</v>
      </c>
      <c r="G1031" s="76">
        <f>Sheet1!L1208</f>
        <v>0</v>
      </c>
      <c r="H1031" s="76">
        <f>Sheet1!M1208</f>
        <v>0</v>
      </c>
      <c r="I1031" s="76">
        <f>Sheet1!O1208</f>
        <v>0</v>
      </c>
      <c r="J1031" s="76"/>
      <c r="K1031" s="78"/>
      <c r="L1031" s="79"/>
    </row>
    <row r="1032" spans="1:12" x14ac:dyDescent="0.35">
      <c r="A1032" s="76"/>
      <c r="B1032" s="76">
        <f>Sheet1!D1209</f>
        <v>0</v>
      </c>
      <c r="C1032" s="77">
        <f>Sheet1!E1209</f>
        <v>0</v>
      </c>
      <c r="D1032" s="76">
        <f>Sheet1!H1209</f>
        <v>0</v>
      </c>
      <c r="E1032" s="76">
        <f>Sheet1!K1209</f>
        <v>0</v>
      </c>
      <c r="F1032" s="76">
        <f>Sheet1!J1209</f>
        <v>0</v>
      </c>
      <c r="G1032" s="76">
        <f>Sheet1!L1209</f>
        <v>0</v>
      </c>
      <c r="H1032" s="76">
        <f>Sheet1!M1209</f>
        <v>0</v>
      </c>
      <c r="I1032" s="76">
        <f>Sheet1!O1209</f>
        <v>0</v>
      </c>
      <c r="J1032" s="76"/>
      <c r="K1032" s="78"/>
      <c r="L1032" s="79"/>
    </row>
    <row r="1033" spans="1:12" x14ac:dyDescent="0.35">
      <c r="A1033" s="76"/>
      <c r="B1033" s="76">
        <f>Sheet1!D1210</f>
        <v>0</v>
      </c>
      <c r="C1033" s="77">
        <f>Sheet1!E1210</f>
        <v>0</v>
      </c>
      <c r="D1033" s="76">
        <f>Sheet1!H1210</f>
        <v>0</v>
      </c>
      <c r="E1033" s="76">
        <f>Sheet1!K1210</f>
        <v>0</v>
      </c>
      <c r="F1033" s="76">
        <f>Sheet1!J1210</f>
        <v>0</v>
      </c>
      <c r="G1033" s="76">
        <f>Sheet1!L1210</f>
        <v>0</v>
      </c>
      <c r="H1033" s="76">
        <f>Sheet1!M1210</f>
        <v>0</v>
      </c>
      <c r="I1033" s="76">
        <f>Sheet1!O1210</f>
        <v>0</v>
      </c>
      <c r="J1033" s="76"/>
      <c r="K1033" s="78"/>
      <c r="L1033" s="79"/>
    </row>
    <row r="1034" spans="1:12" x14ac:dyDescent="0.35">
      <c r="A1034" s="76"/>
      <c r="B1034" s="76">
        <f>Sheet1!D1211</f>
        <v>0</v>
      </c>
      <c r="C1034" s="77">
        <f>Sheet1!E1211</f>
        <v>0</v>
      </c>
      <c r="D1034" s="76">
        <f>Sheet1!H1211</f>
        <v>0</v>
      </c>
      <c r="E1034" s="76">
        <f>Sheet1!K1211</f>
        <v>0</v>
      </c>
      <c r="F1034" s="76">
        <f>Sheet1!J1211</f>
        <v>0</v>
      </c>
      <c r="G1034" s="76">
        <f>Sheet1!L1211</f>
        <v>0</v>
      </c>
      <c r="H1034" s="76">
        <f>Sheet1!M1211</f>
        <v>0</v>
      </c>
      <c r="I1034" s="76">
        <f>Sheet1!O1211</f>
        <v>0</v>
      </c>
      <c r="J1034" s="76"/>
      <c r="K1034" s="78"/>
      <c r="L1034" s="79"/>
    </row>
    <row r="1035" spans="1:12" x14ac:dyDescent="0.35">
      <c r="A1035" s="76"/>
      <c r="B1035" s="76">
        <f>Sheet1!D1212</f>
        <v>0</v>
      </c>
      <c r="C1035" s="77">
        <f>Sheet1!E1212</f>
        <v>0</v>
      </c>
      <c r="D1035" s="76">
        <f>Sheet1!H1212</f>
        <v>0</v>
      </c>
      <c r="E1035" s="76">
        <f>Sheet1!K1212</f>
        <v>0</v>
      </c>
      <c r="F1035" s="76">
        <f>Sheet1!J1212</f>
        <v>0</v>
      </c>
      <c r="G1035" s="76">
        <f>Sheet1!L1212</f>
        <v>0</v>
      </c>
      <c r="H1035" s="76">
        <f>Sheet1!M1212</f>
        <v>0</v>
      </c>
      <c r="I1035" s="76">
        <f>Sheet1!O1212</f>
        <v>0</v>
      </c>
      <c r="J1035" s="76"/>
      <c r="K1035" s="78"/>
      <c r="L1035" s="79"/>
    </row>
    <row r="1036" spans="1:12" x14ac:dyDescent="0.35">
      <c r="A1036" s="76"/>
      <c r="B1036" s="76">
        <f>Sheet1!D1213</f>
        <v>0</v>
      </c>
      <c r="C1036" s="77">
        <f>Sheet1!E1213</f>
        <v>0</v>
      </c>
      <c r="D1036" s="76">
        <f>Sheet1!H1213</f>
        <v>0</v>
      </c>
      <c r="E1036" s="76">
        <f>Sheet1!K1213</f>
        <v>0</v>
      </c>
      <c r="F1036" s="76">
        <f>Sheet1!J1213</f>
        <v>0</v>
      </c>
      <c r="G1036" s="76">
        <f>Sheet1!L1213</f>
        <v>0</v>
      </c>
      <c r="H1036" s="76">
        <f>Sheet1!M1213</f>
        <v>0</v>
      </c>
      <c r="I1036" s="76">
        <f>Sheet1!O1213</f>
        <v>0</v>
      </c>
      <c r="J1036" s="76"/>
      <c r="K1036" s="78"/>
      <c r="L1036" s="79"/>
    </row>
    <row r="1037" spans="1:12" x14ac:dyDescent="0.35">
      <c r="A1037" s="76"/>
      <c r="B1037" s="76">
        <f>Sheet1!D1214</f>
        <v>0</v>
      </c>
      <c r="C1037" s="77">
        <f>Sheet1!E1214</f>
        <v>0</v>
      </c>
      <c r="D1037" s="76">
        <f>Sheet1!H1214</f>
        <v>0</v>
      </c>
      <c r="E1037" s="76">
        <f>Sheet1!K1214</f>
        <v>0</v>
      </c>
      <c r="F1037" s="76">
        <f>Sheet1!J1214</f>
        <v>0</v>
      </c>
      <c r="G1037" s="76">
        <f>Sheet1!L1214</f>
        <v>0</v>
      </c>
      <c r="H1037" s="76">
        <f>Sheet1!M1214</f>
        <v>0</v>
      </c>
      <c r="I1037" s="76">
        <f>Sheet1!O1214</f>
        <v>0</v>
      </c>
      <c r="J1037" s="76"/>
      <c r="K1037" s="78"/>
      <c r="L1037" s="79"/>
    </row>
    <row r="1038" spans="1:12" x14ac:dyDescent="0.35">
      <c r="A1038" s="76"/>
      <c r="B1038" s="76">
        <f>Sheet1!D1215</f>
        <v>0</v>
      </c>
      <c r="C1038" s="77">
        <f>Sheet1!E1215</f>
        <v>0</v>
      </c>
      <c r="D1038" s="76">
        <f>Sheet1!H1215</f>
        <v>0</v>
      </c>
      <c r="E1038" s="76">
        <f>Sheet1!K1215</f>
        <v>0</v>
      </c>
      <c r="F1038" s="76">
        <f>Sheet1!J1215</f>
        <v>0</v>
      </c>
      <c r="G1038" s="76">
        <f>Sheet1!L1215</f>
        <v>0</v>
      </c>
      <c r="H1038" s="76">
        <f>Sheet1!M1215</f>
        <v>0</v>
      </c>
      <c r="I1038" s="76">
        <f>Sheet1!O1215</f>
        <v>0</v>
      </c>
      <c r="J1038" s="76"/>
      <c r="K1038" s="78"/>
      <c r="L1038" s="79"/>
    </row>
    <row r="1039" spans="1:12" x14ac:dyDescent="0.35">
      <c r="A1039" s="76"/>
      <c r="B1039" s="76">
        <f>Sheet1!D1216</f>
        <v>0</v>
      </c>
      <c r="C1039" s="77">
        <f>Sheet1!E1216</f>
        <v>0</v>
      </c>
      <c r="D1039" s="76">
        <f>Sheet1!H1216</f>
        <v>0</v>
      </c>
      <c r="E1039" s="76">
        <f>Sheet1!K1216</f>
        <v>0</v>
      </c>
      <c r="F1039" s="76">
        <f>Sheet1!J1216</f>
        <v>0</v>
      </c>
      <c r="G1039" s="76">
        <f>Sheet1!L1216</f>
        <v>0</v>
      </c>
      <c r="H1039" s="76">
        <f>Sheet1!M1216</f>
        <v>0</v>
      </c>
      <c r="I1039" s="76">
        <f>Sheet1!O1216</f>
        <v>0</v>
      </c>
      <c r="J1039" s="76"/>
      <c r="K1039" s="78"/>
      <c r="L1039" s="79"/>
    </row>
    <row r="1040" spans="1:12" x14ac:dyDescent="0.35">
      <c r="A1040" s="76"/>
      <c r="B1040" s="76">
        <f>Sheet1!D1217</f>
        <v>0</v>
      </c>
      <c r="C1040" s="77">
        <f>Sheet1!E1217</f>
        <v>0</v>
      </c>
      <c r="D1040" s="76">
        <f>Sheet1!H1217</f>
        <v>0</v>
      </c>
      <c r="E1040" s="76">
        <f>Sheet1!K1217</f>
        <v>0</v>
      </c>
      <c r="F1040" s="76">
        <f>Sheet1!J1217</f>
        <v>0</v>
      </c>
      <c r="G1040" s="76">
        <f>Sheet1!L1217</f>
        <v>0</v>
      </c>
      <c r="H1040" s="76">
        <f>Sheet1!M1217</f>
        <v>0</v>
      </c>
      <c r="I1040" s="76">
        <f>Sheet1!O1217</f>
        <v>0</v>
      </c>
      <c r="J1040" s="76"/>
      <c r="K1040" s="78"/>
      <c r="L1040" s="79"/>
    </row>
    <row r="1041" spans="1:12" x14ac:dyDescent="0.35">
      <c r="A1041" s="76"/>
      <c r="B1041" s="76">
        <f>Sheet1!D1218</f>
        <v>0</v>
      </c>
      <c r="C1041" s="77">
        <f>Sheet1!E1218</f>
        <v>0</v>
      </c>
      <c r="D1041" s="76">
        <f>Sheet1!H1218</f>
        <v>0</v>
      </c>
      <c r="E1041" s="76">
        <f>Sheet1!K1218</f>
        <v>0</v>
      </c>
      <c r="F1041" s="76">
        <f>Sheet1!J1218</f>
        <v>0</v>
      </c>
      <c r="G1041" s="76">
        <f>Sheet1!L1218</f>
        <v>0</v>
      </c>
      <c r="H1041" s="76">
        <f>Sheet1!M1218</f>
        <v>0</v>
      </c>
      <c r="I1041" s="76">
        <f>Sheet1!O1218</f>
        <v>0</v>
      </c>
      <c r="J1041" s="76"/>
      <c r="K1041" s="78"/>
      <c r="L1041" s="79"/>
    </row>
    <row r="1042" spans="1:12" x14ac:dyDescent="0.35">
      <c r="A1042" s="76"/>
      <c r="B1042" s="76">
        <f>Sheet1!D1219</f>
        <v>0</v>
      </c>
      <c r="C1042" s="77">
        <f>Sheet1!E1219</f>
        <v>0</v>
      </c>
      <c r="D1042" s="76">
        <f>Sheet1!H1219</f>
        <v>0</v>
      </c>
      <c r="E1042" s="76">
        <f>Sheet1!K1219</f>
        <v>0</v>
      </c>
      <c r="F1042" s="76">
        <f>Sheet1!J1219</f>
        <v>0</v>
      </c>
      <c r="G1042" s="76">
        <f>Sheet1!L1219</f>
        <v>0</v>
      </c>
      <c r="H1042" s="76">
        <f>Sheet1!M1219</f>
        <v>0</v>
      </c>
      <c r="I1042" s="76">
        <f>Sheet1!O1219</f>
        <v>0</v>
      </c>
      <c r="J1042" s="76"/>
      <c r="K1042" s="78"/>
      <c r="L1042" s="79"/>
    </row>
    <row r="1043" spans="1:12" x14ac:dyDescent="0.35">
      <c r="A1043" s="76"/>
      <c r="B1043" s="76">
        <f>Sheet1!D1220</f>
        <v>0</v>
      </c>
      <c r="C1043" s="77">
        <f>Sheet1!E1220</f>
        <v>0</v>
      </c>
      <c r="D1043" s="76">
        <f>Sheet1!H1220</f>
        <v>0</v>
      </c>
      <c r="E1043" s="76">
        <f>Sheet1!K1220</f>
        <v>0</v>
      </c>
      <c r="F1043" s="76">
        <f>Sheet1!J1220</f>
        <v>0</v>
      </c>
      <c r="G1043" s="76">
        <f>Sheet1!L1220</f>
        <v>0</v>
      </c>
      <c r="H1043" s="76">
        <f>Sheet1!M1220</f>
        <v>0</v>
      </c>
      <c r="I1043" s="76">
        <f>Sheet1!O1220</f>
        <v>0</v>
      </c>
      <c r="J1043" s="76"/>
      <c r="K1043" s="78"/>
      <c r="L1043" s="79"/>
    </row>
    <row r="1044" spans="1:12" x14ac:dyDescent="0.35">
      <c r="A1044" s="76"/>
      <c r="B1044" s="76">
        <f>Sheet1!D1221</f>
        <v>0</v>
      </c>
      <c r="C1044" s="77">
        <f>Sheet1!E1221</f>
        <v>0</v>
      </c>
      <c r="D1044" s="76">
        <f>Sheet1!H1221</f>
        <v>0</v>
      </c>
      <c r="E1044" s="76">
        <f>Sheet1!K1221</f>
        <v>0</v>
      </c>
      <c r="F1044" s="76">
        <f>Sheet1!J1221</f>
        <v>0</v>
      </c>
      <c r="G1044" s="76">
        <f>Sheet1!L1221</f>
        <v>0</v>
      </c>
      <c r="H1044" s="76">
        <f>Sheet1!M1221</f>
        <v>0</v>
      </c>
      <c r="I1044" s="76">
        <f>Sheet1!O1221</f>
        <v>0</v>
      </c>
      <c r="J1044" s="76"/>
      <c r="K1044" s="78"/>
      <c r="L1044" s="79"/>
    </row>
    <row r="1045" spans="1:12" x14ac:dyDescent="0.35">
      <c r="A1045" s="76"/>
      <c r="B1045" s="76">
        <f>Sheet1!D1222</f>
        <v>0</v>
      </c>
      <c r="C1045" s="77">
        <f>Sheet1!E1222</f>
        <v>0</v>
      </c>
      <c r="D1045" s="76">
        <f>Sheet1!H1222</f>
        <v>0</v>
      </c>
      <c r="E1045" s="76">
        <f>Sheet1!K1222</f>
        <v>0</v>
      </c>
      <c r="F1045" s="76">
        <f>Sheet1!J1222</f>
        <v>0</v>
      </c>
      <c r="G1045" s="76">
        <f>Sheet1!L1222</f>
        <v>0</v>
      </c>
      <c r="H1045" s="76">
        <f>Sheet1!M1222</f>
        <v>0</v>
      </c>
      <c r="I1045" s="76">
        <f>Sheet1!O1222</f>
        <v>0</v>
      </c>
      <c r="J1045" s="76"/>
      <c r="K1045" s="78"/>
      <c r="L1045" s="79"/>
    </row>
    <row r="1046" spans="1:12" x14ac:dyDescent="0.35">
      <c r="A1046" s="76"/>
      <c r="B1046" s="76">
        <f>Sheet1!D1223</f>
        <v>0</v>
      </c>
      <c r="C1046" s="77">
        <f>Sheet1!E1223</f>
        <v>0</v>
      </c>
      <c r="D1046" s="76">
        <f>Sheet1!H1223</f>
        <v>0</v>
      </c>
      <c r="E1046" s="76">
        <f>Sheet1!K1223</f>
        <v>0</v>
      </c>
      <c r="F1046" s="76">
        <f>Sheet1!J1223</f>
        <v>0</v>
      </c>
      <c r="G1046" s="76">
        <f>Sheet1!L1223</f>
        <v>0</v>
      </c>
      <c r="H1046" s="76">
        <f>Sheet1!M1223</f>
        <v>0</v>
      </c>
      <c r="I1046" s="76">
        <f>Sheet1!O1223</f>
        <v>0</v>
      </c>
      <c r="J1046" s="76"/>
      <c r="K1046" s="78"/>
      <c r="L1046" s="79"/>
    </row>
    <row r="1047" spans="1:12" x14ac:dyDescent="0.35">
      <c r="A1047" s="76"/>
      <c r="B1047" s="76">
        <f>Sheet1!D1224</f>
        <v>0</v>
      </c>
      <c r="C1047" s="77">
        <f>Sheet1!E1224</f>
        <v>0</v>
      </c>
      <c r="D1047" s="76">
        <f>Sheet1!H1224</f>
        <v>0</v>
      </c>
      <c r="E1047" s="76">
        <f>Sheet1!K1224</f>
        <v>0</v>
      </c>
      <c r="F1047" s="76">
        <f>Sheet1!J1224</f>
        <v>0</v>
      </c>
      <c r="G1047" s="76">
        <f>Sheet1!L1224</f>
        <v>0</v>
      </c>
      <c r="H1047" s="76">
        <f>Sheet1!M1224</f>
        <v>0</v>
      </c>
      <c r="I1047" s="76">
        <f>Sheet1!O1224</f>
        <v>0</v>
      </c>
      <c r="J1047" s="76"/>
      <c r="K1047" s="78"/>
      <c r="L1047" s="79"/>
    </row>
    <row r="1048" spans="1:12" x14ac:dyDescent="0.35">
      <c r="A1048" s="76"/>
      <c r="B1048" s="76">
        <f>Sheet1!D1225</f>
        <v>0</v>
      </c>
      <c r="C1048" s="77">
        <f>Sheet1!E1225</f>
        <v>0</v>
      </c>
      <c r="D1048" s="76">
        <f>Sheet1!H1225</f>
        <v>0</v>
      </c>
      <c r="E1048" s="76">
        <f>Sheet1!K1225</f>
        <v>0</v>
      </c>
      <c r="F1048" s="76">
        <f>Sheet1!J1225</f>
        <v>0</v>
      </c>
      <c r="G1048" s="76">
        <f>Sheet1!L1225</f>
        <v>0</v>
      </c>
      <c r="H1048" s="76">
        <f>Sheet1!M1225</f>
        <v>0</v>
      </c>
      <c r="I1048" s="76">
        <f>Sheet1!O1225</f>
        <v>0</v>
      </c>
      <c r="J1048" s="76"/>
      <c r="K1048" s="78"/>
      <c r="L1048" s="79"/>
    </row>
    <row r="1049" spans="1:12" x14ac:dyDescent="0.35">
      <c r="A1049" s="76"/>
      <c r="B1049" s="76">
        <f>Sheet1!D1226</f>
        <v>0</v>
      </c>
      <c r="C1049" s="77">
        <f>Sheet1!E1226</f>
        <v>0</v>
      </c>
      <c r="D1049" s="76">
        <f>Sheet1!H1226</f>
        <v>0</v>
      </c>
      <c r="E1049" s="76">
        <f>Sheet1!K1226</f>
        <v>0</v>
      </c>
      <c r="F1049" s="76">
        <f>Sheet1!J1226</f>
        <v>0</v>
      </c>
      <c r="G1049" s="76">
        <f>Sheet1!L1226</f>
        <v>0</v>
      </c>
      <c r="H1049" s="76">
        <f>Sheet1!M1226</f>
        <v>0</v>
      </c>
      <c r="I1049" s="76">
        <f>Sheet1!O1226</f>
        <v>0</v>
      </c>
      <c r="J1049" s="76"/>
      <c r="K1049" s="78"/>
      <c r="L1049" s="79"/>
    </row>
    <row r="1050" spans="1:12" x14ac:dyDescent="0.35">
      <c r="A1050" s="76"/>
      <c r="B1050" s="76">
        <f>Sheet1!D1227</f>
        <v>0</v>
      </c>
      <c r="C1050" s="77">
        <f>Sheet1!E1227</f>
        <v>0</v>
      </c>
      <c r="D1050" s="76">
        <f>Sheet1!H1227</f>
        <v>0</v>
      </c>
      <c r="E1050" s="76">
        <f>Sheet1!K1227</f>
        <v>0</v>
      </c>
      <c r="F1050" s="76">
        <f>Sheet1!J1227</f>
        <v>0</v>
      </c>
      <c r="G1050" s="76">
        <f>Sheet1!L1227</f>
        <v>0</v>
      </c>
      <c r="H1050" s="76">
        <f>Sheet1!M1227</f>
        <v>0</v>
      </c>
      <c r="I1050" s="76">
        <f>Sheet1!O1227</f>
        <v>0</v>
      </c>
      <c r="J1050" s="76"/>
      <c r="K1050" s="78"/>
      <c r="L1050" s="79"/>
    </row>
    <row r="1051" spans="1:12" x14ac:dyDescent="0.35">
      <c r="A1051" s="76"/>
      <c r="B1051" s="76">
        <f>Sheet1!D1228</f>
        <v>0</v>
      </c>
      <c r="C1051" s="77">
        <f>Sheet1!E1228</f>
        <v>0</v>
      </c>
      <c r="D1051" s="76">
        <f>Sheet1!H1228</f>
        <v>0</v>
      </c>
      <c r="E1051" s="76">
        <f>Sheet1!K1228</f>
        <v>0</v>
      </c>
      <c r="F1051" s="76">
        <f>Sheet1!J1228</f>
        <v>0</v>
      </c>
      <c r="G1051" s="76">
        <f>Sheet1!L1228</f>
        <v>0</v>
      </c>
      <c r="H1051" s="76">
        <f>Sheet1!M1228</f>
        <v>0</v>
      </c>
      <c r="I1051" s="76">
        <f>Sheet1!O1228</f>
        <v>0</v>
      </c>
      <c r="J1051" s="76"/>
      <c r="K1051" s="78"/>
      <c r="L1051" s="79"/>
    </row>
    <row r="1052" spans="1:12" x14ac:dyDescent="0.35">
      <c r="A1052" s="76"/>
      <c r="B1052" s="76">
        <f>Sheet1!D1229</f>
        <v>0</v>
      </c>
      <c r="C1052" s="77">
        <f>Sheet1!E1229</f>
        <v>0</v>
      </c>
      <c r="D1052" s="76">
        <f>Sheet1!H1229</f>
        <v>0</v>
      </c>
      <c r="E1052" s="76">
        <f>Sheet1!K1229</f>
        <v>0</v>
      </c>
      <c r="F1052" s="76">
        <f>Sheet1!J1229</f>
        <v>0</v>
      </c>
      <c r="G1052" s="76">
        <f>Sheet1!L1229</f>
        <v>0</v>
      </c>
      <c r="H1052" s="76">
        <f>Sheet1!M1229</f>
        <v>0</v>
      </c>
      <c r="I1052" s="76">
        <f>Sheet1!O1229</f>
        <v>0</v>
      </c>
      <c r="J1052" s="76"/>
      <c r="K1052" s="78"/>
      <c r="L1052" s="79"/>
    </row>
    <row r="1053" spans="1:12" x14ac:dyDescent="0.35">
      <c r="A1053" s="76"/>
      <c r="B1053" s="76">
        <f>Sheet1!D1230</f>
        <v>0</v>
      </c>
      <c r="C1053" s="77">
        <f>Sheet1!E1230</f>
        <v>0</v>
      </c>
      <c r="D1053" s="76">
        <f>Sheet1!H1230</f>
        <v>0</v>
      </c>
      <c r="E1053" s="76">
        <f>Sheet1!K1230</f>
        <v>0</v>
      </c>
      <c r="F1053" s="76">
        <f>Sheet1!J1230</f>
        <v>0</v>
      </c>
      <c r="G1053" s="76">
        <f>Sheet1!L1230</f>
        <v>0</v>
      </c>
      <c r="H1053" s="76">
        <f>Sheet1!M1230</f>
        <v>0</v>
      </c>
      <c r="I1053" s="76">
        <f>Sheet1!O1230</f>
        <v>0</v>
      </c>
      <c r="J1053" s="76"/>
      <c r="K1053" s="78"/>
      <c r="L1053" s="79"/>
    </row>
    <row r="1054" spans="1:12" x14ac:dyDescent="0.35">
      <c r="A1054" s="76"/>
      <c r="B1054" s="76">
        <f>Sheet1!D1231</f>
        <v>0</v>
      </c>
      <c r="C1054" s="77">
        <f>Sheet1!E1231</f>
        <v>0</v>
      </c>
      <c r="D1054" s="76">
        <f>Sheet1!H1231</f>
        <v>0</v>
      </c>
      <c r="E1054" s="76">
        <f>Sheet1!K1231</f>
        <v>0</v>
      </c>
      <c r="F1054" s="76">
        <f>Sheet1!J1231</f>
        <v>0</v>
      </c>
      <c r="G1054" s="76">
        <f>Sheet1!L1231</f>
        <v>0</v>
      </c>
      <c r="H1054" s="76">
        <f>Sheet1!M1231</f>
        <v>0</v>
      </c>
      <c r="I1054" s="76">
        <f>Sheet1!O1231</f>
        <v>0</v>
      </c>
      <c r="J1054" s="76"/>
      <c r="K1054" s="78"/>
      <c r="L1054" s="79"/>
    </row>
    <row r="1055" spans="1:12" x14ac:dyDescent="0.35">
      <c r="A1055" s="76"/>
      <c r="B1055" s="76">
        <f>Sheet1!D1232</f>
        <v>0</v>
      </c>
      <c r="C1055" s="77">
        <f>Sheet1!E1232</f>
        <v>0</v>
      </c>
      <c r="D1055" s="76">
        <f>Sheet1!H1232</f>
        <v>0</v>
      </c>
      <c r="E1055" s="76">
        <f>Sheet1!K1232</f>
        <v>0</v>
      </c>
      <c r="F1055" s="76">
        <f>Sheet1!J1232</f>
        <v>0</v>
      </c>
      <c r="G1055" s="76">
        <f>Sheet1!L1232</f>
        <v>0</v>
      </c>
      <c r="H1055" s="76">
        <f>Sheet1!M1232</f>
        <v>0</v>
      </c>
      <c r="I1055" s="76">
        <f>Sheet1!O1232</f>
        <v>0</v>
      </c>
      <c r="J1055" s="76"/>
      <c r="K1055" s="78"/>
      <c r="L1055" s="79"/>
    </row>
    <row r="1056" spans="1:12" x14ac:dyDescent="0.35">
      <c r="A1056" s="76"/>
      <c r="B1056" s="76">
        <f>Sheet1!D1233</f>
        <v>0</v>
      </c>
      <c r="C1056" s="77">
        <f>Sheet1!E1233</f>
        <v>0</v>
      </c>
      <c r="D1056" s="76">
        <f>Sheet1!H1233</f>
        <v>0</v>
      </c>
      <c r="E1056" s="76">
        <f>Sheet1!K1233</f>
        <v>0</v>
      </c>
      <c r="F1056" s="76">
        <f>Sheet1!J1233</f>
        <v>0</v>
      </c>
      <c r="G1056" s="76">
        <f>Sheet1!L1233</f>
        <v>0</v>
      </c>
      <c r="H1056" s="76">
        <f>Sheet1!M1233</f>
        <v>0</v>
      </c>
      <c r="I1056" s="76">
        <f>Sheet1!O1233</f>
        <v>0</v>
      </c>
      <c r="J1056" s="76"/>
      <c r="K1056" s="78"/>
      <c r="L1056" s="79"/>
    </row>
    <row r="1057" spans="1:12" x14ac:dyDescent="0.35">
      <c r="A1057" s="76"/>
      <c r="B1057" s="76">
        <f>Sheet1!D1234</f>
        <v>0</v>
      </c>
      <c r="C1057" s="77">
        <f>Sheet1!E1234</f>
        <v>0</v>
      </c>
      <c r="D1057" s="76">
        <f>Sheet1!H1234</f>
        <v>0</v>
      </c>
      <c r="E1057" s="76">
        <f>Sheet1!K1234</f>
        <v>0</v>
      </c>
      <c r="F1057" s="76">
        <f>Sheet1!J1234</f>
        <v>0</v>
      </c>
      <c r="G1057" s="76">
        <f>Sheet1!L1234</f>
        <v>0</v>
      </c>
      <c r="H1057" s="76">
        <f>Sheet1!M1234</f>
        <v>0</v>
      </c>
      <c r="I1057" s="76">
        <f>Sheet1!O1234</f>
        <v>0</v>
      </c>
      <c r="J1057" s="76"/>
      <c r="K1057" s="78"/>
      <c r="L1057" s="79"/>
    </row>
    <row r="1058" spans="1:12" x14ac:dyDescent="0.35">
      <c r="A1058" s="76"/>
      <c r="B1058" s="76">
        <f>Sheet1!D1235</f>
        <v>0</v>
      </c>
      <c r="C1058" s="77">
        <f>Sheet1!E1235</f>
        <v>0</v>
      </c>
      <c r="D1058" s="76">
        <f>Sheet1!H1235</f>
        <v>0</v>
      </c>
      <c r="E1058" s="76">
        <f>Sheet1!K1235</f>
        <v>0</v>
      </c>
      <c r="F1058" s="76">
        <f>Sheet1!J1235</f>
        <v>0</v>
      </c>
      <c r="G1058" s="76">
        <f>Sheet1!L1235</f>
        <v>0</v>
      </c>
      <c r="H1058" s="76">
        <f>Sheet1!M1235</f>
        <v>0</v>
      </c>
      <c r="I1058" s="76">
        <f>Sheet1!O1235</f>
        <v>0</v>
      </c>
      <c r="J1058" s="76"/>
      <c r="K1058" s="78"/>
      <c r="L1058" s="79"/>
    </row>
    <row r="1059" spans="1:12" x14ac:dyDescent="0.35">
      <c r="A1059" s="76"/>
      <c r="B1059" s="76">
        <f>Sheet1!D1236</f>
        <v>0</v>
      </c>
      <c r="C1059" s="77">
        <f>Sheet1!E1236</f>
        <v>0</v>
      </c>
      <c r="D1059" s="76">
        <f>Sheet1!H1236</f>
        <v>0</v>
      </c>
      <c r="E1059" s="76">
        <f>Sheet1!K1236</f>
        <v>0</v>
      </c>
      <c r="F1059" s="76">
        <f>Sheet1!J1236</f>
        <v>0</v>
      </c>
      <c r="G1059" s="76">
        <f>Sheet1!L1236</f>
        <v>0</v>
      </c>
      <c r="H1059" s="76">
        <f>Sheet1!M1236</f>
        <v>0</v>
      </c>
      <c r="I1059" s="76">
        <f>Sheet1!O1236</f>
        <v>0</v>
      </c>
      <c r="J1059" s="76"/>
      <c r="K1059" s="78"/>
      <c r="L1059" s="79"/>
    </row>
    <row r="1060" spans="1:12" x14ac:dyDescent="0.35">
      <c r="A1060" s="76"/>
      <c r="B1060" s="76">
        <f>Sheet1!D1237</f>
        <v>0</v>
      </c>
      <c r="C1060" s="77">
        <f>Sheet1!E1237</f>
        <v>0</v>
      </c>
      <c r="D1060" s="76">
        <f>Sheet1!H1237</f>
        <v>0</v>
      </c>
      <c r="E1060" s="76">
        <f>Sheet1!K1237</f>
        <v>0</v>
      </c>
      <c r="F1060" s="76">
        <f>Sheet1!J1237</f>
        <v>0</v>
      </c>
      <c r="G1060" s="76">
        <f>Sheet1!L1237</f>
        <v>0</v>
      </c>
      <c r="H1060" s="76">
        <f>Sheet1!M1237</f>
        <v>0</v>
      </c>
      <c r="I1060" s="76">
        <f>Sheet1!O1237</f>
        <v>0</v>
      </c>
      <c r="J1060" s="76"/>
      <c r="K1060" s="78"/>
      <c r="L1060" s="79"/>
    </row>
    <row r="1061" spans="1:12" x14ac:dyDescent="0.35">
      <c r="A1061" s="76"/>
      <c r="B1061" s="76">
        <f>Sheet1!D1238</f>
        <v>0</v>
      </c>
      <c r="C1061" s="77">
        <f>Sheet1!E1238</f>
        <v>0</v>
      </c>
      <c r="D1061" s="76">
        <f>Sheet1!H1238</f>
        <v>0</v>
      </c>
      <c r="E1061" s="76">
        <f>Sheet1!K1238</f>
        <v>0</v>
      </c>
      <c r="F1061" s="76">
        <f>Sheet1!J1238</f>
        <v>0</v>
      </c>
      <c r="G1061" s="76">
        <f>Sheet1!L1238</f>
        <v>0</v>
      </c>
      <c r="H1061" s="76">
        <f>Sheet1!M1238</f>
        <v>0</v>
      </c>
      <c r="I1061" s="76">
        <f>Sheet1!O1238</f>
        <v>0</v>
      </c>
      <c r="J1061" s="76"/>
      <c r="K1061" s="78"/>
      <c r="L1061" s="79"/>
    </row>
    <row r="1062" spans="1:12" x14ac:dyDescent="0.35">
      <c r="A1062" s="76"/>
      <c r="B1062" s="76">
        <f>Sheet1!D1239</f>
        <v>0</v>
      </c>
      <c r="C1062" s="77">
        <f>Sheet1!E1239</f>
        <v>0</v>
      </c>
      <c r="D1062" s="76">
        <f>Sheet1!H1239</f>
        <v>0</v>
      </c>
      <c r="E1062" s="76">
        <f>Sheet1!K1239</f>
        <v>0</v>
      </c>
      <c r="F1062" s="76">
        <f>Sheet1!J1239</f>
        <v>0</v>
      </c>
      <c r="G1062" s="76">
        <f>Sheet1!L1239</f>
        <v>0</v>
      </c>
      <c r="H1062" s="76">
        <f>Sheet1!M1239</f>
        <v>0</v>
      </c>
      <c r="I1062" s="76">
        <f>Sheet1!O1239</f>
        <v>0</v>
      </c>
      <c r="J1062" s="76"/>
      <c r="K1062" s="78"/>
      <c r="L1062" s="79"/>
    </row>
    <row r="1063" spans="1:12" x14ac:dyDescent="0.35">
      <c r="A1063" s="76"/>
      <c r="B1063" s="76">
        <f>Sheet1!D1240</f>
        <v>0</v>
      </c>
      <c r="C1063" s="77">
        <f>Sheet1!E1240</f>
        <v>0</v>
      </c>
      <c r="D1063" s="76">
        <f>Sheet1!H1240</f>
        <v>0</v>
      </c>
      <c r="E1063" s="76">
        <f>Sheet1!K1240</f>
        <v>0</v>
      </c>
      <c r="F1063" s="76">
        <f>Sheet1!J1240</f>
        <v>0</v>
      </c>
      <c r="G1063" s="76">
        <f>Sheet1!L1240</f>
        <v>0</v>
      </c>
      <c r="H1063" s="76">
        <f>Sheet1!M1240</f>
        <v>0</v>
      </c>
      <c r="I1063" s="76">
        <f>Sheet1!O1240</f>
        <v>0</v>
      </c>
      <c r="J1063" s="76"/>
      <c r="K1063" s="78"/>
      <c r="L1063" s="79"/>
    </row>
    <row r="1064" spans="1:12" x14ac:dyDescent="0.35">
      <c r="A1064" s="76"/>
      <c r="B1064" s="76">
        <f>Sheet1!D1241</f>
        <v>0</v>
      </c>
      <c r="C1064" s="77">
        <f>Sheet1!E1241</f>
        <v>0</v>
      </c>
      <c r="D1064" s="76">
        <f>Sheet1!H1241</f>
        <v>0</v>
      </c>
      <c r="E1064" s="76">
        <f>Sheet1!K1241</f>
        <v>0</v>
      </c>
      <c r="F1064" s="76">
        <f>Sheet1!J1241</f>
        <v>0</v>
      </c>
      <c r="G1064" s="76">
        <f>Sheet1!L1241</f>
        <v>0</v>
      </c>
      <c r="H1064" s="76">
        <f>Sheet1!M1241</f>
        <v>0</v>
      </c>
      <c r="I1064" s="76">
        <f>Sheet1!O1241</f>
        <v>0</v>
      </c>
      <c r="J1064" s="76"/>
      <c r="K1064" s="78"/>
      <c r="L1064" s="79"/>
    </row>
    <row r="1065" spans="1:12" x14ac:dyDescent="0.35">
      <c r="A1065" s="76"/>
      <c r="B1065" s="76">
        <f>Sheet1!D1242</f>
        <v>0</v>
      </c>
      <c r="C1065" s="77">
        <f>Sheet1!E1242</f>
        <v>0</v>
      </c>
      <c r="D1065" s="76">
        <f>Sheet1!H1242</f>
        <v>0</v>
      </c>
      <c r="E1065" s="76">
        <f>Sheet1!K1242</f>
        <v>0</v>
      </c>
      <c r="F1065" s="76">
        <f>Sheet1!J1242</f>
        <v>0</v>
      </c>
      <c r="G1065" s="76">
        <f>Sheet1!L1242</f>
        <v>0</v>
      </c>
      <c r="H1065" s="76">
        <f>Sheet1!M1242</f>
        <v>0</v>
      </c>
      <c r="I1065" s="76">
        <f>Sheet1!O1242</f>
        <v>0</v>
      </c>
      <c r="J1065" s="76"/>
      <c r="K1065" s="78"/>
      <c r="L1065" s="79"/>
    </row>
    <row r="1066" spans="1:12" x14ac:dyDescent="0.35">
      <c r="A1066" s="76"/>
      <c r="B1066" s="76">
        <f>Sheet1!D1243</f>
        <v>0</v>
      </c>
      <c r="C1066" s="77">
        <f>Sheet1!E1243</f>
        <v>0</v>
      </c>
      <c r="D1066" s="76">
        <f>Sheet1!H1243</f>
        <v>0</v>
      </c>
      <c r="E1066" s="76">
        <f>Sheet1!K1243</f>
        <v>0</v>
      </c>
      <c r="F1066" s="76">
        <f>Sheet1!J1243</f>
        <v>0</v>
      </c>
      <c r="G1066" s="76">
        <f>Sheet1!L1243</f>
        <v>0</v>
      </c>
      <c r="H1066" s="76">
        <f>Sheet1!M1243</f>
        <v>0</v>
      </c>
      <c r="I1066" s="76">
        <f>Sheet1!O1243</f>
        <v>0</v>
      </c>
      <c r="J1066" s="76"/>
      <c r="K1066" s="78"/>
      <c r="L1066" s="79"/>
    </row>
    <row r="1067" spans="1:12" x14ac:dyDescent="0.35">
      <c r="A1067" s="76"/>
      <c r="B1067" s="76">
        <f>Sheet1!D1244</f>
        <v>0</v>
      </c>
      <c r="C1067" s="77">
        <f>Sheet1!E1244</f>
        <v>0</v>
      </c>
      <c r="D1067" s="76">
        <f>Sheet1!H1244</f>
        <v>0</v>
      </c>
      <c r="E1067" s="76">
        <f>Sheet1!K1244</f>
        <v>0</v>
      </c>
      <c r="F1067" s="76">
        <f>Sheet1!J1244</f>
        <v>0</v>
      </c>
      <c r="G1067" s="76">
        <f>Sheet1!L1244</f>
        <v>0</v>
      </c>
      <c r="H1067" s="76">
        <f>Sheet1!M1244</f>
        <v>0</v>
      </c>
      <c r="I1067" s="76">
        <f>Sheet1!O1244</f>
        <v>0</v>
      </c>
      <c r="J1067" s="76"/>
      <c r="K1067" s="78"/>
      <c r="L1067" s="79"/>
    </row>
    <row r="1068" spans="1:12" x14ac:dyDescent="0.35">
      <c r="A1068" s="76"/>
      <c r="B1068" s="76">
        <f>Sheet1!D1245</f>
        <v>0</v>
      </c>
      <c r="C1068" s="77">
        <f>Sheet1!E1245</f>
        <v>0</v>
      </c>
      <c r="D1068" s="76">
        <f>Sheet1!H1245</f>
        <v>0</v>
      </c>
      <c r="E1068" s="76">
        <f>Sheet1!K1245</f>
        <v>0</v>
      </c>
      <c r="F1068" s="76">
        <f>Sheet1!J1245</f>
        <v>0</v>
      </c>
      <c r="G1068" s="76">
        <f>Sheet1!L1245</f>
        <v>0</v>
      </c>
      <c r="H1068" s="76">
        <f>Sheet1!M1245</f>
        <v>0</v>
      </c>
      <c r="I1068" s="76">
        <f>Sheet1!O1245</f>
        <v>0</v>
      </c>
      <c r="J1068" s="76"/>
      <c r="K1068" s="78"/>
      <c r="L1068" s="79"/>
    </row>
    <row r="1069" spans="1:12" x14ac:dyDescent="0.35">
      <c r="A1069" s="76"/>
      <c r="B1069" s="76">
        <f>Sheet1!D1246</f>
        <v>0</v>
      </c>
      <c r="C1069" s="77">
        <f>Sheet1!E1246</f>
        <v>0</v>
      </c>
      <c r="D1069" s="76">
        <f>Sheet1!H1246</f>
        <v>0</v>
      </c>
      <c r="E1069" s="76">
        <f>Sheet1!K1246</f>
        <v>0</v>
      </c>
      <c r="F1069" s="76">
        <f>Sheet1!J1246</f>
        <v>0</v>
      </c>
      <c r="G1069" s="76">
        <f>Sheet1!L1246</f>
        <v>0</v>
      </c>
      <c r="H1069" s="76">
        <f>Sheet1!M1246</f>
        <v>0</v>
      </c>
      <c r="I1069" s="76">
        <f>Sheet1!O1246</f>
        <v>0</v>
      </c>
      <c r="J1069" s="76"/>
      <c r="K1069" s="78"/>
      <c r="L1069" s="79"/>
    </row>
    <row r="1070" spans="1:12" x14ac:dyDescent="0.35">
      <c r="A1070" s="76"/>
      <c r="B1070" s="76">
        <f>Sheet1!D1247</f>
        <v>0</v>
      </c>
      <c r="C1070" s="77">
        <f>Sheet1!E1247</f>
        <v>0</v>
      </c>
      <c r="D1070" s="76">
        <f>Sheet1!H1247</f>
        <v>0</v>
      </c>
      <c r="E1070" s="76">
        <f>Sheet1!K1247</f>
        <v>0</v>
      </c>
      <c r="F1070" s="76">
        <f>Sheet1!J1247</f>
        <v>0</v>
      </c>
      <c r="G1070" s="76">
        <f>Sheet1!L1247</f>
        <v>0</v>
      </c>
      <c r="H1070" s="76">
        <f>Sheet1!M1247</f>
        <v>0</v>
      </c>
      <c r="I1070" s="76">
        <f>Sheet1!O1247</f>
        <v>0</v>
      </c>
      <c r="J1070" s="76"/>
      <c r="K1070" s="78"/>
      <c r="L1070" s="79"/>
    </row>
    <row r="1071" spans="1:12" x14ac:dyDescent="0.35">
      <c r="A1071" s="76"/>
      <c r="B1071" s="76">
        <f>Sheet1!D1248</f>
        <v>0</v>
      </c>
      <c r="C1071" s="77">
        <f>Sheet1!E1248</f>
        <v>0</v>
      </c>
      <c r="D1071" s="76">
        <f>Sheet1!H1248</f>
        <v>0</v>
      </c>
      <c r="E1071" s="76">
        <f>Sheet1!K1248</f>
        <v>0</v>
      </c>
      <c r="F1071" s="76">
        <f>Sheet1!J1248</f>
        <v>0</v>
      </c>
      <c r="G1071" s="76">
        <f>Sheet1!L1248</f>
        <v>0</v>
      </c>
      <c r="H1071" s="76">
        <f>Sheet1!M1248</f>
        <v>0</v>
      </c>
      <c r="I1071" s="76">
        <f>Sheet1!O1248</f>
        <v>0</v>
      </c>
      <c r="J1071" s="76"/>
      <c r="K1071" s="78"/>
      <c r="L1071" s="79"/>
    </row>
    <row r="1072" spans="1:12" x14ac:dyDescent="0.35">
      <c r="A1072" s="76"/>
      <c r="B1072" s="76">
        <f>Sheet1!D1249</f>
        <v>0</v>
      </c>
      <c r="C1072" s="77">
        <f>Sheet1!E1249</f>
        <v>0</v>
      </c>
      <c r="D1072" s="76">
        <f>Sheet1!H1249</f>
        <v>0</v>
      </c>
      <c r="E1072" s="76">
        <f>Sheet1!K1249</f>
        <v>0</v>
      </c>
      <c r="F1072" s="76">
        <f>Sheet1!J1249</f>
        <v>0</v>
      </c>
      <c r="G1072" s="76">
        <f>Sheet1!L1249</f>
        <v>0</v>
      </c>
      <c r="H1072" s="76">
        <f>Sheet1!M1249</f>
        <v>0</v>
      </c>
      <c r="I1072" s="76">
        <f>Sheet1!O1249</f>
        <v>0</v>
      </c>
      <c r="J1072" s="76"/>
      <c r="K1072" s="78"/>
      <c r="L1072" s="79"/>
    </row>
    <row r="1073" spans="1:12" x14ac:dyDescent="0.35">
      <c r="A1073" s="76"/>
      <c r="B1073" s="76">
        <f>Sheet1!D1250</f>
        <v>0</v>
      </c>
      <c r="C1073" s="77">
        <f>Sheet1!E1250</f>
        <v>0</v>
      </c>
      <c r="D1073" s="76">
        <f>Sheet1!H1250</f>
        <v>0</v>
      </c>
      <c r="E1073" s="76">
        <f>Sheet1!K1250</f>
        <v>0</v>
      </c>
      <c r="F1073" s="76">
        <f>Sheet1!J1250</f>
        <v>0</v>
      </c>
      <c r="G1073" s="76">
        <f>Sheet1!L1250</f>
        <v>0</v>
      </c>
      <c r="H1073" s="76">
        <f>Sheet1!M1250</f>
        <v>0</v>
      </c>
      <c r="I1073" s="76">
        <f>Sheet1!O1250</f>
        <v>0</v>
      </c>
      <c r="J1073" s="76"/>
      <c r="K1073" s="78"/>
      <c r="L1073" s="79"/>
    </row>
    <row r="1074" spans="1:12" x14ac:dyDescent="0.35">
      <c r="A1074" s="76"/>
      <c r="B1074" s="76">
        <f>Sheet1!D1251</f>
        <v>0</v>
      </c>
      <c r="C1074" s="77">
        <f>Sheet1!E1251</f>
        <v>0</v>
      </c>
      <c r="D1074" s="76">
        <f>Sheet1!H1251</f>
        <v>0</v>
      </c>
      <c r="E1074" s="76">
        <f>Sheet1!K1251</f>
        <v>0</v>
      </c>
      <c r="F1074" s="76">
        <f>Sheet1!J1251</f>
        <v>0</v>
      </c>
      <c r="G1074" s="76">
        <f>Sheet1!L1251</f>
        <v>0</v>
      </c>
      <c r="H1074" s="76">
        <f>Sheet1!M1251</f>
        <v>0</v>
      </c>
      <c r="I1074" s="76">
        <f>Sheet1!O1251</f>
        <v>0</v>
      </c>
      <c r="J1074" s="76"/>
      <c r="K1074" s="78"/>
      <c r="L1074" s="79"/>
    </row>
    <row r="1075" spans="1:12" x14ac:dyDescent="0.35">
      <c r="A1075" s="76"/>
      <c r="B1075" s="76">
        <f>Sheet1!D1252</f>
        <v>0</v>
      </c>
      <c r="C1075" s="77">
        <f>Sheet1!E1252</f>
        <v>0</v>
      </c>
      <c r="D1075" s="76">
        <f>Sheet1!H1252</f>
        <v>0</v>
      </c>
      <c r="E1075" s="76">
        <f>Sheet1!K1252</f>
        <v>0</v>
      </c>
      <c r="F1075" s="76">
        <f>Sheet1!J1252</f>
        <v>0</v>
      </c>
      <c r="G1075" s="76">
        <f>Sheet1!L1252</f>
        <v>0</v>
      </c>
      <c r="H1075" s="76">
        <f>Sheet1!M1252</f>
        <v>0</v>
      </c>
      <c r="I1075" s="76">
        <f>Sheet1!O1252</f>
        <v>0</v>
      </c>
      <c r="J1075" s="76"/>
      <c r="K1075" s="78"/>
      <c r="L1075" s="79"/>
    </row>
    <row r="1076" spans="1:12" x14ac:dyDescent="0.35">
      <c r="A1076" s="76"/>
      <c r="B1076" s="76">
        <f>Sheet1!D1253</f>
        <v>0</v>
      </c>
      <c r="C1076" s="77">
        <f>Sheet1!E1253</f>
        <v>0</v>
      </c>
      <c r="D1076" s="76">
        <f>Sheet1!H1253</f>
        <v>0</v>
      </c>
      <c r="E1076" s="76">
        <f>Sheet1!K1253</f>
        <v>0</v>
      </c>
      <c r="F1076" s="76">
        <f>Sheet1!J1253</f>
        <v>0</v>
      </c>
      <c r="G1076" s="76">
        <f>Sheet1!L1253</f>
        <v>0</v>
      </c>
      <c r="H1076" s="76">
        <f>Sheet1!M1253</f>
        <v>0</v>
      </c>
      <c r="I1076" s="76">
        <f>Sheet1!O1253</f>
        <v>0</v>
      </c>
      <c r="J1076" s="76"/>
      <c r="K1076" s="78"/>
      <c r="L1076" s="79"/>
    </row>
    <row r="1077" spans="1:12" x14ac:dyDescent="0.35">
      <c r="A1077" s="76"/>
      <c r="B1077" s="76">
        <f>Sheet1!D1254</f>
        <v>0</v>
      </c>
      <c r="C1077" s="77">
        <f>Sheet1!E1254</f>
        <v>0</v>
      </c>
      <c r="D1077" s="76">
        <f>Sheet1!H1254</f>
        <v>0</v>
      </c>
      <c r="E1077" s="76">
        <f>Sheet1!K1254</f>
        <v>0</v>
      </c>
      <c r="F1077" s="76">
        <f>Sheet1!J1254</f>
        <v>0</v>
      </c>
      <c r="G1077" s="76">
        <f>Sheet1!L1254</f>
        <v>0</v>
      </c>
      <c r="H1077" s="76">
        <f>Sheet1!M1254</f>
        <v>0</v>
      </c>
      <c r="I1077" s="76">
        <f>Sheet1!O1254</f>
        <v>0</v>
      </c>
      <c r="J1077" s="76"/>
      <c r="K1077" s="78"/>
      <c r="L1077" s="79"/>
    </row>
    <row r="1078" spans="1:12" x14ac:dyDescent="0.35">
      <c r="A1078" s="76"/>
      <c r="B1078" s="76">
        <f>Sheet1!D1255</f>
        <v>0</v>
      </c>
      <c r="C1078" s="77">
        <f>Sheet1!E1255</f>
        <v>0</v>
      </c>
      <c r="D1078" s="76">
        <f>Sheet1!H1255</f>
        <v>0</v>
      </c>
      <c r="E1078" s="76">
        <f>Sheet1!K1255</f>
        <v>0</v>
      </c>
      <c r="F1078" s="76">
        <f>Sheet1!J1255</f>
        <v>0</v>
      </c>
      <c r="G1078" s="76">
        <f>Sheet1!L1255</f>
        <v>0</v>
      </c>
      <c r="H1078" s="76">
        <f>Sheet1!M1255</f>
        <v>0</v>
      </c>
      <c r="I1078" s="76">
        <f>Sheet1!O1255</f>
        <v>0</v>
      </c>
      <c r="J1078" s="76"/>
      <c r="K1078" s="78"/>
      <c r="L1078" s="79"/>
    </row>
    <row r="1079" spans="1:12" x14ac:dyDescent="0.35">
      <c r="A1079" s="76"/>
      <c r="B1079" s="76">
        <f>Sheet1!D1256</f>
        <v>0</v>
      </c>
      <c r="C1079" s="77">
        <f>Sheet1!E1256</f>
        <v>0</v>
      </c>
      <c r="D1079" s="76">
        <f>Sheet1!H1256</f>
        <v>0</v>
      </c>
      <c r="E1079" s="76">
        <f>Sheet1!K1256</f>
        <v>0</v>
      </c>
      <c r="F1079" s="76">
        <f>Sheet1!J1256</f>
        <v>0</v>
      </c>
      <c r="G1079" s="76">
        <f>Sheet1!L1256</f>
        <v>0</v>
      </c>
      <c r="H1079" s="76">
        <f>Sheet1!M1256</f>
        <v>0</v>
      </c>
      <c r="I1079" s="76">
        <f>Sheet1!O1256</f>
        <v>0</v>
      </c>
      <c r="J1079" s="76"/>
      <c r="K1079" s="78"/>
      <c r="L1079" s="79"/>
    </row>
    <row r="1080" spans="1:12" x14ac:dyDescent="0.35">
      <c r="A1080" s="76"/>
      <c r="B1080" s="76">
        <f>Sheet1!D1257</f>
        <v>0</v>
      </c>
      <c r="C1080" s="77">
        <f>Sheet1!E1257</f>
        <v>0</v>
      </c>
      <c r="D1080" s="76">
        <f>Sheet1!H1257</f>
        <v>0</v>
      </c>
      <c r="E1080" s="76">
        <f>Sheet1!K1257</f>
        <v>0</v>
      </c>
      <c r="F1080" s="76">
        <f>Sheet1!J1257</f>
        <v>0</v>
      </c>
      <c r="G1080" s="76">
        <f>Sheet1!L1257</f>
        <v>0</v>
      </c>
      <c r="H1080" s="76">
        <f>Sheet1!M1257</f>
        <v>0</v>
      </c>
      <c r="I1080" s="76">
        <f>Sheet1!O1257</f>
        <v>0</v>
      </c>
      <c r="J1080" s="76"/>
      <c r="K1080" s="78"/>
      <c r="L1080" s="79"/>
    </row>
    <row r="1081" spans="1:12" x14ac:dyDescent="0.35">
      <c r="A1081" s="76"/>
      <c r="B1081" s="76">
        <f>Sheet1!D1258</f>
        <v>0</v>
      </c>
      <c r="C1081" s="77">
        <f>Sheet1!E1258</f>
        <v>0</v>
      </c>
      <c r="D1081" s="76">
        <f>Sheet1!H1258</f>
        <v>0</v>
      </c>
      <c r="E1081" s="76">
        <f>Sheet1!K1258</f>
        <v>0</v>
      </c>
      <c r="F1081" s="76">
        <f>Sheet1!J1258</f>
        <v>0</v>
      </c>
      <c r="G1081" s="76">
        <f>Sheet1!L1258</f>
        <v>0</v>
      </c>
      <c r="H1081" s="76">
        <f>Sheet1!M1258</f>
        <v>0</v>
      </c>
      <c r="I1081" s="76">
        <f>Sheet1!O1258</f>
        <v>0</v>
      </c>
      <c r="J1081" s="76"/>
      <c r="K1081" s="78"/>
      <c r="L1081" s="79"/>
    </row>
    <row r="1082" spans="1:12" x14ac:dyDescent="0.35">
      <c r="A1082" s="76"/>
      <c r="B1082" s="76">
        <f>Sheet1!D1259</f>
        <v>0</v>
      </c>
      <c r="C1082" s="77">
        <f>Sheet1!E1259</f>
        <v>0</v>
      </c>
      <c r="D1082" s="76">
        <f>Sheet1!H1259</f>
        <v>0</v>
      </c>
      <c r="E1082" s="76">
        <f>Sheet1!K1259</f>
        <v>0</v>
      </c>
      <c r="F1082" s="76">
        <f>Sheet1!J1259</f>
        <v>0</v>
      </c>
      <c r="G1082" s="76">
        <f>Sheet1!L1259</f>
        <v>0</v>
      </c>
      <c r="H1082" s="76">
        <f>Sheet1!M1259</f>
        <v>0</v>
      </c>
      <c r="I1082" s="76">
        <f>Sheet1!O1259</f>
        <v>0</v>
      </c>
      <c r="J1082" s="76"/>
      <c r="K1082" s="78"/>
      <c r="L1082" s="79"/>
    </row>
    <row r="1083" spans="1:12" x14ac:dyDescent="0.35">
      <c r="A1083" s="76"/>
      <c r="B1083" s="76">
        <f>Sheet1!D1260</f>
        <v>0</v>
      </c>
      <c r="C1083" s="77">
        <f>Sheet1!E1260</f>
        <v>0</v>
      </c>
      <c r="D1083" s="76">
        <f>Sheet1!H1260</f>
        <v>0</v>
      </c>
      <c r="E1083" s="76">
        <f>Sheet1!K1260</f>
        <v>0</v>
      </c>
      <c r="F1083" s="76">
        <f>Sheet1!J1260</f>
        <v>0</v>
      </c>
      <c r="G1083" s="76">
        <f>Sheet1!L1260</f>
        <v>0</v>
      </c>
      <c r="H1083" s="76">
        <f>Sheet1!M1260</f>
        <v>0</v>
      </c>
      <c r="I1083" s="76">
        <f>Sheet1!O1260</f>
        <v>0</v>
      </c>
      <c r="J1083" s="76"/>
      <c r="K1083" s="78"/>
      <c r="L1083" s="79"/>
    </row>
    <row r="1084" spans="1:12" x14ac:dyDescent="0.35">
      <c r="A1084" s="76"/>
      <c r="B1084" s="76">
        <f>Sheet1!D1261</f>
        <v>0</v>
      </c>
      <c r="C1084" s="77">
        <f>Sheet1!E1261</f>
        <v>0</v>
      </c>
      <c r="D1084" s="76">
        <f>Sheet1!H1261</f>
        <v>0</v>
      </c>
      <c r="E1084" s="76">
        <f>Sheet1!K1261</f>
        <v>0</v>
      </c>
      <c r="F1084" s="76">
        <f>Sheet1!J1261</f>
        <v>0</v>
      </c>
      <c r="G1084" s="76">
        <f>Sheet1!L1261</f>
        <v>0</v>
      </c>
      <c r="H1084" s="76">
        <f>Sheet1!M1261</f>
        <v>0</v>
      </c>
      <c r="I1084" s="76">
        <f>Sheet1!O1261</f>
        <v>0</v>
      </c>
      <c r="J1084" s="76"/>
      <c r="K1084" s="78"/>
      <c r="L1084" s="79"/>
    </row>
    <row r="1085" spans="1:12" x14ac:dyDescent="0.35">
      <c r="A1085" s="76"/>
      <c r="B1085" s="76">
        <f>Sheet1!D1262</f>
        <v>0</v>
      </c>
      <c r="C1085" s="77">
        <f>Sheet1!E1262</f>
        <v>0</v>
      </c>
      <c r="D1085" s="76">
        <f>Sheet1!H1262</f>
        <v>0</v>
      </c>
      <c r="E1085" s="76">
        <f>Sheet1!K1262</f>
        <v>0</v>
      </c>
      <c r="F1085" s="76">
        <f>Sheet1!J1262</f>
        <v>0</v>
      </c>
      <c r="G1085" s="76">
        <f>Sheet1!L1262</f>
        <v>0</v>
      </c>
      <c r="H1085" s="76">
        <f>Sheet1!M1262</f>
        <v>0</v>
      </c>
      <c r="I1085" s="76">
        <f>Sheet1!O1262</f>
        <v>0</v>
      </c>
      <c r="J1085" s="76"/>
      <c r="K1085" s="78"/>
      <c r="L1085" s="79"/>
    </row>
    <row r="1086" spans="1:12" x14ac:dyDescent="0.35">
      <c r="A1086" s="76"/>
      <c r="B1086" s="76">
        <f>Sheet1!D1263</f>
        <v>0</v>
      </c>
      <c r="C1086" s="77">
        <f>Sheet1!E1263</f>
        <v>0</v>
      </c>
      <c r="D1086" s="76">
        <f>Sheet1!H1263</f>
        <v>0</v>
      </c>
      <c r="E1086" s="76">
        <f>Sheet1!K1263</f>
        <v>0</v>
      </c>
      <c r="F1086" s="76">
        <f>Sheet1!J1263</f>
        <v>0</v>
      </c>
      <c r="G1086" s="76">
        <f>Sheet1!L1263</f>
        <v>0</v>
      </c>
      <c r="H1086" s="76">
        <f>Sheet1!M1263</f>
        <v>0</v>
      </c>
      <c r="I1086" s="76">
        <f>Sheet1!O1263</f>
        <v>0</v>
      </c>
      <c r="J1086" s="76"/>
      <c r="K1086" s="78"/>
      <c r="L1086" s="79"/>
    </row>
    <row r="1087" spans="1:12" x14ac:dyDescent="0.35">
      <c r="A1087" s="76"/>
      <c r="B1087" s="76">
        <f>Sheet1!D1264</f>
        <v>0</v>
      </c>
      <c r="C1087" s="77">
        <f>Sheet1!E1264</f>
        <v>0</v>
      </c>
      <c r="D1087" s="76">
        <f>Sheet1!H1264</f>
        <v>0</v>
      </c>
      <c r="E1087" s="76">
        <f>Sheet1!K1264</f>
        <v>0</v>
      </c>
      <c r="F1087" s="76">
        <f>Sheet1!J1264</f>
        <v>0</v>
      </c>
      <c r="G1087" s="76">
        <f>Sheet1!L1264</f>
        <v>0</v>
      </c>
      <c r="H1087" s="76">
        <f>Sheet1!M1264</f>
        <v>0</v>
      </c>
      <c r="I1087" s="76">
        <f>Sheet1!O1264</f>
        <v>0</v>
      </c>
      <c r="J1087" s="76"/>
      <c r="K1087" s="78"/>
      <c r="L1087" s="79"/>
    </row>
    <row r="1088" spans="1:12" x14ac:dyDescent="0.35">
      <c r="A1088" s="76"/>
      <c r="B1088" s="76">
        <f>Sheet1!D1265</f>
        <v>0</v>
      </c>
      <c r="C1088" s="77">
        <f>Sheet1!E1265</f>
        <v>0</v>
      </c>
      <c r="D1088" s="76">
        <f>Sheet1!H1265</f>
        <v>0</v>
      </c>
      <c r="E1088" s="76">
        <f>Sheet1!K1265</f>
        <v>0</v>
      </c>
      <c r="F1088" s="76">
        <f>Sheet1!J1265</f>
        <v>0</v>
      </c>
      <c r="G1088" s="76">
        <f>Sheet1!L1265</f>
        <v>0</v>
      </c>
      <c r="H1088" s="76">
        <f>Sheet1!M1265</f>
        <v>0</v>
      </c>
      <c r="I1088" s="76">
        <f>Sheet1!O1265</f>
        <v>0</v>
      </c>
      <c r="J1088" s="76"/>
      <c r="K1088" s="78"/>
      <c r="L1088" s="79"/>
    </row>
    <row r="1089" spans="1:12" x14ac:dyDescent="0.35">
      <c r="A1089" s="76"/>
      <c r="B1089" s="76">
        <f>Sheet1!D1266</f>
        <v>0</v>
      </c>
      <c r="C1089" s="77">
        <f>Sheet1!E1266</f>
        <v>0</v>
      </c>
      <c r="D1089" s="76">
        <f>Sheet1!H1266</f>
        <v>0</v>
      </c>
      <c r="E1089" s="76">
        <f>Sheet1!K1266</f>
        <v>0</v>
      </c>
      <c r="F1089" s="76">
        <f>Sheet1!J1266</f>
        <v>0</v>
      </c>
      <c r="G1089" s="76">
        <f>Sheet1!L1266</f>
        <v>0</v>
      </c>
      <c r="H1089" s="76">
        <f>Sheet1!M1266</f>
        <v>0</v>
      </c>
      <c r="I1089" s="76">
        <f>Sheet1!O1266</f>
        <v>0</v>
      </c>
      <c r="J1089" s="76"/>
      <c r="K1089" s="78"/>
      <c r="L1089" s="79"/>
    </row>
    <row r="1090" spans="1:12" x14ac:dyDescent="0.35">
      <c r="A1090" s="76"/>
      <c r="B1090" s="76">
        <f>Sheet1!D1267</f>
        <v>0</v>
      </c>
      <c r="C1090" s="77">
        <f>Sheet1!E1267</f>
        <v>0</v>
      </c>
      <c r="D1090" s="76">
        <f>Sheet1!H1267</f>
        <v>0</v>
      </c>
      <c r="E1090" s="76">
        <f>Sheet1!K1267</f>
        <v>0</v>
      </c>
      <c r="F1090" s="76">
        <f>Sheet1!J1267</f>
        <v>0</v>
      </c>
      <c r="G1090" s="76">
        <f>Sheet1!L1267</f>
        <v>0</v>
      </c>
      <c r="H1090" s="76">
        <f>Sheet1!M1267</f>
        <v>0</v>
      </c>
      <c r="I1090" s="76">
        <f>Sheet1!O1267</f>
        <v>0</v>
      </c>
      <c r="J1090" s="76"/>
      <c r="K1090" s="78"/>
      <c r="L1090" s="79"/>
    </row>
    <row r="1091" spans="1:12" x14ac:dyDescent="0.35">
      <c r="A1091" s="76"/>
      <c r="B1091" s="76">
        <f>Sheet1!D1268</f>
        <v>0</v>
      </c>
      <c r="C1091" s="77">
        <f>Sheet1!E1268</f>
        <v>0</v>
      </c>
      <c r="D1091" s="76">
        <f>Sheet1!H1268</f>
        <v>0</v>
      </c>
      <c r="E1091" s="76">
        <f>Sheet1!K1268</f>
        <v>0</v>
      </c>
      <c r="F1091" s="76">
        <f>Sheet1!J1268</f>
        <v>0</v>
      </c>
      <c r="G1091" s="76">
        <f>Sheet1!L1268</f>
        <v>0</v>
      </c>
      <c r="H1091" s="76">
        <f>Sheet1!M1268</f>
        <v>0</v>
      </c>
      <c r="I1091" s="76">
        <f>Sheet1!O1268</f>
        <v>0</v>
      </c>
      <c r="J1091" s="76"/>
      <c r="K1091" s="78"/>
      <c r="L1091" s="79"/>
    </row>
    <row r="1092" spans="1:12" x14ac:dyDescent="0.35">
      <c r="A1092" s="76"/>
      <c r="B1092" s="76">
        <f>Sheet1!D1269</f>
        <v>0</v>
      </c>
      <c r="C1092" s="77">
        <f>Sheet1!E1269</f>
        <v>0</v>
      </c>
      <c r="D1092" s="76">
        <f>Sheet1!H1269</f>
        <v>0</v>
      </c>
      <c r="E1092" s="76">
        <f>Sheet1!K1269</f>
        <v>0</v>
      </c>
      <c r="F1092" s="76">
        <f>Sheet1!J1269</f>
        <v>0</v>
      </c>
      <c r="G1092" s="76">
        <f>Sheet1!L1269</f>
        <v>0</v>
      </c>
      <c r="H1092" s="76">
        <f>Sheet1!M1269</f>
        <v>0</v>
      </c>
      <c r="I1092" s="76">
        <f>Sheet1!O1269</f>
        <v>0</v>
      </c>
      <c r="J1092" s="76"/>
      <c r="K1092" s="78"/>
      <c r="L1092" s="79"/>
    </row>
    <row r="1093" spans="1:12" x14ac:dyDescent="0.35">
      <c r="A1093" s="76"/>
      <c r="B1093" s="76">
        <f>Sheet1!D1270</f>
        <v>0</v>
      </c>
      <c r="C1093" s="77">
        <f>Sheet1!E1270</f>
        <v>0</v>
      </c>
      <c r="D1093" s="76">
        <f>Sheet1!H1270</f>
        <v>0</v>
      </c>
      <c r="E1093" s="76">
        <f>Sheet1!K1270</f>
        <v>0</v>
      </c>
      <c r="F1093" s="76">
        <f>Sheet1!J1270</f>
        <v>0</v>
      </c>
      <c r="G1093" s="76">
        <f>Sheet1!L1270</f>
        <v>0</v>
      </c>
      <c r="H1093" s="76">
        <f>Sheet1!M1270</f>
        <v>0</v>
      </c>
      <c r="I1093" s="76">
        <f>Sheet1!O1270</f>
        <v>0</v>
      </c>
      <c r="J1093" s="76"/>
      <c r="K1093" s="78"/>
      <c r="L1093" s="79"/>
    </row>
    <row r="1094" spans="1:12" x14ac:dyDescent="0.35">
      <c r="A1094" s="76"/>
      <c r="B1094" s="76">
        <f>Sheet1!D1271</f>
        <v>0</v>
      </c>
      <c r="C1094" s="77">
        <f>Sheet1!E1271</f>
        <v>0</v>
      </c>
      <c r="D1094" s="76">
        <f>Sheet1!H1271</f>
        <v>0</v>
      </c>
      <c r="E1094" s="76">
        <f>Sheet1!K1271</f>
        <v>0</v>
      </c>
      <c r="F1094" s="76">
        <f>Sheet1!J1271</f>
        <v>0</v>
      </c>
      <c r="G1094" s="76">
        <f>Sheet1!L1271</f>
        <v>0</v>
      </c>
      <c r="H1094" s="76">
        <f>Sheet1!M1271</f>
        <v>0</v>
      </c>
      <c r="I1094" s="76">
        <f>Sheet1!O1271</f>
        <v>0</v>
      </c>
      <c r="J1094" s="76"/>
      <c r="K1094" s="78"/>
      <c r="L1094" s="79"/>
    </row>
    <row r="1095" spans="1:12" x14ac:dyDescent="0.35">
      <c r="A1095" s="76"/>
      <c r="B1095" s="76">
        <f>Sheet1!D1272</f>
        <v>0</v>
      </c>
      <c r="C1095" s="77">
        <f>Sheet1!E1272</f>
        <v>0</v>
      </c>
      <c r="D1095" s="76">
        <f>Sheet1!H1272</f>
        <v>0</v>
      </c>
      <c r="E1095" s="76">
        <f>Sheet1!K1272</f>
        <v>0</v>
      </c>
      <c r="F1095" s="76">
        <f>Sheet1!J1272</f>
        <v>0</v>
      </c>
      <c r="G1095" s="76">
        <f>Sheet1!L1272</f>
        <v>0</v>
      </c>
      <c r="H1095" s="76">
        <f>Sheet1!M1272</f>
        <v>0</v>
      </c>
      <c r="I1095" s="76">
        <f>Sheet1!O1272</f>
        <v>0</v>
      </c>
      <c r="J1095" s="76"/>
      <c r="K1095" s="78"/>
      <c r="L1095" s="79"/>
    </row>
    <row r="1096" spans="1:12" x14ac:dyDescent="0.35">
      <c r="A1096" s="76"/>
      <c r="B1096" s="76">
        <f>Sheet1!D1273</f>
        <v>0</v>
      </c>
      <c r="C1096" s="77">
        <f>Sheet1!E1273</f>
        <v>0</v>
      </c>
      <c r="D1096" s="76">
        <f>Sheet1!H1273</f>
        <v>0</v>
      </c>
      <c r="E1096" s="76">
        <f>Sheet1!K1273</f>
        <v>0</v>
      </c>
      <c r="F1096" s="76">
        <f>Sheet1!J1273</f>
        <v>0</v>
      </c>
      <c r="G1096" s="76">
        <f>Sheet1!L1273</f>
        <v>0</v>
      </c>
      <c r="H1096" s="76">
        <f>Sheet1!M1273</f>
        <v>0</v>
      </c>
      <c r="I1096" s="76">
        <f>Sheet1!O1273</f>
        <v>0</v>
      </c>
      <c r="J1096" s="76"/>
      <c r="K1096" s="78"/>
      <c r="L1096" s="79"/>
    </row>
    <row r="1097" spans="1:12" x14ac:dyDescent="0.35">
      <c r="A1097" s="76"/>
      <c r="B1097" s="76">
        <f>Sheet1!D1274</f>
        <v>0</v>
      </c>
      <c r="C1097" s="77">
        <f>Sheet1!E1274</f>
        <v>0</v>
      </c>
      <c r="D1097" s="76">
        <f>Sheet1!H1274</f>
        <v>0</v>
      </c>
      <c r="E1097" s="76">
        <f>Sheet1!K1274</f>
        <v>0</v>
      </c>
      <c r="F1097" s="76">
        <f>Sheet1!J1274</f>
        <v>0</v>
      </c>
      <c r="G1097" s="76">
        <f>Sheet1!L1274</f>
        <v>0</v>
      </c>
      <c r="H1097" s="76">
        <f>Sheet1!M1274</f>
        <v>0</v>
      </c>
      <c r="I1097" s="76">
        <f>Sheet1!O1274</f>
        <v>0</v>
      </c>
      <c r="J1097" s="76"/>
      <c r="K1097" s="78"/>
      <c r="L1097" s="79"/>
    </row>
    <row r="1098" spans="1:12" x14ac:dyDescent="0.35">
      <c r="A1098" s="76"/>
      <c r="B1098" s="76">
        <f>Sheet1!D1275</f>
        <v>0</v>
      </c>
      <c r="C1098" s="77">
        <f>Sheet1!E1275</f>
        <v>0</v>
      </c>
      <c r="D1098" s="76">
        <f>Sheet1!H1275</f>
        <v>0</v>
      </c>
      <c r="E1098" s="76">
        <f>Sheet1!K1275</f>
        <v>0</v>
      </c>
      <c r="F1098" s="76">
        <f>Sheet1!J1275</f>
        <v>0</v>
      </c>
      <c r="G1098" s="76">
        <f>Sheet1!L1275</f>
        <v>0</v>
      </c>
      <c r="H1098" s="76">
        <f>Sheet1!M1275</f>
        <v>0</v>
      </c>
      <c r="I1098" s="76">
        <f>Sheet1!O1275</f>
        <v>0</v>
      </c>
      <c r="J1098" s="76"/>
      <c r="K1098" s="78"/>
      <c r="L1098" s="79"/>
    </row>
    <row r="1099" spans="1:12" x14ac:dyDescent="0.35">
      <c r="A1099" s="76"/>
      <c r="B1099" s="76">
        <f>Sheet1!D1276</f>
        <v>0</v>
      </c>
      <c r="C1099" s="77">
        <f>Sheet1!E1276</f>
        <v>0</v>
      </c>
      <c r="D1099" s="76">
        <f>Sheet1!H1276</f>
        <v>0</v>
      </c>
      <c r="E1099" s="76">
        <f>Sheet1!K1276</f>
        <v>0</v>
      </c>
      <c r="F1099" s="76">
        <f>Sheet1!J1276</f>
        <v>0</v>
      </c>
      <c r="G1099" s="76">
        <f>Sheet1!L1276</f>
        <v>0</v>
      </c>
      <c r="H1099" s="76">
        <f>Sheet1!M1276</f>
        <v>0</v>
      </c>
      <c r="I1099" s="76">
        <f>Sheet1!O1276</f>
        <v>0</v>
      </c>
      <c r="J1099" s="76"/>
      <c r="K1099" s="78"/>
      <c r="L1099" s="79"/>
    </row>
    <row r="1100" spans="1:12" x14ac:dyDescent="0.35">
      <c r="A1100" s="76"/>
      <c r="B1100" s="76">
        <f>Sheet1!D1277</f>
        <v>0</v>
      </c>
      <c r="C1100" s="77">
        <f>Sheet1!E1277</f>
        <v>0</v>
      </c>
      <c r="D1100" s="76">
        <f>Sheet1!H1277</f>
        <v>0</v>
      </c>
      <c r="E1100" s="76">
        <f>Sheet1!K1277</f>
        <v>0</v>
      </c>
      <c r="F1100" s="76">
        <f>Sheet1!J1277</f>
        <v>0</v>
      </c>
      <c r="G1100" s="76">
        <f>Sheet1!L1277</f>
        <v>0</v>
      </c>
      <c r="H1100" s="76">
        <f>Sheet1!M1277</f>
        <v>0</v>
      </c>
      <c r="I1100" s="76">
        <f>Sheet1!O1277</f>
        <v>0</v>
      </c>
      <c r="J1100" s="76"/>
      <c r="K1100" s="78"/>
      <c r="L1100" s="79"/>
    </row>
    <row r="1101" spans="1:12" x14ac:dyDescent="0.35">
      <c r="A1101" s="76"/>
      <c r="B1101" s="76">
        <f>Sheet1!D1278</f>
        <v>0</v>
      </c>
      <c r="C1101" s="77">
        <f>Sheet1!E1278</f>
        <v>0</v>
      </c>
      <c r="D1101" s="76">
        <f>Sheet1!H1278</f>
        <v>0</v>
      </c>
      <c r="E1101" s="76">
        <f>Sheet1!K1278</f>
        <v>0</v>
      </c>
      <c r="F1101" s="76">
        <f>Sheet1!J1278</f>
        <v>0</v>
      </c>
      <c r="G1101" s="76">
        <f>Sheet1!L1278</f>
        <v>0</v>
      </c>
      <c r="H1101" s="76">
        <f>Sheet1!M1278</f>
        <v>0</v>
      </c>
      <c r="I1101" s="76">
        <f>Sheet1!O1278</f>
        <v>0</v>
      </c>
      <c r="J1101" s="76"/>
      <c r="K1101" s="78"/>
      <c r="L1101" s="79"/>
    </row>
    <row r="1102" spans="1:12" x14ac:dyDescent="0.35">
      <c r="A1102" s="76"/>
      <c r="B1102" s="76">
        <f>Sheet1!D1279</f>
        <v>0</v>
      </c>
      <c r="C1102" s="77">
        <f>Sheet1!E1279</f>
        <v>0</v>
      </c>
      <c r="D1102" s="76">
        <f>Sheet1!H1279</f>
        <v>0</v>
      </c>
      <c r="E1102" s="76">
        <f>Sheet1!K1279</f>
        <v>0</v>
      </c>
      <c r="F1102" s="76">
        <f>Sheet1!J1279</f>
        <v>0</v>
      </c>
      <c r="G1102" s="76">
        <f>Sheet1!L1279</f>
        <v>0</v>
      </c>
      <c r="H1102" s="76">
        <f>Sheet1!M1279</f>
        <v>0</v>
      </c>
      <c r="I1102" s="76">
        <f>Sheet1!O1279</f>
        <v>0</v>
      </c>
      <c r="J1102" s="76"/>
      <c r="K1102" s="78"/>
      <c r="L1102" s="79"/>
    </row>
    <row r="1103" spans="1:12" x14ac:dyDescent="0.35">
      <c r="A1103" s="76"/>
      <c r="B1103" s="76">
        <f>Sheet1!D1280</f>
        <v>0</v>
      </c>
      <c r="C1103" s="77">
        <f>Sheet1!E1280</f>
        <v>0</v>
      </c>
      <c r="D1103" s="76">
        <f>Sheet1!H1280</f>
        <v>0</v>
      </c>
      <c r="E1103" s="76">
        <f>Sheet1!K1280</f>
        <v>0</v>
      </c>
      <c r="F1103" s="76">
        <f>Sheet1!J1280</f>
        <v>0</v>
      </c>
      <c r="G1103" s="76">
        <f>Sheet1!L1280</f>
        <v>0</v>
      </c>
      <c r="H1103" s="76">
        <f>Sheet1!M1280</f>
        <v>0</v>
      </c>
      <c r="I1103" s="76">
        <f>Sheet1!O1280</f>
        <v>0</v>
      </c>
      <c r="J1103" s="76"/>
      <c r="K1103" s="78"/>
      <c r="L1103" s="79"/>
    </row>
    <row r="1104" spans="1:12" x14ac:dyDescent="0.35">
      <c r="A1104" s="76"/>
      <c r="B1104" s="76">
        <f>Sheet1!D1281</f>
        <v>0</v>
      </c>
      <c r="C1104" s="77">
        <f>Sheet1!E1281</f>
        <v>0</v>
      </c>
      <c r="D1104" s="76">
        <f>Sheet1!H1281</f>
        <v>0</v>
      </c>
      <c r="E1104" s="76">
        <f>Sheet1!K1281</f>
        <v>0</v>
      </c>
      <c r="F1104" s="76">
        <f>Sheet1!J1281</f>
        <v>0</v>
      </c>
      <c r="G1104" s="76">
        <f>Sheet1!L1281</f>
        <v>0</v>
      </c>
      <c r="H1104" s="76">
        <f>Sheet1!M1281</f>
        <v>0</v>
      </c>
      <c r="I1104" s="76">
        <f>Sheet1!O1281</f>
        <v>0</v>
      </c>
      <c r="J1104" s="76"/>
      <c r="K1104" s="78"/>
      <c r="L1104" s="79"/>
    </row>
    <row r="1105" spans="1:12" x14ac:dyDescent="0.35">
      <c r="A1105" s="76"/>
      <c r="B1105" s="76">
        <f>Sheet1!D1282</f>
        <v>0</v>
      </c>
      <c r="C1105" s="77">
        <f>Sheet1!E1282</f>
        <v>0</v>
      </c>
      <c r="D1105" s="76">
        <f>Sheet1!H1282</f>
        <v>0</v>
      </c>
      <c r="E1105" s="76">
        <f>Sheet1!K1282</f>
        <v>0</v>
      </c>
      <c r="F1105" s="76">
        <f>Sheet1!J1282</f>
        <v>0</v>
      </c>
      <c r="G1105" s="76">
        <f>Sheet1!L1282</f>
        <v>0</v>
      </c>
      <c r="H1105" s="76">
        <f>Sheet1!M1282</f>
        <v>0</v>
      </c>
      <c r="I1105" s="76">
        <f>Sheet1!O1282</f>
        <v>0</v>
      </c>
      <c r="J1105" s="76"/>
      <c r="K1105" s="78"/>
      <c r="L1105" s="79"/>
    </row>
    <row r="1106" spans="1:12" x14ac:dyDescent="0.35">
      <c r="A1106" s="76"/>
      <c r="B1106" s="76">
        <f>Sheet1!D1283</f>
        <v>0</v>
      </c>
      <c r="C1106" s="77">
        <f>Sheet1!E1283</f>
        <v>0</v>
      </c>
      <c r="D1106" s="76">
        <f>Sheet1!H1283</f>
        <v>0</v>
      </c>
      <c r="E1106" s="76">
        <f>Sheet1!K1283</f>
        <v>0</v>
      </c>
      <c r="F1106" s="76">
        <f>Sheet1!J1283</f>
        <v>0</v>
      </c>
      <c r="G1106" s="76">
        <f>Sheet1!L1283</f>
        <v>0</v>
      </c>
      <c r="H1106" s="76">
        <f>Sheet1!M1283</f>
        <v>0</v>
      </c>
      <c r="I1106" s="76">
        <f>Sheet1!O1283</f>
        <v>0</v>
      </c>
      <c r="J1106" s="76"/>
      <c r="K1106" s="78"/>
      <c r="L1106" s="79"/>
    </row>
    <row r="1107" spans="1:12" x14ac:dyDescent="0.35">
      <c r="A1107" s="76"/>
      <c r="B1107" s="76">
        <f>Sheet1!D1284</f>
        <v>0</v>
      </c>
      <c r="C1107" s="77">
        <f>Sheet1!E1284</f>
        <v>0</v>
      </c>
      <c r="D1107" s="76">
        <f>Sheet1!H1284</f>
        <v>0</v>
      </c>
      <c r="E1107" s="76">
        <f>Sheet1!K1284</f>
        <v>0</v>
      </c>
      <c r="F1107" s="76">
        <f>Sheet1!J1284</f>
        <v>0</v>
      </c>
      <c r="G1107" s="76">
        <f>Sheet1!L1284</f>
        <v>0</v>
      </c>
      <c r="H1107" s="76">
        <f>Sheet1!M1284</f>
        <v>0</v>
      </c>
      <c r="I1107" s="76">
        <f>Sheet1!O1284</f>
        <v>0</v>
      </c>
      <c r="J1107" s="76"/>
      <c r="K1107" s="78"/>
      <c r="L1107" s="79"/>
    </row>
    <row r="1108" spans="1:12" x14ac:dyDescent="0.35">
      <c r="A1108" s="76"/>
      <c r="B1108" s="76">
        <f>Sheet1!D1285</f>
        <v>0</v>
      </c>
      <c r="C1108" s="77">
        <f>Sheet1!E1285</f>
        <v>0</v>
      </c>
      <c r="D1108" s="76">
        <f>Sheet1!H1285</f>
        <v>0</v>
      </c>
      <c r="E1108" s="76">
        <f>Sheet1!K1285</f>
        <v>0</v>
      </c>
      <c r="F1108" s="76">
        <f>Sheet1!J1285</f>
        <v>0</v>
      </c>
      <c r="G1108" s="76">
        <f>Sheet1!L1285</f>
        <v>0</v>
      </c>
      <c r="H1108" s="76">
        <f>Sheet1!M1285</f>
        <v>0</v>
      </c>
      <c r="I1108" s="76">
        <f>Sheet1!O1285</f>
        <v>0</v>
      </c>
      <c r="J1108" s="76"/>
      <c r="K1108" s="78"/>
      <c r="L1108" s="79"/>
    </row>
    <row r="1109" spans="1:12" x14ac:dyDescent="0.35">
      <c r="A1109" s="76"/>
      <c r="B1109" s="76">
        <f>Sheet1!D1286</f>
        <v>0</v>
      </c>
      <c r="C1109" s="77">
        <f>Sheet1!E1286</f>
        <v>0</v>
      </c>
      <c r="D1109" s="76">
        <f>Sheet1!H1286</f>
        <v>0</v>
      </c>
      <c r="E1109" s="76">
        <f>Sheet1!K1286</f>
        <v>0</v>
      </c>
      <c r="F1109" s="76">
        <f>Sheet1!J1286</f>
        <v>0</v>
      </c>
      <c r="G1109" s="76">
        <f>Sheet1!L1286</f>
        <v>0</v>
      </c>
      <c r="H1109" s="76">
        <f>Sheet1!M1286</f>
        <v>0</v>
      </c>
      <c r="I1109" s="76">
        <f>Sheet1!O1286</f>
        <v>0</v>
      </c>
      <c r="J1109" s="76"/>
      <c r="K1109" s="78"/>
      <c r="L1109" s="79"/>
    </row>
    <row r="1110" spans="1:12" x14ac:dyDescent="0.35">
      <c r="A1110" s="76"/>
      <c r="B1110" s="76">
        <f>Sheet1!D1287</f>
        <v>0</v>
      </c>
      <c r="C1110" s="77">
        <f>Sheet1!E1287</f>
        <v>0</v>
      </c>
      <c r="D1110" s="76">
        <f>Sheet1!H1287</f>
        <v>0</v>
      </c>
      <c r="E1110" s="76">
        <f>Sheet1!K1287</f>
        <v>0</v>
      </c>
      <c r="F1110" s="76">
        <f>Sheet1!J1287</f>
        <v>0</v>
      </c>
      <c r="G1110" s="76">
        <f>Sheet1!L1287</f>
        <v>0</v>
      </c>
      <c r="H1110" s="76">
        <f>Sheet1!M1287</f>
        <v>0</v>
      </c>
      <c r="I1110" s="76">
        <f>Sheet1!O1287</f>
        <v>0</v>
      </c>
      <c r="J1110" s="76"/>
      <c r="K1110" s="78"/>
      <c r="L1110" s="79"/>
    </row>
    <row r="1111" spans="1:12" x14ac:dyDescent="0.35">
      <c r="A1111" s="76"/>
      <c r="B1111" s="76">
        <f>Sheet1!D1288</f>
        <v>0</v>
      </c>
      <c r="C1111" s="77">
        <f>Sheet1!E1288</f>
        <v>0</v>
      </c>
      <c r="D1111" s="76">
        <f>Sheet1!H1288</f>
        <v>0</v>
      </c>
      <c r="E1111" s="76">
        <f>Sheet1!K1288</f>
        <v>0</v>
      </c>
      <c r="F1111" s="76">
        <f>Sheet1!J1288</f>
        <v>0</v>
      </c>
      <c r="G1111" s="76">
        <f>Sheet1!L1288</f>
        <v>0</v>
      </c>
      <c r="H1111" s="76">
        <f>Sheet1!M1288</f>
        <v>0</v>
      </c>
      <c r="I1111" s="76">
        <f>Sheet1!O1288</f>
        <v>0</v>
      </c>
      <c r="J1111" s="76"/>
      <c r="K1111" s="78"/>
      <c r="L1111" s="79"/>
    </row>
    <row r="1112" spans="1:12" x14ac:dyDescent="0.35">
      <c r="A1112" s="76"/>
      <c r="B1112" s="76">
        <f>Sheet1!D1289</f>
        <v>0</v>
      </c>
      <c r="C1112" s="77">
        <f>Sheet1!E1289</f>
        <v>0</v>
      </c>
      <c r="D1112" s="76">
        <f>Sheet1!H1289</f>
        <v>0</v>
      </c>
      <c r="E1112" s="76">
        <f>Sheet1!K1289</f>
        <v>0</v>
      </c>
      <c r="F1112" s="76">
        <f>Sheet1!J1289</f>
        <v>0</v>
      </c>
      <c r="G1112" s="76">
        <f>Sheet1!L1289</f>
        <v>0</v>
      </c>
      <c r="H1112" s="76">
        <f>Sheet1!M1289</f>
        <v>0</v>
      </c>
      <c r="I1112" s="76">
        <f>Sheet1!O1289</f>
        <v>0</v>
      </c>
      <c r="J1112" s="76"/>
      <c r="K1112" s="78"/>
      <c r="L1112" s="79"/>
    </row>
    <row r="1113" spans="1:12" x14ac:dyDescent="0.35">
      <c r="A1113" s="76"/>
      <c r="B1113" s="76">
        <f>Sheet1!D1290</f>
        <v>0</v>
      </c>
      <c r="C1113" s="77">
        <f>Sheet1!E1290</f>
        <v>0</v>
      </c>
      <c r="D1113" s="76">
        <f>Sheet1!H1290</f>
        <v>0</v>
      </c>
      <c r="E1113" s="76">
        <f>Sheet1!K1290</f>
        <v>0</v>
      </c>
      <c r="F1113" s="76">
        <f>Sheet1!J1290</f>
        <v>0</v>
      </c>
      <c r="G1113" s="76">
        <f>Sheet1!L1290</f>
        <v>0</v>
      </c>
      <c r="H1113" s="76">
        <f>Sheet1!M1290</f>
        <v>0</v>
      </c>
      <c r="I1113" s="76">
        <f>Sheet1!O1290</f>
        <v>0</v>
      </c>
      <c r="J1113" s="76"/>
      <c r="K1113" s="78"/>
      <c r="L1113" s="79"/>
    </row>
    <row r="1114" spans="1:12" x14ac:dyDescent="0.35">
      <c r="A1114" s="76"/>
      <c r="B1114" s="76">
        <f>Sheet1!D1291</f>
        <v>0</v>
      </c>
      <c r="C1114" s="77">
        <f>Sheet1!E1291</f>
        <v>0</v>
      </c>
      <c r="D1114" s="76">
        <f>Sheet1!H1291</f>
        <v>0</v>
      </c>
      <c r="E1114" s="76">
        <f>Sheet1!K1291</f>
        <v>0</v>
      </c>
      <c r="F1114" s="76">
        <f>Sheet1!J1291</f>
        <v>0</v>
      </c>
      <c r="G1114" s="76">
        <f>Sheet1!L1291</f>
        <v>0</v>
      </c>
      <c r="H1114" s="76">
        <f>Sheet1!M1291</f>
        <v>0</v>
      </c>
      <c r="I1114" s="76">
        <f>Sheet1!O1291</f>
        <v>0</v>
      </c>
      <c r="J1114" s="76"/>
      <c r="K1114" s="78"/>
      <c r="L1114" s="79"/>
    </row>
    <row r="1115" spans="1:12" x14ac:dyDescent="0.35">
      <c r="A1115" s="76"/>
      <c r="B1115" s="76">
        <f>Sheet1!D1292</f>
        <v>0</v>
      </c>
      <c r="C1115" s="77">
        <f>Sheet1!E1292</f>
        <v>0</v>
      </c>
      <c r="D1115" s="76">
        <f>Sheet1!H1292</f>
        <v>0</v>
      </c>
      <c r="E1115" s="76">
        <f>Sheet1!K1292</f>
        <v>0</v>
      </c>
      <c r="F1115" s="76">
        <f>Sheet1!J1292</f>
        <v>0</v>
      </c>
      <c r="G1115" s="76">
        <f>Sheet1!L1292</f>
        <v>0</v>
      </c>
      <c r="H1115" s="76">
        <f>Sheet1!M1292</f>
        <v>0</v>
      </c>
      <c r="I1115" s="76">
        <f>Sheet1!O1292</f>
        <v>0</v>
      </c>
      <c r="J1115" s="76"/>
      <c r="K1115" s="78"/>
      <c r="L1115" s="79"/>
    </row>
    <row r="1116" spans="1:12" x14ac:dyDescent="0.35">
      <c r="A1116" s="76"/>
      <c r="B1116" s="76">
        <f>Sheet1!D1293</f>
        <v>0</v>
      </c>
      <c r="C1116" s="77">
        <f>Sheet1!E1293</f>
        <v>0</v>
      </c>
      <c r="D1116" s="76">
        <f>Sheet1!H1293</f>
        <v>0</v>
      </c>
      <c r="E1116" s="76">
        <f>Sheet1!K1293</f>
        <v>0</v>
      </c>
      <c r="F1116" s="76">
        <f>Sheet1!J1293</f>
        <v>0</v>
      </c>
      <c r="G1116" s="76">
        <f>Sheet1!L1293</f>
        <v>0</v>
      </c>
      <c r="H1116" s="76">
        <f>Sheet1!M1293</f>
        <v>0</v>
      </c>
      <c r="I1116" s="76">
        <f>Sheet1!O1293</f>
        <v>0</v>
      </c>
      <c r="J1116" s="76"/>
      <c r="K1116" s="78"/>
      <c r="L1116" s="79"/>
    </row>
    <row r="1117" spans="1:12" x14ac:dyDescent="0.35">
      <c r="A1117" s="76"/>
      <c r="B1117" s="76">
        <f>Sheet1!D1294</f>
        <v>0</v>
      </c>
      <c r="C1117" s="77">
        <f>Sheet1!E1294</f>
        <v>0</v>
      </c>
      <c r="D1117" s="76">
        <f>Sheet1!H1294</f>
        <v>0</v>
      </c>
      <c r="E1117" s="76">
        <f>Sheet1!K1294</f>
        <v>0</v>
      </c>
      <c r="F1117" s="76">
        <f>Sheet1!J1294</f>
        <v>0</v>
      </c>
      <c r="G1117" s="76">
        <f>Sheet1!L1294</f>
        <v>0</v>
      </c>
      <c r="H1117" s="76">
        <f>Sheet1!M1294</f>
        <v>0</v>
      </c>
      <c r="I1117" s="76">
        <f>Sheet1!O1294</f>
        <v>0</v>
      </c>
      <c r="J1117" s="76"/>
      <c r="K1117" s="78"/>
      <c r="L1117" s="79"/>
    </row>
    <row r="1118" spans="1:12" x14ac:dyDescent="0.35">
      <c r="A1118" s="76"/>
      <c r="B1118" s="76">
        <f>Sheet1!D1295</f>
        <v>0</v>
      </c>
      <c r="C1118" s="77">
        <f>Sheet1!E1295</f>
        <v>0</v>
      </c>
      <c r="D1118" s="76">
        <f>Sheet1!H1295</f>
        <v>0</v>
      </c>
      <c r="E1118" s="76">
        <f>Sheet1!K1295</f>
        <v>0</v>
      </c>
      <c r="F1118" s="76">
        <f>Sheet1!J1295</f>
        <v>0</v>
      </c>
      <c r="G1118" s="76">
        <f>Sheet1!L1295</f>
        <v>0</v>
      </c>
      <c r="H1118" s="76">
        <f>Sheet1!M1295</f>
        <v>0</v>
      </c>
      <c r="I1118" s="76">
        <f>Sheet1!O1295</f>
        <v>0</v>
      </c>
      <c r="J1118" s="76"/>
      <c r="K1118" s="78"/>
      <c r="L1118" s="79"/>
    </row>
    <row r="1119" spans="1:12" x14ac:dyDescent="0.35">
      <c r="A1119" s="76"/>
      <c r="B1119" s="76">
        <f>Sheet1!D1296</f>
        <v>0</v>
      </c>
      <c r="C1119" s="77">
        <f>Sheet1!E1296</f>
        <v>0</v>
      </c>
      <c r="D1119" s="76">
        <f>Sheet1!H1296</f>
        <v>0</v>
      </c>
      <c r="E1119" s="76">
        <f>Sheet1!K1296</f>
        <v>0</v>
      </c>
      <c r="F1119" s="76">
        <f>Sheet1!J1296</f>
        <v>0</v>
      </c>
      <c r="G1119" s="76">
        <f>Sheet1!L1296</f>
        <v>0</v>
      </c>
      <c r="H1119" s="76">
        <f>Sheet1!M1296</f>
        <v>0</v>
      </c>
      <c r="I1119" s="76">
        <f>Sheet1!O1296</f>
        <v>0</v>
      </c>
      <c r="J1119" s="76"/>
      <c r="K1119" s="78"/>
      <c r="L1119" s="79"/>
    </row>
    <row r="1120" spans="1:12" x14ac:dyDescent="0.35">
      <c r="A1120" s="76"/>
      <c r="B1120" s="76">
        <f>Sheet1!D1297</f>
        <v>0</v>
      </c>
      <c r="C1120" s="77">
        <f>Sheet1!E1297</f>
        <v>0</v>
      </c>
      <c r="D1120" s="76">
        <f>Sheet1!H1297</f>
        <v>0</v>
      </c>
      <c r="E1120" s="76">
        <f>Sheet1!K1297</f>
        <v>0</v>
      </c>
      <c r="F1120" s="76">
        <f>Sheet1!J1297</f>
        <v>0</v>
      </c>
      <c r="G1120" s="76">
        <f>Sheet1!L1297</f>
        <v>0</v>
      </c>
      <c r="H1120" s="76">
        <f>Sheet1!M1297</f>
        <v>0</v>
      </c>
      <c r="I1120" s="76">
        <f>Sheet1!O1297</f>
        <v>0</v>
      </c>
      <c r="J1120" s="76"/>
      <c r="K1120" s="78"/>
      <c r="L1120" s="79"/>
    </row>
    <row r="1121" spans="1:12" x14ac:dyDescent="0.35">
      <c r="A1121" s="76"/>
      <c r="B1121" s="76">
        <f>Sheet1!D1298</f>
        <v>0</v>
      </c>
      <c r="C1121" s="77">
        <f>Sheet1!E1298</f>
        <v>0</v>
      </c>
      <c r="D1121" s="76">
        <f>Sheet1!H1298</f>
        <v>0</v>
      </c>
      <c r="E1121" s="76">
        <f>Sheet1!K1298</f>
        <v>0</v>
      </c>
      <c r="F1121" s="76">
        <f>Sheet1!J1298</f>
        <v>0</v>
      </c>
      <c r="G1121" s="76">
        <f>Sheet1!L1298</f>
        <v>0</v>
      </c>
      <c r="H1121" s="76">
        <f>Sheet1!M1298</f>
        <v>0</v>
      </c>
      <c r="I1121" s="76">
        <f>Sheet1!O1298</f>
        <v>0</v>
      </c>
      <c r="J1121" s="76"/>
      <c r="K1121" s="78"/>
      <c r="L1121" s="79"/>
    </row>
    <row r="1122" spans="1:12" x14ac:dyDescent="0.35">
      <c r="A1122" s="76"/>
      <c r="B1122" s="76">
        <f>Sheet1!D1299</f>
        <v>0</v>
      </c>
      <c r="C1122" s="77">
        <f>Sheet1!E1299</f>
        <v>0</v>
      </c>
      <c r="D1122" s="76">
        <f>Sheet1!H1299</f>
        <v>0</v>
      </c>
      <c r="E1122" s="76">
        <f>Sheet1!K1299</f>
        <v>0</v>
      </c>
      <c r="F1122" s="76">
        <f>Sheet1!J1299</f>
        <v>0</v>
      </c>
      <c r="G1122" s="76">
        <f>Sheet1!L1299</f>
        <v>0</v>
      </c>
      <c r="H1122" s="76">
        <f>Sheet1!M1299</f>
        <v>0</v>
      </c>
      <c r="I1122" s="76">
        <f>Sheet1!O1299</f>
        <v>0</v>
      </c>
      <c r="J1122" s="76"/>
      <c r="K1122" s="78"/>
      <c r="L1122" s="79"/>
    </row>
    <row r="1123" spans="1:12" x14ac:dyDescent="0.35">
      <c r="A1123" s="76"/>
      <c r="B1123" s="76">
        <f>Sheet1!D1300</f>
        <v>0</v>
      </c>
      <c r="C1123" s="77">
        <f>Sheet1!E1300</f>
        <v>0</v>
      </c>
      <c r="D1123" s="76">
        <f>Sheet1!H1300</f>
        <v>0</v>
      </c>
      <c r="E1123" s="76">
        <f>Sheet1!K1300</f>
        <v>0</v>
      </c>
      <c r="F1123" s="76">
        <f>Sheet1!J1300</f>
        <v>0</v>
      </c>
      <c r="G1123" s="76">
        <f>Sheet1!L1300</f>
        <v>0</v>
      </c>
      <c r="H1123" s="76">
        <f>Sheet1!M1300</f>
        <v>0</v>
      </c>
      <c r="I1123" s="76">
        <f>Sheet1!O1300</f>
        <v>0</v>
      </c>
      <c r="J1123" s="76"/>
      <c r="K1123" s="78"/>
      <c r="L1123" s="79"/>
    </row>
    <row r="1124" spans="1:12" x14ac:dyDescent="0.35">
      <c r="A1124" s="76"/>
      <c r="B1124" s="76">
        <f>Sheet1!D1301</f>
        <v>0</v>
      </c>
      <c r="C1124" s="77">
        <f>Sheet1!E1301</f>
        <v>0</v>
      </c>
      <c r="D1124" s="76">
        <f>Sheet1!H1301</f>
        <v>0</v>
      </c>
      <c r="E1124" s="76">
        <f>Sheet1!K1301</f>
        <v>0</v>
      </c>
      <c r="F1124" s="76">
        <f>Sheet1!J1301</f>
        <v>0</v>
      </c>
      <c r="G1124" s="76">
        <f>Sheet1!L1301</f>
        <v>0</v>
      </c>
      <c r="H1124" s="76">
        <f>Sheet1!M1301</f>
        <v>0</v>
      </c>
      <c r="I1124" s="76">
        <f>Sheet1!O1301</f>
        <v>0</v>
      </c>
      <c r="J1124" s="76"/>
      <c r="K1124" s="78"/>
      <c r="L1124" s="79"/>
    </row>
    <row r="1125" spans="1:12" x14ac:dyDescent="0.35">
      <c r="A1125" s="76"/>
      <c r="B1125" s="76">
        <f>Sheet1!D1302</f>
        <v>0</v>
      </c>
      <c r="C1125" s="77">
        <f>Sheet1!E1302</f>
        <v>0</v>
      </c>
      <c r="D1125" s="76">
        <f>Sheet1!H1302</f>
        <v>0</v>
      </c>
      <c r="E1125" s="76">
        <f>Sheet1!K1302</f>
        <v>0</v>
      </c>
      <c r="F1125" s="76">
        <f>Sheet1!J1302</f>
        <v>0</v>
      </c>
      <c r="G1125" s="76">
        <f>Sheet1!L1302</f>
        <v>0</v>
      </c>
      <c r="H1125" s="76">
        <f>Sheet1!M1302</f>
        <v>0</v>
      </c>
      <c r="I1125" s="76">
        <f>Sheet1!O1302</f>
        <v>0</v>
      </c>
      <c r="J1125" s="76"/>
      <c r="K1125" s="78"/>
      <c r="L1125" s="79"/>
    </row>
    <row r="1126" spans="1:12" x14ac:dyDescent="0.35">
      <c r="A1126" s="76"/>
      <c r="B1126" s="76">
        <f>Sheet1!D1303</f>
        <v>0</v>
      </c>
      <c r="C1126" s="77">
        <f>Sheet1!E1303</f>
        <v>0</v>
      </c>
      <c r="D1126" s="76">
        <f>Sheet1!H1303</f>
        <v>0</v>
      </c>
      <c r="E1126" s="76">
        <f>Sheet1!K1303</f>
        <v>0</v>
      </c>
      <c r="F1126" s="76">
        <f>Sheet1!J1303</f>
        <v>0</v>
      </c>
      <c r="G1126" s="76">
        <f>Sheet1!L1303</f>
        <v>0</v>
      </c>
      <c r="H1126" s="76">
        <f>Sheet1!M1303</f>
        <v>0</v>
      </c>
      <c r="I1126" s="76">
        <f>Sheet1!O1303</f>
        <v>0</v>
      </c>
      <c r="J1126" s="76"/>
      <c r="K1126" s="78"/>
      <c r="L1126" s="79"/>
    </row>
    <row r="1127" spans="1:12" x14ac:dyDescent="0.35">
      <c r="A1127" s="76"/>
      <c r="B1127" s="76">
        <f>Sheet1!D1304</f>
        <v>0</v>
      </c>
      <c r="C1127" s="77">
        <f>Sheet1!E1304</f>
        <v>0</v>
      </c>
      <c r="D1127" s="76">
        <f>Sheet1!H1304</f>
        <v>0</v>
      </c>
      <c r="E1127" s="76">
        <f>Sheet1!K1304</f>
        <v>0</v>
      </c>
      <c r="F1127" s="76">
        <f>Sheet1!J1304</f>
        <v>0</v>
      </c>
      <c r="G1127" s="76">
        <f>Sheet1!L1304</f>
        <v>0</v>
      </c>
      <c r="H1127" s="76">
        <f>Sheet1!M1304</f>
        <v>0</v>
      </c>
      <c r="I1127" s="76">
        <f>Sheet1!O1304</f>
        <v>0</v>
      </c>
      <c r="J1127" s="76"/>
      <c r="K1127" s="78"/>
      <c r="L1127" s="79"/>
    </row>
    <row r="1128" spans="1:12" x14ac:dyDescent="0.35">
      <c r="A1128" s="76"/>
      <c r="B1128" s="76">
        <f>Sheet1!D1305</f>
        <v>0</v>
      </c>
      <c r="C1128" s="77">
        <f>Sheet1!E1305</f>
        <v>0</v>
      </c>
      <c r="D1128" s="76">
        <f>Sheet1!H1305</f>
        <v>0</v>
      </c>
      <c r="E1128" s="76">
        <f>Sheet1!K1305</f>
        <v>0</v>
      </c>
      <c r="F1128" s="76">
        <f>Sheet1!J1305</f>
        <v>0</v>
      </c>
      <c r="G1128" s="76">
        <f>Sheet1!L1305</f>
        <v>0</v>
      </c>
      <c r="H1128" s="76">
        <f>Sheet1!M1305</f>
        <v>0</v>
      </c>
      <c r="I1128" s="76">
        <f>Sheet1!O1305</f>
        <v>0</v>
      </c>
      <c r="J1128" s="76"/>
      <c r="K1128" s="78"/>
      <c r="L1128" s="79"/>
    </row>
    <row r="1129" spans="1:12" x14ac:dyDescent="0.35">
      <c r="A1129" s="76"/>
      <c r="B1129" s="76">
        <f>Sheet1!D1306</f>
        <v>0</v>
      </c>
      <c r="C1129" s="77">
        <f>Sheet1!E1306</f>
        <v>0</v>
      </c>
      <c r="D1129" s="76">
        <f>Sheet1!H1306</f>
        <v>0</v>
      </c>
      <c r="E1129" s="76">
        <f>Sheet1!K1306</f>
        <v>0</v>
      </c>
      <c r="F1129" s="76">
        <f>Sheet1!J1306</f>
        <v>0</v>
      </c>
      <c r="G1129" s="76">
        <f>Sheet1!L1306</f>
        <v>0</v>
      </c>
      <c r="H1129" s="76">
        <f>Sheet1!M1306</f>
        <v>0</v>
      </c>
      <c r="I1129" s="76">
        <f>Sheet1!O1306</f>
        <v>0</v>
      </c>
      <c r="J1129" s="76"/>
      <c r="K1129" s="78"/>
      <c r="L1129" s="79"/>
    </row>
    <row r="1130" spans="1:12" x14ac:dyDescent="0.35">
      <c r="A1130" s="76"/>
      <c r="B1130" s="76">
        <f>Sheet1!D1307</f>
        <v>0</v>
      </c>
      <c r="C1130" s="77">
        <f>Sheet1!E1307</f>
        <v>0</v>
      </c>
      <c r="D1130" s="76">
        <f>Sheet1!H1307</f>
        <v>0</v>
      </c>
      <c r="E1130" s="76">
        <f>Sheet1!K1307</f>
        <v>0</v>
      </c>
      <c r="F1130" s="76">
        <f>Sheet1!J1307</f>
        <v>0</v>
      </c>
      <c r="G1130" s="76">
        <f>Sheet1!L1307</f>
        <v>0</v>
      </c>
      <c r="H1130" s="76">
        <f>Sheet1!M1307</f>
        <v>0</v>
      </c>
      <c r="I1130" s="76">
        <f>Sheet1!O1307</f>
        <v>0</v>
      </c>
      <c r="J1130" s="76"/>
      <c r="K1130" s="78"/>
      <c r="L1130" s="79"/>
    </row>
    <row r="1131" spans="1:12" x14ac:dyDescent="0.35">
      <c r="A1131" s="76"/>
      <c r="B1131" s="76">
        <f>Sheet1!D1308</f>
        <v>0</v>
      </c>
      <c r="C1131" s="77">
        <f>Sheet1!E1308</f>
        <v>0</v>
      </c>
      <c r="D1131" s="76">
        <f>Sheet1!H1308</f>
        <v>0</v>
      </c>
      <c r="E1131" s="76">
        <f>Sheet1!K1308</f>
        <v>0</v>
      </c>
      <c r="F1131" s="76">
        <f>Sheet1!J1308</f>
        <v>0</v>
      </c>
      <c r="G1131" s="76">
        <f>Sheet1!L1308</f>
        <v>0</v>
      </c>
      <c r="H1131" s="76">
        <f>Sheet1!M1308</f>
        <v>0</v>
      </c>
      <c r="I1131" s="76">
        <f>Sheet1!O1308</f>
        <v>0</v>
      </c>
      <c r="J1131" s="76"/>
      <c r="K1131" s="78"/>
      <c r="L1131" s="79"/>
    </row>
    <row r="1132" spans="1:12" x14ac:dyDescent="0.35">
      <c r="A1132" s="76"/>
      <c r="B1132" s="76">
        <f>Sheet1!D1309</f>
        <v>0</v>
      </c>
      <c r="C1132" s="77">
        <f>Sheet1!E1309</f>
        <v>0</v>
      </c>
      <c r="D1132" s="76">
        <f>Sheet1!H1309</f>
        <v>0</v>
      </c>
      <c r="E1132" s="76">
        <f>Sheet1!K1309</f>
        <v>0</v>
      </c>
      <c r="F1132" s="76">
        <f>Sheet1!J1309</f>
        <v>0</v>
      </c>
      <c r="G1132" s="76">
        <f>Sheet1!L1309</f>
        <v>0</v>
      </c>
      <c r="H1132" s="76">
        <f>Sheet1!M1309</f>
        <v>0</v>
      </c>
      <c r="I1132" s="76">
        <f>Sheet1!O1309</f>
        <v>0</v>
      </c>
      <c r="J1132" s="76"/>
      <c r="K1132" s="78"/>
      <c r="L1132" s="79"/>
    </row>
    <row r="1133" spans="1:12" x14ac:dyDescent="0.35">
      <c r="A1133" s="76"/>
      <c r="B1133" s="76">
        <f>Sheet1!D1310</f>
        <v>0</v>
      </c>
      <c r="C1133" s="77">
        <f>Sheet1!E1310</f>
        <v>0</v>
      </c>
      <c r="D1133" s="76">
        <f>Sheet1!H1310</f>
        <v>0</v>
      </c>
      <c r="E1133" s="76">
        <f>Sheet1!K1310</f>
        <v>0</v>
      </c>
      <c r="F1133" s="76">
        <f>Sheet1!J1310</f>
        <v>0</v>
      </c>
      <c r="G1133" s="76">
        <f>Sheet1!L1310</f>
        <v>0</v>
      </c>
      <c r="H1133" s="76">
        <f>Sheet1!M1310</f>
        <v>0</v>
      </c>
      <c r="I1133" s="76">
        <f>Sheet1!O1310</f>
        <v>0</v>
      </c>
      <c r="J1133" s="76"/>
      <c r="K1133" s="78"/>
      <c r="L1133" s="79"/>
    </row>
    <row r="1134" spans="1:12" x14ac:dyDescent="0.35">
      <c r="A1134" s="76"/>
      <c r="B1134" s="76">
        <f>Sheet1!D1311</f>
        <v>0</v>
      </c>
      <c r="C1134" s="77">
        <f>Sheet1!E1311</f>
        <v>0</v>
      </c>
      <c r="D1134" s="76">
        <f>Sheet1!H1311</f>
        <v>0</v>
      </c>
      <c r="E1134" s="76">
        <f>Sheet1!K1311</f>
        <v>0</v>
      </c>
      <c r="F1134" s="76">
        <f>Sheet1!J1311</f>
        <v>0</v>
      </c>
      <c r="G1134" s="76">
        <f>Sheet1!L1311</f>
        <v>0</v>
      </c>
      <c r="H1134" s="76">
        <f>Sheet1!M1311</f>
        <v>0</v>
      </c>
      <c r="I1134" s="76">
        <f>Sheet1!O1311</f>
        <v>0</v>
      </c>
      <c r="J1134" s="76"/>
      <c r="K1134" s="78"/>
      <c r="L1134" s="79"/>
    </row>
    <row r="1135" spans="1:12" x14ac:dyDescent="0.35">
      <c r="A1135" s="76"/>
      <c r="B1135" s="76">
        <f>Sheet1!D1312</f>
        <v>0</v>
      </c>
      <c r="C1135" s="77">
        <f>Sheet1!E1312</f>
        <v>0</v>
      </c>
      <c r="D1135" s="76">
        <f>Sheet1!H1312</f>
        <v>0</v>
      </c>
      <c r="E1135" s="76">
        <f>Sheet1!K1312</f>
        <v>0</v>
      </c>
      <c r="F1135" s="76">
        <f>Sheet1!J1312</f>
        <v>0</v>
      </c>
      <c r="G1135" s="76">
        <f>Sheet1!L1312</f>
        <v>0</v>
      </c>
      <c r="H1135" s="76">
        <f>Sheet1!M1312</f>
        <v>0</v>
      </c>
      <c r="I1135" s="76">
        <f>Sheet1!O1312</f>
        <v>0</v>
      </c>
      <c r="J1135" s="76"/>
      <c r="K1135" s="78"/>
      <c r="L1135" s="79"/>
    </row>
    <row r="1136" spans="1:12" x14ac:dyDescent="0.35">
      <c r="A1136" s="76"/>
      <c r="B1136" s="76">
        <f>Sheet1!D1313</f>
        <v>0</v>
      </c>
      <c r="C1136" s="77">
        <f>Sheet1!E1313</f>
        <v>0</v>
      </c>
      <c r="D1136" s="76">
        <f>Sheet1!H1313</f>
        <v>0</v>
      </c>
      <c r="E1136" s="76">
        <f>Sheet1!K1313</f>
        <v>0</v>
      </c>
      <c r="F1136" s="76">
        <f>Sheet1!J1313</f>
        <v>0</v>
      </c>
      <c r="G1136" s="76">
        <f>Sheet1!L1313</f>
        <v>0</v>
      </c>
      <c r="H1136" s="76">
        <f>Sheet1!M1313</f>
        <v>0</v>
      </c>
      <c r="I1136" s="76">
        <f>Sheet1!O1313</f>
        <v>0</v>
      </c>
      <c r="J1136" s="76"/>
      <c r="K1136" s="78"/>
      <c r="L1136" s="79"/>
    </row>
    <row r="1137" spans="1:12" x14ac:dyDescent="0.35">
      <c r="A1137" s="76"/>
      <c r="B1137" s="76">
        <f>Sheet1!D1314</f>
        <v>0</v>
      </c>
      <c r="C1137" s="77">
        <f>Sheet1!E1314</f>
        <v>0</v>
      </c>
      <c r="D1137" s="76">
        <f>Sheet1!H1314</f>
        <v>0</v>
      </c>
      <c r="E1137" s="76">
        <f>Sheet1!K1314</f>
        <v>0</v>
      </c>
      <c r="F1137" s="76">
        <f>Sheet1!J1314</f>
        <v>0</v>
      </c>
      <c r="G1137" s="76">
        <f>Sheet1!L1314</f>
        <v>0</v>
      </c>
      <c r="H1137" s="76">
        <f>Sheet1!M1314</f>
        <v>0</v>
      </c>
      <c r="I1137" s="76">
        <f>Sheet1!O1314</f>
        <v>0</v>
      </c>
      <c r="J1137" s="76"/>
      <c r="K1137" s="78"/>
      <c r="L1137" s="79"/>
    </row>
    <row r="1138" spans="1:12" x14ac:dyDescent="0.35">
      <c r="A1138" s="76"/>
      <c r="B1138" s="76">
        <f>Sheet1!D1315</f>
        <v>0</v>
      </c>
      <c r="C1138" s="77">
        <f>Sheet1!E1315</f>
        <v>0</v>
      </c>
      <c r="D1138" s="76">
        <f>Sheet1!H1315</f>
        <v>0</v>
      </c>
      <c r="E1138" s="76">
        <f>Sheet1!K1315</f>
        <v>0</v>
      </c>
      <c r="F1138" s="76">
        <f>Sheet1!J1315</f>
        <v>0</v>
      </c>
      <c r="G1138" s="76">
        <f>Sheet1!L1315</f>
        <v>0</v>
      </c>
      <c r="H1138" s="76">
        <f>Sheet1!M1315</f>
        <v>0</v>
      </c>
      <c r="I1138" s="76">
        <f>Sheet1!O1315</f>
        <v>0</v>
      </c>
      <c r="J1138" s="76"/>
      <c r="K1138" s="78"/>
      <c r="L1138" s="79"/>
    </row>
    <row r="1139" spans="1:12" x14ac:dyDescent="0.35">
      <c r="A1139" s="76"/>
      <c r="B1139" s="76">
        <f>Sheet1!D1316</f>
        <v>0</v>
      </c>
      <c r="C1139" s="77">
        <f>Sheet1!E1316</f>
        <v>0</v>
      </c>
      <c r="D1139" s="76">
        <f>Sheet1!H1316</f>
        <v>0</v>
      </c>
      <c r="E1139" s="76">
        <f>Sheet1!K1316</f>
        <v>0</v>
      </c>
      <c r="F1139" s="76">
        <f>Sheet1!J1316</f>
        <v>0</v>
      </c>
      <c r="G1139" s="76">
        <f>Sheet1!L1316</f>
        <v>0</v>
      </c>
      <c r="H1139" s="76">
        <f>Sheet1!M1316</f>
        <v>0</v>
      </c>
      <c r="I1139" s="76">
        <f>Sheet1!O1316</f>
        <v>0</v>
      </c>
      <c r="J1139" s="76"/>
      <c r="K1139" s="78"/>
      <c r="L1139" s="79"/>
    </row>
    <row r="1140" spans="1:12" x14ac:dyDescent="0.35">
      <c r="A1140" s="76"/>
      <c r="B1140" s="76">
        <f>Sheet1!D1317</f>
        <v>0</v>
      </c>
      <c r="C1140" s="77">
        <f>Sheet1!E1317</f>
        <v>0</v>
      </c>
      <c r="D1140" s="76">
        <f>Sheet1!H1317</f>
        <v>0</v>
      </c>
      <c r="E1140" s="76">
        <f>Sheet1!K1317</f>
        <v>0</v>
      </c>
      <c r="F1140" s="76">
        <f>Sheet1!J1317</f>
        <v>0</v>
      </c>
      <c r="G1140" s="76">
        <f>Sheet1!L1317</f>
        <v>0</v>
      </c>
      <c r="H1140" s="76">
        <f>Sheet1!M1317</f>
        <v>0</v>
      </c>
      <c r="I1140" s="76">
        <f>Sheet1!O1317</f>
        <v>0</v>
      </c>
      <c r="J1140" s="76"/>
      <c r="K1140" s="78"/>
      <c r="L1140" s="79"/>
    </row>
    <row r="1141" spans="1:12" x14ac:dyDescent="0.35">
      <c r="A1141" s="76"/>
      <c r="B1141" s="76">
        <f>Sheet1!D1318</f>
        <v>0</v>
      </c>
      <c r="C1141" s="77">
        <f>Sheet1!E1318</f>
        <v>0</v>
      </c>
      <c r="D1141" s="76">
        <f>Sheet1!H1318</f>
        <v>0</v>
      </c>
      <c r="E1141" s="76">
        <f>Sheet1!K1318</f>
        <v>0</v>
      </c>
      <c r="F1141" s="76">
        <f>Sheet1!J1318</f>
        <v>0</v>
      </c>
      <c r="G1141" s="76">
        <f>Sheet1!L1318</f>
        <v>0</v>
      </c>
      <c r="H1141" s="76">
        <f>Sheet1!M1318</f>
        <v>0</v>
      </c>
      <c r="I1141" s="76">
        <f>Sheet1!O1318</f>
        <v>0</v>
      </c>
      <c r="J1141" s="76"/>
      <c r="K1141" s="78"/>
      <c r="L1141" s="79"/>
    </row>
    <row r="1142" spans="1:12" x14ac:dyDescent="0.35">
      <c r="A1142" s="76"/>
      <c r="B1142" s="76">
        <f>Sheet1!D1319</f>
        <v>0</v>
      </c>
      <c r="C1142" s="77">
        <f>Sheet1!E1319</f>
        <v>0</v>
      </c>
      <c r="D1142" s="76">
        <f>Sheet1!H1319</f>
        <v>0</v>
      </c>
      <c r="E1142" s="76">
        <f>Sheet1!K1319</f>
        <v>0</v>
      </c>
      <c r="F1142" s="76">
        <f>Sheet1!J1319</f>
        <v>0</v>
      </c>
      <c r="G1142" s="76">
        <f>Sheet1!L1319</f>
        <v>0</v>
      </c>
      <c r="H1142" s="76">
        <f>Sheet1!M1319</f>
        <v>0</v>
      </c>
      <c r="I1142" s="76">
        <f>Sheet1!O1319</f>
        <v>0</v>
      </c>
      <c r="J1142" s="76"/>
      <c r="K1142" s="78"/>
      <c r="L1142" s="79"/>
    </row>
    <row r="1143" spans="1:12" x14ac:dyDescent="0.35">
      <c r="A1143" s="76"/>
      <c r="B1143" s="76">
        <f>Sheet1!D1320</f>
        <v>0</v>
      </c>
      <c r="C1143" s="77">
        <f>Sheet1!E1320</f>
        <v>0</v>
      </c>
      <c r="D1143" s="76">
        <f>Sheet1!H1320</f>
        <v>0</v>
      </c>
      <c r="E1143" s="76">
        <f>Sheet1!K1320</f>
        <v>0</v>
      </c>
      <c r="F1143" s="76">
        <f>Sheet1!J1320</f>
        <v>0</v>
      </c>
      <c r="G1143" s="76">
        <f>Sheet1!L1320</f>
        <v>0</v>
      </c>
      <c r="H1143" s="76">
        <f>Sheet1!M1320</f>
        <v>0</v>
      </c>
      <c r="I1143" s="76">
        <f>Sheet1!O1320</f>
        <v>0</v>
      </c>
      <c r="J1143" s="76"/>
      <c r="K1143" s="78"/>
      <c r="L1143" s="79"/>
    </row>
    <row r="1144" spans="1:12" x14ac:dyDescent="0.35">
      <c r="A1144" s="76"/>
      <c r="B1144" s="76">
        <f>Sheet1!D1321</f>
        <v>0</v>
      </c>
      <c r="C1144" s="77">
        <f>Sheet1!E1321</f>
        <v>0</v>
      </c>
      <c r="D1144" s="76">
        <f>Sheet1!H1321</f>
        <v>0</v>
      </c>
      <c r="E1144" s="76">
        <f>Sheet1!K1321</f>
        <v>0</v>
      </c>
      <c r="F1144" s="76">
        <f>Sheet1!J1321</f>
        <v>0</v>
      </c>
      <c r="G1144" s="76">
        <f>Sheet1!L1321</f>
        <v>0</v>
      </c>
      <c r="H1144" s="76">
        <f>Sheet1!M1321</f>
        <v>0</v>
      </c>
      <c r="I1144" s="76">
        <f>Sheet1!O1321</f>
        <v>0</v>
      </c>
      <c r="J1144" s="76"/>
      <c r="K1144" s="78"/>
      <c r="L1144" s="79"/>
    </row>
    <row r="1145" spans="1:12" x14ac:dyDescent="0.35">
      <c r="A1145" s="76"/>
      <c r="B1145" s="76">
        <f>Sheet1!D1322</f>
        <v>0</v>
      </c>
      <c r="C1145" s="77">
        <f>Sheet1!E1322</f>
        <v>0</v>
      </c>
      <c r="D1145" s="76">
        <f>Sheet1!H1322</f>
        <v>0</v>
      </c>
      <c r="E1145" s="76">
        <f>Sheet1!K1322</f>
        <v>0</v>
      </c>
      <c r="F1145" s="76">
        <f>Sheet1!J1322</f>
        <v>0</v>
      </c>
      <c r="G1145" s="76">
        <f>Sheet1!L1322</f>
        <v>0</v>
      </c>
      <c r="H1145" s="76">
        <f>Sheet1!M1322</f>
        <v>0</v>
      </c>
      <c r="I1145" s="76">
        <f>Sheet1!O1322</f>
        <v>0</v>
      </c>
      <c r="J1145" s="76"/>
      <c r="K1145" s="78"/>
      <c r="L1145" s="79"/>
    </row>
    <row r="1146" spans="1:12" x14ac:dyDescent="0.35">
      <c r="A1146" s="76"/>
      <c r="B1146" s="76">
        <f>Sheet1!D1323</f>
        <v>0</v>
      </c>
      <c r="C1146" s="77">
        <f>Sheet1!E1323</f>
        <v>0</v>
      </c>
      <c r="D1146" s="76">
        <f>Sheet1!H1323</f>
        <v>0</v>
      </c>
      <c r="E1146" s="76">
        <f>Sheet1!K1323</f>
        <v>0</v>
      </c>
      <c r="F1146" s="76">
        <f>Sheet1!J1323</f>
        <v>0</v>
      </c>
      <c r="G1146" s="76">
        <f>Sheet1!L1323</f>
        <v>0</v>
      </c>
      <c r="H1146" s="76">
        <f>Sheet1!M1323</f>
        <v>0</v>
      </c>
      <c r="I1146" s="76">
        <f>Sheet1!O1323</f>
        <v>0</v>
      </c>
      <c r="J1146" s="76"/>
      <c r="K1146" s="78"/>
      <c r="L1146" s="79"/>
    </row>
    <row r="1147" spans="1:12" x14ac:dyDescent="0.35">
      <c r="A1147" s="76"/>
      <c r="B1147" s="76">
        <f>Sheet1!D1324</f>
        <v>0</v>
      </c>
      <c r="C1147" s="77">
        <f>Sheet1!E1324</f>
        <v>0</v>
      </c>
      <c r="D1147" s="76">
        <f>Sheet1!H1324</f>
        <v>0</v>
      </c>
      <c r="E1147" s="76">
        <f>Sheet1!K1324</f>
        <v>0</v>
      </c>
      <c r="F1147" s="76">
        <f>Sheet1!J1324</f>
        <v>0</v>
      </c>
      <c r="G1147" s="76">
        <f>Sheet1!L1324</f>
        <v>0</v>
      </c>
      <c r="H1147" s="76">
        <f>Sheet1!M1324</f>
        <v>0</v>
      </c>
      <c r="I1147" s="76">
        <f>Sheet1!O1324</f>
        <v>0</v>
      </c>
      <c r="J1147" s="76"/>
      <c r="K1147" s="78"/>
      <c r="L1147" s="79"/>
    </row>
    <row r="1148" spans="1:12" x14ac:dyDescent="0.35">
      <c r="A1148" s="76"/>
      <c r="B1148" s="76">
        <f>Sheet1!D1325</f>
        <v>0</v>
      </c>
      <c r="C1148" s="77">
        <f>Sheet1!E1325</f>
        <v>0</v>
      </c>
      <c r="D1148" s="76">
        <f>Sheet1!H1325</f>
        <v>0</v>
      </c>
      <c r="E1148" s="76">
        <f>Sheet1!K1325</f>
        <v>0</v>
      </c>
      <c r="F1148" s="76">
        <f>Sheet1!J1325</f>
        <v>0</v>
      </c>
      <c r="G1148" s="76">
        <f>Sheet1!L1325</f>
        <v>0</v>
      </c>
      <c r="H1148" s="76">
        <f>Sheet1!M1325</f>
        <v>0</v>
      </c>
      <c r="I1148" s="76">
        <f>Sheet1!O1325</f>
        <v>0</v>
      </c>
      <c r="J1148" s="76"/>
      <c r="K1148" s="78"/>
      <c r="L1148" s="79"/>
    </row>
    <row r="1149" spans="1:12" x14ac:dyDescent="0.35">
      <c r="A1149" s="76"/>
      <c r="B1149" s="76">
        <f>Sheet1!D1326</f>
        <v>0</v>
      </c>
      <c r="C1149" s="77">
        <f>Sheet1!E1326</f>
        <v>0</v>
      </c>
      <c r="D1149" s="76">
        <f>Sheet1!H1326</f>
        <v>0</v>
      </c>
      <c r="E1149" s="76">
        <f>Sheet1!K1326</f>
        <v>0</v>
      </c>
      <c r="F1149" s="76">
        <f>Sheet1!J1326</f>
        <v>0</v>
      </c>
      <c r="G1149" s="76">
        <f>Sheet1!L1326</f>
        <v>0</v>
      </c>
      <c r="H1149" s="76">
        <f>Sheet1!M1326</f>
        <v>0</v>
      </c>
      <c r="I1149" s="76">
        <f>Sheet1!O1326</f>
        <v>0</v>
      </c>
      <c r="J1149" s="76"/>
      <c r="K1149" s="78"/>
      <c r="L1149" s="79"/>
    </row>
    <row r="1150" spans="1:12" x14ac:dyDescent="0.35">
      <c r="A1150" s="76"/>
      <c r="B1150" s="76">
        <f>Sheet1!D1327</f>
        <v>0</v>
      </c>
      <c r="C1150" s="77">
        <f>Sheet1!E1327</f>
        <v>0</v>
      </c>
      <c r="D1150" s="76">
        <f>Sheet1!H1327</f>
        <v>0</v>
      </c>
      <c r="E1150" s="76">
        <f>Sheet1!K1327</f>
        <v>0</v>
      </c>
      <c r="F1150" s="76">
        <f>Sheet1!J1327</f>
        <v>0</v>
      </c>
      <c r="G1150" s="76">
        <f>Sheet1!L1327</f>
        <v>0</v>
      </c>
      <c r="H1150" s="76">
        <f>Sheet1!M1327</f>
        <v>0</v>
      </c>
      <c r="I1150" s="76">
        <f>Sheet1!O1327</f>
        <v>0</v>
      </c>
      <c r="J1150" s="76"/>
      <c r="K1150" s="78"/>
      <c r="L1150" s="79"/>
    </row>
    <row r="1151" spans="1:12" x14ac:dyDescent="0.35">
      <c r="A1151" s="76"/>
      <c r="B1151" s="76">
        <f>Sheet1!D1328</f>
        <v>0</v>
      </c>
      <c r="C1151" s="77">
        <f>Sheet1!E1328</f>
        <v>0</v>
      </c>
      <c r="D1151" s="76">
        <f>Sheet1!H1328</f>
        <v>0</v>
      </c>
      <c r="E1151" s="76">
        <f>Sheet1!K1328</f>
        <v>0</v>
      </c>
      <c r="F1151" s="76">
        <f>Sheet1!J1328</f>
        <v>0</v>
      </c>
      <c r="G1151" s="76">
        <f>Sheet1!L1328</f>
        <v>0</v>
      </c>
      <c r="H1151" s="76">
        <f>Sheet1!M1328</f>
        <v>0</v>
      </c>
      <c r="I1151" s="76">
        <f>Sheet1!O1328</f>
        <v>0</v>
      </c>
      <c r="J1151" s="76"/>
      <c r="K1151" s="78"/>
      <c r="L1151" s="79"/>
    </row>
    <row r="1152" spans="1:12" x14ac:dyDescent="0.35">
      <c r="A1152" s="76"/>
      <c r="B1152" s="76">
        <f>Sheet1!D1329</f>
        <v>0</v>
      </c>
      <c r="C1152" s="77">
        <f>Sheet1!E1329</f>
        <v>0</v>
      </c>
      <c r="D1152" s="76">
        <f>Sheet1!H1329</f>
        <v>0</v>
      </c>
      <c r="E1152" s="76">
        <f>Sheet1!K1329</f>
        <v>0</v>
      </c>
      <c r="F1152" s="76">
        <f>Sheet1!J1329</f>
        <v>0</v>
      </c>
      <c r="G1152" s="76">
        <f>Sheet1!L1329</f>
        <v>0</v>
      </c>
      <c r="H1152" s="76">
        <f>Sheet1!M1329</f>
        <v>0</v>
      </c>
      <c r="I1152" s="76">
        <f>Sheet1!O1329</f>
        <v>0</v>
      </c>
      <c r="J1152" s="76"/>
      <c r="K1152" s="78"/>
      <c r="L1152" s="79"/>
    </row>
    <row r="1153" spans="1:12" x14ac:dyDescent="0.35">
      <c r="A1153" s="76"/>
      <c r="B1153" s="76">
        <f>Sheet1!D1330</f>
        <v>0</v>
      </c>
      <c r="C1153" s="77">
        <f>Sheet1!E1330</f>
        <v>0</v>
      </c>
      <c r="D1153" s="76">
        <f>Sheet1!H1330</f>
        <v>0</v>
      </c>
      <c r="E1153" s="76">
        <f>Sheet1!K1330</f>
        <v>0</v>
      </c>
      <c r="F1153" s="76">
        <f>Sheet1!J1330</f>
        <v>0</v>
      </c>
      <c r="G1153" s="76">
        <f>Sheet1!L1330</f>
        <v>0</v>
      </c>
      <c r="H1153" s="76">
        <f>Sheet1!M1330</f>
        <v>0</v>
      </c>
      <c r="I1153" s="76">
        <f>Sheet1!O1330</f>
        <v>0</v>
      </c>
      <c r="J1153" s="76"/>
      <c r="K1153" s="78"/>
      <c r="L1153" s="79"/>
    </row>
    <row r="1154" spans="1:12" x14ac:dyDescent="0.35">
      <c r="A1154" s="76"/>
      <c r="B1154" s="76">
        <f>Sheet1!D1331</f>
        <v>0</v>
      </c>
      <c r="C1154" s="77">
        <f>Sheet1!E1331</f>
        <v>0</v>
      </c>
      <c r="D1154" s="76">
        <f>Sheet1!H1331</f>
        <v>0</v>
      </c>
      <c r="E1154" s="76">
        <f>Sheet1!K1331</f>
        <v>0</v>
      </c>
      <c r="F1154" s="76">
        <f>Sheet1!J1331</f>
        <v>0</v>
      </c>
      <c r="G1154" s="76">
        <f>Sheet1!L1331</f>
        <v>0</v>
      </c>
      <c r="H1154" s="76">
        <f>Sheet1!M1331</f>
        <v>0</v>
      </c>
      <c r="I1154" s="76">
        <f>Sheet1!O1331</f>
        <v>0</v>
      </c>
      <c r="J1154" s="76"/>
      <c r="K1154" s="78"/>
      <c r="L1154" s="79"/>
    </row>
    <row r="1155" spans="1:12" x14ac:dyDescent="0.35">
      <c r="A1155" s="76"/>
      <c r="B1155" s="76">
        <f>Sheet1!D1332</f>
        <v>0</v>
      </c>
      <c r="C1155" s="77">
        <f>Sheet1!E1332</f>
        <v>0</v>
      </c>
      <c r="D1155" s="76">
        <f>Sheet1!H1332</f>
        <v>0</v>
      </c>
      <c r="E1155" s="76">
        <f>Sheet1!K1332</f>
        <v>0</v>
      </c>
      <c r="F1155" s="76">
        <f>Sheet1!J1332</f>
        <v>0</v>
      </c>
      <c r="G1155" s="76">
        <f>Sheet1!L1332</f>
        <v>0</v>
      </c>
      <c r="H1155" s="76">
        <f>Sheet1!M1332</f>
        <v>0</v>
      </c>
      <c r="I1155" s="76">
        <f>Sheet1!O1332</f>
        <v>0</v>
      </c>
      <c r="J1155" s="76"/>
      <c r="K1155" s="78"/>
      <c r="L1155" s="79"/>
    </row>
    <row r="1156" spans="1:12" x14ac:dyDescent="0.35">
      <c r="A1156" s="76"/>
      <c r="B1156" s="76">
        <f>Sheet1!D1333</f>
        <v>0</v>
      </c>
      <c r="C1156" s="77">
        <f>Sheet1!E1333</f>
        <v>0</v>
      </c>
      <c r="D1156" s="76">
        <f>Sheet1!H1333</f>
        <v>0</v>
      </c>
      <c r="E1156" s="76">
        <f>Sheet1!K1333</f>
        <v>0</v>
      </c>
      <c r="F1156" s="76">
        <f>Sheet1!J1333</f>
        <v>0</v>
      </c>
      <c r="G1156" s="76">
        <f>Sheet1!L1333</f>
        <v>0</v>
      </c>
      <c r="H1156" s="76">
        <f>Sheet1!M1333</f>
        <v>0</v>
      </c>
      <c r="I1156" s="76">
        <f>Sheet1!O1333</f>
        <v>0</v>
      </c>
      <c r="J1156" s="76"/>
      <c r="K1156" s="78"/>
      <c r="L1156" s="79"/>
    </row>
    <row r="1157" spans="1:12" x14ac:dyDescent="0.35">
      <c r="A1157" s="76"/>
      <c r="B1157" s="76">
        <f>Sheet1!D1334</f>
        <v>0</v>
      </c>
      <c r="C1157" s="77">
        <f>Sheet1!E1334</f>
        <v>0</v>
      </c>
      <c r="D1157" s="76">
        <f>Sheet1!H1334</f>
        <v>0</v>
      </c>
      <c r="E1157" s="76">
        <f>Sheet1!K1334</f>
        <v>0</v>
      </c>
      <c r="F1157" s="76">
        <f>Sheet1!J1334</f>
        <v>0</v>
      </c>
      <c r="G1157" s="76">
        <f>Sheet1!L1334</f>
        <v>0</v>
      </c>
      <c r="H1157" s="76">
        <f>Sheet1!M1334</f>
        <v>0</v>
      </c>
      <c r="I1157" s="76">
        <f>Sheet1!O1334</f>
        <v>0</v>
      </c>
      <c r="J1157" s="76"/>
      <c r="K1157" s="78"/>
      <c r="L1157" s="79"/>
    </row>
  </sheetData>
  <conditionalFormatting sqref="A2:L1157">
    <cfRule type="expression" dxfId="1" priority="2">
      <formula>$H2="КВД для глушения"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>
    <tabColor rgb="FF92D050"/>
  </sheetPr>
  <dimension ref="B1:J31"/>
  <sheetViews>
    <sheetView view="pageBreakPreview" topLeftCell="B1" zoomScaleNormal="100" zoomScaleSheetLayoutView="100" workbookViewId="0">
      <selection activeCell="K4" sqref="K4"/>
    </sheetView>
  </sheetViews>
  <sheetFormatPr defaultColWidth="9.1796875" defaultRowHeight="14.5" x14ac:dyDescent="0.35"/>
  <cols>
    <col min="1" max="1" width="5.1796875" style="3" customWidth="1"/>
    <col min="2" max="2" width="55" style="3" customWidth="1"/>
    <col min="3" max="3" width="12.453125" style="3" customWidth="1"/>
    <col min="4" max="5" width="7" style="3" customWidth="1"/>
    <col min="6" max="6" width="15.1796875" style="3" customWidth="1"/>
    <col min="7" max="7" width="14.1796875" style="3" customWidth="1"/>
    <col min="8" max="8" width="15.453125" style="3" customWidth="1"/>
    <col min="9" max="9" width="11" style="3" customWidth="1"/>
    <col min="10" max="10" width="5.54296875" style="3" customWidth="1"/>
    <col min="11" max="11" width="26.81640625" style="3" customWidth="1"/>
    <col min="12" max="12" width="13.81640625" style="3" customWidth="1"/>
    <col min="13" max="16384" width="9.1796875" style="3"/>
  </cols>
  <sheetData>
    <row r="1" spans="2:10" x14ac:dyDescent="0.35">
      <c r="B1" s="229" t="s">
        <v>461</v>
      </c>
      <c r="C1" s="229"/>
      <c r="D1" s="15"/>
      <c r="E1" s="15"/>
      <c r="F1" s="230" t="s">
        <v>462</v>
      </c>
      <c r="G1" s="230"/>
      <c r="H1" s="230"/>
      <c r="I1" s="230"/>
      <c r="J1" s="15"/>
    </row>
    <row r="2" spans="2:10" ht="15" thickBot="1" x14ac:dyDescent="0.4">
      <c r="B2" s="16"/>
      <c r="C2" s="16"/>
      <c r="D2" s="15"/>
      <c r="E2" s="15"/>
      <c r="F2" s="15"/>
      <c r="G2" s="15"/>
      <c r="H2" s="15"/>
      <c r="I2" s="15"/>
      <c r="J2" s="15"/>
    </row>
    <row r="3" spans="2:10" ht="15" thickBot="1" x14ac:dyDescent="0.4">
      <c r="B3" s="17" t="s">
        <v>463</v>
      </c>
      <c r="C3" s="18">
        <v>37.5</v>
      </c>
      <c r="D3" s="15"/>
      <c r="E3" s="15"/>
      <c r="F3" s="19" t="s">
        <v>464</v>
      </c>
      <c r="G3" s="20" t="s">
        <v>465</v>
      </c>
      <c r="H3" s="20" t="s">
        <v>466</v>
      </c>
      <c r="I3" s="21" t="s">
        <v>467</v>
      </c>
      <c r="J3" s="15"/>
    </row>
    <row r="4" spans="2:10" x14ac:dyDescent="0.35">
      <c r="B4" s="22" t="s">
        <v>468</v>
      </c>
      <c r="C4" s="23">
        <v>1.51</v>
      </c>
      <c r="D4" s="24"/>
      <c r="E4" s="24"/>
      <c r="F4" s="25">
        <v>2093</v>
      </c>
      <c r="G4" s="26">
        <v>713</v>
      </c>
      <c r="H4" s="26">
        <v>15</v>
      </c>
      <c r="I4" s="27">
        <f t="shared" ref="I4:I9" si="0">IF(F4="","", G4*$C$3/($C$3+H4))</f>
        <v>509.28571428571428</v>
      </c>
    </row>
    <row r="5" spans="2:10" x14ac:dyDescent="0.35">
      <c r="B5" s="22" t="s">
        <v>469</v>
      </c>
      <c r="C5" s="28">
        <v>6.2703800000000001E-5</v>
      </c>
      <c r="D5" s="29"/>
      <c r="E5" s="29"/>
      <c r="F5" s="25">
        <v>-4208</v>
      </c>
      <c r="G5" s="26">
        <v>814</v>
      </c>
      <c r="H5" s="26">
        <v>275</v>
      </c>
      <c r="I5" s="30">
        <f t="shared" si="0"/>
        <v>97.68</v>
      </c>
    </row>
    <row r="6" spans="2:10" x14ac:dyDescent="0.35">
      <c r="B6" s="22" t="s">
        <v>470</v>
      </c>
      <c r="C6" s="23">
        <v>0.11</v>
      </c>
      <c r="D6" s="24"/>
      <c r="E6" s="24"/>
      <c r="F6" s="25">
        <v>4136</v>
      </c>
      <c r="G6" s="26">
        <v>1026</v>
      </c>
      <c r="H6" s="26">
        <v>136</v>
      </c>
      <c r="I6" s="30">
        <f t="shared" si="0"/>
        <v>221.75792507204611</v>
      </c>
    </row>
    <row r="7" spans="2:10" x14ac:dyDescent="0.35">
      <c r="B7" s="22" t="s">
        <v>471</v>
      </c>
      <c r="C7" s="31">
        <v>0.4</v>
      </c>
      <c r="F7" s="25"/>
      <c r="G7" s="26"/>
      <c r="H7" s="26"/>
      <c r="I7" s="30" t="str">
        <f t="shared" si="0"/>
        <v/>
      </c>
    </row>
    <row r="8" spans="2:10" ht="15" thickBot="1" x14ac:dyDescent="0.4">
      <c r="B8" s="32" t="s">
        <v>472</v>
      </c>
      <c r="C8" s="33">
        <f>541/2</f>
        <v>270.5</v>
      </c>
      <c r="D8" s="34"/>
      <c r="E8" s="34"/>
      <c r="F8" s="25"/>
      <c r="G8" s="26"/>
      <c r="H8" s="26"/>
      <c r="I8" s="30" t="str">
        <f t="shared" si="0"/>
        <v/>
      </c>
    </row>
    <row r="9" spans="2:10" ht="15" thickBot="1" x14ac:dyDescent="0.4">
      <c r="B9" s="35"/>
      <c r="C9" s="36"/>
      <c r="D9" s="34"/>
      <c r="E9" s="34"/>
      <c r="F9" s="37"/>
      <c r="G9" s="38"/>
      <c r="H9" s="38"/>
      <c r="I9" s="39" t="str">
        <f t="shared" si="0"/>
        <v/>
      </c>
    </row>
    <row r="10" spans="2:10" s="43" customFormat="1" x14ac:dyDescent="0.35">
      <c r="B10" s="40" t="s">
        <v>473</v>
      </c>
      <c r="C10" s="41">
        <f>MIN(I4:I9)</f>
        <v>97.68</v>
      </c>
      <c r="D10" s="42"/>
      <c r="E10" s="42"/>
      <c r="G10" s="42"/>
      <c r="I10" s="44"/>
    </row>
    <row r="11" spans="2:10" s="43" customFormat="1" x14ac:dyDescent="0.35">
      <c r="B11" s="45" t="s">
        <v>474</v>
      </c>
      <c r="C11" s="46">
        <f>IF(C8="", C10, SQRT(C10^2+C8^2))</f>
        <v>287.59630108887006</v>
      </c>
      <c r="D11" s="42"/>
      <c r="E11" s="42"/>
      <c r="F11" s="42"/>
      <c r="G11" s="42"/>
      <c r="H11" s="47"/>
      <c r="I11" s="34"/>
    </row>
    <row r="12" spans="2:10" ht="15" thickBot="1" x14ac:dyDescent="0.4">
      <c r="B12" s="48" t="s">
        <v>475</v>
      </c>
      <c r="C12" s="49">
        <v>350</v>
      </c>
    </row>
    <row r="13" spans="2:10" ht="15" thickBot="1" x14ac:dyDescent="0.4">
      <c r="B13" s="35"/>
      <c r="C13" s="36"/>
      <c r="D13" s="34"/>
      <c r="E13" s="34"/>
      <c r="F13" s="34"/>
      <c r="G13" s="34"/>
      <c r="H13" s="34"/>
      <c r="I13" s="34"/>
      <c r="J13" s="34"/>
    </row>
    <row r="14" spans="2:10" x14ac:dyDescent="0.35">
      <c r="B14" s="50" t="s">
        <v>476</v>
      </c>
      <c r="C14" s="51">
        <f>462.2824*C$10^2*C$4*C$5*C$6/C$7</f>
        <v>114.847663243441</v>
      </c>
      <c r="D14" s="34"/>
      <c r="E14" s="34"/>
      <c r="F14" s="34"/>
      <c r="G14" s="34"/>
      <c r="H14" s="34"/>
      <c r="I14" s="34"/>
      <c r="J14" s="34"/>
    </row>
    <row r="15" spans="2:10" x14ac:dyDescent="0.35">
      <c r="B15" s="52" t="s">
        <v>477</v>
      </c>
      <c r="C15" s="53">
        <f>C14/24/30</f>
        <v>0.15951064339366808</v>
      </c>
      <c r="D15" s="54"/>
      <c r="E15" s="54"/>
      <c r="F15" s="54"/>
      <c r="G15" s="54"/>
      <c r="H15" s="54"/>
      <c r="I15" s="54"/>
      <c r="J15" s="54"/>
    </row>
    <row r="16" spans="2:10" x14ac:dyDescent="0.35">
      <c r="B16" s="55" t="s">
        <v>478</v>
      </c>
      <c r="C16" s="56">
        <f>462.2824*C$11^2*C$4*C$5*C$6/C$7</f>
        <v>995.58295705562352</v>
      </c>
      <c r="D16" s="34"/>
      <c r="E16" s="34"/>
      <c r="F16" s="34"/>
      <c r="G16" s="34"/>
      <c r="H16" s="34"/>
      <c r="I16" s="34"/>
      <c r="J16" s="34"/>
    </row>
    <row r="17" spans="2:10" x14ac:dyDescent="0.35">
      <c r="B17" s="55" t="s">
        <v>479</v>
      </c>
      <c r="C17" s="57">
        <f>C16/24/30</f>
        <v>1.3827541070216993</v>
      </c>
      <c r="D17" s="54"/>
      <c r="E17" s="54"/>
      <c r="F17" s="54"/>
      <c r="G17" s="54"/>
      <c r="H17" s="54"/>
      <c r="I17" s="54"/>
      <c r="J17" s="54"/>
    </row>
    <row r="18" spans="2:10" x14ac:dyDescent="0.35">
      <c r="B18" s="58" t="s">
        <v>480</v>
      </c>
      <c r="C18" s="59">
        <f>462.2824*C$12^2*C$4*C$5*C$6/C$7</f>
        <v>1474.5073782308023</v>
      </c>
      <c r="D18" s="34"/>
      <c r="E18" s="34"/>
      <c r="F18" s="34"/>
      <c r="G18" s="34"/>
      <c r="H18" s="34"/>
      <c r="I18" s="34"/>
      <c r="J18" s="34"/>
    </row>
    <row r="19" spans="2:10" x14ac:dyDescent="0.35">
      <c r="B19" s="58" t="s">
        <v>481</v>
      </c>
      <c r="C19" s="60">
        <f>C18/24/30</f>
        <v>2.0479269142094476</v>
      </c>
      <c r="D19" s="54"/>
      <c r="E19" s="54"/>
      <c r="F19" s="54"/>
      <c r="G19" s="54"/>
      <c r="H19" s="54"/>
      <c r="I19" s="54"/>
      <c r="J19" s="54"/>
    </row>
    <row r="20" spans="2:10" x14ac:dyDescent="0.35">
      <c r="B20" s="52" t="s">
        <v>482</v>
      </c>
      <c r="C20" s="61">
        <f>2161.36*C$10^2*C$4*C$5*C$6/C$7</f>
        <v>536.95997387710122</v>
      </c>
      <c r="D20" s="34"/>
      <c r="E20" s="34"/>
      <c r="F20" s="34"/>
      <c r="G20" s="34"/>
      <c r="H20" s="34"/>
      <c r="I20" s="34"/>
      <c r="J20" s="34"/>
    </row>
    <row r="21" spans="2:10" x14ac:dyDescent="0.35">
      <c r="B21" s="52" t="s">
        <v>483</v>
      </c>
      <c r="C21" s="53">
        <f>C20/24/30</f>
        <v>0.74577774149597398</v>
      </c>
      <c r="D21" s="54"/>
      <c r="E21" s="54"/>
      <c r="F21" s="54"/>
      <c r="G21" s="54"/>
      <c r="H21" s="54"/>
      <c r="I21" s="54"/>
      <c r="J21" s="54"/>
    </row>
    <row r="22" spans="2:10" x14ac:dyDescent="0.35">
      <c r="B22" s="55" t="s">
        <v>484</v>
      </c>
      <c r="C22" s="56">
        <f>2161.36*C$11^2*C$4*C$5*C$6/C$7</f>
        <v>4654.759039197128</v>
      </c>
      <c r="D22" s="34"/>
      <c r="E22" s="34"/>
      <c r="F22" s="34"/>
      <c r="G22" s="34"/>
      <c r="H22" s="34"/>
      <c r="I22" s="34"/>
      <c r="J22" s="34"/>
    </row>
    <row r="23" spans="2:10" x14ac:dyDescent="0.35">
      <c r="B23" s="55" t="s">
        <v>485</v>
      </c>
      <c r="C23" s="57">
        <f>C22/24/30</f>
        <v>6.4649431099960113</v>
      </c>
      <c r="D23" s="54"/>
      <c r="E23" s="54"/>
      <c r="F23" s="54"/>
      <c r="G23" s="54"/>
      <c r="H23" s="54"/>
      <c r="I23" s="54"/>
      <c r="J23" s="54"/>
    </row>
    <row r="24" spans="2:10" ht="15" customHeight="1" x14ac:dyDescent="0.35">
      <c r="B24" s="58" t="s">
        <v>486</v>
      </c>
      <c r="C24" s="59">
        <f>2161.36*C$12^2*C$4*C$5*C$6/C$7</f>
        <v>6893.9273202114709</v>
      </c>
      <c r="D24" s="34"/>
      <c r="E24" s="34"/>
      <c r="F24" s="231" t="s">
        <v>487</v>
      </c>
      <c r="G24" s="231"/>
      <c r="H24" s="231"/>
      <c r="I24" s="231"/>
      <c r="J24" s="62"/>
    </row>
    <row r="25" spans="2:10" ht="15" thickBot="1" x14ac:dyDescent="0.4">
      <c r="B25" s="63" t="s">
        <v>488</v>
      </c>
      <c r="C25" s="64">
        <f>C24/24/30</f>
        <v>9.574899055849265</v>
      </c>
      <c r="D25" s="54"/>
      <c r="E25" s="54"/>
      <c r="F25" s="231"/>
      <c r="G25" s="231"/>
      <c r="H25" s="231"/>
      <c r="I25" s="231"/>
      <c r="J25" s="62"/>
    </row>
    <row r="26" spans="2:10" ht="15.75" customHeight="1" thickBot="1" x14ac:dyDescent="0.4">
      <c r="F26" s="231" t="s">
        <v>489</v>
      </c>
      <c r="G26" s="231"/>
      <c r="H26" s="231"/>
      <c r="I26" s="231"/>
      <c r="J26" s="62"/>
    </row>
    <row r="27" spans="2:10" x14ac:dyDescent="0.35">
      <c r="B27" s="65" t="s">
        <v>490</v>
      </c>
      <c r="C27" s="66" t="s">
        <v>491</v>
      </c>
      <c r="F27" s="231"/>
      <c r="G27" s="231"/>
      <c r="H27" s="231"/>
      <c r="I27" s="231"/>
      <c r="J27" s="62"/>
    </row>
    <row r="28" spans="2:10" ht="15" thickBot="1" x14ac:dyDescent="0.4">
      <c r="B28" s="67" t="s">
        <v>492</v>
      </c>
      <c r="C28" s="68" t="s">
        <v>493</v>
      </c>
    </row>
    <row r="30" spans="2:10" x14ac:dyDescent="0.35">
      <c r="G30" s="3">
        <v>1.5</v>
      </c>
      <c r="H30" s="3">
        <v>250</v>
      </c>
    </row>
    <row r="31" spans="2:10" x14ac:dyDescent="0.35">
      <c r="G31" s="69">
        <v>2.8</v>
      </c>
      <c r="H31" s="70">
        <f>G31*H30/G30</f>
        <v>466.66666666666669</v>
      </c>
      <c r="J31" s="47"/>
    </row>
  </sheetData>
  <mergeCells count="4">
    <mergeCell ref="B1:C1"/>
    <mergeCell ref="F1:I1"/>
    <mergeCell ref="F24:I25"/>
    <mergeCell ref="F26:I27"/>
  </mergeCells>
  <conditionalFormatting sqref="I4:I9">
    <cfRule type="cellIs" dxfId="0" priority="1" operator="equal">
      <formula>MIN($I$4:$I$9)</formula>
    </cfRule>
  </conditionalFormatting>
  <pageMargins left="0.7" right="0.7" top="0.75" bottom="0.75" header="0.3" footer="0.3"/>
  <pageSetup paperSize="9" orientation="portrait" r:id="rId1"/>
  <colBreaks count="1" manualBreakCount="1">
    <brk id="4" max="1048575" man="1"/>
  </colBreaks>
  <drawing r:id="rId2"/>
  <legacyDrawing r:id="rId3"/>
  <oleObjects>
    <mc:AlternateContent xmlns:mc="http://schemas.openxmlformats.org/markup-compatibility/2006">
      <mc:Choice Requires="x14">
        <oleObject progId="Word.Document.12" shapeId="4097" r:id="rId4">
          <objectPr defaultSize="0" r:id="rId5">
            <anchor moveWithCells="1">
              <from>
                <xdr:col>1</xdr:col>
                <xdr:colOff>838200</xdr:colOff>
                <xdr:row>28</xdr:row>
                <xdr:rowOff>95250</xdr:rowOff>
              </from>
              <to>
                <xdr:col>1</xdr:col>
                <xdr:colOff>3536950</xdr:colOff>
                <xdr:row>31</xdr:row>
                <xdr:rowOff>107950</xdr:rowOff>
              </to>
            </anchor>
          </objectPr>
        </oleObject>
      </mc:Choice>
      <mc:Fallback>
        <oleObject progId="Word.Document.12" shapeId="4097" r:id="rId4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>
    <tabColor theme="7" tint="-0.249977111117893"/>
  </sheetPr>
  <dimension ref="B1:AN733"/>
  <sheetViews>
    <sheetView zoomScale="85" zoomScaleNormal="85" workbookViewId="0">
      <selection activeCell="G6" sqref="G6"/>
    </sheetView>
  </sheetViews>
  <sheetFormatPr defaultColWidth="9.1796875" defaultRowHeight="14.5" x14ac:dyDescent="0.35"/>
  <cols>
    <col min="1" max="1" width="9.1796875" style="3"/>
    <col min="2" max="2" width="17" style="3" customWidth="1"/>
    <col min="3" max="3" width="52" style="3" customWidth="1"/>
    <col min="4" max="16384" width="9.1796875" style="3"/>
  </cols>
  <sheetData>
    <row r="1" spans="2:40" ht="39.5" x14ac:dyDescent="0.35">
      <c r="E1" s="248" t="s">
        <v>30</v>
      </c>
      <c r="F1" s="249"/>
      <c r="G1" s="249"/>
      <c r="H1" s="249"/>
      <c r="I1" s="249"/>
      <c r="J1" s="249"/>
      <c r="K1" s="249"/>
      <c r="L1" s="250"/>
      <c r="AF1" s="4" t="s">
        <v>31</v>
      </c>
      <c r="AG1" s="4" t="s">
        <v>32</v>
      </c>
      <c r="AH1" s="4" t="s">
        <v>33</v>
      </c>
      <c r="AI1" s="4" t="s">
        <v>34</v>
      </c>
      <c r="AJ1" s="4" t="s">
        <v>35</v>
      </c>
      <c r="AL1" s="5" t="s">
        <v>36</v>
      </c>
      <c r="AM1" s="5" t="s">
        <v>37</v>
      </c>
      <c r="AN1" s="5" t="s">
        <v>38</v>
      </c>
    </row>
    <row r="2" spans="2:40" ht="59.25" customHeight="1" thickBot="1" x14ac:dyDescent="0.4">
      <c r="E2" s="6" t="s">
        <v>39</v>
      </c>
      <c r="F2" s="251" t="str">
        <f>IF(E2=M2, LOOKUP(E2,B4:B500,C4:C500), "Нет данных")</f>
        <v>Чередование частот (ЭЦН)</v>
      </c>
      <c r="G2" s="251"/>
      <c r="H2" s="251"/>
      <c r="I2" s="251"/>
      <c r="J2" s="251"/>
      <c r="K2" s="251"/>
      <c r="L2" s="252"/>
      <c r="M2" s="7" t="str">
        <f>LOOKUP(E2, B4:B500)</f>
        <v>ЧЧ</v>
      </c>
      <c r="AF2" s="238">
        <v>114</v>
      </c>
      <c r="AG2" s="8">
        <v>6</v>
      </c>
      <c r="AH2" s="8">
        <v>102.3</v>
      </c>
      <c r="AI2" s="238">
        <v>146</v>
      </c>
      <c r="AJ2" s="253">
        <v>73</v>
      </c>
      <c r="AL2" s="8">
        <v>48</v>
      </c>
      <c r="AM2" s="8">
        <v>4</v>
      </c>
      <c r="AN2" s="8">
        <v>40.299999999999997</v>
      </c>
    </row>
    <row r="3" spans="2:40" ht="15" thickBot="1" x14ac:dyDescent="0.4">
      <c r="B3" s="9" t="s">
        <v>40</v>
      </c>
      <c r="C3" s="10" t="s">
        <v>41</v>
      </c>
      <c r="E3" s="7" t="s">
        <v>39</v>
      </c>
      <c r="AF3" s="239"/>
      <c r="AG3" s="8">
        <v>7</v>
      </c>
      <c r="AH3" s="8">
        <v>100.3</v>
      </c>
      <c r="AI3" s="239"/>
      <c r="AJ3" s="254"/>
      <c r="AL3" s="8">
        <v>60</v>
      </c>
      <c r="AM3" s="8">
        <v>5</v>
      </c>
      <c r="AN3" s="8">
        <v>50.3</v>
      </c>
    </row>
    <row r="4" spans="2:40" x14ac:dyDescent="0.35">
      <c r="B4" s="11" t="s">
        <v>42</v>
      </c>
      <c r="C4" s="12" t="s">
        <v>43</v>
      </c>
      <c r="E4" s="7"/>
      <c r="AF4" s="240"/>
      <c r="AG4" s="8">
        <v>8</v>
      </c>
      <c r="AH4" s="8">
        <v>98.3</v>
      </c>
      <c r="AI4" s="240"/>
      <c r="AJ4" s="255"/>
      <c r="AL4" s="247">
        <v>73</v>
      </c>
      <c r="AM4" s="8">
        <v>5.5</v>
      </c>
      <c r="AN4" s="8">
        <v>62</v>
      </c>
    </row>
    <row r="5" spans="2:40" x14ac:dyDescent="0.35">
      <c r="B5" s="13" t="s">
        <v>44</v>
      </c>
      <c r="C5" s="14" t="s">
        <v>45</v>
      </c>
      <c r="E5" s="7"/>
      <c r="AF5" s="238">
        <v>127</v>
      </c>
      <c r="AG5" s="8">
        <v>6</v>
      </c>
      <c r="AH5" s="8">
        <v>115</v>
      </c>
      <c r="AI5" s="238">
        <v>171.4</v>
      </c>
      <c r="AJ5" s="238">
        <v>85.7</v>
      </c>
      <c r="AL5" s="247"/>
      <c r="AM5" s="8">
        <v>7</v>
      </c>
      <c r="AN5" s="8">
        <v>59</v>
      </c>
    </row>
    <row r="6" spans="2:40" x14ac:dyDescent="0.35">
      <c r="B6" s="13" t="s">
        <v>46</v>
      </c>
      <c r="C6" s="14" t="s">
        <v>47</v>
      </c>
      <c r="E6" s="7"/>
      <c r="AF6" s="239"/>
      <c r="AG6" s="8">
        <v>7</v>
      </c>
      <c r="AH6" s="8">
        <v>113</v>
      </c>
      <c r="AI6" s="239"/>
      <c r="AJ6" s="239"/>
      <c r="AL6" s="8">
        <v>89</v>
      </c>
      <c r="AM6" s="8">
        <v>6.5</v>
      </c>
      <c r="AN6" s="8">
        <v>75.900000000000006</v>
      </c>
    </row>
    <row r="7" spans="2:40" x14ac:dyDescent="0.35">
      <c r="B7" s="13" t="s">
        <v>48</v>
      </c>
      <c r="C7" s="14" t="s">
        <v>49</v>
      </c>
      <c r="E7" s="7"/>
      <c r="AF7" s="239"/>
      <c r="AG7" s="8">
        <v>8</v>
      </c>
      <c r="AH7" s="8">
        <v>111</v>
      </c>
      <c r="AI7" s="239"/>
      <c r="AJ7" s="239"/>
      <c r="AL7" s="8">
        <v>102</v>
      </c>
      <c r="AM7" s="8">
        <v>6.5</v>
      </c>
      <c r="AN7" s="8">
        <v>88.6</v>
      </c>
    </row>
    <row r="8" spans="2:40" x14ac:dyDescent="0.35">
      <c r="B8" s="13" t="s">
        <v>50</v>
      </c>
      <c r="C8" s="14" t="s">
        <v>51</v>
      </c>
      <c r="E8" s="7"/>
      <c r="AF8" s="240"/>
      <c r="AG8" s="8">
        <v>9</v>
      </c>
      <c r="AH8" s="8">
        <v>109</v>
      </c>
      <c r="AI8" s="240"/>
      <c r="AJ8" s="240"/>
      <c r="AL8" s="8">
        <v>114</v>
      </c>
      <c r="AM8" s="8">
        <v>7</v>
      </c>
      <c r="AN8" s="8">
        <v>100.3</v>
      </c>
    </row>
    <row r="9" spans="2:40" x14ac:dyDescent="0.35">
      <c r="B9" s="13" t="s">
        <v>52</v>
      </c>
      <c r="C9" s="14" t="s">
        <v>53</v>
      </c>
      <c r="E9" s="7"/>
      <c r="AF9" s="238">
        <v>140</v>
      </c>
      <c r="AG9" s="8">
        <v>6</v>
      </c>
      <c r="AH9" s="8">
        <v>127.7</v>
      </c>
      <c r="AI9" s="238">
        <v>190.6</v>
      </c>
      <c r="AJ9" s="238">
        <v>95.3</v>
      </c>
    </row>
    <row r="10" spans="2:40" x14ac:dyDescent="0.35">
      <c r="B10" s="13" t="s">
        <v>54</v>
      </c>
      <c r="C10" s="14" t="s">
        <v>55</v>
      </c>
      <c r="E10" s="7"/>
      <c r="AF10" s="239"/>
      <c r="AG10" s="8">
        <v>7</v>
      </c>
      <c r="AH10" s="8">
        <v>125.7</v>
      </c>
      <c r="AI10" s="239"/>
      <c r="AJ10" s="239"/>
    </row>
    <row r="11" spans="2:40" x14ac:dyDescent="0.35">
      <c r="B11" s="13" t="s">
        <v>56</v>
      </c>
      <c r="C11" s="14" t="s">
        <v>57</v>
      </c>
      <c r="E11" s="7"/>
      <c r="AF11" s="239"/>
      <c r="AG11" s="8">
        <v>8</v>
      </c>
      <c r="AH11" s="8">
        <v>123.7</v>
      </c>
      <c r="AI11" s="239"/>
      <c r="AJ11" s="239"/>
    </row>
    <row r="12" spans="2:40" x14ac:dyDescent="0.35">
      <c r="B12" s="13" t="s">
        <v>58</v>
      </c>
      <c r="C12" s="14" t="s">
        <v>59</v>
      </c>
      <c r="E12" s="7"/>
      <c r="AF12" s="239"/>
      <c r="AG12" s="8">
        <v>9</v>
      </c>
      <c r="AH12" s="8">
        <v>121.7</v>
      </c>
      <c r="AI12" s="239"/>
      <c r="AJ12" s="239"/>
    </row>
    <row r="13" spans="2:40" x14ac:dyDescent="0.35">
      <c r="B13" s="13" t="s">
        <v>60</v>
      </c>
      <c r="C13" s="14" t="s">
        <v>61</v>
      </c>
      <c r="E13" s="7"/>
      <c r="AF13" s="239"/>
      <c r="AG13" s="8">
        <v>10</v>
      </c>
      <c r="AH13" s="8">
        <v>119.7</v>
      </c>
      <c r="AI13" s="239"/>
      <c r="AJ13" s="239"/>
    </row>
    <row r="14" spans="2:40" x14ac:dyDescent="0.35">
      <c r="B14" s="13" t="s">
        <v>62</v>
      </c>
      <c r="C14" s="14" t="s">
        <v>63</v>
      </c>
      <c r="E14" s="7"/>
      <c r="AF14" s="240"/>
      <c r="AG14" s="8">
        <v>11</v>
      </c>
      <c r="AH14" s="8">
        <v>117.7</v>
      </c>
      <c r="AI14" s="240"/>
      <c r="AJ14" s="240"/>
    </row>
    <row r="15" spans="2:40" ht="43.5" x14ac:dyDescent="0.35">
      <c r="B15" s="13" t="s">
        <v>64</v>
      </c>
      <c r="C15" s="14" t="s">
        <v>65</v>
      </c>
      <c r="E15" s="7"/>
      <c r="AF15" s="238">
        <v>146</v>
      </c>
      <c r="AG15" s="8">
        <v>6.5</v>
      </c>
      <c r="AH15" s="8">
        <v>133</v>
      </c>
      <c r="AI15" s="238">
        <v>215.9</v>
      </c>
      <c r="AJ15" s="244">
        <v>107.95</v>
      </c>
    </row>
    <row r="16" spans="2:40" x14ac:dyDescent="0.35">
      <c r="B16" s="13" t="s">
        <v>66</v>
      </c>
      <c r="C16" s="14" t="s">
        <v>67</v>
      </c>
      <c r="E16" s="7"/>
      <c r="AF16" s="239"/>
      <c r="AG16" s="8">
        <v>7</v>
      </c>
      <c r="AH16" s="8">
        <v>132</v>
      </c>
      <c r="AI16" s="239"/>
      <c r="AJ16" s="245"/>
    </row>
    <row r="17" spans="2:36" x14ac:dyDescent="0.35">
      <c r="B17" s="13" t="s">
        <v>68</v>
      </c>
      <c r="C17" s="14" t="s">
        <v>69</v>
      </c>
      <c r="E17" s="7"/>
      <c r="AF17" s="239"/>
      <c r="AG17" s="8">
        <v>8</v>
      </c>
      <c r="AH17" s="8">
        <v>130</v>
      </c>
      <c r="AI17" s="239"/>
      <c r="AJ17" s="245"/>
    </row>
    <row r="18" spans="2:36" x14ac:dyDescent="0.35">
      <c r="B18" s="13" t="s">
        <v>70</v>
      </c>
      <c r="C18" s="14" t="s">
        <v>71</v>
      </c>
      <c r="E18" s="7"/>
      <c r="AF18" s="239"/>
      <c r="AG18" s="8">
        <v>9</v>
      </c>
      <c r="AH18" s="8">
        <v>128</v>
      </c>
      <c r="AI18" s="239"/>
      <c r="AJ18" s="245"/>
    </row>
    <row r="19" spans="2:36" x14ac:dyDescent="0.35">
      <c r="B19" s="13" t="s">
        <v>72</v>
      </c>
      <c r="C19" s="14" t="s">
        <v>73</v>
      </c>
      <c r="E19" s="7"/>
      <c r="AF19" s="239"/>
      <c r="AG19" s="8">
        <v>10</v>
      </c>
      <c r="AH19" s="8">
        <v>126</v>
      </c>
      <c r="AI19" s="239"/>
      <c r="AJ19" s="245"/>
    </row>
    <row r="20" spans="2:36" x14ac:dyDescent="0.35">
      <c r="B20" s="13" t="s">
        <v>74</v>
      </c>
      <c r="C20" s="14" t="s">
        <v>75</v>
      </c>
      <c r="E20" s="7"/>
      <c r="AF20" s="240"/>
      <c r="AG20" s="8">
        <v>11</v>
      </c>
      <c r="AH20" s="8">
        <v>124</v>
      </c>
      <c r="AI20" s="240"/>
      <c r="AJ20" s="246"/>
    </row>
    <row r="21" spans="2:36" x14ac:dyDescent="0.35">
      <c r="B21" s="13" t="s">
        <v>76</v>
      </c>
      <c r="C21" s="14" t="s">
        <v>77</v>
      </c>
      <c r="E21" s="7"/>
      <c r="AF21" s="238">
        <v>168</v>
      </c>
      <c r="AG21" s="8">
        <v>6.5</v>
      </c>
      <c r="AH21" s="8">
        <v>155.30000000000001</v>
      </c>
      <c r="AI21" s="238">
        <v>215.9</v>
      </c>
      <c r="AJ21" s="241">
        <v>107.95</v>
      </c>
    </row>
    <row r="22" spans="2:36" x14ac:dyDescent="0.35">
      <c r="B22" s="13" t="s">
        <v>78</v>
      </c>
      <c r="C22" s="14" t="s">
        <v>79</v>
      </c>
      <c r="E22" s="7"/>
      <c r="AF22" s="239"/>
      <c r="AG22" s="8">
        <v>7</v>
      </c>
      <c r="AH22" s="8">
        <v>154.30000000000001</v>
      </c>
      <c r="AI22" s="239"/>
      <c r="AJ22" s="242"/>
    </row>
    <row r="23" spans="2:36" x14ac:dyDescent="0.35">
      <c r="B23" s="13" t="s">
        <v>80</v>
      </c>
      <c r="C23" s="14" t="s">
        <v>81</v>
      </c>
      <c r="E23" s="7"/>
      <c r="AF23" s="239"/>
      <c r="AG23" s="8">
        <v>8</v>
      </c>
      <c r="AH23" s="8">
        <v>152.30000000000001</v>
      </c>
      <c r="AI23" s="239"/>
      <c r="AJ23" s="242"/>
    </row>
    <row r="24" spans="2:36" x14ac:dyDescent="0.35">
      <c r="B24" s="13" t="s">
        <v>82</v>
      </c>
      <c r="C24" s="14" t="s">
        <v>83</v>
      </c>
      <c r="E24" s="7"/>
      <c r="AF24" s="239"/>
      <c r="AG24" s="8">
        <v>9</v>
      </c>
      <c r="AH24" s="8">
        <v>150.30000000000001</v>
      </c>
      <c r="AI24" s="239"/>
      <c r="AJ24" s="242"/>
    </row>
    <row r="25" spans="2:36" x14ac:dyDescent="0.35">
      <c r="B25" s="13" t="s">
        <v>84</v>
      </c>
      <c r="C25" s="14" t="s">
        <v>85</v>
      </c>
      <c r="E25" s="7"/>
      <c r="AF25" s="239"/>
      <c r="AG25" s="8">
        <v>10</v>
      </c>
      <c r="AH25" s="8">
        <v>148.30000000000001</v>
      </c>
      <c r="AI25" s="239"/>
      <c r="AJ25" s="242"/>
    </row>
    <row r="26" spans="2:36" x14ac:dyDescent="0.35">
      <c r="B26" s="13" t="s">
        <v>86</v>
      </c>
      <c r="C26" s="14" t="s">
        <v>87</v>
      </c>
      <c r="E26" s="7"/>
      <c r="AF26" s="239"/>
      <c r="AG26" s="8">
        <v>11</v>
      </c>
      <c r="AH26" s="8">
        <v>146.30000000000001</v>
      </c>
      <c r="AI26" s="239"/>
      <c r="AJ26" s="242"/>
    </row>
    <row r="27" spans="2:36" x14ac:dyDescent="0.35">
      <c r="B27" s="13" t="s">
        <v>88</v>
      </c>
      <c r="C27" s="14" t="s">
        <v>89</v>
      </c>
      <c r="E27" s="7"/>
      <c r="AF27" s="240"/>
      <c r="AG27" s="8">
        <v>12</v>
      </c>
      <c r="AH27" s="8">
        <v>144.30000000000001</v>
      </c>
      <c r="AI27" s="240"/>
      <c r="AJ27" s="243"/>
    </row>
    <row r="28" spans="2:36" x14ac:dyDescent="0.35">
      <c r="B28" s="13" t="s">
        <v>90</v>
      </c>
      <c r="C28" s="14" t="s">
        <v>91</v>
      </c>
      <c r="E28" s="7"/>
      <c r="AF28" s="238">
        <v>178</v>
      </c>
      <c r="AG28" s="8">
        <v>6.9</v>
      </c>
      <c r="AH28" s="8">
        <v>164</v>
      </c>
      <c r="AI28" s="238">
        <v>222.4</v>
      </c>
      <c r="AJ28" s="238">
        <v>111.2</v>
      </c>
    </row>
    <row r="29" spans="2:36" x14ac:dyDescent="0.35">
      <c r="B29" s="13" t="s">
        <v>92</v>
      </c>
      <c r="C29" s="14" t="s">
        <v>93</v>
      </c>
      <c r="E29" s="7"/>
      <c r="AF29" s="239"/>
      <c r="AG29" s="8">
        <v>8.1</v>
      </c>
      <c r="AH29" s="8">
        <v>161.6</v>
      </c>
      <c r="AI29" s="239"/>
      <c r="AJ29" s="239"/>
    </row>
    <row r="30" spans="2:36" x14ac:dyDescent="0.35">
      <c r="B30" s="13" t="s">
        <v>94</v>
      </c>
      <c r="C30" s="14" t="s">
        <v>95</v>
      </c>
      <c r="E30" s="7"/>
      <c r="AF30" s="239"/>
      <c r="AG30" s="8">
        <v>9.1999999999999993</v>
      </c>
      <c r="AH30" s="8">
        <v>159.4</v>
      </c>
      <c r="AI30" s="239"/>
      <c r="AJ30" s="239"/>
    </row>
    <row r="31" spans="2:36" ht="29" x14ac:dyDescent="0.35">
      <c r="B31" s="13" t="s">
        <v>96</v>
      </c>
      <c r="C31" s="14" t="s">
        <v>97</v>
      </c>
      <c r="E31" s="7"/>
      <c r="AF31" s="239"/>
      <c r="AG31" s="8">
        <v>10.4</v>
      </c>
      <c r="AH31" s="8">
        <v>157</v>
      </c>
      <c r="AI31" s="239"/>
      <c r="AJ31" s="239"/>
    </row>
    <row r="32" spans="2:36" x14ac:dyDescent="0.35">
      <c r="B32" s="13" t="s">
        <v>98</v>
      </c>
      <c r="C32" s="14" t="s">
        <v>99</v>
      </c>
      <c r="E32" s="7"/>
      <c r="AF32" s="239"/>
      <c r="AG32" s="8">
        <v>11.5</v>
      </c>
      <c r="AH32" s="8">
        <v>154.80000000000001</v>
      </c>
      <c r="AI32" s="239"/>
      <c r="AJ32" s="239"/>
    </row>
    <row r="33" spans="2:36" x14ac:dyDescent="0.35">
      <c r="B33" s="13" t="s">
        <v>100</v>
      </c>
      <c r="C33" s="14" t="s">
        <v>101</v>
      </c>
      <c r="E33" s="7"/>
      <c r="AF33" s="239"/>
      <c r="AG33" s="8">
        <v>12.7</v>
      </c>
      <c r="AH33" s="8">
        <v>152.4</v>
      </c>
      <c r="AI33" s="239"/>
      <c r="AJ33" s="239"/>
    </row>
    <row r="34" spans="2:36" x14ac:dyDescent="0.35">
      <c r="B34" s="13" t="s">
        <v>102</v>
      </c>
      <c r="C34" s="14" t="s">
        <v>103</v>
      </c>
      <c r="E34" s="7"/>
      <c r="AF34" s="240"/>
      <c r="AG34" s="8">
        <v>13.7</v>
      </c>
      <c r="AH34" s="8">
        <v>150.4</v>
      </c>
      <c r="AI34" s="240"/>
      <c r="AJ34" s="240"/>
    </row>
    <row r="35" spans="2:36" ht="29" x14ac:dyDescent="0.35">
      <c r="B35" s="13" t="s">
        <v>104</v>
      </c>
      <c r="C35" s="14" t="s">
        <v>105</v>
      </c>
      <c r="E35" s="7"/>
      <c r="AF35" s="232">
        <v>219</v>
      </c>
      <c r="AG35" s="8">
        <v>7</v>
      </c>
      <c r="AH35" s="8">
        <v>206.1</v>
      </c>
      <c r="AI35" s="232">
        <v>269.89999999999998</v>
      </c>
      <c r="AJ35" s="235">
        <v>134.94999999999999</v>
      </c>
    </row>
    <row r="36" spans="2:36" x14ac:dyDescent="0.35">
      <c r="B36" s="13" t="s">
        <v>106</v>
      </c>
      <c r="C36" s="14" t="s">
        <v>107</v>
      </c>
      <c r="E36" s="7"/>
      <c r="AF36" s="233"/>
      <c r="AG36" s="8">
        <v>8</v>
      </c>
      <c r="AH36" s="8">
        <v>203.1</v>
      </c>
      <c r="AI36" s="233"/>
      <c r="AJ36" s="236"/>
    </row>
    <row r="37" spans="2:36" ht="43.5" x14ac:dyDescent="0.35">
      <c r="B37" s="13" t="s">
        <v>108</v>
      </c>
      <c r="C37" s="14" t="s">
        <v>109</v>
      </c>
      <c r="E37" s="7"/>
      <c r="AF37" s="233"/>
      <c r="AG37" s="8">
        <v>9</v>
      </c>
      <c r="AH37" s="8">
        <v>201.1</v>
      </c>
      <c r="AI37" s="233"/>
      <c r="AJ37" s="236"/>
    </row>
    <row r="38" spans="2:36" ht="29" x14ac:dyDescent="0.35">
      <c r="B38" s="13" t="s">
        <v>110</v>
      </c>
      <c r="C38" s="14" t="s">
        <v>111</v>
      </c>
      <c r="E38" s="7"/>
      <c r="AF38" s="233"/>
      <c r="AG38" s="8">
        <v>10</v>
      </c>
      <c r="AH38" s="8">
        <v>199.1</v>
      </c>
      <c r="AI38" s="233"/>
      <c r="AJ38" s="236"/>
    </row>
    <row r="39" spans="2:36" x14ac:dyDescent="0.35">
      <c r="B39" s="13" t="s">
        <v>112</v>
      </c>
      <c r="C39" s="14" t="s">
        <v>113</v>
      </c>
      <c r="E39" s="7"/>
      <c r="AF39" s="234"/>
      <c r="AG39" s="8">
        <v>12</v>
      </c>
      <c r="AH39" s="8">
        <v>195.1</v>
      </c>
      <c r="AI39" s="234"/>
      <c r="AJ39" s="237"/>
    </row>
    <row r="40" spans="2:36" x14ac:dyDescent="0.35">
      <c r="B40" s="13" t="s">
        <v>114</v>
      </c>
      <c r="C40" s="14" t="s">
        <v>115</v>
      </c>
      <c r="E40" s="7"/>
      <c r="AF40" s="232">
        <v>245</v>
      </c>
      <c r="AG40" s="8">
        <v>7</v>
      </c>
      <c r="AH40" s="8">
        <v>230.5</v>
      </c>
      <c r="AI40" s="232">
        <v>295.3</v>
      </c>
      <c r="AJ40" s="235">
        <v>147.65</v>
      </c>
    </row>
    <row r="41" spans="2:36" x14ac:dyDescent="0.35">
      <c r="B41" s="13" t="s">
        <v>116</v>
      </c>
      <c r="C41" s="14" t="s">
        <v>117</v>
      </c>
      <c r="E41" s="7"/>
      <c r="AF41" s="233"/>
      <c r="AG41" s="8">
        <v>8</v>
      </c>
      <c r="AH41" s="8">
        <v>228.5</v>
      </c>
      <c r="AI41" s="233"/>
      <c r="AJ41" s="236"/>
    </row>
    <row r="42" spans="2:36" x14ac:dyDescent="0.35">
      <c r="B42" s="13" t="s">
        <v>118</v>
      </c>
      <c r="C42" s="14" t="s">
        <v>119</v>
      </c>
      <c r="E42" s="7"/>
      <c r="AF42" s="233"/>
      <c r="AG42" s="8">
        <v>9</v>
      </c>
      <c r="AH42" s="8">
        <v>226.5</v>
      </c>
      <c r="AI42" s="233"/>
      <c r="AJ42" s="236"/>
    </row>
    <row r="43" spans="2:36" ht="29" x14ac:dyDescent="0.35">
      <c r="B43" s="13" t="s">
        <v>120</v>
      </c>
      <c r="C43" s="14" t="s">
        <v>121</v>
      </c>
      <c r="E43" s="7"/>
      <c r="AF43" s="233"/>
      <c r="AG43" s="8">
        <v>10</v>
      </c>
      <c r="AH43" s="8">
        <v>224.5</v>
      </c>
      <c r="AI43" s="233"/>
      <c r="AJ43" s="236"/>
    </row>
    <row r="44" spans="2:36" x14ac:dyDescent="0.35">
      <c r="B44" s="13" t="s">
        <v>122</v>
      </c>
      <c r="C44" s="14" t="s">
        <v>123</v>
      </c>
      <c r="E44" s="7"/>
      <c r="AF44" s="234"/>
      <c r="AG44" s="8">
        <v>12</v>
      </c>
      <c r="AH44" s="8">
        <v>220.5</v>
      </c>
      <c r="AI44" s="234"/>
      <c r="AJ44" s="237"/>
    </row>
    <row r="45" spans="2:36" x14ac:dyDescent="0.35">
      <c r="B45" s="13" t="s">
        <v>124</v>
      </c>
      <c r="C45" s="14" t="s">
        <v>125</v>
      </c>
      <c r="E45" s="7"/>
      <c r="AF45" s="232">
        <v>273</v>
      </c>
      <c r="AG45" s="8">
        <v>7</v>
      </c>
      <c r="AH45" s="8">
        <v>259.10000000000002</v>
      </c>
      <c r="AI45" s="232">
        <v>320</v>
      </c>
      <c r="AJ45" s="232">
        <v>160</v>
      </c>
    </row>
    <row r="46" spans="2:36" x14ac:dyDescent="0.35">
      <c r="B46" s="13" t="s">
        <v>126</v>
      </c>
      <c r="C46" s="14" t="s">
        <v>127</v>
      </c>
      <c r="E46" s="7"/>
      <c r="AF46" s="233"/>
      <c r="AG46" s="8">
        <v>8</v>
      </c>
      <c r="AH46" s="8">
        <v>257.10000000000002</v>
      </c>
      <c r="AI46" s="233"/>
      <c r="AJ46" s="233"/>
    </row>
    <row r="47" spans="2:36" x14ac:dyDescent="0.35">
      <c r="B47" s="13" t="s">
        <v>128</v>
      </c>
      <c r="C47" s="14" t="s">
        <v>129</v>
      </c>
      <c r="E47" s="7"/>
      <c r="AF47" s="233"/>
      <c r="AG47" s="8">
        <v>9</v>
      </c>
      <c r="AH47" s="8">
        <v>255.1</v>
      </c>
      <c r="AI47" s="233"/>
      <c r="AJ47" s="233"/>
    </row>
    <row r="48" spans="2:36" x14ac:dyDescent="0.35">
      <c r="B48" s="13" t="s">
        <v>130</v>
      </c>
      <c r="C48" s="14" t="s">
        <v>131</v>
      </c>
      <c r="E48" s="7"/>
      <c r="AF48" s="233"/>
      <c r="AG48" s="8">
        <v>10</v>
      </c>
      <c r="AH48" s="8">
        <v>253.1</v>
      </c>
      <c r="AI48" s="233"/>
      <c r="AJ48" s="233"/>
    </row>
    <row r="49" spans="2:36" x14ac:dyDescent="0.35">
      <c r="B49" s="13" t="s">
        <v>132</v>
      </c>
      <c r="C49" s="14" t="s">
        <v>133</v>
      </c>
      <c r="E49" s="7"/>
      <c r="AF49" s="234"/>
      <c r="AG49" s="8">
        <v>12</v>
      </c>
      <c r="AH49" s="8">
        <v>249.1</v>
      </c>
      <c r="AI49" s="234"/>
      <c r="AJ49" s="234"/>
    </row>
    <row r="50" spans="2:36" x14ac:dyDescent="0.35">
      <c r="B50" s="13" t="s">
        <v>134</v>
      </c>
      <c r="C50" s="14" t="s">
        <v>135</v>
      </c>
      <c r="E50" s="7"/>
      <c r="AF50" s="232">
        <v>299</v>
      </c>
      <c r="AG50" s="8">
        <v>8</v>
      </c>
      <c r="AH50" s="8">
        <v>285.5</v>
      </c>
      <c r="AI50" s="232">
        <v>346</v>
      </c>
      <c r="AJ50" s="232">
        <v>173</v>
      </c>
    </row>
    <row r="51" spans="2:36" x14ac:dyDescent="0.35">
      <c r="B51" s="13" t="s">
        <v>136</v>
      </c>
      <c r="C51" s="14" t="s">
        <v>137</v>
      </c>
      <c r="E51" s="7"/>
      <c r="AF51" s="233"/>
      <c r="AG51" s="8">
        <v>9</v>
      </c>
      <c r="AH51" s="8">
        <v>280.5</v>
      </c>
      <c r="AI51" s="233"/>
      <c r="AJ51" s="233"/>
    </row>
    <row r="52" spans="2:36" ht="29" x14ac:dyDescent="0.35">
      <c r="B52" s="13" t="s">
        <v>138</v>
      </c>
      <c r="C52" s="14" t="s">
        <v>139</v>
      </c>
      <c r="E52" s="7"/>
      <c r="AF52" s="233"/>
      <c r="AG52" s="8">
        <v>10</v>
      </c>
      <c r="AH52" s="8">
        <v>278.5</v>
      </c>
      <c r="AI52" s="233"/>
      <c r="AJ52" s="233"/>
    </row>
    <row r="53" spans="2:36" x14ac:dyDescent="0.35">
      <c r="B53" s="13" t="s">
        <v>140</v>
      </c>
      <c r="C53" s="14" t="s">
        <v>141</v>
      </c>
      <c r="E53" s="7"/>
      <c r="AF53" s="233"/>
      <c r="AG53" s="8">
        <v>11</v>
      </c>
      <c r="AH53" s="8">
        <v>276.5</v>
      </c>
      <c r="AI53" s="233"/>
      <c r="AJ53" s="233"/>
    </row>
    <row r="54" spans="2:36" x14ac:dyDescent="0.35">
      <c r="B54" s="13" t="s">
        <v>142</v>
      </c>
      <c r="C54" s="14" t="s">
        <v>143</v>
      </c>
      <c r="E54" s="7"/>
      <c r="AF54" s="234"/>
      <c r="AG54" s="8">
        <v>12</v>
      </c>
      <c r="AH54" s="8">
        <v>274.5</v>
      </c>
      <c r="AI54" s="234"/>
      <c r="AJ54" s="234"/>
    </row>
    <row r="55" spans="2:36" x14ac:dyDescent="0.35">
      <c r="B55" s="13" t="s">
        <v>144</v>
      </c>
      <c r="C55" s="14" t="s">
        <v>145</v>
      </c>
      <c r="E55" s="7"/>
      <c r="AF55" s="232">
        <v>324</v>
      </c>
      <c r="AG55" s="8">
        <v>9</v>
      </c>
      <c r="AH55" s="8">
        <v>305.89999999999998</v>
      </c>
      <c r="AI55" s="232">
        <v>397.7</v>
      </c>
      <c r="AJ55" s="235">
        <v>198.85</v>
      </c>
    </row>
    <row r="56" spans="2:36" ht="72.5" x14ac:dyDescent="0.35">
      <c r="B56" s="13" t="s">
        <v>146</v>
      </c>
      <c r="C56" s="14" t="s">
        <v>147</v>
      </c>
      <c r="E56" s="7"/>
      <c r="AF56" s="233"/>
      <c r="AG56" s="8">
        <v>10</v>
      </c>
      <c r="AH56" s="8">
        <v>303.89999999999998</v>
      </c>
      <c r="AI56" s="233"/>
      <c r="AJ56" s="236"/>
    </row>
    <row r="57" spans="2:36" ht="58" x14ac:dyDescent="0.35">
      <c r="B57" s="13" t="s">
        <v>146</v>
      </c>
      <c r="C57" s="14" t="s">
        <v>148</v>
      </c>
      <c r="E57" s="7"/>
      <c r="AF57" s="233"/>
      <c r="AG57" s="8">
        <v>11</v>
      </c>
      <c r="AH57" s="8">
        <v>301.89999999999998</v>
      </c>
      <c r="AI57" s="233"/>
      <c r="AJ57" s="236"/>
    </row>
    <row r="58" spans="2:36" x14ac:dyDescent="0.35">
      <c r="B58" s="13" t="s">
        <v>149</v>
      </c>
      <c r="C58" s="14" t="s">
        <v>150</v>
      </c>
      <c r="E58" s="7"/>
      <c r="AF58" s="234"/>
      <c r="AG58" s="8">
        <v>12</v>
      </c>
      <c r="AH58" s="8">
        <v>299.89999999999998</v>
      </c>
      <c r="AI58" s="234"/>
      <c r="AJ58" s="237"/>
    </row>
    <row r="59" spans="2:36" x14ac:dyDescent="0.35">
      <c r="B59" s="13" t="s">
        <v>151</v>
      </c>
      <c r="C59" s="14" t="s">
        <v>152</v>
      </c>
      <c r="E59" s="7"/>
      <c r="AF59" s="8">
        <v>426</v>
      </c>
      <c r="AG59" s="8"/>
      <c r="AH59" s="8"/>
      <c r="AI59" s="8">
        <v>490</v>
      </c>
      <c r="AJ59" s="8">
        <v>245</v>
      </c>
    </row>
    <row r="60" spans="2:36" x14ac:dyDescent="0.35">
      <c r="B60" s="13" t="s">
        <v>153</v>
      </c>
      <c r="C60" s="14" t="s">
        <v>154</v>
      </c>
      <c r="E60" s="7"/>
    </row>
    <row r="61" spans="2:36" x14ac:dyDescent="0.35">
      <c r="B61" s="13" t="s">
        <v>155</v>
      </c>
      <c r="C61" s="14" t="s">
        <v>156</v>
      </c>
      <c r="E61" s="7"/>
    </row>
    <row r="62" spans="2:36" x14ac:dyDescent="0.35">
      <c r="B62" s="13" t="s">
        <v>157</v>
      </c>
      <c r="C62" s="14" t="s">
        <v>158</v>
      </c>
      <c r="E62" s="7"/>
    </row>
    <row r="63" spans="2:36" x14ac:dyDescent="0.35">
      <c r="B63" s="13" t="s">
        <v>159</v>
      </c>
      <c r="C63" s="14" t="s">
        <v>160</v>
      </c>
      <c r="E63" s="7"/>
    </row>
    <row r="64" spans="2:36" x14ac:dyDescent="0.35">
      <c r="B64" s="13" t="s">
        <v>161</v>
      </c>
      <c r="C64" s="14" t="s">
        <v>162</v>
      </c>
      <c r="E64" s="7"/>
    </row>
    <row r="65" spans="2:5" x14ac:dyDescent="0.35">
      <c r="B65" s="13" t="s">
        <v>163</v>
      </c>
      <c r="C65" s="14" t="s">
        <v>164</v>
      </c>
      <c r="E65" s="7"/>
    </row>
    <row r="66" spans="2:5" x14ac:dyDescent="0.35">
      <c r="B66" s="13" t="s">
        <v>165</v>
      </c>
      <c r="C66" s="14" t="s">
        <v>166</v>
      </c>
      <c r="E66" s="7"/>
    </row>
    <row r="67" spans="2:5" x14ac:dyDescent="0.35">
      <c r="B67" s="13" t="s">
        <v>167</v>
      </c>
      <c r="C67" s="14" t="s">
        <v>168</v>
      </c>
      <c r="E67" s="7"/>
    </row>
    <row r="68" spans="2:5" x14ac:dyDescent="0.35">
      <c r="B68" s="13" t="s">
        <v>169</v>
      </c>
      <c r="C68" s="14" t="s">
        <v>170</v>
      </c>
      <c r="E68" s="7"/>
    </row>
    <row r="69" spans="2:5" ht="43.5" x14ac:dyDescent="0.35">
      <c r="B69" s="13" t="s">
        <v>29</v>
      </c>
      <c r="C69" s="14" t="s">
        <v>171</v>
      </c>
      <c r="E69" s="7"/>
    </row>
    <row r="70" spans="2:5" ht="43.5" x14ac:dyDescent="0.35">
      <c r="B70" s="13" t="s">
        <v>172</v>
      </c>
      <c r="C70" s="14" t="s">
        <v>173</v>
      </c>
      <c r="E70" s="7"/>
    </row>
    <row r="71" spans="2:5" x14ac:dyDescent="0.35">
      <c r="B71" s="13" t="s">
        <v>174</v>
      </c>
      <c r="C71" s="14" t="s">
        <v>175</v>
      </c>
      <c r="E71" s="7"/>
    </row>
    <row r="72" spans="2:5" x14ac:dyDescent="0.35">
      <c r="B72" s="13" t="s">
        <v>176</v>
      </c>
      <c r="C72" s="14" t="s">
        <v>177</v>
      </c>
      <c r="E72" s="7"/>
    </row>
    <row r="73" spans="2:5" x14ac:dyDescent="0.35">
      <c r="B73" s="13" t="s">
        <v>178</v>
      </c>
      <c r="C73" s="14" t="s">
        <v>179</v>
      </c>
      <c r="E73" s="7"/>
    </row>
    <row r="74" spans="2:5" x14ac:dyDescent="0.35">
      <c r="B74" s="13" t="s">
        <v>180</v>
      </c>
      <c r="C74" s="14" t="s">
        <v>181</v>
      </c>
      <c r="E74" s="7"/>
    </row>
    <row r="75" spans="2:5" x14ac:dyDescent="0.35">
      <c r="B75" s="13" t="s">
        <v>182</v>
      </c>
      <c r="C75" s="14" t="s">
        <v>183</v>
      </c>
      <c r="E75" s="7"/>
    </row>
    <row r="76" spans="2:5" x14ac:dyDescent="0.35">
      <c r="B76" s="13" t="s">
        <v>184</v>
      </c>
      <c r="C76" s="14" t="s">
        <v>185</v>
      </c>
      <c r="E76" s="7"/>
    </row>
    <row r="77" spans="2:5" ht="43.5" x14ac:dyDescent="0.35">
      <c r="B77" s="13" t="s">
        <v>186</v>
      </c>
      <c r="C77" s="14" t="s">
        <v>187</v>
      </c>
      <c r="E77" s="7"/>
    </row>
    <row r="78" spans="2:5" x14ac:dyDescent="0.35">
      <c r="B78" s="13" t="s">
        <v>188</v>
      </c>
      <c r="C78" s="14" t="s">
        <v>189</v>
      </c>
      <c r="E78" s="7"/>
    </row>
    <row r="79" spans="2:5" x14ac:dyDescent="0.35">
      <c r="B79" s="13" t="s">
        <v>190</v>
      </c>
      <c r="C79" s="14" t="s">
        <v>191</v>
      </c>
      <c r="E79" s="7"/>
    </row>
    <row r="80" spans="2:5" x14ac:dyDescent="0.35">
      <c r="B80" s="13" t="s">
        <v>192</v>
      </c>
      <c r="C80" s="14" t="s">
        <v>193</v>
      </c>
      <c r="E80" s="7"/>
    </row>
    <row r="81" spans="2:5" x14ac:dyDescent="0.35">
      <c r="B81" s="13" t="s">
        <v>194</v>
      </c>
      <c r="C81" s="14" t="s">
        <v>195</v>
      </c>
      <c r="E81" s="7"/>
    </row>
    <row r="82" spans="2:5" x14ac:dyDescent="0.35">
      <c r="B82" s="13" t="s">
        <v>196</v>
      </c>
      <c r="C82" s="14" t="s">
        <v>197</v>
      </c>
      <c r="E82" s="7"/>
    </row>
    <row r="83" spans="2:5" ht="29" x14ac:dyDescent="0.35">
      <c r="B83" s="13" t="s">
        <v>198</v>
      </c>
      <c r="C83" s="14" t="s">
        <v>199</v>
      </c>
      <c r="E83" s="7"/>
    </row>
    <row r="84" spans="2:5" ht="29" x14ac:dyDescent="0.35">
      <c r="B84" s="13" t="s">
        <v>200</v>
      </c>
      <c r="C84" s="14" t="s">
        <v>201</v>
      </c>
      <c r="E84" s="7"/>
    </row>
    <row r="85" spans="2:5" x14ac:dyDescent="0.35">
      <c r="B85" s="13" t="s">
        <v>202</v>
      </c>
      <c r="C85" s="14" t="s">
        <v>203</v>
      </c>
      <c r="E85" s="7"/>
    </row>
    <row r="86" spans="2:5" ht="58" x14ac:dyDescent="0.35">
      <c r="B86" s="13" t="s">
        <v>204</v>
      </c>
      <c r="C86" s="14" t="s">
        <v>205</v>
      </c>
      <c r="E86" s="7"/>
    </row>
    <row r="87" spans="2:5" x14ac:dyDescent="0.35">
      <c r="B87" s="13" t="s">
        <v>206</v>
      </c>
      <c r="C87" s="14" t="s">
        <v>207</v>
      </c>
      <c r="E87" s="7"/>
    </row>
    <row r="88" spans="2:5" x14ac:dyDescent="0.35">
      <c r="B88" s="13" t="s">
        <v>208</v>
      </c>
      <c r="C88" s="14" t="s">
        <v>209</v>
      </c>
      <c r="E88" s="7"/>
    </row>
    <row r="89" spans="2:5" x14ac:dyDescent="0.35">
      <c r="B89" s="13" t="s">
        <v>210</v>
      </c>
      <c r="C89" s="14" t="s">
        <v>211</v>
      </c>
      <c r="E89" s="7"/>
    </row>
    <row r="90" spans="2:5" x14ac:dyDescent="0.35">
      <c r="B90" s="13" t="s">
        <v>212</v>
      </c>
      <c r="C90" s="14" t="s">
        <v>213</v>
      </c>
      <c r="E90" s="7"/>
    </row>
    <row r="91" spans="2:5" x14ac:dyDescent="0.35">
      <c r="B91" s="13" t="s">
        <v>214</v>
      </c>
      <c r="C91" s="14" t="s">
        <v>215</v>
      </c>
      <c r="E91" s="7"/>
    </row>
    <row r="92" spans="2:5" x14ac:dyDescent="0.35">
      <c r="B92" s="13" t="s">
        <v>216</v>
      </c>
      <c r="C92" s="14" t="s">
        <v>217</v>
      </c>
      <c r="E92" s="7"/>
    </row>
    <row r="93" spans="2:5" x14ac:dyDescent="0.35">
      <c r="B93" s="13" t="s">
        <v>218</v>
      </c>
      <c r="C93" s="14" t="s">
        <v>219</v>
      </c>
      <c r="E93" s="7"/>
    </row>
    <row r="94" spans="2:5" x14ac:dyDescent="0.35">
      <c r="B94" s="13" t="s">
        <v>220</v>
      </c>
      <c r="C94" s="14" t="s">
        <v>221</v>
      </c>
      <c r="E94" s="7"/>
    </row>
    <row r="95" spans="2:5" x14ac:dyDescent="0.35">
      <c r="B95" s="13" t="s">
        <v>222</v>
      </c>
      <c r="C95" s="14" t="s">
        <v>223</v>
      </c>
      <c r="E95" s="7"/>
    </row>
    <row r="96" spans="2:5" x14ac:dyDescent="0.35">
      <c r="B96" s="13" t="s">
        <v>224</v>
      </c>
      <c r="C96" s="14" t="s">
        <v>225</v>
      </c>
      <c r="E96" s="7"/>
    </row>
    <row r="97" spans="2:5" x14ac:dyDescent="0.35">
      <c r="B97" s="13" t="s">
        <v>226</v>
      </c>
      <c r="C97" s="14" t="s">
        <v>227</v>
      </c>
      <c r="E97" s="7"/>
    </row>
    <row r="98" spans="2:5" ht="43.5" x14ac:dyDescent="0.35">
      <c r="B98" s="13" t="s">
        <v>228</v>
      </c>
      <c r="C98" s="14" t="s">
        <v>229</v>
      </c>
      <c r="E98" s="7"/>
    </row>
    <row r="99" spans="2:5" x14ac:dyDescent="0.35">
      <c r="B99" s="13" t="s">
        <v>230</v>
      </c>
      <c r="C99" s="14" t="s">
        <v>231</v>
      </c>
      <c r="E99" s="7"/>
    </row>
    <row r="100" spans="2:5" x14ac:dyDescent="0.35">
      <c r="B100" s="13" t="s">
        <v>232</v>
      </c>
      <c r="C100" s="14" t="s">
        <v>233</v>
      </c>
      <c r="E100" s="7"/>
    </row>
    <row r="101" spans="2:5" x14ac:dyDescent="0.35">
      <c r="B101" s="13" t="s">
        <v>234</v>
      </c>
      <c r="C101" s="14" t="s">
        <v>235</v>
      </c>
      <c r="E101" s="7"/>
    </row>
    <row r="102" spans="2:5" x14ac:dyDescent="0.35">
      <c r="B102" s="13" t="s">
        <v>234</v>
      </c>
      <c r="C102" s="14" t="s">
        <v>236</v>
      </c>
      <c r="E102" s="7"/>
    </row>
    <row r="103" spans="2:5" x14ac:dyDescent="0.35">
      <c r="B103" s="13" t="s">
        <v>237</v>
      </c>
      <c r="C103" s="14" t="s">
        <v>238</v>
      </c>
      <c r="E103" s="7"/>
    </row>
    <row r="104" spans="2:5" x14ac:dyDescent="0.35">
      <c r="B104" s="13" t="s">
        <v>239</v>
      </c>
      <c r="C104" s="14" t="s">
        <v>240</v>
      </c>
      <c r="E104" s="7"/>
    </row>
    <row r="105" spans="2:5" x14ac:dyDescent="0.35">
      <c r="B105" s="13" t="s">
        <v>241</v>
      </c>
      <c r="C105" s="14" t="s">
        <v>242</v>
      </c>
      <c r="E105" s="7"/>
    </row>
    <row r="106" spans="2:5" x14ac:dyDescent="0.35">
      <c r="B106" s="13" t="s">
        <v>243</v>
      </c>
      <c r="C106" s="14" t="s">
        <v>244</v>
      </c>
      <c r="E106" s="7"/>
    </row>
    <row r="107" spans="2:5" x14ac:dyDescent="0.35">
      <c r="B107" s="13" t="s">
        <v>245</v>
      </c>
      <c r="C107" s="14" t="s">
        <v>246</v>
      </c>
      <c r="E107" s="7"/>
    </row>
    <row r="108" spans="2:5" x14ac:dyDescent="0.35">
      <c r="B108" s="13" t="s">
        <v>247</v>
      </c>
      <c r="C108" s="14" t="s">
        <v>248</v>
      </c>
      <c r="E108" s="7"/>
    </row>
    <row r="109" spans="2:5" x14ac:dyDescent="0.35">
      <c r="B109" s="13" t="s">
        <v>249</v>
      </c>
      <c r="C109" s="14" t="s">
        <v>250</v>
      </c>
      <c r="E109" s="7"/>
    </row>
    <row r="110" spans="2:5" x14ac:dyDescent="0.35">
      <c r="B110" s="13" t="s">
        <v>251</v>
      </c>
      <c r="C110" s="14" t="s">
        <v>252</v>
      </c>
      <c r="E110" s="7"/>
    </row>
    <row r="111" spans="2:5" ht="58" x14ac:dyDescent="0.35">
      <c r="B111" s="13" t="s">
        <v>253</v>
      </c>
      <c r="C111" s="14" t="s">
        <v>254</v>
      </c>
      <c r="E111" s="7"/>
    </row>
    <row r="112" spans="2:5" x14ac:dyDescent="0.35">
      <c r="B112" s="13" t="s">
        <v>255</v>
      </c>
      <c r="C112" s="14" t="s">
        <v>256</v>
      </c>
      <c r="E112" s="7"/>
    </row>
    <row r="113" spans="2:5" x14ac:dyDescent="0.35">
      <c r="B113" s="13" t="s">
        <v>257</v>
      </c>
      <c r="C113" s="14" t="s">
        <v>258</v>
      </c>
      <c r="E113" s="7"/>
    </row>
    <row r="114" spans="2:5" x14ac:dyDescent="0.35">
      <c r="B114" s="13" t="s">
        <v>259</v>
      </c>
      <c r="C114" s="14" t="s">
        <v>260</v>
      </c>
      <c r="E114" s="7"/>
    </row>
    <row r="115" spans="2:5" x14ac:dyDescent="0.35">
      <c r="B115" s="13" t="s">
        <v>261</v>
      </c>
      <c r="C115" s="14" t="s">
        <v>262</v>
      </c>
      <c r="E115" s="7"/>
    </row>
    <row r="116" spans="2:5" x14ac:dyDescent="0.35">
      <c r="B116" s="13" t="s">
        <v>263</v>
      </c>
      <c r="C116" s="14" t="s">
        <v>264</v>
      </c>
      <c r="E116" s="7"/>
    </row>
    <row r="117" spans="2:5" x14ac:dyDescent="0.35">
      <c r="B117" s="13" t="s">
        <v>263</v>
      </c>
      <c r="C117" s="14" t="s">
        <v>264</v>
      </c>
      <c r="E117" s="7"/>
    </row>
    <row r="118" spans="2:5" x14ac:dyDescent="0.35">
      <c r="B118" s="13" t="s">
        <v>265</v>
      </c>
      <c r="C118" s="14" t="s">
        <v>266</v>
      </c>
      <c r="E118" s="7"/>
    </row>
    <row r="119" spans="2:5" x14ac:dyDescent="0.35">
      <c r="B119" s="13" t="s">
        <v>267</v>
      </c>
      <c r="C119" s="14" t="s">
        <v>268</v>
      </c>
      <c r="E119" s="7"/>
    </row>
    <row r="120" spans="2:5" x14ac:dyDescent="0.35">
      <c r="B120" s="13" t="s">
        <v>269</v>
      </c>
      <c r="C120" s="14" t="s">
        <v>270</v>
      </c>
      <c r="E120" s="7"/>
    </row>
    <row r="121" spans="2:5" x14ac:dyDescent="0.35">
      <c r="B121" s="13" t="s">
        <v>271</v>
      </c>
      <c r="C121" s="14" t="s">
        <v>272</v>
      </c>
      <c r="E121" s="7"/>
    </row>
    <row r="122" spans="2:5" x14ac:dyDescent="0.35">
      <c r="B122" s="13" t="s">
        <v>273</v>
      </c>
      <c r="C122" s="14" t="s">
        <v>274</v>
      </c>
      <c r="E122" s="7"/>
    </row>
    <row r="123" spans="2:5" x14ac:dyDescent="0.35">
      <c r="B123" s="13" t="s">
        <v>275</v>
      </c>
      <c r="C123" s="14" t="s">
        <v>276</v>
      </c>
      <c r="E123" s="7"/>
    </row>
    <row r="124" spans="2:5" x14ac:dyDescent="0.35">
      <c r="B124" s="13" t="s">
        <v>277</v>
      </c>
      <c r="C124" s="14" t="s">
        <v>278</v>
      </c>
      <c r="E124" s="7"/>
    </row>
    <row r="125" spans="2:5" x14ac:dyDescent="0.35">
      <c r="B125" s="13" t="s">
        <v>279</v>
      </c>
      <c r="C125" s="14" t="s">
        <v>280</v>
      </c>
      <c r="E125" s="7"/>
    </row>
    <row r="126" spans="2:5" x14ac:dyDescent="0.35">
      <c r="B126" s="13" t="s">
        <v>281</v>
      </c>
      <c r="C126" s="14" t="s">
        <v>282</v>
      </c>
      <c r="E126" s="7"/>
    </row>
    <row r="127" spans="2:5" x14ac:dyDescent="0.35">
      <c r="B127" s="13" t="s">
        <v>283</v>
      </c>
      <c r="C127" s="14" t="s">
        <v>284</v>
      </c>
      <c r="E127" s="7"/>
    </row>
    <row r="128" spans="2:5" x14ac:dyDescent="0.35">
      <c r="B128" s="13" t="s">
        <v>285</v>
      </c>
      <c r="C128" s="14" t="s">
        <v>286</v>
      </c>
      <c r="E128" s="7"/>
    </row>
    <row r="129" spans="2:5" x14ac:dyDescent="0.35">
      <c r="B129" s="13" t="s">
        <v>287</v>
      </c>
      <c r="C129" s="14" t="s">
        <v>288</v>
      </c>
      <c r="E129" s="7"/>
    </row>
    <row r="130" spans="2:5" x14ac:dyDescent="0.35">
      <c r="B130" s="13" t="s">
        <v>289</v>
      </c>
      <c r="C130" s="14" t="s">
        <v>290</v>
      </c>
      <c r="E130" s="7"/>
    </row>
    <row r="131" spans="2:5" x14ac:dyDescent="0.35">
      <c r="B131" s="13" t="s">
        <v>291</v>
      </c>
      <c r="C131" s="14" t="s">
        <v>292</v>
      </c>
      <c r="E131" s="7"/>
    </row>
    <row r="132" spans="2:5" x14ac:dyDescent="0.35">
      <c r="B132" s="13" t="s">
        <v>293</v>
      </c>
      <c r="C132" s="14" t="s">
        <v>294</v>
      </c>
      <c r="E132" s="7"/>
    </row>
    <row r="133" spans="2:5" x14ac:dyDescent="0.35">
      <c r="B133" s="13" t="s">
        <v>295</v>
      </c>
      <c r="C133" s="14" t="s">
        <v>296</v>
      </c>
      <c r="E133" s="7"/>
    </row>
    <row r="134" spans="2:5" x14ac:dyDescent="0.35">
      <c r="B134" s="13" t="s">
        <v>297</v>
      </c>
      <c r="C134" s="14" t="s">
        <v>298</v>
      </c>
      <c r="E134" s="7"/>
    </row>
    <row r="135" spans="2:5" ht="29" x14ac:dyDescent="0.35">
      <c r="B135" s="13" t="s">
        <v>299</v>
      </c>
      <c r="C135" s="14" t="s">
        <v>300</v>
      </c>
      <c r="E135" s="7"/>
    </row>
    <row r="136" spans="2:5" x14ac:dyDescent="0.35">
      <c r="B136" s="13" t="s">
        <v>301</v>
      </c>
      <c r="C136" s="14" t="s">
        <v>302</v>
      </c>
      <c r="E136" s="7"/>
    </row>
    <row r="137" spans="2:5" x14ac:dyDescent="0.35">
      <c r="B137" s="13" t="s">
        <v>303</v>
      </c>
      <c r="C137" s="14" t="s">
        <v>304</v>
      </c>
      <c r="E137" s="7"/>
    </row>
    <row r="138" spans="2:5" x14ac:dyDescent="0.35">
      <c r="B138" s="13" t="s">
        <v>305</v>
      </c>
      <c r="C138" s="14" t="s">
        <v>306</v>
      </c>
      <c r="E138" s="7"/>
    </row>
    <row r="139" spans="2:5" ht="43.5" x14ac:dyDescent="0.35">
      <c r="B139" s="13" t="s">
        <v>307</v>
      </c>
      <c r="C139" s="14" t="s">
        <v>308</v>
      </c>
      <c r="E139" s="7"/>
    </row>
    <row r="140" spans="2:5" x14ac:dyDescent="0.35">
      <c r="B140" s="13" t="s">
        <v>309</v>
      </c>
      <c r="C140" s="14" t="s">
        <v>310</v>
      </c>
      <c r="E140" s="7"/>
    </row>
    <row r="141" spans="2:5" x14ac:dyDescent="0.35">
      <c r="B141" s="13" t="s">
        <v>311</v>
      </c>
      <c r="C141" s="14" t="s">
        <v>312</v>
      </c>
      <c r="E141" s="7"/>
    </row>
    <row r="142" spans="2:5" x14ac:dyDescent="0.35">
      <c r="B142" s="13" t="s">
        <v>313</v>
      </c>
      <c r="C142" s="14" t="s">
        <v>314</v>
      </c>
      <c r="E142" s="7"/>
    </row>
    <row r="143" spans="2:5" x14ac:dyDescent="0.35">
      <c r="B143" s="13" t="s">
        <v>315</v>
      </c>
      <c r="C143" s="14" t="s">
        <v>316</v>
      </c>
      <c r="E143" s="7"/>
    </row>
    <row r="144" spans="2:5" x14ac:dyDescent="0.35">
      <c r="B144" s="13" t="s">
        <v>317</v>
      </c>
      <c r="C144" s="14" t="s">
        <v>318</v>
      </c>
      <c r="E144" s="7"/>
    </row>
    <row r="145" spans="2:5" ht="29" x14ac:dyDescent="0.35">
      <c r="B145" s="13" t="s">
        <v>319</v>
      </c>
      <c r="C145" s="14" t="s">
        <v>320</v>
      </c>
      <c r="E145" s="7"/>
    </row>
    <row r="146" spans="2:5" ht="29" x14ac:dyDescent="0.35">
      <c r="B146" s="13" t="s">
        <v>321</v>
      </c>
      <c r="C146" s="14" t="s">
        <v>322</v>
      </c>
      <c r="E146" s="7"/>
    </row>
    <row r="147" spans="2:5" x14ac:dyDescent="0.35">
      <c r="B147" s="13" t="s">
        <v>323</v>
      </c>
      <c r="C147" s="14" t="s">
        <v>324</v>
      </c>
      <c r="E147" s="7"/>
    </row>
    <row r="148" spans="2:5" x14ac:dyDescent="0.35">
      <c r="B148" s="13" t="s">
        <v>325</v>
      </c>
      <c r="C148" s="14" t="s">
        <v>326</v>
      </c>
      <c r="E148" s="7"/>
    </row>
    <row r="149" spans="2:5" x14ac:dyDescent="0.35">
      <c r="B149" s="13" t="s">
        <v>327</v>
      </c>
      <c r="C149" s="14" t="s">
        <v>328</v>
      </c>
      <c r="E149" s="7"/>
    </row>
    <row r="150" spans="2:5" x14ac:dyDescent="0.35">
      <c r="B150" s="13" t="s">
        <v>329</v>
      </c>
      <c r="C150" s="14" t="s">
        <v>330</v>
      </c>
      <c r="E150" s="7"/>
    </row>
    <row r="151" spans="2:5" x14ac:dyDescent="0.35">
      <c r="B151" s="13" t="s">
        <v>331</v>
      </c>
      <c r="C151" s="14" t="s">
        <v>332</v>
      </c>
      <c r="E151" s="7"/>
    </row>
    <row r="152" spans="2:5" x14ac:dyDescent="0.35">
      <c r="B152" s="13" t="s">
        <v>333</v>
      </c>
      <c r="C152" s="14" t="s">
        <v>334</v>
      </c>
      <c r="E152" s="7"/>
    </row>
    <row r="153" spans="2:5" x14ac:dyDescent="0.35">
      <c r="B153" s="13" t="s">
        <v>335</v>
      </c>
      <c r="C153" s="14" t="s">
        <v>336</v>
      </c>
      <c r="E153" s="7"/>
    </row>
    <row r="154" spans="2:5" x14ac:dyDescent="0.35">
      <c r="B154" s="13" t="s">
        <v>337</v>
      </c>
      <c r="C154" s="14" t="s">
        <v>338</v>
      </c>
      <c r="E154" s="7"/>
    </row>
    <row r="155" spans="2:5" x14ac:dyDescent="0.35">
      <c r="B155" s="13" t="s">
        <v>339</v>
      </c>
      <c r="C155" s="14" t="s">
        <v>340</v>
      </c>
      <c r="E155" s="7"/>
    </row>
    <row r="156" spans="2:5" x14ac:dyDescent="0.35">
      <c r="B156" s="13" t="s">
        <v>341</v>
      </c>
      <c r="C156" s="14" t="s">
        <v>342</v>
      </c>
      <c r="E156" s="7"/>
    </row>
    <row r="157" spans="2:5" x14ac:dyDescent="0.35">
      <c r="B157" s="13" t="s">
        <v>343</v>
      </c>
      <c r="C157" s="14" t="s">
        <v>344</v>
      </c>
      <c r="E157" s="7"/>
    </row>
    <row r="158" spans="2:5" ht="43.5" x14ac:dyDescent="0.35">
      <c r="B158" s="13" t="s">
        <v>345</v>
      </c>
      <c r="C158" s="14" t="s">
        <v>346</v>
      </c>
      <c r="E158" s="7"/>
    </row>
    <row r="159" spans="2:5" x14ac:dyDescent="0.35">
      <c r="B159" s="13" t="s">
        <v>347</v>
      </c>
      <c r="C159" s="14" t="s">
        <v>348</v>
      </c>
      <c r="E159" s="7"/>
    </row>
    <row r="160" spans="2:5" x14ac:dyDescent="0.35">
      <c r="B160" s="13" t="s">
        <v>349</v>
      </c>
      <c r="C160" s="14" t="s">
        <v>350</v>
      </c>
      <c r="E160" s="7"/>
    </row>
    <row r="161" spans="2:5" x14ac:dyDescent="0.35">
      <c r="B161" s="13" t="s">
        <v>351</v>
      </c>
      <c r="C161" s="14" t="s">
        <v>352</v>
      </c>
      <c r="E161" s="7"/>
    </row>
    <row r="162" spans="2:5" x14ac:dyDescent="0.35">
      <c r="B162" s="13" t="s">
        <v>353</v>
      </c>
      <c r="C162" s="14" t="s">
        <v>354</v>
      </c>
      <c r="E162" s="7"/>
    </row>
    <row r="163" spans="2:5" x14ac:dyDescent="0.35">
      <c r="B163" s="13" t="s">
        <v>355</v>
      </c>
      <c r="C163" s="14" t="s">
        <v>356</v>
      </c>
      <c r="E163" s="7"/>
    </row>
    <row r="164" spans="2:5" x14ac:dyDescent="0.35">
      <c r="B164" s="13" t="s">
        <v>357</v>
      </c>
      <c r="C164" s="14" t="s">
        <v>358</v>
      </c>
      <c r="E164" s="7"/>
    </row>
    <row r="165" spans="2:5" x14ac:dyDescent="0.35">
      <c r="B165" s="13" t="s">
        <v>359</v>
      </c>
      <c r="C165" s="14" t="s">
        <v>360</v>
      </c>
      <c r="E165" s="7"/>
    </row>
    <row r="166" spans="2:5" x14ac:dyDescent="0.35">
      <c r="B166" s="13" t="s">
        <v>361</v>
      </c>
      <c r="C166" s="14" t="s">
        <v>362</v>
      </c>
      <c r="E166" s="7"/>
    </row>
    <row r="167" spans="2:5" x14ac:dyDescent="0.35">
      <c r="B167" s="13" t="s">
        <v>363</v>
      </c>
      <c r="C167" s="14" t="s">
        <v>364</v>
      </c>
      <c r="E167" s="7"/>
    </row>
    <row r="168" spans="2:5" x14ac:dyDescent="0.35">
      <c r="B168" s="13" t="s">
        <v>365</v>
      </c>
      <c r="C168" s="14" t="s">
        <v>366</v>
      </c>
      <c r="E168" s="7"/>
    </row>
    <row r="169" spans="2:5" x14ac:dyDescent="0.35">
      <c r="B169" s="13" t="s">
        <v>367</v>
      </c>
      <c r="C169" s="14" t="s">
        <v>368</v>
      </c>
      <c r="E169" s="7"/>
    </row>
    <row r="170" spans="2:5" x14ac:dyDescent="0.35">
      <c r="B170" s="13" t="s">
        <v>369</v>
      </c>
      <c r="C170" s="14" t="s">
        <v>370</v>
      </c>
      <c r="E170" s="7"/>
    </row>
    <row r="171" spans="2:5" ht="29" x14ac:dyDescent="0.35">
      <c r="B171" s="13" t="s">
        <v>371</v>
      </c>
      <c r="C171" s="14" t="s">
        <v>372</v>
      </c>
      <c r="E171" s="7"/>
    </row>
    <row r="172" spans="2:5" x14ac:dyDescent="0.35">
      <c r="B172" s="13" t="s">
        <v>371</v>
      </c>
      <c r="C172" s="14" t="s">
        <v>373</v>
      </c>
      <c r="E172" s="7"/>
    </row>
    <row r="173" spans="2:5" x14ac:dyDescent="0.35">
      <c r="B173" s="13" t="s">
        <v>374</v>
      </c>
      <c r="C173" s="14" t="s">
        <v>375</v>
      </c>
      <c r="E173" s="7"/>
    </row>
    <row r="174" spans="2:5" x14ac:dyDescent="0.35">
      <c r="B174" s="13" t="s">
        <v>376</v>
      </c>
      <c r="C174" s="14" t="s">
        <v>377</v>
      </c>
      <c r="E174" s="7"/>
    </row>
    <row r="175" spans="2:5" x14ac:dyDescent="0.35">
      <c r="B175" s="13" t="s">
        <v>378</v>
      </c>
      <c r="C175" s="14" t="s">
        <v>379</v>
      </c>
      <c r="E175" s="7"/>
    </row>
    <row r="176" spans="2:5" x14ac:dyDescent="0.35">
      <c r="B176" s="13" t="s">
        <v>380</v>
      </c>
      <c r="C176" s="14" t="s">
        <v>381</v>
      </c>
      <c r="E176" s="7"/>
    </row>
    <row r="177" spans="2:5" ht="29" x14ac:dyDescent="0.35">
      <c r="B177" s="13" t="s">
        <v>382</v>
      </c>
      <c r="C177" s="14" t="s">
        <v>383</v>
      </c>
      <c r="E177" s="7"/>
    </row>
    <row r="178" spans="2:5" x14ac:dyDescent="0.35">
      <c r="B178" s="13" t="s">
        <v>384</v>
      </c>
      <c r="C178" s="14" t="s">
        <v>385</v>
      </c>
      <c r="E178" s="7"/>
    </row>
    <row r="179" spans="2:5" x14ac:dyDescent="0.35">
      <c r="B179" s="13" t="s">
        <v>386</v>
      </c>
      <c r="C179" s="14" t="s">
        <v>387</v>
      </c>
      <c r="E179" s="7"/>
    </row>
    <row r="180" spans="2:5" x14ac:dyDescent="0.35">
      <c r="B180" s="13" t="s">
        <v>388</v>
      </c>
      <c r="C180" s="14" t="s">
        <v>389</v>
      </c>
      <c r="E180" s="7"/>
    </row>
    <row r="181" spans="2:5" x14ac:dyDescent="0.35">
      <c r="B181" s="13" t="s">
        <v>390</v>
      </c>
      <c r="C181" s="14" t="s">
        <v>391</v>
      </c>
      <c r="E181" s="7"/>
    </row>
    <row r="182" spans="2:5" x14ac:dyDescent="0.35">
      <c r="B182" s="13" t="s">
        <v>392</v>
      </c>
      <c r="C182" s="14" t="s">
        <v>393</v>
      </c>
      <c r="E182" s="7"/>
    </row>
    <row r="183" spans="2:5" ht="43.5" x14ac:dyDescent="0.35">
      <c r="B183" s="13" t="s">
        <v>392</v>
      </c>
      <c r="C183" s="14" t="s">
        <v>394</v>
      </c>
      <c r="E183" s="7"/>
    </row>
    <row r="184" spans="2:5" ht="87" x14ac:dyDescent="0.35">
      <c r="B184" s="13" t="s">
        <v>395</v>
      </c>
      <c r="C184" s="14" t="s">
        <v>396</v>
      </c>
      <c r="E184" s="7"/>
    </row>
    <row r="185" spans="2:5" x14ac:dyDescent="0.35">
      <c r="B185" s="13" t="s">
        <v>397</v>
      </c>
      <c r="C185" s="14" t="s">
        <v>398</v>
      </c>
      <c r="E185" s="7"/>
    </row>
    <row r="186" spans="2:5" ht="29" x14ac:dyDescent="0.35">
      <c r="B186" s="13" t="s">
        <v>399</v>
      </c>
      <c r="C186" s="14" t="s">
        <v>400</v>
      </c>
      <c r="E186" s="7"/>
    </row>
    <row r="187" spans="2:5" x14ac:dyDescent="0.35">
      <c r="B187" s="13" t="s">
        <v>401</v>
      </c>
      <c r="C187" s="14" t="s">
        <v>402</v>
      </c>
      <c r="E187" s="7"/>
    </row>
    <row r="188" spans="2:5" x14ac:dyDescent="0.35">
      <c r="B188" s="13" t="s">
        <v>403</v>
      </c>
      <c r="C188" s="14" t="s">
        <v>404</v>
      </c>
      <c r="E188" s="7"/>
    </row>
    <row r="189" spans="2:5" x14ac:dyDescent="0.35">
      <c r="B189" s="13" t="s">
        <v>405</v>
      </c>
      <c r="C189" s="14" t="s">
        <v>406</v>
      </c>
    </row>
    <row r="190" spans="2:5" x14ac:dyDescent="0.35">
      <c r="B190" s="13" t="s">
        <v>407</v>
      </c>
      <c r="C190" s="14" t="s">
        <v>408</v>
      </c>
    </row>
    <row r="191" spans="2:5" x14ac:dyDescent="0.35">
      <c r="B191" s="13" t="s">
        <v>409</v>
      </c>
      <c r="C191" s="14" t="s">
        <v>410</v>
      </c>
    </row>
    <row r="192" spans="2:5" x14ac:dyDescent="0.35">
      <c r="B192" s="13" t="s">
        <v>411</v>
      </c>
      <c r="C192" s="14" t="s">
        <v>412</v>
      </c>
    </row>
    <row r="193" spans="2:3" x14ac:dyDescent="0.35">
      <c r="B193" s="13" t="s">
        <v>413</v>
      </c>
      <c r="C193" s="14" t="s">
        <v>414</v>
      </c>
    </row>
    <row r="194" spans="2:3" x14ac:dyDescent="0.35">
      <c r="B194" s="13" t="s">
        <v>415</v>
      </c>
      <c r="C194" s="14" t="s">
        <v>416</v>
      </c>
    </row>
    <row r="195" spans="2:3" x14ac:dyDescent="0.35">
      <c r="B195" s="13" t="s">
        <v>417</v>
      </c>
      <c r="C195" s="14" t="s">
        <v>418</v>
      </c>
    </row>
    <row r="196" spans="2:3" x14ac:dyDescent="0.35">
      <c r="B196" s="13" t="s">
        <v>419</v>
      </c>
      <c r="C196" s="14" t="s">
        <v>420</v>
      </c>
    </row>
    <row r="197" spans="2:3" x14ac:dyDescent="0.35">
      <c r="B197" s="13" t="s">
        <v>421</v>
      </c>
      <c r="C197" s="14" t="s">
        <v>422</v>
      </c>
    </row>
    <row r="198" spans="2:3" ht="43.5" x14ac:dyDescent="0.35">
      <c r="B198" s="13" t="s">
        <v>423</v>
      </c>
      <c r="C198" s="14" t="s">
        <v>424</v>
      </c>
    </row>
    <row r="199" spans="2:3" x14ac:dyDescent="0.35">
      <c r="B199" s="13" t="s">
        <v>425</v>
      </c>
      <c r="C199" s="14" t="s">
        <v>426</v>
      </c>
    </row>
    <row r="200" spans="2:3" x14ac:dyDescent="0.35">
      <c r="B200" s="13" t="s">
        <v>427</v>
      </c>
      <c r="C200" s="14" t="s">
        <v>428</v>
      </c>
    </row>
    <row r="201" spans="2:3" x14ac:dyDescent="0.35">
      <c r="B201" s="13" t="s">
        <v>429</v>
      </c>
      <c r="C201" s="14" t="s">
        <v>430</v>
      </c>
    </row>
    <row r="202" spans="2:3" ht="29" x14ac:dyDescent="0.35">
      <c r="B202" s="13" t="s">
        <v>431</v>
      </c>
      <c r="C202" s="14" t="s">
        <v>432</v>
      </c>
    </row>
    <row r="203" spans="2:3" x14ac:dyDescent="0.35">
      <c r="B203" s="13" t="s">
        <v>433</v>
      </c>
      <c r="C203" s="14" t="s">
        <v>434</v>
      </c>
    </row>
    <row r="204" spans="2:3" ht="29" x14ac:dyDescent="0.35">
      <c r="B204" s="13" t="s">
        <v>435</v>
      </c>
      <c r="C204" s="14" t="s">
        <v>436</v>
      </c>
    </row>
    <row r="205" spans="2:3" x14ac:dyDescent="0.35">
      <c r="B205" s="13" t="s">
        <v>437</v>
      </c>
      <c r="C205" s="14" t="s">
        <v>438</v>
      </c>
    </row>
    <row r="206" spans="2:3" ht="72.5" x14ac:dyDescent="0.35">
      <c r="B206" s="13" t="s">
        <v>439</v>
      </c>
      <c r="C206" s="14" t="s">
        <v>440</v>
      </c>
    </row>
    <row r="207" spans="2:3" x14ac:dyDescent="0.35">
      <c r="B207" s="13" t="s">
        <v>441</v>
      </c>
      <c r="C207" s="14" t="s">
        <v>442</v>
      </c>
    </row>
    <row r="208" spans="2:3" x14ac:dyDescent="0.35">
      <c r="B208" s="13" t="s">
        <v>443</v>
      </c>
      <c r="C208" s="14" t="s">
        <v>444</v>
      </c>
    </row>
    <row r="209" spans="2:3" ht="29" x14ac:dyDescent="0.35">
      <c r="B209" s="13" t="s">
        <v>445</v>
      </c>
      <c r="C209" s="14" t="s">
        <v>446</v>
      </c>
    </row>
    <row r="210" spans="2:3" x14ac:dyDescent="0.35">
      <c r="B210" s="13" t="s">
        <v>447</v>
      </c>
      <c r="C210" s="14" t="s">
        <v>448</v>
      </c>
    </row>
    <row r="211" spans="2:3" ht="29" x14ac:dyDescent="0.35">
      <c r="B211" s="13" t="s">
        <v>449</v>
      </c>
      <c r="C211" s="14" t="s">
        <v>450</v>
      </c>
    </row>
    <row r="212" spans="2:3" x14ac:dyDescent="0.35">
      <c r="B212" s="13" t="s">
        <v>451</v>
      </c>
      <c r="C212" s="14" t="s">
        <v>452</v>
      </c>
    </row>
    <row r="213" spans="2:3" x14ac:dyDescent="0.35">
      <c r="B213" s="13" t="s">
        <v>453</v>
      </c>
      <c r="C213" s="14" t="s">
        <v>454</v>
      </c>
    </row>
    <row r="214" spans="2:3" x14ac:dyDescent="0.35">
      <c r="B214" s="13" t="s">
        <v>455</v>
      </c>
      <c r="C214" s="14" t="s">
        <v>456</v>
      </c>
    </row>
    <row r="215" spans="2:3" x14ac:dyDescent="0.35">
      <c r="B215" s="13" t="s">
        <v>457</v>
      </c>
      <c r="C215" s="14" t="s">
        <v>458</v>
      </c>
    </row>
    <row r="216" spans="2:3" ht="29" x14ac:dyDescent="0.35">
      <c r="B216" s="13" t="s">
        <v>459</v>
      </c>
      <c r="C216" s="14" t="s">
        <v>460</v>
      </c>
    </row>
    <row r="217" spans="2:3" x14ac:dyDescent="0.35">
      <c r="B217" s="13"/>
      <c r="C217" s="14"/>
    </row>
    <row r="218" spans="2:3" x14ac:dyDescent="0.35">
      <c r="B218" s="13"/>
      <c r="C218" s="14"/>
    </row>
    <row r="219" spans="2:3" x14ac:dyDescent="0.35">
      <c r="B219" s="13"/>
      <c r="C219" s="14"/>
    </row>
    <row r="220" spans="2:3" x14ac:dyDescent="0.35">
      <c r="B220" s="13"/>
      <c r="C220" s="14"/>
    </row>
    <row r="221" spans="2:3" x14ac:dyDescent="0.35">
      <c r="B221" s="13"/>
      <c r="C221" s="14"/>
    </row>
    <row r="222" spans="2:3" x14ac:dyDescent="0.35">
      <c r="B222" s="13"/>
      <c r="C222" s="14"/>
    </row>
    <row r="223" spans="2:3" x14ac:dyDescent="0.35">
      <c r="B223" s="13"/>
      <c r="C223" s="14"/>
    </row>
    <row r="224" spans="2:3" x14ac:dyDescent="0.35">
      <c r="B224" s="13"/>
      <c r="C224" s="14"/>
    </row>
    <row r="225" spans="2:3" x14ac:dyDescent="0.35">
      <c r="B225" s="13"/>
      <c r="C225" s="14"/>
    </row>
    <row r="226" spans="2:3" x14ac:dyDescent="0.35">
      <c r="B226" s="13"/>
      <c r="C226" s="14"/>
    </row>
    <row r="227" spans="2:3" x14ac:dyDescent="0.35">
      <c r="B227" s="13"/>
      <c r="C227" s="14"/>
    </row>
    <row r="228" spans="2:3" x14ac:dyDescent="0.35">
      <c r="B228" s="13"/>
      <c r="C228" s="14"/>
    </row>
    <row r="229" spans="2:3" x14ac:dyDescent="0.35">
      <c r="B229" s="13"/>
      <c r="C229" s="14"/>
    </row>
    <row r="230" spans="2:3" x14ac:dyDescent="0.35">
      <c r="B230" s="13"/>
      <c r="C230" s="14"/>
    </row>
    <row r="231" spans="2:3" x14ac:dyDescent="0.35">
      <c r="B231" s="13"/>
      <c r="C231" s="14"/>
    </row>
    <row r="232" spans="2:3" x14ac:dyDescent="0.35">
      <c r="B232" s="13"/>
      <c r="C232" s="14"/>
    </row>
    <row r="233" spans="2:3" x14ac:dyDescent="0.35">
      <c r="B233" s="13"/>
      <c r="C233" s="14"/>
    </row>
    <row r="234" spans="2:3" x14ac:dyDescent="0.35">
      <c r="B234" s="13"/>
      <c r="C234" s="14"/>
    </row>
    <row r="235" spans="2:3" x14ac:dyDescent="0.35">
      <c r="B235" s="13"/>
      <c r="C235" s="14"/>
    </row>
    <row r="236" spans="2:3" x14ac:dyDescent="0.35">
      <c r="B236" s="13"/>
      <c r="C236" s="14"/>
    </row>
    <row r="237" spans="2:3" x14ac:dyDescent="0.35">
      <c r="B237" s="13"/>
      <c r="C237" s="14"/>
    </row>
    <row r="238" spans="2:3" x14ac:dyDescent="0.35">
      <c r="B238" s="13"/>
      <c r="C238" s="14"/>
    </row>
    <row r="239" spans="2:3" x14ac:dyDescent="0.35">
      <c r="B239" s="13"/>
      <c r="C239" s="14"/>
    </row>
    <row r="240" spans="2:3" x14ac:dyDescent="0.35">
      <c r="B240" s="13"/>
      <c r="C240" s="14"/>
    </row>
    <row r="241" spans="2:3" x14ac:dyDescent="0.35">
      <c r="B241" s="13"/>
      <c r="C241" s="14"/>
    </row>
    <row r="242" spans="2:3" x14ac:dyDescent="0.35">
      <c r="B242" s="13"/>
      <c r="C242" s="14"/>
    </row>
    <row r="243" spans="2:3" x14ac:dyDescent="0.35">
      <c r="B243" s="13"/>
      <c r="C243" s="14"/>
    </row>
    <row r="244" spans="2:3" x14ac:dyDescent="0.35">
      <c r="B244" s="13"/>
      <c r="C244" s="14"/>
    </row>
    <row r="245" spans="2:3" x14ac:dyDescent="0.35">
      <c r="B245" s="13"/>
      <c r="C245" s="14"/>
    </row>
    <row r="246" spans="2:3" x14ac:dyDescent="0.35">
      <c r="B246" s="13"/>
      <c r="C246" s="14"/>
    </row>
    <row r="247" spans="2:3" x14ac:dyDescent="0.35">
      <c r="B247" s="13"/>
      <c r="C247" s="14"/>
    </row>
    <row r="248" spans="2:3" x14ac:dyDescent="0.35">
      <c r="B248" s="13"/>
      <c r="C248" s="14"/>
    </row>
    <row r="249" spans="2:3" x14ac:dyDescent="0.35">
      <c r="B249" s="13"/>
      <c r="C249" s="14"/>
    </row>
    <row r="250" spans="2:3" x14ac:dyDescent="0.35">
      <c r="B250" s="13"/>
      <c r="C250" s="14"/>
    </row>
    <row r="251" spans="2:3" x14ac:dyDescent="0.35">
      <c r="B251" s="13"/>
      <c r="C251" s="14"/>
    </row>
    <row r="252" spans="2:3" x14ac:dyDescent="0.35">
      <c r="B252" s="13"/>
      <c r="C252" s="14"/>
    </row>
    <row r="253" spans="2:3" x14ac:dyDescent="0.35">
      <c r="B253" s="13"/>
      <c r="C253" s="14"/>
    </row>
    <row r="254" spans="2:3" x14ac:dyDescent="0.35">
      <c r="B254" s="13"/>
      <c r="C254" s="14"/>
    </row>
    <row r="255" spans="2:3" x14ac:dyDescent="0.35">
      <c r="B255" s="13"/>
      <c r="C255" s="14"/>
    </row>
    <row r="256" spans="2:3" x14ac:dyDescent="0.35">
      <c r="B256" s="13"/>
      <c r="C256" s="14"/>
    </row>
    <row r="257" spans="2:3" x14ac:dyDescent="0.35">
      <c r="B257" s="13"/>
      <c r="C257" s="14"/>
    </row>
    <row r="258" spans="2:3" x14ac:dyDescent="0.35">
      <c r="B258" s="13"/>
      <c r="C258" s="14"/>
    </row>
    <row r="259" spans="2:3" x14ac:dyDescent="0.35">
      <c r="B259" s="13"/>
      <c r="C259" s="14"/>
    </row>
    <row r="260" spans="2:3" x14ac:dyDescent="0.35">
      <c r="B260" s="13"/>
      <c r="C260" s="14"/>
    </row>
    <row r="261" spans="2:3" x14ac:dyDescent="0.35">
      <c r="B261" s="13"/>
      <c r="C261" s="14"/>
    </row>
    <row r="262" spans="2:3" x14ac:dyDescent="0.35">
      <c r="B262" s="13"/>
      <c r="C262" s="14"/>
    </row>
    <row r="263" spans="2:3" x14ac:dyDescent="0.35">
      <c r="B263" s="13"/>
      <c r="C263" s="14"/>
    </row>
    <row r="264" spans="2:3" x14ac:dyDescent="0.35">
      <c r="B264" s="13"/>
      <c r="C264" s="14"/>
    </row>
    <row r="265" spans="2:3" x14ac:dyDescent="0.35">
      <c r="B265" s="13"/>
      <c r="C265" s="14"/>
    </row>
    <row r="266" spans="2:3" x14ac:dyDescent="0.35">
      <c r="B266" s="13"/>
      <c r="C266" s="14"/>
    </row>
    <row r="267" spans="2:3" x14ac:dyDescent="0.35">
      <c r="B267" s="13"/>
      <c r="C267" s="14"/>
    </row>
    <row r="268" spans="2:3" x14ac:dyDescent="0.35">
      <c r="B268" s="13"/>
      <c r="C268" s="14"/>
    </row>
    <row r="269" spans="2:3" x14ac:dyDescent="0.35">
      <c r="B269" s="13"/>
      <c r="C269" s="14"/>
    </row>
    <row r="270" spans="2:3" x14ac:dyDescent="0.35">
      <c r="B270" s="13"/>
      <c r="C270" s="14"/>
    </row>
    <row r="271" spans="2:3" x14ac:dyDescent="0.35">
      <c r="B271" s="13"/>
      <c r="C271" s="14"/>
    </row>
    <row r="272" spans="2:3" x14ac:dyDescent="0.35">
      <c r="B272" s="13"/>
      <c r="C272" s="14"/>
    </row>
    <row r="273" spans="2:3" x14ac:dyDescent="0.35">
      <c r="B273" s="13"/>
      <c r="C273" s="14"/>
    </row>
    <row r="274" spans="2:3" x14ac:dyDescent="0.35">
      <c r="B274" s="13"/>
      <c r="C274" s="14"/>
    </row>
    <row r="275" spans="2:3" x14ac:dyDescent="0.35">
      <c r="B275" s="13"/>
      <c r="C275" s="14"/>
    </row>
    <row r="276" spans="2:3" x14ac:dyDescent="0.35">
      <c r="B276" s="13"/>
      <c r="C276" s="14"/>
    </row>
    <row r="277" spans="2:3" x14ac:dyDescent="0.35">
      <c r="B277" s="13"/>
      <c r="C277" s="14"/>
    </row>
    <row r="278" spans="2:3" x14ac:dyDescent="0.35">
      <c r="B278" s="13"/>
      <c r="C278" s="14"/>
    </row>
    <row r="279" spans="2:3" x14ac:dyDescent="0.35">
      <c r="B279" s="13"/>
      <c r="C279" s="14"/>
    </row>
    <row r="280" spans="2:3" x14ac:dyDescent="0.35">
      <c r="B280" s="13"/>
      <c r="C280" s="14"/>
    </row>
    <row r="281" spans="2:3" x14ac:dyDescent="0.35">
      <c r="B281" s="13"/>
      <c r="C281" s="14"/>
    </row>
    <row r="282" spans="2:3" x14ac:dyDescent="0.35">
      <c r="B282" s="13"/>
      <c r="C282" s="14"/>
    </row>
    <row r="283" spans="2:3" x14ac:dyDescent="0.35">
      <c r="B283" s="13"/>
      <c r="C283" s="14"/>
    </row>
    <row r="284" spans="2:3" x14ac:dyDescent="0.35">
      <c r="B284" s="13"/>
      <c r="C284" s="14"/>
    </row>
    <row r="285" spans="2:3" x14ac:dyDescent="0.35">
      <c r="B285" s="13"/>
      <c r="C285" s="14"/>
    </row>
    <row r="286" spans="2:3" x14ac:dyDescent="0.35">
      <c r="B286" s="13"/>
      <c r="C286" s="14"/>
    </row>
    <row r="287" spans="2:3" x14ac:dyDescent="0.35">
      <c r="B287" s="13"/>
      <c r="C287" s="14"/>
    </row>
    <row r="288" spans="2:3" x14ac:dyDescent="0.35">
      <c r="B288" s="13"/>
      <c r="C288" s="14"/>
    </row>
    <row r="289" spans="2:3" x14ac:dyDescent="0.35">
      <c r="B289" s="13"/>
      <c r="C289" s="14"/>
    </row>
    <row r="290" spans="2:3" x14ac:dyDescent="0.35">
      <c r="B290" s="13"/>
      <c r="C290" s="14"/>
    </row>
    <row r="291" spans="2:3" x14ac:dyDescent="0.35">
      <c r="B291" s="13"/>
      <c r="C291" s="14"/>
    </row>
    <row r="292" spans="2:3" x14ac:dyDescent="0.35">
      <c r="B292" s="13"/>
      <c r="C292" s="14"/>
    </row>
    <row r="293" spans="2:3" x14ac:dyDescent="0.35">
      <c r="B293" s="13"/>
      <c r="C293" s="14"/>
    </row>
    <row r="294" spans="2:3" x14ac:dyDescent="0.35">
      <c r="B294" s="13"/>
      <c r="C294" s="14"/>
    </row>
    <row r="295" spans="2:3" x14ac:dyDescent="0.35">
      <c r="B295" s="13"/>
      <c r="C295" s="14"/>
    </row>
    <row r="296" spans="2:3" x14ac:dyDescent="0.35">
      <c r="B296" s="13"/>
      <c r="C296" s="14"/>
    </row>
    <row r="297" spans="2:3" x14ac:dyDescent="0.35">
      <c r="B297" s="13"/>
      <c r="C297" s="14"/>
    </row>
    <row r="298" spans="2:3" x14ac:dyDescent="0.35">
      <c r="B298" s="13"/>
      <c r="C298" s="14"/>
    </row>
    <row r="299" spans="2:3" x14ac:dyDescent="0.35">
      <c r="B299" s="13"/>
      <c r="C299" s="14"/>
    </row>
    <row r="300" spans="2:3" x14ac:dyDescent="0.35">
      <c r="B300" s="13"/>
      <c r="C300" s="14"/>
    </row>
    <row r="301" spans="2:3" x14ac:dyDescent="0.35">
      <c r="B301" s="13"/>
      <c r="C301" s="14"/>
    </row>
    <row r="302" spans="2:3" x14ac:dyDescent="0.35">
      <c r="B302" s="13"/>
      <c r="C302" s="14"/>
    </row>
    <row r="303" spans="2:3" x14ac:dyDescent="0.35">
      <c r="B303" s="13"/>
      <c r="C303" s="14"/>
    </row>
    <row r="304" spans="2:3" x14ac:dyDescent="0.35">
      <c r="B304" s="13"/>
      <c r="C304" s="14"/>
    </row>
    <row r="305" spans="2:3" x14ac:dyDescent="0.35">
      <c r="B305" s="13"/>
      <c r="C305" s="14"/>
    </row>
    <row r="306" spans="2:3" x14ac:dyDescent="0.35">
      <c r="B306" s="13"/>
      <c r="C306" s="14"/>
    </row>
    <row r="307" spans="2:3" x14ac:dyDescent="0.35">
      <c r="B307" s="13"/>
      <c r="C307" s="14"/>
    </row>
    <row r="308" spans="2:3" x14ac:dyDescent="0.35">
      <c r="B308" s="13"/>
      <c r="C308" s="14"/>
    </row>
    <row r="309" spans="2:3" x14ac:dyDescent="0.35">
      <c r="B309" s="13"/>
      <c r="C309" s="14"/>
    </row>
    <row r="310" spans="2:3" x14ac:dyDescent="0.35">
      <c r="B310" s="13"/>
      <c r="C310" s="14"/>
    </row>
    <row r="311" spans="2:3" x14ac:dyDescent="0.35">
      <c r="B311" s="13"/>
      <c r="C311" s="14"/>
    </row>
    <row r="312" spans="2:3" x14ac:dyDescent="0.35">
      <c r="B312" s="13"/>
      <c r="C312" s="14"/>
    </row>
    <row r="313" spans="2:3" x14ac:dyDescent="0.35">
      <c r="B313" s="13"/>
      <c r="C313" s="14"/>
    </row>
    <row r="314" spans="2:3" x14ac:dyDescent="0.35">
      <c r="B314" s="13"/>
      <c r="C314" s="14"/>
    </row>
    <row r="315" spans="2:3" x14ac:dyDescent="0.35">
      <c r="B315" s="13"/>
      <c r="C315" s="14"/>
    </row>
    <row r="316" spans="2:3" x14ac:dyDescent="0.35">
      <c r="B316" s="13"/>
      <c r="C316" s="14"/>
    </row>
    <row r="317" spans="2:3" x14ac:dyDescent="0.35">
      <c r="B317" s="13"/>
      <c r="C317" s="14"/>
    </row>
    <row r="318" spans="2:3" x14ac:dyDescent="0.35">
      <c r="B318" s="13"/>
      <c r="C318" s="14"/>
    </row>
    <row r="319" spans="2:3" x14ac:dyDescent="0.35">
      <c r="B319" s="13"/>
      <c r="C319" s="14"/>
    </row>
    <row r="320" spans="2:3" x14ac:dyDescent="0.35">
      <c r="B320" s="13"/>
      <c r="C320" s="14"/>
    </row>
    <row r="321" spans="2:3" x14ac:dyDescent="0.35">
      <c r="B321" s="13"/>
      <c r="C321" s="14"/>
    </row>
    <row r="322" spans="2:3" x14ac:dyDescent="0.35">
      <c r="B322" s="13"/>
      <c r="C322" s="14"/>
    </row>
    <row r="323" spans="2:3" x14ac:dyDescent="0.35">
      <c r="B323" s="13"/>
      <c r="C323" s="14"/>
    </row>
    <row r="324" spans="2:3" x14ac:dyDescent="0.35">
      <c r="B324" s="13"/>
      <c r="C324" s="14"/>
    </row>
    <row r="325" spans="2:3" x14ac:dyDescent="0.35">
      <c r="B325" s="13"/>
      <c r="C325" s="14"/>
    </row>
    <row r="326" spans="2:3" x14ac:dyDescent="0.35">
      <c r="B326" s="13"/>
      <c r="C326" s="14"/>
    </row>
    <row r="327" spans="2:3" x14ac:dyDescent="0.35">
      <c r="B327" s="13"/>
      <c r="C327" s="14"/>
    </row>
    <row r="328" spans="2:3" x14ac:dyDescent="0.35">
      <c r="B328" s="13"/>
      <c r="C328" s="14"/>
    </row>
    <row r="329" spans="2:3" x14ac:dyDescent="0.35">
      <c r="B329" s="13"/>
      <c r="C329" s="14"/>
    </row>
    <row r="330" spans="2:3" x14ac:dyDescent="0.35">
      <c r="B330" s="13"/>
      <c r="C330" s="14"/>
    </row>
    <row r="331" spans="2:3" x14ac:dyDescent="0.35">
      <c r="B331" s="13"/>
      <c r="C331" s="14"/>
    </row>
    <row r="332" spans="2:3" x14ac:dyDescent="0.35">
      <c r="B332" s="13"/>
      <c r="C332" s="14"/>
    </row>
    <row r="333" spans="2:3" x14ac:dyDescent="0.35">
      <c r="B333" s="13"/>
      <c r="C333" s="14"/>
    </row>
    <row r="334" spans="2:3" x14ac:dyDescent="0.35">
      <c r="B334" s="13"/>
      <c r="C334" s="14"/>
    </row>
    <row r="335" spans="2:3" x14ac:dyDescent="0.35">
      <c r="B335" s="13"/>
      <c r="C335" s="14"/>
    </row>
    <row r="336" spans="2:3" x14ac:dyDescent="0.35">
      <c r="B336" s="13"/>
      <c r="C336" s="14"/>
    </row>
    <row r="337" spans="2:3" x14ac:dyDescent="0.35">
      <c r="B337" s="13"/>
      <c r="C337" s="14"/>
    </row>
    <row r="338" spans="2:3" x14ac:dyDescent="0.35">
      <c r="B338" s="13"/>
      <c r="C338" s="14"/>
    </row>
    <row r="339" spans="2:3" x14ac:dyDescent="0.35">
      <c r="B339" s="13"/>
      <c r="C339" s="14"/>
    </row>
    <row r="340" spans="2:3" x14ac:dyDescent="0.35">
      <c r="B340" s="13"/>
      <c r="C340" s="14"/>
    </row>
    <row r="341" spans="2:3" x14ac:dyDescent="0.35">
      <c r="B341" s="13"/>
      <c r="C341" s="14"/>
    </row>
    <row r="342" spans="2:3" x14ac:dyDescent="0.35">
      <c r="B342" s="13"/>
      <c r="C342" s="14"/>
    </row>
    <row r="343" spans="2:3" x14ac:dyDescent="0.35">
      <c r="B343" s="13"/>
      <c r="C343" s="14"/>
    </row>
    <row r="344" spans="2:3" x14ac:dyDescent="0.35">
      <c r="B344" s="13"/>
      <c r="C344" s="14"/>
    </row>
    <row r="345" spans="2:3" x14ac:dyDescent="0.35">
      <c r="B345" s="13"/>
      <c r="C345" s="14"/>
    </row>
    <row r="346" spans="2:3" x14ac:dyDescent="0.35">
      <c r="B346" s="13"/>
      <c r="C346" s="14"/>
    </row>
    <row r="347" spans="2:3" x14ac:dyDescent="0.35">
      <c r="B347" s="13"/>
      <c r="C347" s="14"/>
    </row>
    <row r="348" spans="2:3" x14ac:dyDescent="0.35">
      <c r="B348" s="13"/>
      <c r="C348" s="14"/>
    </row>
    <row r="349" spans="2:3" x14ac:dyDescent="0.35">
      <c r="B349" s="13"/>
      <c r="C349" s="14"/>
    </row>
    <row r="350" spans="2:3" x14ac:dyDescent="0.35">
      <c r="B350" s="13"/>
      <c r="C350" s="14"/>
    </row>
    <row r="351" spans="2:3" x14ac:dyDescent="0.35">
      <c r="B351" s="13"/>
      <c r="C351" s="14"/>
    </row>
    <row r="352" spans="2:3" x14ac:dyDescent="0.35">
      <c r="B352" s="13"/>
      <c r="C352" s="14"/>
    </row>
    <row r="353" spans="2:3" x14ac:dyDescent="0.35">
      <c r="B353" s="13"/>
      <c r="C353" s="14"/>
    </row>
    <row r="354" spans="2:3" x14ac:dyDescent="0.35">
      <c r="B354" s="13"/>
      <c r="C354" s="14"/>
    </row>
    <row r="355" spans="2:3" x14ac:dyDescent="0.35">
      <c r="B355" s="13"/>
      <c r="C355" s="14"/>
    </row>
    <row r="356" spans="2:3" x14ac:dyDescent="0.35">
      <c r="B356" s="13"/>
      <c r="C356" s="14"/>
    </row>
    <row r="357" spans="2:3" x14ac:dyDescent="0.35">
      <c r="B357" s="13"/>
      <c r="C357" s="14"/>
    </row>
    <row r="358" spans="2:3" x14ac:dyDescent="0.35">
      <c r="B358" s="13"/>
      <c r="C358" s="14"/>
    </row>
    <row r="359" spans="2:3" x14ac:dyDescent="0.35">
      <c r="B359" s="13"/>
      <c r="C359" s="14"/>
    </row>
    <row r="360" spans="2:3" x14ac:dyDescent="0.35">
      <c r="B360" s="13"/>
      <c r="C360" s="14"/>
    </row>
    <row r="361" spans="2:3" x14ac:dyDescent="0.35">
      <c r="B361" s="13"/>
      <c r="C361" s="14"/>
    </row>
    <row r="362" spans="2:3" x14ac:dyDescent="0.35">
      <c r="B362" s="13"/>
      <c r="C362" s="14"/>
    </row>
    <row r="363" spans="2:3" x14ac:dyDescent="0.35">
      <c r="B363" s="13"/>
      <c r="C363" s="14"/>
    </row>
    <row r="364" spans="2:3" x14ac:dyDescent="0.35">
      <c r="B364" s="13"/>
      <c r="C364" s="14"/>
    </row>
    <row r="365" spans="2:3" x14ac:dyDescent="0.35">
      <c r="B365" s="13"/>
      <c r="C365" s="14"/>
    </row>
    <row r="366" spans="2:3" x14ac:dyDescent="0.35">
      <c r="B366" s="13"/>
      <c r="C366" s="14"/>
    </row>
    <row r="367" spans="2:3" x14ac:dyDescent="0.35">
      <c r="B367" s="13"/>
      <c r="C367" s="14"/>
    </row>
    <row r="368" spans="2:3" x14ac:dyDescent="0.35">
      <c r="B368" s="13"/>
      <c r="C368" s="14"/>
    </row>
    <row r="369" spans="2:3" x14ac:dyDescent="0.35">
      <c r="B369" s="13"/>
      <c r="C369" s="14"/>
    </row>
    <row r="370" spans="2:3" x14ac:dyDescent="0.35">
      <c r="B370" s="13"/>
      <c r="C370" s="14"/>
    </row>
    <row r="371" spans="2:3" x14ac:dyDescent="0.35">
      <c r="B371" s="13"/>
      <c r="C371" s="14"/>
    </row>
    <row r="372" spans="2:3" x14ac:dyDescent="0.35">
      <c r="B372" s="13"/>
      <c r="C372" s="14"/>
    </row>
    <row r="373" spans="2:3" x14ac:dyDescent="0.35">
      <c r="B373" s="13"/>
      <c r="C373" s="14"/>
    </row>
    <row r="374" spans="2:3" x14ac:dyDescent="0.35">
      <c r="B374" s="13"/>
      <c r="C374" s="14"/>
    </row>
    <row r="375" spans="2:3" x14ac:dyDescent="0.35">
      <c r="B375" s="13"/>
      <c r="C375" s="14"/>
    </row>
    <row r="376" spans="2:3" x14ac:dyDescent="0.35">
      <c r="B376" s="13"/>
      <c r="C376" s="14"/>
    </row>
    <row r="377" spans="2:3" x14ac:dyDescent="0.35">
      <c r="B377" s="13"/>
      <c r="C377" s="14"/>
    </row>
    <row r="378" spans="2:3" x14ac:dyDescent="0.35">
      <c r="B378" s="13"/>
      <c r="C378" s="14"/>
    </row>
    <row r="379" spans="2:3" x14ac:dyDescent="0.35">
      <c r="B379" s="13"/>
      <c r="C379" s="14"/>
    </row>
    <row r="380" spans="2:3" x14ac:dyDescent="0.35">
      <c r="B380" s="13"/>
      <c r="C380" s="14"/>
    </row>
    <row r="381" spans="2:3" x14ac:dyDescent="0.35">
      <c r="B381" s="13"/>
      <c r="C381" s="14"/>
    </row>
    <row r="382" spans="2:3" x14ac:dyDescent="0.35">
      <c r="B382" s="13"/>
      <c r="C382" s="14"/>
    </row>
    <row r="383" spans="2:3" x14ac:dyDescent="0.35">
      <c r="B383" s="13"/>
      <c r="C383" s="14"/>
    </row>
    <row r="384" spans="2:3" x14ac:dyDescent="0.35">
      <c r="B384" s="13"/>
      <c r="C384" s="14"/>
    </row>
    <row r="385" spans="2:3" x14ac:dyDescent="0.35">
      <c r="B385" s="13"/>
      <c r="C385" s="14"/>
    </row>
    <row r="386" spans="2:3" x14ac:dyDescent="0.35">
      <c r="B386" s="13"/>
      <c r="C386" s="14"/>
    </row>
    <row r="387" spans="2:3" x14ac:dyDescent="0.35">
      <c r="B387" s="13"/>
      <c r="C387" s="14"/>
    </row>
    <row r="388" spans="2:3" x14ac:dyDescent="0.35">
      <c r="B388" s="13"/>
      <c r="C388" s="14"/>
    </row>
    <row r="389" spans="2:3" x14ac:dyDescent="0.35">
      <c r="B389" s="13"/>
      <c r="C389" s="14"/>
    </row>
    <row r="390" spans="2:3" x14ac:dyDescent="0.35">
      <c r="B390" s="13"/>
      <c r="C390" s="14"/>
    </row>
    <row r="391" spans="2:3" x14ac:dyDescent="0.35">
      <c r="B391" s="13"/>
      <c r="C391" s="14"/>
    </row>
    <row r="392" spans="2:3" x14ac:dyDescent="0.35">
      <c r="B392" s="13"/>
      <c r="C392" s="14"/>
    </row>
    <row r="393" spans="2:3" x14ac:dyDescent="0.35">
      <c r="B393" s="13"/>
      <c r="C393" s="14"/>
    </row>
    <row r="394" spans="2:3" x14ac:dyDescent="0.35">
      <c r="B394" s="13"/>
      <c r="C394" s="14"/>
    </row>
    <row r="395" spans="2:3" x14ac:dyDescent="0.35">
      <c r="B395" s="13"/>
      <c r="C395" s="14"/>
    </row>
    <row r="396" spans="2:3" x14ac:dyDescent="0.35">
      <c r="B396" s="13"/>
      <c r="C396" s="14"/>
    </row>
    <row r="397" spans="2:3" x14ac:dyDescent="0.35">
      <c r="B397" s="13"/>
      <c r="C397" s="14"/>
    </row>
    <row r="398" spans="2:3" x14ac:dyDescent="0.35">
      <c r="B398" s="13"/>
      <c r="C398" s="14"/>
    </row>
    <row r="399" spans="2:3" x14ac:dyDescent="0.35">
      <c r="B399" s="13"/>
      <c r="C399" s="14"/>
    </row>
    <row r="400" spans="2:3" x14ac:dyDescent="0.35">
      <c r="B400" s="13"/>
      <c r="C400" s="14"/>
    </row>
    <row r="401" spans="2:3" x14ac:dyDescent="0.35">
      <c r="B401" s="13"/>
      <c r="C401" s="14"/>
    </row>
    <row r="402" spans="2:3" x14ac:dyDescent="0.35">
      <c r="B402" s="13"/>
      <c r="C402" s="14"/>
    </row>
    <row r="403" spans="2:3" x14ac:dyDescent="0.35">
      <c r="B403" s="13"/>
      <c r="C403" s="14"/>
    </row>
    <row r="404" spans="2:3" x14ac:dyDescent="0.35">
      <c r="B404" s="13"/>
      <c r="C404" s="14"/>
    </row>
    <row r="405" spans="2:3" x14ac:dyDescent="0.35">
      <c r="B405" s="13"/>
      <c r="C405" s="14"/>
    </row>
    <row r="406" spans="2:3" x14ac:dyDescent="0.35">
      <c r="B406" s="13"/>
      <c r="C406" s="14"/>
    </row>
    <row r="407" spans="2:3" x14ac:dyDescent="0.35">
      <c r="B407" s="13"/>
      <c r="C407" s="14"/>
    </row>
    <row r="408" spans="2:3" x14ac:dyDescent="0.35">
      <c r="B408" s="13"/>
      <c r="C408" s="14"/>
    </row>
    <row r="409" spans="2:3" x14ac:dyDescent="0.35">
      <c r="B409" s="13"/>
      <c r="C409" s="14"/>
    </row>
    <row r="410" spans="2:3" x14ac:dyDescent="0.35">
      <c r="B410" s="13"/>
      <c r="C410" s="14"/>
    </row>
    <row r="411" spans="2:3" x14ac:dyDescent="0.35">
      <c r="B411" s="13"/>
      <c r="C411" s="14"/>
    </row>
    <row r="412" spans="2:3" x14ac:dyDescent="0.35">
      <c r="B412" s="13"/>
      <c r="C412" s="14"/>
    </row>
    <row r="413" spans="2:3" x14ac:dyDescent="0.35">
      <c r="B413" s="13"/>
      <c r="C413" s="14"/>
    </row>
    <row r="414" spans="2:3" x14ac:dyDescent="0.35">
      <c r="B414" s="13"/>
      <c r="C414" s="14"/>
    </row>
    <row r="415" spans="2:3" x14ac:dyDescent="0.35">
      <c r="B415" s="13"/>
      <c r="C415" s="14"/>
    </row>
    <row r="416" spans="2:3" x14ac:dyDescent="0.35">
      <c r="B416" s="13"/>
      <c r="C416" s="14"/>
    </row>
    <row r="417" spans="2:3" x14ac:dyDescent="0.35">
      <c r="B417" s="13"/>
      <c r="C417" s="14"/>
    </row>
    <row r="418" spans="2:3" x14ac:dyDescent="0.35">
      <c r="B418" s="13"/>
      <c r="C418" s="14"/>
    </row>
    <row r="419" spans="2:3" x14ac:dyDescent="0.35">
      <c r="B419" s="13"/>
      <c r="C419" s="14"/>
    </row>
    <row r="420" spans="2:3" x14ac:dyDescent="0.35">
      <c r="B420" s="13"/>
      <c r="C420" s="14"/>
    </row>
    <row r="421" spans="2:3" x14ac:dyDescent="0.35">
      <c r="B421" s="13"/>
      <c r="C421" s="14"/>
    </row>
    <row r="422" spans="2:3" x14ac:dyDescent="0.35">
      <c r="B422" s="13"/>
      <c r="C422" s="14"/>
    </row>
    <row r="423" spans="2:3" x14ac:dyDescent="0.35">
      <c r="B423" s="13"/>
      <c r="C423" s="14"/>
    </row>
    <row r="424" spans="2:3" x14ac:dyDescent="0.35">
      <c r="B424" s="13"/>
      <c r="C424" s="14"/>
    </row>
    <row r="425" spans="2:3" x14ac:dyDescent="0.35">
      <c r="B425" s="13"/>
      <c r="C425" s="14"/>
    </row>
    <row r="426" spans="2:3" x14ac:dyDescent="0.35">
      <c r="B426" s="13"/>
      <c r="C426" s="14"/>
    </row>
    <row r="427" spans="2:3" x14ac:dyDescent="0.35">
      <c r="B427" s="13"/>
      <c r="C427" s="14"/>
    </row>
    <row r="428" spans="2:3" x14ac:dyDescent="0.35">
      <c r="B428" s="13"/>
      <c r="C428" s="14"/>
    </row>
    <row r="429" spans="2:3" x14ac:dyDescent="0.35">
      <c r="B429" s="13"/>
      <c r="C429" s="14"/>
    </row>
    <row r="430" spans="2:3" x14ac:dyDescent="0.35">
      <c r="B430" s="13"/>
      <c r="C430" s="14"/>
    </row>
    <row r="431" spans="2:3" x14ac:dyDescent="0.35">
      <c r="B431" s="13"/>
      <c r="C431" s="14"/>
    </row>
    <row r="432" spans="2:3" x14ac:dyDescent="0.35">
      <c r="B432" s="13"/>
      <c r="C432" s="14"/>
    </row>
    <row r="433" spans="2:3" x14ac:dyDescent="0.35">
      <c r="B433" s="13"/>
      <c r="C433" s="14"/>
    </row>
    <row r="434" spans="2:3" x14ac:dyDescent="0.35">
      <c r="B434" s="13"/>
      <c r="C434" s="14"/>
    </row>
    <row r="435" spans="2:3" x14ac:dyDescent="0.35">
      <c r="B435" s="13"/>
      <c r="C435" s="14"/>
    </row>
    <row r="436" spans="2:3" x14ac:dyDescent="0.35">
      <c r="B436" s="13"/>
      <c r="C436" s="14"/>
    </row>
    <row r="437" spans="2:3" x14ac:dyDescent="0.35">
      <c r="B437" s="13"/>
      <c r="C437" s="14"/>
    </row>
    <row r="438" spans="2:3" x14ac:dyDescent="0.35">
      <c r="B438" s="13"/>
      <c r="C438" s="14"/>
    </row>
    <row r="439" spans="2:3" x14ac:dyDescent="0.35">
      <c r="B439" s="13"/>
      <c r="C439" s="14"/>
    </row>
    <row r="440" spans="2:3" x14ac:dyDescent="0.35">
      <c r="B440" s="13"/>
      <c r="C440" s="14"/>
    </row>
    <row r="441" spans="2:3" x14ac:dyDescent="0.35">
      <c r="B441" s="13"/>
      <c r="C441" s="14"/>
    </row>
    <row r="442" spans="2:3" x14ac:dyDescent="0.35">
      <c r="B442" s="13"/>
      <c r="C442" s="14"/>
    </row>
    <row r="443" spans="2:3" x14ac:dyDescent="0.35">
      <c r="B443" s="13"/>
      <c r="C443" s="14"/>
    </row>
    <row r="444" spans="2:3" x14ac:dyDescent="0.35">
      <c r="B444" s="13"/>
      <c r="C444" s="14"/>
    </row>
    <row r="445" spans="2:3" x14ac:dyDescent="0.35">
      <c r="B445" s="13"/>
      <c r="C445" s="14"/>
    </row>
    <row r="446" spans="2:3" x14ac:dyDescent="0.35">
      <c r="B446" s="13"/>
      <c r="C446" s="14"/>
    </row>
    <row r="447" spans="2:3" x14ac:dyDescent="0.35">
      <c r="B447" s="13"/>
      <c r="C447" s="14"/>
    </row>
    <row r="448" spans="2:3" x14ac:dyDescent="0.35">
      <c r="B448" s="13"/>
      <c r="C448" s="14"/>
    </row>
    <row r="449" spans="2:3" x14ac:dyDescent="0.35">
      <c r="B449" s="13"/>
      <c r="C449" s="14"/>
    </row>
    <row r="450" spans="2:3" x14ac:dyDescent="0.35">
      <c r="B450" s="13"/>
      <c r="C450" s="14"/>
    </row>
    <row r="451" spans="2:3" x14ac:dyDescent="0.35">
      <c r="B451" s="13"/>
      <c r="C451" s="14"/>
    </row>
    <row r="452" spans="2:3" x14ac:dyDescent="0.35">
      <c r="B452" s="13"/>
      <c r="C452" s="14"/>
    </row>
    <row r="453" spans="2:3" x14ac:dyDescent="0.35">
      <c r="B453" s="13"/>
      <c r="C453" s="14"/>
    </row>
    <row r="454" spans="2:3" x14ac:dyDescent="0.35">
      <c r="B454" s="13"/>
      <c r="C454" s="14"/>
    </row>
    <row r="455" spans="2:3" x14ac:dyDescent="0.35">
      <c r="B455" s="13"/>
      <c r="C455" s="14"/>
    </row>
    <row r="456" spans="2:3" x14ac:dyDescent="0.35">
      <c r="B456" s="13"/>
      <c r="C456" s="14"/>
    </row>
    <row r="457" spans="2:3" x14ac:dyDescent="0.35">
      <c r="B457" s="13"/>
      <c r="C457" s="14"/>
    </row>
    <row r="458" spans="2:3" x14ac:dyDescent="0.35">
      <c r="B458" s="13"/>
      <c r="C458" s="14"/>
    </row>
    <row r="459" spans="2:3" x14ac:dyDescent="0.35">
      <c r="B459" s="13"/>
      <c r="C459" s="14"/>
    </row>
    <row r="460" spans="2:3" x14ac:dyDescent="0.35">
      <c r="B460" s="13"/>
      <c r="C460" s="14"/>
    </row>
    <row r="461" spans="2:3" x14ac:dyDescent="0.35">
      <c r="B461" s="13"/>
      <c r="C461" s="14"/>
    </row>
    <row r="462" spans="2:3" x14ac:dyDescent="0.35">
      <c r="B462" s="13"/>
      <c r="C462" s="14"/>
    </row>
    <row r="463" spans="2:3" x14ac:dyDescent="0.35">
      <c r="B463" s="13"/>
      <c r="C463" s="14"/>
    </row>
    <row r="464" spans="2:3" x14ac:dyDescent="0.35">
      <c r="B464" s="13"/>
      <c r="C464" s="14"/>
    </row>
    <row r="465" spans="2:3" x14ac:dyDescent="0.35">
      <c r="B465" s="13"/>
      <c r="C465" s="14"/>
    </row>
    <row r="466" spans="2:3" x14ac:dyDescent="0.35">
      <c r="B466" s="13"/>
      <c r="C466" s="14"/>
    </row>
    <row r="467" spans="2:3" x14ac:dyDescent="0.35">
      <c r="B467" s="13"/>
      <c r="C467" s="14"/>
    </row>
    <row r="468" spans="2:3" x14ac:dyDescent="0.35">
      <c r="B468" s="13"/>
      <c r="C468" s="14"/>
    </row>
    <row r="469" spans="2:3" x14ac:dyDescent="0.35">
      <c r="B469" s="13"/>
      <c r="C469" s="14"/>
    </row>
    <row r="470" spans="2:3" x14ac:dyDescent="0.35">
      <c r="B470" s="13"/>
      <c r="C470" s="14"/>
    </row>
    <row r="471" spans="2:3" x14ac:dyDescent="0.35">
      <c r="B471" s="13"/>
      <c r="C471" s="14"/>
    </row>
    <row r="472" spans="2:3" x14ac:dyDescent="0.35">
      <c r="B472" s="13"/>
      <c r="C472" s="14"/>
    </row>
    <row r="473" spans="2:3" x14ac:dyDescent="0.35">
      <c r="B473" s="13"/>
      <c r="C473" s="14"/>
    </row>
    <row r="474" spans="2:3" x14ac:dyDescent="0.35">
      <c r="B474" s="13"/>
      <c r="C474" s="14"/>
    </row>
    <row r="475" spans="2:3" x14ac:dyDescent="0.35">
      <c r="B475" s="13"/>
      <c r="C475" s="14"/>
    </row>
    <row r="476" spans="2:3" x14ac:dyDescent="0.35">
      <c r="B476" s="13"/>
      <c r="C476" s="14"/>
    </row>
    <row r="477" spans="2:3" x14ac:dyDescent="0.35">
      <c r="B477" s="13"/>
      <c r="C477" s="14"/>
    </row>
    <row r="478" spans="2:3" x14ac:dyDescent="0.35">
      <c r="B478" s="13"/>
      <c r="C478" s="14"/>
    </row>
    <row r="479" spans="2:3" x14ac:dyDescent="0.35">
      <c r="B479" s="13"/>
      <c r="C479" s="14"/>
    </row>
    <row r="480" spans="2:3" x14ac:dyDescent="0.35">
      <c r="B480" s="13"/>
      <c r="C480" s="14"/>
    </row>
    <row r="481" spans="2:3" x14ac:dyDescent="0.35">
      <c r="B481" s="13"/>
      <c r="C481" s="14"/>
    </row>
    <row r="482" spans="2:3" x14ac:dyDescent="0.35">
      <c r="B482" s="13"/>
      <c r="C482" s="14"/>
    </row>
    <row r="483" spans="2:3" x14ac:dyDescent="0.35">
      <c r="B483" s="13"/>
      <c r="C483" s="14"/>
    </row>
    <row r="484" spans="2:3" x14ac:dyDescent="0.35">
      <c r="B484" s="13"/>
      <c r="C484" s="14"/>
    </row>
    <row r="485" spans="2:3" x14ac:dyDescent="0.35">
      <c r="B485" s="13"/>
      <c r="C485" s="14"/>
    </row>
    <row r="486" spans="2:3" x14ac:dyDescent="0.35">
      <c r="B486" s="13"/>
      <c r="C486" s="14"/>
    </row>
    <row r="487" spans="2:3" x14ac:dyDescent="0.35">
      <c r="B487" s="13"/>
      <c r="C487" s="14"/>
    </row>
    <row r="488" spans="2:3" x14ac:dyDescent="0.35">
      <c r="B488" s="13"/>
      <c r="C488" s="14"/>
    </row>
    <row r="489" spans="2:3" x14ac:dyDescent="0.35">
      <c r="B489" s="13"/>
      <c r="C489" s="14"/>
    </row>
    <row r="490" spans="2:3" x14ac:dyDescent="0.35">
      <c r="B490" s="13"/>
      <c r="C490" s="14"/>
    </row>
    <row r="491" spans="2:3" x14ac:dyDescent="0.35">
      <c r="B491" s="13"/>
      <c r="C491" s="14"/>
    </row>
    <row r="492" spans="2:3" x14ac:dyDescent="0.35">
      <c r="B492" s="13"/>
      <c r="C492" s="14"/>
    </row>
    <row r="493" spans="2:3" x14ac:dyDescent="0.35">
      <c r="B493" s="13"/>
      <c r="C493" s="14"/>
    </row>
    <row r="494" spans="2:3" x14ac:dyDescent="0.35">
      <c r="B494" s="13"/>
      <c r="C494" s="14"/>
    </row>
    <row r="495" spans="2:3" x14ac:dyDescent="0.35">
      <c r="B495" s="13"/>
      <c r="C495" s="14"/>
    </row>
    <row r="496" spans="2:3" x14ac:dyDescent="0.35">
      <c r="B496" s="13"/>
      <c r="C496" s="14"/>
    </row>
    <row r="497" spans="2:3" x14ac:dyDescent="0.35">
      <c r="B497" s="13"/>
      <c r="C497" s="14"/>
    </row>
    <row r="498" spans="2:3" x14ac:dyDescent="0.35">
      <c r="B498" s="13"/>
      <c r="C498" s="14"/>
    </row>
    <row r="499" spans="2:3" x14ac:dyDescent="0.35">
      <c r="B499" s="13"/>
      <c r="C499" s="14"/>
    </row>
    <row r="500" spans="2:3" x14ac:dyDescent="0.35">
      <c r="B500" s="13"/>
      <c r="C500" s="14"/>
    </row>
    <row r="501" spans="2:3" x14ac:dyDescent="0.35">
      <c r="B501" s="13"/>
      <c r="C501" s="14"/>
    </row>
    <row r="502" spans="2:3" x14ac:dyDescent="0.35">
      <c r="B502" s="13"/>
      <c r="C502" s="14"/>
    </row>
    <row r="503" spans="2:3" x14ac:dyDescent="0.35">
      <c r="B503" s="13"/>
      <c r="C503" s="14"/>
    </row>
    <row r="504" spans="2:3" x14ac:dyDescent="0.35">
      <c r="B504" s="13"/>
      <c r="C504" s="14"/>
    </row>
    <row r="505" spans="2:3" x14ac:dyDescent="0.35">
      <c r="B505" s="13"/>
      <c r="C505" s="14"/>
    </row>
    <row r="506" spans="2:3" x14ac:dyDescent="0.35">
      <c r="B506" s="13"/>
      <c r="C506" s="14"/>
    </row>
    <row r="507" spans="2:3" x14ac:dyDescent="0.35">
      <c r="B507" s="13"/>
      <c r="C507" s="14"/>
    </row>
    <row r="508" spans="2:3" x14ac:dyDescent="0.35">
      <c r="B508" s="13"/>
      <c r="C508" s="14"/>
    </row>
    <row r="509" spans="2:3" x14ac:dyDescent="0.35">
      <c r="B509" s="13"/>
      <c r="C509" s="14"/>
    </row>
    <row r="510" spans="2:3" x14ac:dyDescent="0.35">
      <c r="B510" s="13"/>
      <c r="C510" s="14"/>
    </row>
    <row r="511" spans="2:3" x14ac:dyDescent="0.35">
      <c r="B511" s="13"/>
      <c r="C511" s="14"/>
    </row>
    <row r="512" spans="2:3" x14ac:dyDescent="0.35">
      <c r="B512" s="13"/>
      <c r="C512" s="14"/>
    </row>
    <row r="513" spans="2:3" x14ac:dyDescent="0.35">
      <c r="B513" s="13"/>
      <c r="C513" s="14"/>
    </row>
    <row r="514" spans="2:3" x14ac:dyDescent="0.35">
      <c r="B514" s="13"/>
      <c r="C514" s="14"/>
    </row>
    <row r="515" spans="2:3" x14ac:dyDescent="0.35">
      <c r="B515" s="13"/>
      <c r="C515" s="14"/>
    </row>
    <row r="516" spans="2:3" x14ac:dyDescent="0.35">
      <c r="B516" s="13"/>
      <c r="C516" s="14"/>
    </row>
    <row r="517" spans="2:3" x14ac:dyDescent="0.35">
      <c r="B517" s="13"/>
      <c r="C517" s="14"/>
    </row>
    <row r="518" spans="2:3" x14ac:dyDescent="0.35">
      <c r="B518" s="13"/>
      <c r="C518" s="14"/>
    </row>
    <row r="519" spans="2:3" x14ac:dyDescent="0.35">
      <c r="B519" s="13"/>
      <c r="C519" s="14"/>
    </row>
    <row r="520" spans="2:3" x14ac:dyDescent="0.35">
      <c r="B520" s="13"/>
      <c r="C520" s="14"/>
    </row>
    <row r="521" spans="2:3" x14ac:dyDescent="0.35">
      <c r="B521" s="13"/>
      <c r="C521" s="14"/>
    </row>
    <row r="522" spans="2:3" x14ac:dyDescent="0.35">
      <c r="B522" s="13"/>
      <c r="C522" s="14"/>
    </row>
    <row r="523" spans="2:3" x14ac:dyDescent="0.35">
      <c r="B523" s="13"/>
      <c r="C523" s="14"/>
    </row>
    <row r="524" spans="2:3" x14ac:dyDescent="0.35">
      <c r="B524" s="13"/>
      <c r="C524" s="14"/>
    </row>
    <row r="525" spans="2:3" x14ac:dyDescent="0.35">
      <c r="B525" s="13"/>
      <c r="C525" s="14"/>
    </row>
    <row r="526" spans="2:3" x14ac:dyDescent="0.35">
      <c r="B526" s="13"/>
      <c r="C526" s="14"/>
    </row>
    <row r="527" spans="2:3" x14ac:dyDescent="0.35">
      <c r="B527" s="13"/>
      <c r="C527" s="14"/>
    </row>
    <row r="528" spans="2:3" x14ac:dyDescent="0.35">
      <c r="B528" s="13"/>
      <c r="C528" s="14"/>
    </row>
    <row r="529" spans="2:3" x14ac:dyDescent="0.35">
      <c r="B529" s="13"/>
      <c r="C529" s="14"/>
    </row>
    <row r="530" spans="2:3" x14ac:dyDescent="0.35">
      <c r="B530" s="13"/>
      <c r="C530" s="14"/>
    </row>
    <row r="531" spans="2:3" x14ac:dyDescent="0.35">
      <c r="B531" s="13"/>
      <c r="C531" s="14"/>
    </row>
    <row r="532" spans="2:3" x14ac:dyDescent="0.35">
      <c r="B532" s="13"/>
      <c r="C532" s="14"/>
    </row>
    <row r="533" spans="2:3" x14ac:dyDescent="0.35">
      <c r="B533" s="13"/>
      <c r="C533" s="14"/>
    </row>
    <row r="534" spans="2:3" x14ac:dyDescent="0.35">
      <c r="B534" s="13"/>
      <c r="C534" s="14"/>
    </row>
    <row r="535" spans="2:3" x14ac:dyDescent="0.35">
      <c r="B535" s="13"/>
      <c r="C535" s="14"/>
    </row>
    <row r="536" spans="2:3" x14ac:dyDescent="0.35">
      <c r="B536" s="13"/>
      <c r="C536" s="14"/>
    </row>
    <row r="537" spans="2:3" x14ac:dyDescent="0.35">
      <c r="B537" s="13"/>
      <c r="C537" s="14"/>
    </row>
    <row r="538" spans="2:3" x14ac:dyDescent="0.35">
      <c r="B538" s="13"/>
      <c r="C538" s="14"/>
    </row>
    <row r="539" spans="2:3" x14ac:dyDescent="0.35">
      <c r="B539" s="13"/>
      <c r="C539" s="14"/>
    </row>
    <row r="540" spans="2:3" x14ac:dyDescent="0.35">
      <c r="B540" s="13"/>
      <c r="C540" s="14"/>
    </row>
    <row r="541" spans="2:3" x14ac:dyDescent="0.35">
      <c r="B541" s="13"/>
      <c r="C541" s="14"/>
    </row>
    <row r="542" spans="2:3" x14ac:dyDescent="0.35">
      <c r="B542" s="13"/>
      <c r="C542" s="14"/>
    </row>
    <row r="543" spans="2:3" x14ac:dyDescent="0.35">
      <c r="B543" s="13"/>
      <c r="C543" s="14"/>
    </row>
    <row r="544" spans="2:3" x14ac:dyDescent="0.35">
      <c r="B544" s="13"/>
      <c r="C544" s="14"/>
    </row>
    <row r="545" spans="2:3" x14ac:dyDescent="0.35">
      <c r="B545" s="13"/>
      <c r="C545" s="14"/>
    </row>
    <row r="546" spans="2:3" x14ac:dyDescent="0.35">
      <c r="B546" s="13"/>
      <c r="C546" s="14"/>
    </row>
    <row r="547" spans="2:3" x14ac:dyDescent="0.35">
      <c r="B547" s="13"/>
      <c r="C547" s="14"/>
    </row>
    <row r="548" spans="2:3" x14ac:dyDescent="0.35">
      <c r="B548" s="13"/>
      <c r="C548" s="14"/>
    </row>
    <row r="549" spans="2:3" x14ac:dyDescent="0.35">
      <c r="B549" s="13"/>
      <c r="C549" s="14"/>
    </row>
    <row r="550" spans="2:3" x14ac:dyDescent="0.35">
      <c r="B550" s="13"/>
      <c r="C550" s="14"/>
    </row>
    <row r="551" spans="2:3" x14ac:dyDescent="0.35">
      <c r="B551" s="13"/>
      <c r="C551" s="14"/>
    </row>
    <row r="552" spans="2:3" x14ac:dyDescent="0.35">
      <c r="B552" s="13"/>
      <c r="C552" s="14"/>
    </row>
    <row r="553" spans="2:3" x14ac:dyDescent="0.35">
      <c r="B553" s="13"/>
      <c r="C553" s="14"/>
    </row>
    <row r="554" spans="2:3" x14ac:dyDescent="0.35">
      <c r="B554" s="13"/>
      <c r="C554" s="14"/>
    </row>
    <row r="555" spans="2:3" x14ac:dyDescent="0.35">
      <c r="B555" s="13"/>
      <c r="C555" s="14"/>
    </row>
    <row r="556" spans="2:3" x14ac:dyDescent="0.35">
      <c r="B556" s="13"/>
      <c r="C556" s="14"/>
    </row>
    <row r="557" spans="2:3" x14ac:dyDescent="0.35">
      <c r="B557" s="13"/>
      <c r="C557" s="14"/>
    </row>
    <row r="558" spans="2:3" x14ac:dyDescent="0.35">
      <c r="B558" s="13"/>
      <c r="C558" s="14"/>
    </row>
    <row r="559" spans="2:3" x14ac:dyDescent="0.35">
      <c r="B559" s="13"/>
      <c r="C559" s="14"/>
    </row>
    <row r="560" spans="2:3" x14ac:dyDescent="0.35">
      <c r="B560" s="13"/>
      <c r="C560" s="14"/>
    </row>
    <row r="561" spans="2:3" x14ac:dyDescent="0.35">
      <c r="B561" s="13"/>
      <c r="C561" s="14"/>
    </row>
    <row r="562" spans="2:3" x14ac:dyDescent="0.35">
      <c r="B562" s="13"/>
      <c r="C562" s="14"/>
    </row>
    <row r="563" spans="2:3" x14ac:dyDescent="0.35">
      <c r="B563" s="13"/>
      <c r="C563" s="14"/>
    </row>
    <row r="564" spans="2:3" x14ac:dyDescent="0.35">
      <c r="B564" s="13"/>
      <c r="C564" s="14"/>
    </row>
    <row r="565" spans="2:3" x14ac:dyDescent="0.35">
      <c r="B565" s="13"/>
      <c r="C565" s="14"/>
    </row>
    <row r="566" spans="2:3" x14ac:dyDescent="0.35">
      <c r="B566" s="13"/>
      <c r="C566" s="14"/>
    </row>
    <row r="567" spans="2:3" x14ac:dyDescent="0.35">
      <c r="B567" s="13"/>
      <c r="C567" s="14"/>
    </row>
    <row r="568" spans="2:3" x14ac:dyDescent="0.35">
      <c r="B568" s="13"/>
      <c r="C568" s="14"/>
    </row>
    <row r="569" spans="2:3" x14ac:dyDescent="0.35">
      <c r="B569" s="13"/>
      <c r="C569" s="14"/>
    </row>
    <row r="570" spans="2:3" x14ac:dyDescent="0.35">
      <c r="B570" s="13"/>
      <c r="C570" s="14"/>
    </row>
    <row r="571" spans="2:3" x14ac:dyDescent="0.35">
      <c r="B571" s="13"/>
      <c r="C571" s="14"/>
    </row>
    <row r="572" spans="2:3" x14ac:dyDescent="0.35">
      <c r="B572" s="13"/>
      <c r="C572" s="14"/>
    </row>
    <row r="573" spans="2:3" x14ac:dyDescent="0.35">
      <c r="B573" s="13"/>
      <c r="C573" s="14"/>
    </row>
    <row r="574" spans="2:3" x14ac:dyDescent="0.35">
      <c r="B574" s="13"/>
      <c r="C574" s="14"/>
    </row>
    <row r="575" spans="2:3" x14ac:dyDescent="0.35">
      <c r="B575" s="13"/>
      <c r="C575" s="14"/>
    </row>
    <row r="576" spans="2:3" x14ac:dyDescent="0.35">
      <c r="B576" s="13"/>
      <c r="C576" s="14"/>
    </row>
    <row r="577" spans="2:3" x14ac:dyDescent="0.35">
      <c r="B577" s="13"/>
      <c r="C577" s="14"/>
    </row>
    <row r="578" spans="2:3" x14ac:dyDescent="0.35">
      <c r="B578" s="13"/>
      <c r="C578" s="14"/>
    </row>
    <row r="579" spans="2:3" x14ac:dyDescent="0.35">
      <c r="B579" s="13"/>
      <c r="C579" s="14"/>
    </row>
    <row r="580" spans="2:3" x14ac:dyDescent="0.35">
      <c r="B580" s="13"/>
      <c r="C580" s="14"/>
    </row>
    <row r="581" spans="2:3" x14ac:dyDescent="0.35">
      <c r="B581" s="13"/>
      <c r="C581" s="14"/>
    </row>
    <row r="582" spans="2:3" x14ac:dyDescent="0.35">
      <c r="B582" s="13"/>
      <c r="C582" s="14"/>
    </row>
    <row r="583" spans="2:3" x14ac:dyDescent="0.35">
      <c r="B583" s="13"/>
      <c r="C583" s="14"/>
    </row>
    <row r="584" spans="2:3" x14ac:dyDescent="0.35">
      <c r="B584" s="13"/>
      <c r="C584" s="14"/>
    </row>
    <row r="585" spans="2:3" x14ac:dyDescent="0.35">
      <c r="B585" s="13"/>
      <c r="C585" s="14"/>
    </row>
    <row r="586" spans="2:3" x14ac:dyDescent="0.35">
      <c r="B586" s="13"/>
      <c r="C586" s="14"/>
    </row>
    <row r="587" spans="2:3" x14ac:dyDescent="0.35">
      <c r="B587" s="13"/>
      <c r="C587" s="14"/>
    </row>
    <row r="588" spans="2:3" x14ac:dyDescent="0.35">
      <c r="B588" s="13"/>
      <c r="C588" s="14"/>
    </row>
    <row r="589" spans="2:3" x14ac:dyDescent="0.35">
      <c r="B589" s="13"/>
      <c r="C589" s="14"/>
    </row>
    <row r="590" spans="2:3" x14ac:dyDescent="0.35">
      <c r="B590" s="13"/>
      <c r="C590" s="14"/>
    </row>
    <row r="591" spans="2:3" x14ac:dyDescent="0.35">
      <c r="B591" s="13"/>
      <c r="C591" s="14"/>
    </row>
    <row r="592" spans="2:3" x14ac:dyDescent="0.35">
      <c r="B592" s="13"/>
      <c r="C592" s="14"/>
    </row>
    <row r="593" spans="2:3" x14ac:dyDescent="0.35">
      <c r="B593" s="13"/>
      <c r="C593" s="14"/>
    </row>
    <row r="594" spans="2:3" x14ac:dyDescent="0.35">
      <c r="B594" s="13"/>
      <c r="C594" s="14"/>
    </row>
    <row r="595" spans="2:3" x14ac:dyDescent="0.35">
      <c r="B595" s="13"/>
      <c r="C595" s="14"/>
    </row>
    <row r="596" spans="2:3" x14ac:dyDescent="0.35">
      <c r="B596" s="13"/>
      <c r="C596" s="14"/>
    </row>
    <row r="597" spans="2:3" x14ac:dyDescent="0.35">
      <c r="B597" s="13"/>
      <c r="C597" s="14"/>
    </row>
    <row r="598" spans="2:3" x14ac:dyDescent="0.35">
      <c r="B598" s="13"/>
      <c r="C598" s="14"/>
    </row>
    <row r="599" spans="2:3" x14ac:dyDescent="0.35">
      <c r="B599" s="13"/>
      <c r="C599" s="14"/>
    </row>
    <row r="600" spans="2:3" x14ac:dyDescent="0.35">
      <c r="B600" s="13"/>
      <c r="C600" s="14"/>
    </row>
    <row r="601" spans="2:3" x14ac:dyDescent="0.35">
      <c r="B601" s="13"/>
      <c r="C601" s="14"/>
    </row>
    <row r="602" spans="2:3" x14ac:dyDescent="0.35">
      <c r="B602" s="13"/>
      <c r="C602" s="14"/>
    </row>
    <row r="603" spans="2:3" x14ac:dyDescent="0.35">
      <c r="B603" s="13"/>
      <c r="C603" s="14"/>
    </row>
    <row r="604" spans="2:3" x14ac:dyDescent="0.35">
      <c r="B604" s="13"/>
      <c r="C604" s="14"/>
    </row>
    <row r="605" spans="2:3" x14ac:dyDescent="0.35">
      <c r="B605" s="13"/>
      <c r="C605" s="14"/>
    </row>
    <row r="606" spans="2:3" x14ac:dyDescent="0.35">
      <c r="B606" s="13"/>
      <c r="C606" s="14"/>
    </row>
    <row r="607" spans="2:3" x14ac:dyDescent="0.35">
      <c r="B607" s="13"/>
      <c r="C607" s="14"/>
    </row>
    <row r="608" spans="2:3" x14ac:dyDescent="0.35">
      <c r="B608" s="13"/>
      <c r="C608" s="14"/>
    </row>
    <row r="609" spans="2:3" x14ac:dyDescent="0.35">
      <c r="B609" s="13"/>
      <c r="C609" s="14"/>
    </row>
    <row r="610" spans="2:3" x14ac:dyDescent="0.35">
      <c r="B610" s="13"/>
      <c r="C610" s="14"/>
    </row>
    <row r="611" spans="2:3" x14ac:dyDescent="0.35">
      <c r="B611" s="13"/>
      <c r="C611" s="14"/>
    </row>
    <row r="612" spans="2:3" x14ac:dyDescent="0.35">
      <c r="B612" s="13"/>
      <c r="C612" s="14"/>
    </row>
    <row r="613" spans="2:3" x14ac:dyDescent="0.35">
      <c r="B613" s="13"/>
      <c r="C613" s="14"/>
    </row>
    <row r="614" spans="2:3" x14ac:dyDescent="0.35">
      <c r="B614" s="13"/>
      <c r="C614" s="14"/>
    </row>
    <row r="615" spans="2:3" x14ac:dyDescent="0.35">
      <c r="B615" s="13"/>
      <c r="C615" s="14"/>
    </row>
    <row r="616" spans="2:3" x14ac:dyDescent="0.35">
      <c r="B616" s="13"/>
      <c r="C616" s="14"/>
    </row>
    <row r="617" spans="2:3" x14ac:dyDescent="0.35">
      <c r="B617" s="13"/>
      <c r="C617" s="14"/>
    </row>
    <row r="618" spans="2:3" x14ac:dyDescent="0.35">
      <c r="B618" s="13"/>
      <c r="C618" s="14"/>
    </row>
    <row r="619" spans="2:3" x14ac:dyDescent="0.35">
      <c r="B619" s="13"/>
      <c r="C619" s="14"/>
    </row>
    <row r="620" spans="2:3" x14ac:dyDescent="0.35">
      <c r="B620" s="13"/>
      <c r="C620" s="14"/>
    </row>
    <row r="621" spans="2:3" x14ac:dyDescent="0.35">
      <c r="B621" s="13"/>
      <c r="C621" s="14"/>
    </row>
    <row r="622" spans="2:3" x14ac:dyDescent="0.35">
      <c r="B622" s="13"/>
      <c r="C622" s="14"/>
    </row>
    <row r="623" spans="2:3" x14ac:dyDescent="0.35">
      <c r="B623" s="13"/>
      <c r="C623" s="14"/>
    </row>
    <row r="624" spans="2:3" x14ac:dyDescent="0.35">
      <c r="B624" s="13"/>
      <c r="C624" s="14"/>
    </row>
    <row r="625" spans="2:3" x14ac:dyDescent="0.35">
      <c r="B625" s="13"/>
      <c r="C625" s="14"/>
    </row>
    <row r="626" spans="2:3" x14ac:dyDescent="0.35">
      <c r="B626" s="13"/>
      <c r="C626" s="14"/>
    </row>
    <row r="627" spans="2:3" x14ac:dyDescent="0.35">
      <c r="B627" s="13"/>
      <c r="C627" s="14"/>
    </row>
    <row r="628" spans="2:3" x14ac:dyDescent="0.35">
      <c r="B628" s="13"/>
      <c r="C628" s="14"/>
    </row>
    <row r="629" spans="2:3" x14ac:dyDescent="0.35">
      <c r="B629" s="13"/>
      <c r="C629" s="14"/>
    </row>
    <row r="630" spans="2:3" x14ac:dyDescent="0.35">
      <c r="B630" s="13"/>
      <c r="C630" s="14"/>
    </row>
    <row r="631" spans="2:3" x14ac:dyDescent="0.35">
      <c r="B631" s="13"/>
      <c r="C631" s="14"/>
    </row>
    <row r="632" spans="2:3" x14ac:dyDescent="0.35">
      <c r="B632" s="13"/>
      <c r="C632" s="14"/>
    </row>
    <row r="633" spans="2:3" x14ac:dyDescent="0.35">
      <c r="B633" s="13"/>
      <c r="C633" s="14"/>
    </row>
    <row r="634" spans="2:3" x14ac:dyDescent="0.35">
      <c r="B634" s="13"/>
      <c r="C634" s="14"/>
    </row>
    <row r="635" spans="2:3" x14ac:dyDescent="0.35">
      <c r="B635" s="13"/>
      <c r="C635" s="14"/>
    </row>
    <row r="636" spans="2:3" x14ac:dyDescent="0.35">
      <c r="B636" s="13"/>
      <c r="C636" s="14"/>
    </row>
    <row r="637" spans="2:3" x14ac:dyDescent="0.35">
      <c r="B637" s="13"/>
      <c r="C637" s="14"/>
    </row>
    <row r="638" spans="2:3" x14ac:dyDescent="0.35">
      <c r="B638" s="13"/>
      <c r="C638" s="14"/>
    </row>
    <row r="639" spans="2:3" x14ac:dyDescent="0.35">
      <c r="B639" s="13"/>
      <c r="C639" s="14"/>
    </row>
    <row r="640" spans="2:3" x14ac:dyDescent="0.35">
      <c r="B640" s="13"/>
      <c r="C640" s="14"/>
    </row>
    <row r="641" spans="2:3" x14ac:dyDescent="0.35">
      <c r="B641" s="13"/>
      <c r="C641" s="14"/>
    </row>
    <row r="642" spans="2:3" x14ac:dyDescent="0.35">
      <c r="B642" s="13"/>
      <c r="C642" s="14"/>
    </row>
    <row r="643" spans="2:3" x14ac:dyDescent="0.35">
      <c r="B643" s="13"/>
      <c r="C643" s="14"/>
    </row>
    <row r="644" spans="2:3" x14ac:dyDescent="0.35">
      <c r="B644" s="13"/>
      <c r="C644" s="14"/>
    </row>
    <row r="645" spans="2:3" x14ac:dyDescent="0.35">
      <c r="B645" s="13"/>
      <c r="C645" s="14"/>
    </row>
    <row r="646" spans="2:3" x14ac:dyDescent="0.35">
      <c r="B646" s="13"/>
      <c r="C646" s="14"/>
    </row>
    <row r="647" spans="2:3" x14ac:dyDescent="0.35">
      <c r="B647" s="13"/>
      <c r="C647" s="14"/>
    </row>
    <row r="648" spans="2:3" x14ac:dyDescent="0.35">
      <c r="B648" s="13"/>
      <c r="C648" s="14"/>
    </row>
    <row r="649" spans="2:3" x14ac:dyDescent="0.35">
      <c r="B649" s="13"/>
      <c r="C649" s="14"/>
    </row>
    <row r="650" spans="2:3" x14ac:dyDescent="0.35">
      <c r="B650" s="13"/>
      <c r="C650" s="14"/>
    </row>
    <row r="651" spans="2:3" x14ac:dyDescent="0.35">
      <c r="B651" s="13"/>
      <c r="C651" s="14"/>
    </row>
    <row r="652" spans="2:3" x14ac:dyDescent="0.35">
      <c r="B652" s="13"/>
      <c r="C652" s="14"/>
    </row>
    <row r="653" spans="2:3" x14ac:dyDescent="0.35">
      <c r="B653" s="13"/>
      <c r="C653" s="14"/>
    </row>
    <row r="654" spans="2:3" x14ac:dyDescent="0.35">
      <c r="B654" s="13"/>
      <c r="C654" s="14"/>
    </row>
    <row r="655" spans="2:3" x14ac:dyDescent="0.35">
      <c r="B655" s="13"/>
      <c r="C655" s="14"/>
    </row>
    <row r="656" spans="2:3" x14ac:dyDescent="0.35">
      <c r="B656" s="13"/>
      <c r="C656" s="14"/>
    </row>
    <row r="657" spans="2:3" x14ac:dyDescent="0.35">
      <c r="B657" s="13"/>
      <c r="C657" s="14"/>
    </row>
    <row r="658" spans="2:3" x14ac:dyDescent="0.35">
      <c r="B658" s="13"/>
      <c r="C658" s="14"/>
    </row>
    <row r="659" spans="2:3" x14ac:dyDescent="0.35">
      <c r="B659" s="13"/>
      <c r="C659" s="14"/>
    </row>
    <row r="660" spans="2:3" x14ac:dyDescent="0.35">
      <c r="B660" s="13"/>
      <c r="C660" s="14"/>
    </row>
    <row r="661" spans="2:3" x14ac:dyDescent="0.35">
      <c r="B661" s="13"/>
      <c r="C661" s="14"/>
    </row>
    <row r="662" spans="2:3" x14ac:dyDescent="0.35">
      <c r="B662" s="13"/>
      <c r="C662" s="14"/>
    </row>
    <row r="663" spans="2:3" x14ac:dyDescent="0.35">
      <c r="B663" s="13"/>
      <c r="C663" s="14"/>
    </row>
    <row r="664" spans="2:3" x14ac:dyDescent="0.35">
      <c r="B664" s="13"/>
      <c r="C664" s="14"/>
    </row>
    <row r="665" spans="2:3" x14ac:dyDescent="0.35">
      <c r="B665" s="13"/>
      <c r="C665" s="14"/>
    </row>
    <row r="666" spans="2:3" x14ac:dyDescent="0.35">
      <c r="B666" s="13"/>
      <c r="C666" s="14"/>
    </row>
    <row r="667" spans="2:3" x14ac:dyDescent="0.35">
      <c r="B667" s="13"/>
      <c r="C667" s="14"/>
    </row>
    <row r="668" spans="2:3" x14ac:dyDescent="0.35">
      <c r="B668" s="13"/>
      <c r="C668" s="14"/>
    </row>
    <row r="669" spans="2:3" x14ac:dyDescent="0.35">
      <c r="B669" s="13"/>
      <c r="C669" s="14"/>
    </row>
    <row r="670" spans="2:3" x14ac:dyDescent="0.35">
      <c r="B670" s="13"/>
      <c r="C670" s="14"/>
    </row>
    <row r="671" spans="2:3" x14ac:dyDescent="0.35">
      <c r="B671" s="13"/>
      <c r="C671" s="14"/>
    </row>
    <row r="672" spans="2:3" x14ac:dyDescent="0.35">
      <c r="B672" s="13"/>
      <c r="C672" s="14"/>
    </row>
    <row r="673" spans="2:3" x14ac:dyDescent="0.35">
      <c r="B673" s="13"/>
      <c r="C673" s="14"/>
    </row>
    <row r="674" spans="2:3" x14ac:dyDescent="0.35">
      <c r="B674" s="13"/>
      <c r="C674" s="14"/>
    </row>
    <row r="675" spans="2:3" x14ac:dyDescent="0.35">
      <c r="B675" s="13"/>
      <c r="C675" s="14"/>
    </row>
    <row r="676" spans="2:3" x14ac:dyDescent="0.35">
      <c r="B676" s="13"/>
      <c r="C676" s="14"/>
    </row>
    <row r="677" spans="2:3" x14ac:dyDescent="0.35">
      <c r="B677" s="13"/>
      <c r="C677" s="14"/>
    </row>
    <row r="678" spans="2:3" x14ac:dyDescent="0.35">
      <c r="B678" s="13"/>
      <c r="C678" s="14"/>
    </row>
    <row r="679" spans="2:3" x14ac:dyDescent="0.35">
      <c r="B679" s="13"/>
      <c r="C679" s="14"/>
    </row>
    <row r="680" spans="2:3" x14ac:dyDescent="0.35">
      <c r="B680" s="13"/>
      <c r="C680" s="14"/>
    </row>
    <row r="681" spans="2:3" x14ac:dyDescent="0.35">
      <c r="B681" s="13"/>
      <c r="C681" s="14"/>
    </row>
    <row r="682" spans="2:3" x14ac:dyDescent="0.35">
      <c r="B682" s="13"/>
      <c r="C682" s="14"/>
    </row>
    <row r="683" spans="2:3" x14ac:dyDescent="0.35">
      <c r="B683" s="13"/>
      <c r="C683" s="14"/>
    </row>
    <row r="684" spans="2:3" x14ac:dyDescent="0.35">
      <c r="B684" s="13"/>
      <c r="C684" s="14"/>
    </row>
    <row r="685" spans="2:3" x14ac:dyDescent="0.35">
      <c r="B685" s="13"/>
      <c r="C685" s="14"/>
    </row>
    <row r="686" spans="2:3" x14ac:dyDescent="0.35">
      <c r="B686" s="13"/>
      <c r="C686" s="14"/>
    </row>
    <row r="687" spans="2:3" x14ac:dyDescent="0.35">
      <c r="B687" s="13"/>
      <c r="C687" s="14"/>
    </row>
    <row r="688" spans="2:3" x14ac:dyDescent="0.35">
      <c r="B688" s="13"/>
      <c r="C688" s="14"/>
    </row>
    <row r="689" spans="2:3" x14ac:dyDescent="0.35">
      <c r="B689" s="13"/>
      <c r="C689" s="14"/>
    </row>
    <row r="690" spans="2:3" x14ac:dyDescent="0.35">
      <c r="B690" s="13"/>
      <c r="C690" s="14"/>
    </row>
    <row r="691" spans="2:3" x14ac:dyDescent="0.35">
      <c r="B691" s="13"/>
      <c r="C691" s="14"/>
    </row>
    <row r="692" spans="2:3" x14ac:dyDescent="0.35">
      <c r="B692" s="13"/>
      <c r="C692" s="14"/>
    </row>
    <row r="693" spans="2:3" x14ac:dyDescent="0.35">
      <c r="B693" s="13"/>
      <c r="C693" s="14"/>
    </row>
    <row r="694" spans="2:3" x14ac:dyDescent="0.35">
      <c r="B694" s="13"/>
      <c r="C694" s="14"/>
    </row>
    <row r="695" spans="2:3" x14ac:dyDescent="0.35">
      <c r="B695" s="13"/>
      <c r="C695" s="14"/>
    </row>
    <row r="696" spans="2:3" x14ac:dyDescent="0.35">
      <c r="B696" s="13"/>
      <c r="C696" s="14"/>
    </row>
    <row r="697" spans="2:3" x14ac:dyDescent="0.35">
      <c r="B697" s="13"/>
      <c r="C697" s="14"/>
    </row>
    <row r="698" spans="2:3" x14ac:dyDescent="0.35">
      <c r="B698" s="13"/>
      <c r="C698" s="14"/>
    </row>
    <row r="699" spans="2:3" x14ac:dyDescent="0.35">
      <c r="B699" s="13"/>
      <c r="C699" s="14"/>
    </row>
    <row r="700" spans="2:3" x14ac:dyDescent="0.35">
      <c r="B700" s="13"/>
      <c r="C700" s="14"/>
    </row>
    <row r="701" spans="2:3" x14ac:dyDescent="0.35">
      <c r="B701" s="13"/>
      <c r="C701" s="14"/>
    </row>
    <row r="702" spans="2:3" x14ac:dyDescent="0.35">
      <c r="B702" s="13"/>
      <c r="C702" s="14"/>
    </row>
    <row r="703" spans="2:3" x14ac:dyDescent="0.35">
      <c r="B703" s="13"/>
      <c r="C703" s="14"/>
    </row>
    <row r="704" spans="2:3" x14ac:dyDescent="0.35">
      <c r="B704" s="13"/>
      <c r="C704" s="14"/>
    </row>
    <row r="705" spans="2:3" x14ac:dyDescent="0.35">
      <c r="B705" s="13"/>
      <c r="C705" s="14"/>
    </row>
    <row r="706" spans="2:3" x14ac:dyDescent="0.35">
      <c r="B706" s="13"/>
      <c r="C706" s="14"/>
    </row>
    <row r="707" spans="2:3" x14ac:dyDescent="0.35">
      <c r="B707" s="13"/>
      <c r="C707" s="14"/>
    </row>
    <row r="708" spans="2:3" x14ac:dyDescent="0.35">
      <c r="B708" s="13"/>
      <c r="C708" s="14"/>
    </row>
    <row r="709" spans="2:3" x14ac:dyDescent="0.35">
      <c r="B709" s="13"/>
      <c r="C709" s="14"/>
    </row>
    <row r="710" spans="2:3" x14ac:dyDescent="0.35">
      <c r="B710" s="13"/>
      <c r="C710" s="14"/>
    </row>
    <row r="711" spans="2:3" x14ac:dyDescent="0.35">
      <c r="B711" s="13"/>
      <c r="C711" s="14"/>
    </row>
    <row r="712" spans="2:3" x14ac:dyDescent="0.35">
      <c r="B712" s="13"/>
      <c r="C712" s="14"/>
    </row>
    <row r="713" spans="2:3" x14ac:dyDescent="0.35">
      <c r="B713" s="13"/>
      <c r="C713" s="14"/>
    </row>
    <row r="714" spans="2:3" x14ac:dyDescent="0.35">
      <c r="B714" s="13"/>
      <c r="C714" s="14"/>
    </row>
    <row r="715" spans="2:3" x14ac:dyDescent="0.35">
      <c r="B715" s="13"/>
      <c r="C715" s="14"/>
    </row>
    <row r="716" spans="2:3" x14ac:dyDescent="0.35">
      <c r="B716" s="13"/>
      <c r="C716" s="14"/>
    </row>
    <row r="717" spans="2:3" x14ac:dyDescent="0.35">
      <c r="B717" s="13"/>
      <c r="C717" s="14"/>
    </row>
    <row r="718" spans="2:3" x14ac:dyDescent="0.35">
      <c r="B718" s="13"/>
      <c r="C718" s="14"/>
    </row>
    <row r="719" spans="2:3" x14ac:dyDescent="0.35">
      <c r="B719" s="13"/>
      <c r="C719" s="14"/>
    </row>
    <row r="720" spans="2:3" x14ac:dyDescent="0.35">
      <c r="B720" s="13"/>
      <c r="C720" s="14"/>
    </row>
    <row r="721" spans="2:3" x14ac:dyDescent="0.35">
      <c r="B721" s="13"/>
      <c r="C721" s="14"/>
    </row>
    <row r="722" spans="2:3" x14ac:dyDescent="0.35">
      <c r="B722" s="13"/>
      <c r="C722" s="14"/>
    </row>
    <row r="723" spans="2:3" x14ac:dyDescent="0.35">
      <c r="B723" s="13"/>
      <c r="C723" s="14"/>
    </row>
    <row r="724" spans="2:3" x14ac:dyDescent="0.35">
      <c r="B724" s="13"/>
      <c r="C724" s="14"/>
    </row>
    <row r="725" spans="2:3" x14ac:dyDescent="0.35">
      <c r="B725" s="13"/>
      <c r="C725" s="14"/>
    </row>
    <row r="726" spans="2:3" x14ac:dyDescent="0.35">
      <c r="B726" s="13"/>
      <c r="C726" s="14"/>
    </row>
    <row r="727" spans="2:3" x14ac:dyDescent="0.35">
      <c r="B727" s="13"/>
      <c r="C727" s="14"/>
    </row>
    <row r="728" spans="2:3" x14ac:dyDescent="0.35">
      <c r="B728" s="13"/>
      <c r="C728" s="14"/>
    </row>
    <row r="729" spans="2:3" x14ac:dyDescent="0.35">
      <c r="B729" s="13"/>
      <c r="C729" s="14"/>
    </row>
    <row r="730" spans="2:3" x14ac:dyDescent="0.35">
      <c r="B730" s="13"/>
      <c r="C730" s="14"/>
    </row>
    <row r="731" spans="2:3" x14ac:dyDescent="0.35">
      <c r="B731" s="13"/>
      <c r="C731" s="14"/>
    </row>
    <row r="732" spans="2:3" x14ac:dyDescent="0.35">
      <c r="B732" s="13"/>
      <c r="C732" s="14"/>
    </row>
    <row r="733" spans="2:3" x14ac:dyDescent="0.35">
      <c r="B733" s="13"/>
      <c r="C733" s="14"/>
    </row>
  </sheetData>
  <dataConsolidate/>
  <mergeCells count="36">
    <mergeCell ref="AL4:AL5"/>
    <mergeCell ref="AF5:AF8"/>
    <mergeCell ref="AI5:AI8"/>
    <mergeCell ref="AJ5:AJ8"/>
    <mergeCell ref="E1:L1"/>
    <mergeCell ref="F2:L2"/>
    <mergeCell ref="AF2:AF4"/>
    <mergeCell ref="AI2:AI4"/>
    <mergeCell ref="AJ2:AJ4"/>
    <mergeCell ref="AF9:AF14"/>
    <mergeCell ref="AI9:AI14"/>
    <mergeCell ref="AJ9:AJ14"/>
    <mergeCell ref="AF15:AF20"/>
    <mergeCell ref="AI15:AI20"/>
    <mergeCell ref="AJ15:AJ20"/>
    <mergeCell ref="AF21:AF27"/>
    <mergeCell ref="AI21:AI27"/>
    <mergeCell ref="AJ21:AJ27"/>
    <mergeCell ref="AF28:AF34"/>
    <mergeCell ref="AI28:AI34"/>
    <mergeCell ref="AJ28:AJ34"/>
    <mergeCell ref="AF35:AF39"/>
    <mergeCell ref="AI35:AI39"/>
    <mergeCell ref="AJ35:AJ39"/>
    <mergeCell ref="AF40:AF44"/>
    <mergeCell ref="AI40:AI44"/>
    <mergeCell ref="AJ40:AJ44"/>
    <mergeCell ref="AF55:AF58"/>
    <mergeCell ref="AI55:AI58"/>
    <mergeCell ref="AJ55:AJ58"/>
    <mergeCell ref="AF45:AF49"/>
    <mergeCell ref="AI45:AI49"/>
    <mergeCell ref="AJ45:AJ49"/>
    <mergeCell ref="AF50:AF54"/>
    <mergeCell ref="AI50:AI54"/>
    <mergeCell ref="AJ50:AJ54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6"/>
  <dimension ref="A1"/>
  <sheetViews>
    <sheetView topLeftCell="T1" zoomScale="90" zoomScaleNormal="90" workbookViewId="0">
      <selection activeCell="CB58" sqref="CB57:CG58"/>
    </sheetView>
  </sheetViews>
  <sheetFormatPr defaultRowHeight="14.5" x14ac:dyDescent="0.3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Sheet1</vt:lpstr>
      <vt:lpstr>2025</vt:lpstr>
      <vt:lpstr>Доп. задачи</vt:lpstr>
      <vt:lpstr>КВД для глушения</vt:lpstr>
      <vt:lpstr>Расчёт Рпл</vt:lpstr>
      <vt:lpstr>Аббревиатуры</vt:lpstr>
      <vt:lpstr>Газ</vt:lpstr>
      <vt:lpstr>'Расчёт Рпл'!Print_Area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Роман Сапунов</cp:lastModifiedBy>
  <dcterms:created xsi:type="dcterms:W3CDTF">2025-02-05T13:49:25Z</dcterms:created>
  <dcterms:modified xsi:type="dcterms:W3CDTF">2025-08-22T10:52:42Z</dcterms:modified>
</cp:coreProperties>
</file>