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37" i="1" l="1"/>
  <c r="B21" i="1"/>
  <c r="B24" i="1"/>
  <c r="B23" i="1"/>
  <c r="B22" i="1"/>
  <c r="B17" i="1" l="1"/>
  <c r="B16" i="1"/>
  <c r="F9" i="1"/>
  <c r="F8" i="1"/>
  <c r="B14" i="1"/>
  <c r="B13" i="1"/>
  <c r="B11" i="1"/>
  <c r="B10" i="1"/>
  <c r="B9" i="1"/>
  <c r="B8" i="1"/>
  <c r="N5" i="1"/>
  <c r="M5" i="1"/>
  <c r="L5" i="1"/>
  <c r="K5" i="1"/>
  <c r="I6" i="1"/>
  <c r="I5" i="1"/>
  <c r="I4" i="1"/>
  <c r="I3" i="1"/>
  <c r="I2" i="1"/>
  <c r="G6" i="1"/>
  <c r="G5" i="1"/>
  <c r="G4" i="1"/>
  <c r="G3" i="1"/>
  <c r="G2" i="1"/>
  <c r="E6" i="1"/>
  <c r="E5" i="1"/>
  <c r="E4" i="1"/>
  <c r="E3" i="1"/>
  <c r="E2" i="1"/>
  <c r="N2" i="1"/>
  <c r="M2" i="1"/>
  <c r="L2" i="1"/>
  <c r="C6" i="1"/>
  <c r="C5" i="1"/>
  <c r="C4" i="1"/>
  <c r="C3" i="1"/>
  <c r="C2" i="1"/>
  <c r="K2" i="1"/>
</calcChain>
</file>

<file path=xl/sharedStrings.xml><?xml version="1.0" encoding="utf-8"?>
<sst xmlns="http://schemas.openxmlformats.org/spreadsheetml/2006/main" count="51" uniqueCount="46">
  <si>
    <t>#</t>
  </si>
  <si>
    <t>a</t>
  </si>
  <si>
    <t>^a</t>
  </si>
  <si>
    <t>b</t>
  </si>
  <si>
    <t>^b</t>
  </si>
  <si>
    <t>c</t>
  </si>
  <si>
    <t>^c</t>
  </si>
  <si>
    <t>m</t>
  </si>
  <si>
    <t>^m</t>
  </si>
  <si>
    <t>a|</t>
  </si>
  <si>
    <t>b|</t>
  </si>
  <si>
    <t>C|</t>
  </si>
  <si>
    <t>m|</t>
  </si>
  <si>
    <t>N</t>
  </si>
  <si>
    <t>Sa|</t>
  </si>
  <si>
    <t>Sb|</t>
  </si>
  <si>
    <t>Sc|</t>
  </si>
  <si>
    <t>Sm|</t>
  </si>
  <si>
    <t>P</t>
  </si>
  <si>
    <t>Tp(n)</t>
  </si>
  <si>
    <r>
      <t>^a</t>
    </r>
    <r>
      <rPr>
        <sz val="8"/>
        <color theme="1"/>
        <rFont val="Calibri"/>
        <family val="2"/>
        <charset val="204"/>
        <scheme val="minor"/>
      </rPr>
      <t>в</t>
    </r>
  </si>
  <si>
    <r>
      <t>^b</t>
    </r>
    <r>
      <rPr>
        <sz val="8"/>
        <color theme="1"/>
        <rFont val="Calibri"/>
        <family val="2"/>
        <charset val="204"/>
        <scheme val="minor"/>
      </rPr>
      <t>в</t>
    </r>
  </si>
  <si>
    <r>
      <t>^c</t>
    </r>
    <r>
      <rPr>
        <sz val="8"/>
        <color theme="1"/>
        <rFont val="Calibri"/>
        <family val="2"/>
        <charset val="204"/>
        <scheme val="minor"/>
      </rPr>
      <t>в</t>
    </r>
  </si>
  <si>
    <r>
      <t>^m</t>
    </r>
    <r>
      <rPr>
        <sz val="8"/>
        <color theme="1"/>
        <rFont val="Calibri"/>
        <family val="2"/>
        <charset val="204"/>
        <scheme val="minor"/>
      </rPr>
      <t>в</t>
    </r>
  </si>
  <si>
    <r>
      <t> </t>
    </r>
    <r>
      <rPr>
        <b/>
        <sz val="12"/>
        <color rgb="FF202122"/>
        <rFont val="Arial"/>
        <family val="2"/>
        <charset val="204"/>
      </rPr>
      <t>ρ</t>
    </r>
    <r>
      <rPr>
        <b/>
        <sz val="9"/>
        <color rgb="FF202122"/>
        <rFont val="Arial"/>
        <family val="2"/>
        <charset val="204"/>
      </rPr>
      <t>ш=0,1мм</t>
    </r>
  </si>
  <si>
    <r>
      <rPr>
        <b/>
        <sz val="16"/>
        <color theme="1"/>
        <rFont val="Calibri"/>
        <family val="2"/>
        <charset val="204"/>
        <scheme val="minor"/>
      </rPr>
      <t> </t>
    </r>
    <r>
      <rPr>
        <b/>
        <sz val="14"/>
        <color theme="1"/>
        <rFont val="Calibri"/>
        <family val="2"/>
        <charset val="204"/>
        <scheme val="minor"/>
      </rPr>
      <t>ρ</t>
    </r>
    <r>
      <rPr>
        <b/>
        <sz val="9"/>
        <color theme="1"/>
        <rFont val="Calibri"/>
        <family val="2"/>
        <charset val="204"/>
        <scheme val="minor"/>
      </rPr>
      <t>в</t>
    </r>
    <r>
      <rPr>
        <b/>
        <sz val="11"/>
        <color theme="1"/>
        <rFont val="Calibri"/>
        <family val="2"/>
        <charset val="204"/>
        <scheme val="minor"/>
      </rPr>
      <t>=0,01г</t>
    </r>
  </si>
  <si>
    <r>
      <rPr>
        <b/>
        <sz val="14"/>
        <color theme="1"/>
        <rFont val="Calibri"/>
        <family val="2"/>
        <charset val="204"/>
        <scheme val="minor"/>
      </rPr>
      <t> ρ</t>
    </r>
    <r>
      <rPr>
        <b/>
        <sz val="8"/>
        <color theme="1"/>
        <rFont val="Calibri"/>
        <family val="2"/>
        <charset val="204"/>
        <scheme val="minor"/>
      </rPr>
      <t>р(∞)=1,96</t>
    </r>
  </si>
  <si>
    <r>
      <t>^</t>
    </r>
    <r>
      <rPr>
        <sz val="14"/>
        <color theme="1"/>
        <rFont val="Calibri"/>
        <family val="2"/>
        <charset val="204"/>
        <scheme val="minor"/>
      </rPr>
      <t>p</t>
    </r>
    <r>
      <rPr>
        <sz val="8"/>
        <color theme="1"/>
        <rFont val="Calibri"/>
        <family val="2"/>
        <charset val="204"/>
        <scheme val="minor"/>
      </rPr>
      <t>ші</t>
    </r>
  </si>
  <si>
    <r>
      <t>^</t>
    </r>
    <r>
      <rPr>
        <sz val="14"/>
        <color theme="1"/>
        <rFont val="Calibri"/>
        <family val="2"/>
        <charset val="204"/>
        <scheme val="minor"/>
      </rPr>
      <t>P</t>
    </r>
    <r>
      <rPr>
        <sz val="8"/>
        <color theme="1"/>
        <rFont val="Calibri"/>
        <family val="2"/>
        <charset val="204"/>
        <scheme val="minor"/>
      </rPr>
      <t>в</t>
    </r>
  </si>
  <si>
    <r>
      <t>^Ш</t>
    </r>
    <r>
      <rPr>
        <sz val="8"/>
        <color theme="1"/>
        <rFont val="Calibri"/>
        <family val="2"/>
        <charset val="204"/>
        <scheme val="minor"/>
      </rPr>
      <t>в</t>
    </r>
  </si>
  <si>
    <r>
      <t>^В</t>
    </r>
    <r>
      <rPr>
        <sz val="8"/>
        <color theme="1"/>
        <rFont val="Calibri"/>
        <family val="2"/>
        <charset val="204"/>
        <scheme val="minor"/>
      </rPr>
      <t>в</t>
    </r>
  </si>
  <si>
    <t>Результати</t>
  </si>
  <si>
    <t>Абсолютна похибка</t>
  </si>
  <si>
    <t>^a=</t>
  </si>
  <si>
    <t>^b=</t>
  </si>
  <si>
    <t>^c=</t>
  </si>
  <si>
    <t>^m=</t>
  </si>
  <si>
    <t>±</t>
  </si>
  <si>
    <t>a=15.08±0.504</t>
  </si>
  <si>
    <t>b=60.12±0.504</t>
  </si>
  <si>
    <t>c=15±0.532</t>
  </si>
  <si>
    <t>m=104.346±0.158</t>
  </si>
  <si>
    <t>Непряма похибка</t>
  </si>
  <si>
    <t> ρ|=</t>
  </si>
  <si>
    <t>ε=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</si>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</sst>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color rgb="FF202122"/>
      <name val="Arial"/>
      <family val="2"/>
      <charset val="204"/>
    </font>
    <font>
      <sz val="12"/>
      <color rgb="FF202122"/>
      <name val="Arial"/>
      <family val="2"/>
      <charset val="204"/>
    </font>
    <font>
      <b/>
      <sz val="12"/>
      <color rgb="FF202122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rgb="FF4D5156"/>
      <name val="Arial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3" xfId="0" applyBorder="1"/>
    <xf numFmtId="165" fontId="0" fillId="0" borderId="9" xfId="0" applyNumberFormat="1" applyBorder="1"/>
    <xf numFmtId="165" fontId="0" fillId="0" borderId="12" xfId="0" applyNumberFormat="1" applyBorder="1"/>
    <xf numFmtId="165" fontId="0" fillId="0" borderId="11" xfId="0" applyNumberFormat="1" applyBorder="1"/>
    <xf numFmtId="0" fontId="1" fillId="0" borderId="4" xfId="0" applyFont="1" applyBorder="1" applyAlignment="1"/>
    <xf numFmtId="0" fontId="4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11" fillId="0" borderId="0" xfId="0" applyFont="1" applyAlignment="1"/>
    <xf numFmtId="0" fontId="13" fillId="0" borderId="0" xfId="0" applyFont="1"/>
    <xf numFmtId="0" fontId="0" fillId="2" borderId="0" xfId="0" applyFill="1"/>
    <xf numFmtId="166" fontId="0" fillId="2" borderId="0" xfId="0" applyNumberFormat="1" applyFill="1"/>
    <xf numFmtId="0" fontId="16" fillId="0" borderId="0" xfId="0" applyFont="1"/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W38"/>
  <sheetViews>
    <sheetView tabSelected="1" topLeftCell="A4" workbookViewId="0">
      <selection activeCell="N10" sqref="N10"/>
    </sheetView>
  </sheetViews>
  <sheetFormatPr defaultRowHeight="14.4" x14ac:dyDescent="0.3"/>
  <cols>
    <col min="2" max="2" width="9.21875" bestFit="1" customWidth="1"/>
    <col min="4" max="4" width="9.6640625" customWidth="1"/>
  </cols>
  <sheetData>
    <row r="1" spans="1:699" x14ac:dyDescent="0.3">
      <c r="A1" s="14" t="s">
        <v>0</v>
      </c>
      <c r="B1" s="31" t="s">
        <v>1</v>
      </c>
      <c r="C1" s="32" t="s">
        <v>2</v>
      </c>
      <c r="D1" s="15" t="s">
        <v>3</v>
      </c>
      <c r="E1" s="14" t="s">
        <v>4</v>
      </c>
      <c r="F1" s="15" t="s">
        <v>5</v>
      </c>
      <c r="G1" s="14" t="s">
        <v>6</v>
      </c>
      <c r="H1" s="15" t="s">
        <v>7</v>
      </c>
      <c r="I1" s="14" t="s">
        <v>8</v>
      </c>
      <c r="K1" s="33" t="s">
        <v>9</v>
      </c>
      <c r="L1" s="34" t="s">
        <v>10</v>
      </c>
      <c r="M1" s="33" t="s">
        <v>11</v>
      </c>
      <c r="N1" s="35" t="s">
        <v>12</v>
      </c>
      <c r="O1" s="33" t="s">
        <v>13</v>
      </c>
    </row>
    <row r="2" spans="1:699" ht="15" thickBot="1" x14ac:dyDescent="0.35">
      <c r="A2" s="5">
        <v>1</v>
      </c>
      <c r="B2" s="2">
        <v>15.1</v>
      </c>
      <c r="C2" s="11">
        <f>B2-K2</f>
        <v>1.9999999999997797E-2</v>
      </c>
      <c r="D2" s="3">
        <v>60.1</v>
      </c>
      <c r="E2" s="18">
        <f>D2-L2</f>
        <v>-2.0000000000003126E-2</v>
      </c>
      <c r="F2" s="3">
        <v>14.9</v>
      </c>
      <c r="G2" s="11">
        <f>F2-M2</f>
        <v>-9.9999999999999645E-2</v>
      </c>
      <c r="H2">
        <v>104.35</v>
      </c>
      <c r="I2" s="6">
        <f>H2-N2</f>
        <v>3.9999999999906777E-3</v>
      </c>
      <c r="K2" s="36">
        <f>(B2+B3+B4+B5+B6)/5</f>
        <v>15.080000000000002</v>
      </c>
      <c r="L2" s="37">
        <f>SUM(D2:D6)/5</f>
        <v>60.120000000000005</v>
      </c>
      <c r="M2" s="36">
        <f>SUM(F2:F6)/5</f>
        <v>15</v>
      </c>
      <c r="N2" s="38">
        <f>SUM(H2:H6)/5</f>
        <v>104.346</v>
      </c>
      <c r="O2" s="39">
        <v>5</v>
      </c>
    </row>
    <row r="3" spans="1:699" ht="15" thickBot="1" x14ac:dyDescent="0.35">
      <c r="A3" s="5">
        <v>2</v>
      </c>
      <c r="B3" s="3">
        <v>15.2</v>
      </c>
      <c r="C3" s="11">
        <f>B3-K2</f>
        <v>0.11999999999999744</v>
      </c>
      <c r="D3" s="3">
        <v>60.2</v>
      </c>
      <c r="E3" s="18">
        <f>D3-L2</f>
        <v>7.9999999999998295E-2</v>
      </c>
      <c r="F3" s="3">
        <v>14.8</v>
      </c>
      <c r="G3" s="11">
        <f>F3-M2</f>
        <v>-0.19999999999999929</v>
      </c>
      <c r="H3">
        <v>104.37</v>
      </c>
      <c r="I3" s="6">
        <f>H3-N2</f>
        <v>2.4000000000000909E-2</v>
      </c>
    </row>
    <row r="4" spans="1:699" x14ac:dyDescent="0.3">
      <c r="A4" s="5">
        <v>3</v>
      </c>
      <c r="B4" s="3">
        <v>15.1</v>
      </c>
      <c r="C4" s="11">
        <f>B4-K2</f>
        <v>1.9999999999997797E-2</v>
      </c>
      <c r="D4" s="3">
        <v>60.1</v>
      </c>
      <c r="E4" s="18">
        <f>D4-L2</f>
        <v>-2.0000000000003126E-2</v>
      </c>
      <c r="F4" s="3">
        <v>15.1</v>
      </c>
      <c r="G4" s="11">
        <f>F4-M2</f>
        <v>9.9999999999999645E-2</v>
      </c>
      <c r="H4">
        <v>104.36</v>
      </c>
      <c r="I4" s="6">
        <f>H4-N2</f>
        <v>1.3999999999995794E-2</v>
      </c>
      <c r="K4" s="34" t="s">
        <v>14</v>
      </c>
      <c r="L4" s="33" t="s">
        <v>15</v>
      </c>
      <c r="M4" s="33" t="s">
        <v>16</v>
      </c>
      <c r="N4" s="33" t="s">
        <v>17</v>
      </c>
      <c r="O4" s="33" t="s">
        <v>18</v>
      </c>
      <c r="P4" s="33" t="s">
        <v>19</v>
      </c>
    </row>
    <row r="5" spans="1:699" ht="15" thickBot="1" x14ac:dyDescent="0.35">
      <c r="A5" s="5">
        <v>4</v>
      </c>
      <c r="B5" s="4">
        <v>15</v>
      </c>
      <c r="C5" s="11">
        <f>B5-K2</f>
        <v>-8.0000000000001847E-2</v>
      </c>
      <c r="D5" s="3">
        <v>60.2</v>
      </c>
      <c r="E5" s="18">
        <f>D5-L2</f>
        <v>7.9999999999998295E-2</v>
      </c>
      <c r="F5" s="3">
        <v>15.2</v>
      </c>
      <c r="G5" s="11">
        <f>F5-M2</f>
        <v>0.19999999999999929</v>
      </c>
      <c r="H5">
        <v>104.32</v>
      </c>
      <c r="I5" s="6">
        <f>H5-N2</f>
        <v>-2.6000000000010459E-2</v>
      </c>
      <c r="J5" s="1"/>
      <c r="K5" s="40">
        <f>SQRT((C2*C2+C3*C3+C4*C4+C5*C5+C6*C6)/(O2*(O2-1)))</f>
        <v>3.7416573867739278E-2</v>
      </c>
      <c r="L5" s="39">
        <f>SQRT((E2*E2+E3*E3+E4*E4+E5*E5+E6*E6)/(O2*(O2-1)))</f>
        <v>3.7416573867739944E-2</v>
      </c>
      <c r="M5" s="39">
        <f>SQRT((G2*G2+G3*G3+G4*G4+G5*G5+G6*G6)/(O2*(O2-1)))</f>
        <v>7.0710678118654502E-2</v>
      </c>
      <c r="N5" s="39">
        <f>SQRT((I2*I2+I3*I3+I4*I4+I5*I5+I6*I6)/(O2*(O2-1)))</f>
        <v>9.2736184954972309E-3</v>
      </c>
      <c r="O5" s="39">
        <v>0.95</v>
      </c>
      <c r="P5" s="39">
        <v>2.8</v>
      </c>
    </row>
    <row r="6" spans="1:699" ht="15" thickBot="1" x14ac:dyDescent="0.35">
      <c r="A6" s="13">
        <v>5</v>
      </c>
      <c r="B6" s="8">
        <v>15</v>
      </c>
      <c r="C6" s="12">
        <f>B6-K2</f>
        <v>-8.0000000000001847E-2</v>
      </c>
      <c r="D6" s="7">
        <v>60</v>
      </c>
      <c r="E6" s="19">
        <f>D6-L2</f>
        <v>-0.12000000000000455</v>
      </c>
      <c r="F6" s="8">
        <v>15</v>
      </c>
      <c r="G6" s="12">
        <f>F6-M2</f>
        <v>0</v>
      </c>
      <c r="H6" s="9">
        <v>104.33</v>
      </c>
      <c r="I6" s="10">
        <f>H6-N2</f>
        <v>-1.6000000000005343E-2</v>
      </c>
    </row>
    <row r="7" spans="1:699" ht="15" thickBot="1" x14ac:dyDescent="0.35"/>
    <row r="8" spans="1:699" ht="15.6" x14ac:dyDescent="0.3">
      <c r="A8" s="21" t="s">
        <v>20</v>
      </c>
      <c r="B8" s="24">
        <f>P5*K5</f>
        <v>0.10476640682966998</v>
      </c>
      <c r="D8" s="28" t="s">
        <v>24</v>
      </c>
      <c r="E8" s="30">
        <v>0.1</v>
      </c>
      <c r="F8">
        <f>E8/2</f>
        <v>0.05</v>
      </c>
    </row>
    <row r="9" spans="1:699" ht="15" customHeight="1" thickBot="1" x14ac:dyDescent="0.45">
      <c r="A9" s="23" t="s">
        <v>21</v>
      </c>
      <c r="B9" s="25">
        <f>P5*L5</f>
        <v>0.10476640682967184</v>
      </c>
      <c r="D9" s="29" t="s">
        <v>25</v>
      </c>
      <c r="E9" s="29">
        <v>0.01</v>
      </c>
      <c r="F9">
        <f>E9/2</f>
        <v>5.0000000000000001E-3</v>
      </c>
    </row>
    <row r="10" spans="1:699" ht="13.8" customHeight="1" x14ac:dyDescent="0.35">
      <c r="A10" s="23" t="s">
        <v>22</v>
      </c>
      <c r="B10" s="25">
        <f>P5*M5</f>
        <v>0.19798989873223261</v>
      </c>
      <c r="D10" s="27" t="s">
        <v>26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</row>
    <row r="11" spans="1:699" ht="15" thickBot="1" x14ac:dyDescent="0.35">
      <c r="A11" s="16" t="s">
        <v>23</v>
      </c>
      <c r="B11" s="26">
        <f>P5*N5</f>
        <v>2.5966131787392245E-2</v>
      </c>
      <c r="D11" s="20">
        <v>1.96</v>
      </c>
    </row>
    <row r="12" spans="1:699" ht="15" thickBot="1" x14ac:dyDescent="0.35"/>
    <row r="13" spans="1:699" ht="18" x14ac:dyDescent="0.35">
      <c r="A13" s="21" t="s">
        <v>27</v>
      </c>
      <c r="B13" s="22">
        <f>E8*D11</f>
        <v>0.19600000000000001</v>
      </c>
      <c r="N13" s="43" t="s">
        <v>37</v>
      </c>
    </row>
    <row r="14" spans="1:699" ht="18.600000000000001" thickBot="1" x14ac:dyDescent="0.4">
      <c r="A14" s="16" t="s">
        <v>28</v>
      </c>
      <c r="B14" s="17">
        <f>E9*D11</f>
        <v>1.9599999999999999E-2</v>
      </c>
    </row>
    <row r="15" spans="1:699" ht="15" thickBot="1" x14ac:dyDescent="0.35"/>
    <row r="16" spans="1:699" x14ac:dyDescent="0.3">
      <c r="A16" s="21" t="s">
        <v>29</v>
      </c>
      <c r="B16" s="22">
        <f>O5*F8</f>
        <v>4.7500000000000001E-2</v>
      </c>
    </row>
    <row r="17" spans="1:12" ht="15" thickBot="1" x14ac:dyDescent="0.35">
      <c r="A17" s="16" t="s">
        <v>30</v>
      </c>
      <c r="B17" s="17">
        <f>F9*O5</f>
        <v>4.7499999999999999E-3</v>
      </c>
    </row>
    <row r="19" spans="1:12" ht="21" x14ac:dyDescent="0.4">
      <c r="A19" s="42"/>
      <c r="B19" s="42"/>
      <c r="C19" s="42"/>
      <c r="D19" s="42"/>
      <c r="E19" s="42"/>
      <c r="F19" s="42"/>
      <c r="G19" s="42"/>
      <c r="H19" s="41"/>
      <c r="I19" s="41"/>
      <c r="J19" s="41"/>
      <c r="K19" s="41"/>
    </row>
    <row r="20" spans="1:12" ht="15.6" x14ac:dyDescent="0.3">
      <c r="A20" s="47" t="s">
        <v>32</v>
      </c>
      <c r="B20" s="47"/>
      <c r="D20" s="48" t="s">
        <v>31</v>
      </c>
      <c r="E20" s="48"/>
    </row>
    <row r="21" spans="1:12" x14ac:dyDescent="0.3">
      <c r="A21" s="44" t="s">
        <v>33</v>
      </c>
      <c r="B21" s="45">
        <f>SQRT((B8*B8+B13+B16))</f>
        <v>0.50445614279142237</v>
      </c>
      <c r="D21" s="49" t="s">
        <v>38</v>
      </c>
      <c r="E21" s="49"/>
    </row>
    <row r="22" spans="1:12" x14ac:dyDescent="0.3">
      <c r="A22" s="44" t="s">
        <v>34</v>
      </c>
      <c r="B22" s="45">
        <f>SQRT(B9*B9+B13+B16)</f>
        <v>0.50445614279142281</v>
      </c>
      <c r="D22" s="49" t="s">
        <v>39</v>
      </c>
      <c r="E22" s="49"/>
    </row>
    <row r="23" spans="1:12" x14ac:dyDescent="0.3">
      <c r="A23" s="44" t="s">
        <v>35</v>
      </c>
      <c r="B23" s="45">
        <f>SQRT(B10*B10+B13+B16)</f>
        <v>0.53169540152233752</v>
      </c>
      <c r="D23" s="49" t="s">
        <v>40</v>
      </c>
      <c r="E23" s="49"/>
    </row>
    <row r="24" spans="1:12" x14ac:dyDescent="0.3">
      <c r="A24" s="44" t="s">
        <v>36</v>
      </c>
      <c r="B24" s="45">
        <f>SQRT(B11*B11+B14+B17)</f>
        <v>0.15819051804706949</v>
      </c>
      <c r="D24" s="49" t="s">
        <v>41</v>
      </c>
      <c r="E24" s="49"/>
    </row>
    <row r="27" spans="1:12" x14ac:dyDescent="0.3">
      <c r="A27" s="50" t="s">
        <v>42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x14ac:dyDescent="0.3">
      <c r="A29" t="s">
        <v>43</v>
      </c>
      <c r="B29">
        <f>N2/(K2*L2*M2)</f>
        <v>7.6729829465736945E-3</v>
      </c>
    </row>
    <row r="31" spans="1:12" ht="15.6" x14ac:dyDescent="0.3">
      <c r="A31" s="48" t="s">
        <v>31</v>
      </c>
      <c r="B31" s="48"/>
    </row>
    <row r="32" spans="1:12" x14ac:dyDescent="0.3">
      <c r="A32" s="49" t="s">
        <v>38</v>
      </c>
      <c r="B32" s="49"/>
    </row>
    <row r="33" spans="1:2" x14ac:dyDescent="0.3">
      <c r="A33" s="49" t="s">
        <v>39</v>
      </c>
      <c r="B33" s="49"/>
    </row>
    <row r="34" spans="1:2" x14ac:dyDescent="0.3">
      <c r="A34" s="49" t="s">
        <v>40</v>
      </c>
      <c r="B34" s="49"/>
    </row>
    <row r="35" spans="1:2" x14ac:dyDescent="0.3">
      <c r="A35" s="49" t="s">
        <v>41</v>
      </c>
      <c r="B35" s="49"/>
    </row>
    <row r="37" spans="1:2" ht="21" x14ac:dyDescent="0.4">
      <c r="A37" s="46" t="s">
        <v>44</v>
      </c>
      <c r="B37">
        <f>SQRT((B21/K2)*(B21/K2)+(B22/L2)*(B22/L2)+(B23/M2)*(B23/M2)+(B24/N2)*(B24/N2))</f>
        <v>4.9479135586158629E-2</v>
      </c>
    </row>
    <row r="38" spans="1:2" x14ac:dyDescent="0.3">
      <c r="B38" t="s">
        <v>45</v>
      </c>
    </row>
  </sheetData>
  <mergeCells count="12">
    <mergeCell ref="A35:B35"/>
    <mergeCell ref="A27:L28"/>
    <mergeCell ref="A31:B31"/>
    <mergeCell ref="A32:B32"/>
    <mergeCell ref="A33:B33"/>
    <mergeCell ref="A34:B34"/>
    <mergeCell ref="A20:B20"/>
    <mergeCell ref="D20:E20"/>
    <mergeCell ref="D21:E21"/>
    <mergeCell ref="D22:E22"/>
    <mergeCell ref="D24:E24"/>
    <mergeCell ref="D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2021-05-27T08:16:52Z</dcterms:modified>
</cp:coreProperties>
</file>