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oman\Documents\GitHub\ITMO_LAB\Informatics\LAB5\"/>
    </mc:Choice>
  </mc:AlternateContent>
  <xr:revisionPtr revIDLastSave="0" documentId="13_ncr:1_{30354777-0B72-4AE9-84A7-2506EAAD711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0" i="1" l="1"/>
  <c r="AE41" i="1"/>
  <c r="AE42" i="1"/>
  <c r="AE43" i="1"/>
  <c r="AE44" i="1"/>
  <c r="AE45" i="1"/>
  <c r="AE39" i="1"/>
  <c r="AD40" i="1"/>
  <c r="AD41" i="1"/>
  <c r="AD42" i="1"/>
  <c r="AD43" i="1"/>
  <c r="AD44" i="1"/>
  <c r="AD45" i="1"/>
  <c r="AD39" i="1"/>
  <c r="AC40" i="1"/>
  <c r="AC41" i="1"/>
  <c r="AC42" i="1"/>
  <c r="AC43" i="1"/>
  <c r="AC44" i="1"/>
  <c r="AC45" i="1"/>
  <c r="AC39" i="1"/>
  <c r="H37" i="1"/>
  <c r="H36" i="1"/>
  <c r="H35" i="1"/>
  <c r="H34" i="1"/>
  <c r="H33" i="1"/>
  <c r="H32" i="1"/>
  <c r="H31" i="1"/>
  <c r="AB40" i="1"/>
  <c r="AB41" i="1"/>
  <c r="AB42" i="1"/>
  <c r="AB43" i="1"/>
  <c r="AB44" i="1"/>
  <c r="AB45" i="1"/>
  <c r="AB39" i="1"/>
  <c r="AA40" i="1"/>
  <c r="AA41" i="1"/>
  <c r="AA42" i="1"/>
  <c r="AA43" i="1"/>
  <c r="AA44" i="1"/>
  <c r="AA45" i="1"/>
  <c r="AA39" i="1"/>
  <c r="D40" i="1"/>
  <c r="D41" i="1"/>
  <c r="D42" i="1"/>
  <c r="D43" i="1"/>
  <c r="D44" i="1"/>
  <c r="D45" i="1"/>
  <c r="D39" i="1"/>
  <c r="B45" i="1"/>
  <c r="B44" i="1"/>
  <c r="B43" i="1"/>
  <c r="B42" i="1"/>
  <c r="B41" i="1"/>
  <c r="B40" i="1"/>
  <c r="B39" i="1"/>
  <c r="Z45" i="1"/>
  <c r="Z40" i="1"/>
  <c r="Z41" i="1"/>
  <c r="Z42" i="1"/>
  <c r="Z43" i="1"/>
  <c r="Z44" i="1"/>
  <c r="Z39" i="1"/>
  <c r="Y40" i="1"/>
  <c r="Y41" i="1"/>
  <c r="Y42" i="1"/>
  <c r="Y43" i="1"/>
  <c r="Y44" i="1"/>
  <c r="Y45" i="1"/>
  <c r="Y39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V37" i="1"/>
  <c r="U37" i="1" s="1"/>
  <c r="T37" i="1" s="1"/>
  <c r="S37" i="1" s="1"/>
  <c r="R37" i="1" s="1"/>
  <c r="Q37" i="1" s="1"/>
  <c r="P37" i="1" s="1"/>
  <c r="O37" i="1" s="1"/>
  <c r="N37" i="1" s="1"/>
  <c r="M37" i="1" s="1"/>
  <c r="L37" i="1" s="1"/>
  <c r="K37" i="1" s="1"/>
  <c r="J37" i="1" s="1"/>
  <c r="I37" i="1" s="1"/>
  <c r="W37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V36" i="1"/>
  <c r="U36" i="1" s="1"/>
  <c r="T36" i="1" s="1"/>
  <c r="S36" i="1" s="1"/>
  <c r="R36" i="1" s="1"/>
  <c r="Q36" i="1" s="1"/>
  <c r="P36" i="1" s="1"/>
  <c r="O36" i="1" s="1"/>
  <c r="N36" i="1" s="1"/>
  <c r="M36" i="1" s="1"/>
  <c r="L36" i="1" s="1"/>
  <c r="K36" i="1" s="1"/>
  <c r="J36" i="1" s="1"/>
  <c r="I36" i="1" s="1"/>
  <c r="W36" i="1"/>
  <c r="W35" i="1"/>
  <c r="N43" i="1"/>
  <c r="W43" i="1"/>
  <c r="X43" i="1"/>
  <c r="V35" i="1"/>
  <c r="U35" i="1" s="1"/>
  <c r="T35" i="1" s="1"/>
  <c r="S35" i="1" s="1"/>
  <c r="R35" i="1" s="1"/>
  <c r="Q35" i="1" s="1"/>
  <c r="P35" i="1" s="1"/>
  <c r="O35" i="1" s="1"/>
  <c r="N35" i="1" s="1"/>
  <c r="M35" i="1" s="1"/>
  <c r="L35" i="1" s="1"/>
  <c r="K35" i="1" s="1"/>
  <c r="J35" i="1" s="1"/>
  <c r="I35" i="1" s="1"/>
  <c r="I43" i="1" s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V34" i="1"/>
  <c r="U34" i="1" s="1"/>
  <c r="T34" i="1" s="1"/>
  <c r="S34" i="1" s="1"/>
  <c r="R34" i="1" s="1"/>
  <c r="Q34" i="1" s="1"/>
  <c r="P34" i="1" s="1"/>
  <c r="O34" i="1" s="1"/>
  <c r="N34" i="1" s="1"/>
  <c r="M34" i="1" s="1"/>
  <c r="L34" i="1" s="1"/>
  <c r="K34" i="1" s="1"/>
  <c r="J34" i="1" s="1"/>
  <c r="I34" i="1" s="1"/>
  <c r="W34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V33" i="1"/>
  <c r="U33" i="1" s="1"/>
  <c r="T33" i="1" s="1"/>
  <c r="S33" i="1" s="1"/>
  <c r="R33" i="1" s="1"/>
  <c r="Q33" i="1" s="1"/>
  <c r="P33" i="1" s="1"/>
  <c r="O33" i="1" s="1"/>
  <c r="N33" i="1" s="1"/>
  <c r="M33" i="1" s="1"/>
  <c r="L33" i="1" s="1"/>
  <c r="K33" i="1" s="1"/>
  <c r="J33" i="1" s="1"/>
  <c r="I33" i="1" s="1"/>
  <c r="W33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V32" i="1"/>
  <c r="U32" i="1" s="1"/>
  <c r="T32" i="1" s="1"/>
  <c r="S32" i="1" s="1"/>
  <c r="R32" i="1" s="1"/>
  <c r="Q32" i="1" s="1"/>
  <c r="P32" i="1" s="1"/>
  <c r="O32" i="1" s="1"/>
  <c r="N32" i="1" s="1"/>
  <c r="M32" i="1" s="1"/>
  <c r="L32" i="1" s="1"/>
  <c r="K32" i="1" s="1"/>
  <c r="J32" i="1" s="1"/>
  <c r="I32" i="1" s="1"/>
  <c r="W31" i="1"/>
  <c r="W32" i="1"/>
  <c r="V31" i="1"/>
  <c r="U31" i="1" s="1"/>
  <c r="W39" i="1"/>
  <c r="X39" i="1"/>
  <c r="X32" i="1"/>
  <c r="X33" i="1"/>
  <c r="X34" i="1"/>
  <c r="X35" i="1"/>
  <c r="X36" i="1"/>
  <c r="X37" i="1"/>
  <c r="X31" i="1"/>
  <c r="B10" i="1"/>
  <c r="D17" i="1"/>
  <c r="D18" i="1"/>
  <c r="D19" i="1"/>
  <c r="D20" i="1"/>
  <c r="D21" i="1"/>
  <c r="D22" i="1"/>
  <c r="D23" i="1"/>
  <c r="D24" i="1"/>
  <c r="D25" i="1"/>
  <c r="D26" i="1"/>
  <c r="D27" i="1"/>
  <c r="D16" i="1"/>
  <c r="W13" i="1"/>
  <c r="V13" i="1" s="1"/>
  <c r="X27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V12" i="1"/>
  <c r="U12" i="1" s="1"/>
  <c r="T12" i="1" s="1"/>
  <c r="S12" i="1" s="1"/>
  <c r="R12" i="1" s="1"/>
  <c r="Q12" i="1" s="1"/>
  <c r="P12" i="1" s="1"/>
  <c r="O12" i="1" s="1"/>
  <c r="N12" i="1" s="1"/>
  <c r="M12" i="1" s="1"/>
  <c r="L12" i="1" s="1"/>
  <c r="K12" i="1" s="1"/>
  <c r="J12" i="1" s="1"/>
  <c r="I12" i="1" s="1"/>
  <c r="W12" i="1"/>
  <c r="X12" i="1"/>
  <c r="X13" i="1"/>
  <c r="X7" i="1"/>
  <c r="X21" i="1"/>
  <c r="W8" i="1"/>
  <c r="V8" i="1" s="1"/>
  <c r="V22" i="1" s="1"/>
  <c r="W6" i="1"/>
  <c r="X20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X9" i="1"/>
  <c r="W9" i="1" s="1"/>
  <c r="V9" i="1" s="1"/>
  <c r="U9" i="1" s="1"/>
  <c r="T9" i="1" s="1"/>
  <c r="S9" i="1" s="1"/>
  <c r="R9" i="1" s="1"/>
  <c r="Q9" i="1" s="1"/>
  <c r="P9" i="1" s="1"/>
  <c r="O9" i="1" s="1"/>
  <c r="N9" i="1" s="1"/>
  <c r="M9" i="1" s="1"/>
  <c r="L9" i="1" s="1"/>
  <c r="K9" i="1" s="1"/>
  <c r="J9" i="1" s="1"/>
  <c r="I9" i="1" s="1"/>
  <c r="X10" i="1"/>
  <c r="X11" i="1"/>
  <c r="X8" i="1"/>
  <c r="X22" i="1"/>
  <c r="X5" i="1"/>
  <c r="X6" i="1"/>
  <c r="X4" i="1"/>
  <c r="X18" i="1" s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I17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I16" i="1"/>
  <c r="B8" i="1"/>
  <c r="A8" i="1"/>
  <c r="D2" i="1"/>
  <c r="J43" i="1" l="1"/>
  <c r="V43" i="1"/>
  <c r="R43" i="1"/>
  <c r="U43" i="1"/>
  <c r="Q43" i="1"/>
  <c r="M43" i="1"/>
  <c r="T43" i="1"/>
  <c r="P43" i="1"/>
  <c r="L43" i="1"/>
  <c r="S43" i="1"/>
  <c r="O43" i="1"/>
  <c r="K43" i="1"/>
  <c r="U39" i="1"/>
  <c r="T31" i="1"/>
  <c r="V39" i="1"/>
  <c r="U13" i="1"/>
  <c r="V27" i="1"/>
  <c r="W27" i="1"/>
  <c r="W7" i="1"/>
  <c r="W21" i="1" s="1"/>
  <c r="W22" i="1"/>
  <c r="V6" i="1" s="1"/>
  <c r="U6" i="1" s="1"/>
  <c r="U8" i="1"/>
  <c r="T8" i="1" s="1"/>
  <c r="S8" i="1" s="1"/>
  <c r="R8" i="1" s="1"/>
  <c r="Q8" i="1" s="1"/>
  <c r="P8" i="1" s="1"/>
  <c r="O8" i="1" s="1"/>
  <c r="N8" i="1" s="1"/>
  <c r="M8" i="1" s="1"/>
  <c r="L8" i="1" s="1"/>
  <c r="K8" i="1" s="1"/>
  <c r="J8" i="1" s="1"/>
  <c r="I8" i="1" s="1"/>
  <c r="I22" i="1" s="1"/>
  <c r="W20" i="1"/>
  <c r="W11" i="1"/>
  <c r="V11" i="1" s="1"/>
  <c r="U11" i="1" s="1"/>
  <c r="T11" i="1" s="1"/>
  <c r="S11" i="1" s="1"/>
  <c r="R11" i="1" s="1"/>
  <c r="Q11" i="1" s="1"/>
  <c r="P11" i="1" s="1"/>
  <c r="O11" i="1" s="1"/>
  <c r="N11" i="1" s="1"/>
  <c r="M11" i="1" s="1"/>
  <c r="L11" i="1" s="1"/>
  <c r="K11" i="1" s="1"/>
  <c r="J11" i="1" s="1"/>
  <c r="I11" i="1" s="1"/>
  <c r="W10" i="1"/>
  <c r="V10" i="1" s="1"/>
  <c r="U10" i="1" s="1"/>
  <c r="T10" i="1" s="1"/>
  <c r="S10" i="1" s="1"/>
  <c r="R10" i="1" s="1"/>
  <c r="Q10" i="1" s="1"/>
  <c r="P10" i="1" s="1"/>
  <c r="O10" i="1" s="1"/>
  <c r="N10" i="1" s="1"/>
  <c r="M10" i="1" s="1"/>
  <c r="L10" i="1" s="1"/>
  <c r="K10" i="1" s="1"/>
  <c r="J10" i="1" s="1"/>
  <c r="I10" i="1" s="1"/>
  <c r="P22" i="1"/>
  <c r="T22" i="1"/>
  <c r="S22" i="1"/>
  <c r="U22" i="1"/>
  <c r="U20" i="1" s="1"/>
  <c r="Q22" i="1"/>
  <c r="D1" i="1"/>
  <c r="W5" i="1"/>
  <c r="X19" i="1"/>
  <c r="W4" i="1"/>
  <c r="S31" i="1" l="1"/>
  <c r="T39" i="1"/>
  <c r="T13" i="1"/>
  <c r="U27" i="1"/>
  <c r="V7" i="1"/>
  <c r="V21" i="1" s="1"/>
  <c r="K22" i="1"/>
  <c r="J22" i="1"/>
  <c r="V20" i="1"/>
  <c r="M22" i="1"/>
  <c r="O22" i="1"/>
  <c r="N22" i="1"/>
  <c r="T6" i="1"/>
  <c r="L22" i="1"/>
  <c r="R22" i="1"/>
  <c r="S6" i="1"/>
  <c r="T20" i="1"/>
  <c r="V4" i="1"/>
  <c r="W18" i="1"/>
  <c r="R31" i="1" l="1"/>
  <c r="S39" i="1"/>
  <c r="S13" i="1"/>
  <c r="T27" i="1"/>
  <c r="U7" i="1"/>
  <c r="U21" i="1" s="1"/>
  <c r="R6" i="1"/>
  <c r="S20" i="1"/>
  <c r="V5" i="1"/>
  <c r="W19" i="1"/>
  <c r="U4" i="1"/>
  <c r="V18" i="1"/>
  <c r="Q31" i="1" l="1"/>
  <c r="R39" i="1"/>
  <c r="R13" i="1"/>
  <c r="S27" i="1"/>
  <c r="T7" i="1"/>
  <c r="T21" i="1" s="1"/>
  <c r="Q6" i="1"/>
  <c r="R20" i="1"/>
  <c r="T4" i="1"/>
  <c r="U18" i="1"/>
  <c r="V19" i="1"/>
  <c r="U5" i="1"/>
  <c r="P31" i="1" l="1"/>
  <c r="Q39" i="1"/>
  <c r="Q13" i="1"/>
  <c r="R27" i="1"/>
  <c r="S7" i="1"/>
  <c r="S21" i="1" s="1"/>
  <c r="P6" i="1"/>
  <c r="Q20" i="1"/>
  <c r="U19" i="1"/>
  <c r="T5" i="1"/>
  <c r="S4" i="1"/>
  <c r="T18" i="1"/>
  <c r="O31" i="1" l="1"/>
  <c r="P39" i="1"/>
  <c r="P13" i="1"/>
  <c r="Q27" i="1"/>
  <c r="R7" i="1"/>
  <c r="R21" i="1" s="1"/>
  <c r="O6" i="1"/>
  <c r="P20" i="1"/>
  <c r="R4" i="1"/>
  <c r="S18" i="1"/>
  <c r="S5" i="1"/>
  <c r="R5" i="1" s="1"/>
  <c r="T19" i="1"/>
  <c r="N31" i="1" l="1"/>
  <c r="O39" i="1"/>
  <c r="O13" i="1"/>
  <c r="P27" i="1"/>
  <c r="Q7" i="1"/>
  <c r="Q21" i="1" s="1"/>
  <c r="N6" i="1"/>
  <c r="O20" i="1"/>
  <c r="S19" i="1"/>
  <c r="Q4" i="1"/>
  <c r="R18" i="1"/>
  <c r="M31" i="1" l="1"/>
  <c r="N39" i="1"/>
  <c r="N13" i="1"/>
  <c r="O27" i="1"/>
  <c r="P7" i="1"/>
  <c r="P21" i="1" s="1"/>
  <c r="M6" i="1"/>
  <c r="N20" i="1"/>
  <c r="P4" i="1"/>
  <c r="Q18" i="1"/>
  <c r="R19" i="1"/>
  <c r="Q5" i="1"/>
  <c r="M39" i="1" l="1"/>
  <c r="L31" i="1"/>
  <c r="M13" i="1"/>
  <c r="N27" i="1"/>
  <c r="O7" i="1"/>
  <c r="O21" i="1" s="1"/>
  <c r="M20" i="1"/>
  <c r="L6" i="1"/>
  <c r="Q19" i="1"/>
  <c r="P5" i="1"/>
  <c r="O5" i="1" s="1"/>
  <c r="O4" i="1"/>
  <c r="P18" i="1"/>
  <c r="K31" i="1" l="1"/>
  <c r="L39" i="1"/>
  <c r="L13" i="1"/>
  <c r="M27" i="1"/>
  <c r="N7" i="1"/>
  <c r="N21" i="1" s="1"/>
  <c r="K6" i="1"/>
  <c r="L20" i="1"/>
  <c r="N4" i="1"/>
  <c r="O18" i="1"/>
  <c r="N5" i="1"/>
  <c r="P19" i="1"/>
  <c r="J31" i="1" l="1"/>
  <c r="K39" i="1"/>
  <c r="K13" i="1"/>
  <c r="L27" i="1"/>
  <c r="M7" i="1"/>
  <c r="M21" i="1" s="1"/>
  <c r="J6" i="1"/>
  <c r="K20" i="1"/>
  <c r="O19" i="1"/>
  <c r="M4" i="1"/>
  <c r="N18" i="1"/>
  <c r="I31" i="1" l="1"/>
  <c r="I39" i="1" s="1"/>
  <c r="J39" i="1"/>
  <c r="J13" i="1"/>
  <c r="K27" i="1"/>
  <c r="L7" i="1"/>
  <c r="L21" i="1" s="1"/>
  <c r="I6" i="1"/>
  <c r="I20" i="1" s="1"/>
  <c r="J20" i="1"/>
  <c r="L4" i="1"/>
  <c r="M18" i="1"/>
  <c r="N19" i="1"/>
  <c r="M5" i="1"/>
  <c r="I13" i="1" l="1"/>
  <c r="I27" i="1" s="1"/>
  <c r="J27" i="1"/>
  <c r="K7" i="1"/>
  <c r="K21" i="1" s="1"/>
  <c r="M19" i="1"/>
  <c r="L5" i="1"/>
  <c r="K5" i="1" s="1"/>
  <c r="K4" i="1"/>
  <c r="L18" i="1"/>
  <c r="J7" i="1" l="1"/>
  <c r="J21" i="1" s="1"/>
  <c r="K18" i="1"/>
  <c r="J4" i="1"/>
  <c r="L19" i="1"/>
  <c r="I7" i="1" l="1"/>
  <c r="I21" i="1" s="1"/>
  <c r="J18" i="1"/>
  <c r="I4" i="1"/>
  <c r="I18" i="1" s="1"/>
  <c r="K19" i="1"/>
  <c r="J5" i="1"/>
  <c r="I5" i="1" s="1"/>
  <c r="I19" i="1" l="1"/>
  <c r="J19" i="1"/>
  <c r="D9" i="1" l="1"/>
  <c r="D8" i="1"/>
  <c r="D6" i="1"/>
  <c r="D7" i="1"/>
  <c r="D5" i="1"/>
  <c r="D4" i="1"/>
  <c r="G5" i="1" l="1"/>
  <c r="G9" i="1"/>
  <c r="G7" i="1"/>
  <c r="G4" i="1"/>
  <c r="G8" i="1"/>
  <c r="G6" i="1"/>
</calcChain>
</file>

<file path=xl/sharedStrings.xml><?xml version="1.0" encoding="utf-8"?>
<sst xmlns="http://schemas.openxmlformats.org/spreadsheetml/2006/main" count="90" uniqueCount="69">
  <si>
    <t>A=</t>
  </si>
  <si>
    <t>C=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</si>
  <si>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</si>
  <si>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</si>
  <si>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</si>
  <si>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</si>
  <si>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</si>
  <si>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</si>
  <si>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</si>
  <si>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</si>
  <si>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</si>
  <si>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</si>
  <si>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</si>
  <si>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</si>
  <si>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</si>
  <si>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</si>
  <si>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</si>
  <si>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</si>
  <si>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</si>
  <si>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</si>
  <si>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</si>
  <si>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</si>
  <si>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</si>
  <si>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</si>
  <si>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</si>
  <si>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</si>
  <si>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const</t>
  </si>
  <si>
    <t>A</t>
  </si>
  <si>
    <t>B</t>
  </si>
  <si>
    <t>C</t>
  </si>
  <si>
    <t>D</t>
  </si>
  <si>
    <t>E</t>
  </si>
  <si>
    <t>F</t>
  </si>
  <si>
    <t>№</t>
  </si>
  <si>
    <t>перенос начиная с B3 до B6</t>
  </si>
  <si>
    <t>A+C</t>
  </si>
  <si>
    <t>B3+C</t>
  </si>
  <si>
    <t>С+B7</t>
  </si>
  <si>
    <t>-B1</t>
  </si>
  <si>
    <t>-B2</t>
  </si>
  <si>
    <t>-B3</t>
  </si>
  <si>
    <t>-B4</t>
  </si>
  <si>
    <t>-B5</t>
  </si>
  <si>
    <t>-B6</t>
  </si>
  <si>
    <t>ОДЗ для знак.</t>
  </si>
  <si>
    <t>ОДЗ для беззнак</t>
  </si>
  <si>
    <t>task1(3)</t>
  </si>
  <si>
    <t>task2(4) and task4(6)</t>
  </si>
  <si>
    <t>task3(5)</t>
  </si>
  <si>
    <t>task5(7)</t>
  </si>
  <si>
    <t>перенос</t>
  </si>
  <si>
    <t>B1+B2</t>
  </si>
  <si>
    <t>B2+B3</t>
  </si>
  <si>
    <t>B2+B7</t>
  </si>
  <si>
    <t>B7+B8</t>
  </si>
  <si>
    <t>B7+B9</t>
  </si>
  <si>
    <t>B1+B8</t>
  </si>
  <si>
    <t>B11+B3</t>
  </si>
  <si>
    <t>флаги</t>
  </si>
  <si>
    <t>SF</t>
  </si>
  <si>
    <t>ZF</t>
  </si>
  <si>
    <t>PF</t>
  </si>
  <si>
    <t>AF</t>
  </si>
  <si>
    <t>CF</t>
  </si>
  <si>
    <t>OF</t>
  </si>
  <si>
    <t>дес+дес</t>
  </si>
  <si>
    <t>выраж.</t>
  </si>
  <si>
    <t>перевод из двоичной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</si>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</sst>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quotePrefix="1"/>
    <xf numFmtId="0" fontId="0" fillId="0" borderId="0" xfId="0" applyFill="1" applyBorder="1"/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1">
    <dxf>
      <font>
        <strike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5"/>
  <sheetViews>
    <sheetView tabSelected="1" view="pageLayout" topLeftCell="B1" zoomScaleNormal="100" workbookViewId="0">
      <selection activeCell="S10" sqref="S10"/>
    </sheetView>
  </sheetViews>
  <sheetFormatPr defaultRowHeight="14.5" x14ac:dyDescent="0.35"/>
  <cols>
    <col min="1" max="1" width="7.1796875" customWidth="1"/>
    <col min="2" max="2" width="6.90625" customWidth="1"/>
    <col min="5" max="5" width="0.81640625" customWidth="1"/>
    <col min="6" max="6" width="3.54296875" customWidth="1"/>
    <col min="7" max="7" width="6.453125" customWidth="1"/>
    <col min="8" max="8" width="4.81640625" customWidth="1"/>
    <col min="9" max="9" width="2.54296875" customWidth="1"/>
    <col min="10" max="15" width="2.7265625" customWidth="1"/>
    <col min="16" max="22" width="2.26953125" customWidth="1"/>
    <col min="23" max="24" width="2.6328125" customWidth="1"/>
    <col min="25" max="29" width="3.08984375" customWidth="1"/>
    <col min="30" max="30" width="2.7265625" customWidth="1"/>
  </cols>
  <sheetData>
    <row r="1" spans="1:24" x14ac:dyDescent="0.35">
      <c r="D1" s="2" t="e">
        <f>_xlfn.BASE(MOD(B4,$B$9),2,16)</f>
        <v>#DIV/0!</v>
      </c>
      <c r="E1" s="2"/>
      <c r="H1" t="s">
        <v>27</v>
      </c>
      <c r="I1">
        <v>0</v>
      </c>
      <c r="J1">
        <v>0</v>
      </c>
      <c r="K1">
        <v>0</v>
      </c>
      <c r="L1">
        <v>1</v>
      </c>
      <c r="M1">
        <v>1</v>
      </c>
      <c r="N1">
        <v>0</v>
      </c>
      <c r="O1">
        <v>0</v>
      </c>
      <c r="P1">
        <v>1</v>
      </c>
      <c r="Q1">
        <v>0</v>
      </c>
      <c r="R1">
        <v>1</v>
      </c>
      <c r="S1">
        <v>1</v>
      </c>
      <c r="T1">
        <v>1</v>
      </c>
      <c r="U1">
        <v>0</v>
      </c>
      <c r="V1">
        <v>1</v>
      </c>
      <c r="W1">
        <v>1</v>
      </c>
      <c r="X1">
        <v>0</v>
      </c>
    </row>
    <row r="2" spans="1:24" x14ac:dyDescent="0.35">
      <c r="D2" s="2" t="e">
        <f>_xlfn.BASE(MOD(B5,$B$9),2,16)</f>
        <v>#DIV/0!</v>
      </c>
      <c r="E2" s="2"/>
      <c r="H2" t="s">
        <v>29</v>
      </c>
      <c r="I2">
        <v>0</v>
      </c>
      <c r="J2">
        <v>0</v>
      </c>
      <c r="K2">
        <v>1</v>
      </c>
      <c r="L2">
        <v>1</v>
      </c>
      <c r="M2">
        <v>0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</row>
    <row r="3" spans="1:24" x14ac:dyDescent="0.35">
      <c r="A3" s="2" t="s">
        <v>26</v>
      </c>
      <c r="B3" s="2"/>
      <c r="C3" s="2" t="s">
        <v>46</v>
      </c>
      <c r="D3" s="2"/>
      <c r="E3" s="2"/>
      <c r="F3" s="2"/>
      <c r="G3" s="2"/>
      <c r="H3" s="3"/>
      <c r="I3" s="2" t="s">
        <v>34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35">
      <c r="A4" s="1" t="s">
        <v>0</v>
      </c>
      <c r="B4">
        <v>6518</v>
      </c>
      <c r="C4" t="s">
        <v>2</v>
      </c>
      <c r="D4">
        <f>B4</f>
        <v>6518</v>
      </c>
      <c r="F4" t="s">
        <v>8</v>
      </c>
      <c r="G4">
        <f>-D4</f>
        <v>-6518</v>
      </c>
      <c r="H4" t="s">
        <v>16</v>
      </c>
      <c r="I4">
        <f t="shared" ref="I4:V4" si="0">IF(J1+J2+J4&gt;=2,1,0)</f>
        <v>0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0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0</v>
      </c>
      <c r="U4">
        <f t="shared" si="0"/>
        <v>0</v>
      </c>
      <c r="V4">
        <f t="shared" si="0"/>
        <v>0</v>
      </c>
      <c r="W4">
        <f>IF(X1+X2+X4&gt;=2,1,0)</f>
        <v>0</v>
      </c>
      <c r="X4">
        <f>0</f>
        <v>0</v>
      </c>
    </row>
    <row r="5" spans="1:24" x14ac:dyDescent="0.35">
      <c r="A5" s="1" t="s">
        <v>1</v>
      </c>
      <c r="B5">
        <v>14200</v>
      </c>
      <c r="C5" t="s">
        <v>3</v>
      </c>
      <c r="D5">
        <f>B5</f>
        <v>14200</v>
      </c>
      <c r="F5" t="s">
        <v>9</v>
      </c>
      <c r="G5">
        <f>-D5</f>
        <v>-14200</v>
      </c>
      <c r="H5" t="s">
        <v>17</v>
      </c>
      <c r="I5">
        <f>IF(J2+J18+J5&gt;=2,1,0)</f>
        <v>1</v>
      </c>
      <c r="J5">
        <f>IF(K2+K18+K5&gt;=2,1,0)</f>
        <v>1</v>
      </c>
      <c r="K5">
        <f>IF(L2+L18+L5&gt;=2,1,0)</f>
        <v>1</v>
      </c>
      <c r="L5">
        <f>IF(M2+M18+M5&gt;=2,1,0)</f>
        <v>0</v>
      </c>
      <c r="M5">
        <f>IF(N2+N18+N5&gt;=2,1,0)</f>
        <v>1</v>
      </c>
      <c r="N5">
        <f>IF(O2+O18+O5&gt;=2,1,0)</f>
        <v>1</v>
      </c>
      <c r="O5">
        <f>IF(P2+P18+P5&gt;=2,1,0)</f>
        <v>1</v>
      </c>
      <c r="P5">
        <f>IF(Q2+Q18+Q5&gt;=2,1,0)</f>
        <v>1</v>
      </c>
      <c r="Q5">
        <f>IF(R2+R18+R5&gt;=2,1,0)</f>
        <v>1</v>
      </c>
      <c r="R5">
        <f>IF(S2+S18+S5&gt;=2,1,0)</f>
        <v>1</v>
      </c>
      <c r="S5">
        <f>IF(T2+T18+T5&gt;=2,1,0)</f>
        <v>1</v>
      </c>
      <c r="T5">
        <f>IF(U2+U18+U5&gt;=2,1,0)</f>
        <v>1</v>
      </c>
      <c r="U5">
        <f>IF(V2+V18+V5&gt;=2,1,0)</f>
        <v>0</v>
      </c>
      <c r="V5">
        <f>IF(W2+W18+W5&gt;=2,1,0)</f>
        <v>0</v>
      </c>
      <c r="W5">
        <f>IF(X2+X18+X5&gt;=2,1,0)</f>
        <v>0</v>
      </c>
      <c r="X5">
        <f>0</f>
        <v>0</v>
      </c>
    </row>
    <row r="6" spans="1:24" x14ac:dyDescent="0.35">
      <c r="A6" s="2" t="s">
        <v>48</v>
      </c>
      <c r="B6" s="2"/>
      <c r="C6" t="s">
        <v>4</v>
      </c>
      <c r="D6">
        <f>B4+B5</f>
        <v>20718</v>
      </c>
      <c r="F6" t="s">
        <v>10</v>
      </c>
      <c r="G6">
        <f t="shared" ref="G6:G9" si="1">-D6</f>
        <v>-20718</v>
      </c>
      <c r="H6" t="s">
        <v>18</v>
      </c>
      <c r="I6">
        <f t="shared" ref="I6:V6" si="2">IF(J2+J22+J6&gt;=2,1,0)</f>
        <v>1</v>
      </c>
      <c r="J6">
        <f t="shared" si="2"/>
        <v>1</v>
      </c>
      <c r="K6">
        <f t="shared" si="2"/>
        <v>0</v>
      </c>
      <c r="L6">
        <f t="shared" si="2"/>
        <v>0</v>
      </c>
      <c r="M6">
        <f t="shared" si="2"/>
        <v>1</v>
      </c>
      <c r="N6">
        <f t="shared" si="2"/>
        <v>1</v>
      </c>
      <c r="O6">
        <f t="shared" si="2"/>
        <v>1</v>
      </c>
      <c r="P6">
        <f t="shared" si="2"/>
        <v>1</v>
      </c>
      <c r="Q6">
        <f t="shared" si="2"/>
        <v>1</v>
      </c>
      <c r="R6">
        <f t="shared" si="2"/>
        <v>1</v>
      </c>
      <c r="S6">
        <f t="shared" si="2"/>
        <v>1</v>
      </c>
      <c r="T6">
        <f t="shared" si="2"/>
        <v>1</v>
      </c>
      <c r="U6">
        <f t="shared" si="2"/>
        <v>0</v>
      </c>
      <c r="V6">
        <f t="shared" si="2"/>
        <v>0</v>
      </c>
      <c r="W6">
        <f>IF(X2+X22+X6&gt;=2,1,0)</f>
        <v>0</v>
      </c>
      <c r="X6">
        <f>0</f>
        <v>0</v>
      </c>
    </row>
    <row r="7" spans="1:24" x14ac:dyDescent="0.35">
      <c r="A7" s="2" t="s">
        <v>44</v>
      </c>
      <c r="B7" s="2"/>
      <c r="C7" t="s">
        <v>5</v>
      </c>
      <c r="D7">
        <f>B4+B5+B5</f>
        <v>34918</v>
      </c>
      <c r="F7" t="s">
        <v>11</v>
      </c>
      <c r="G7">
        <f t="shared" si="1"/>
        <v>-34918</v>
      </c>
      <c r="H7" t="s">
        <v>19</v>
      </c>
      <c r="I7">
        <f t="shared" ref="I7:V7" si="3">IF(I19+J7&gt;=2,1,0)</f>
        <v>0</v>
      </c>
      <c r="J7">
        <f t="shared" si="3"/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S7">
        <f t="shared" si="3"/>
        <v>0</v>
      </c>
      <c r="T7">
        <f t="shared" si="3"/>
        <v>0</v>
      </c>
      <c r="U7">
        <f t="shared" si="3"/>
        <v>0</v>
      </c>
      <c r="V7">
        <f t="shared" si="3"/>
        <v>0</v>
      </c>
      <c r="W7">
        <f>IF(W19+X7&gt;=2,1,0)</f>
        <v>0</v>
      </c>
      <c r="X7">
        <f>IF(X25+0=2,1,0)</f>
        <v>0</v>
      </c>
    </row>
    <row r="8" spans="1:24" x14ac:dyDescent="0.35">
      <c r="A8">
        <f>-2^15</f>
        <v>-32768</v>
      </c>
      <c r="B8">
        <f>2^15-1</f>
        <v>32767</v>
      </c>
      <c r="C8" t="s">
        <v>6</v>
      </c>
      <c r="D8">
        <f>B5-B4</f>
        <v>7682</v>
      </c>
      <c r="F8" t="s">
        <v>12</v>
      </c>
      <c r="G8">
        <f t="shared" si="1"/>
        <v>-7682</v>
      </c>
      <c r="H8" t="s">
        <v>20</v>
      </c>
      <c r="I8">
        <f t="shared" ref="I8:V8" si="4">IF(IF(J16=1,0,1)+J8&gt;=2,1,0)</f>
        <v>0</v>
      </c>
      <c r="J8">
        <f t="shared" si="4"/>
        <v>0</v>
      </c>
      <c r="K8">
        <f t="shared" si="4"/>
        <v>0</v>
      </c>
      <c r="L8">
        <f t="shared" si="4"/>
        <v>0</v>
      </c>
      <c r="M8">
        <f t="shared" si="4"/>
        <v>0</v>
      </c>
      <c r="N8">
        <f t="shared" si="4"/>
        <v>0</v>
      </c>
      <c r="O8">
        <f t="shared" si="4"/>
        <v>0</v>
      </c>
      <c r="P8">
        <f t="shared" si="4"/>
        <v>0</v>
      </c>
      <c r="Q8">
        <f t="shared" si="4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 t="shared" si="4"/>
        <v>0</v>
      </c>
      <c r="V8">
        <f t="shared" si="4"/>
        <v>0</v>
      </c>
      <c r="W8">
        <f>IF(IF(X16=1,0,1)+X8&gt;=2,1,0)</f>
        <v>1</v>
      </c>
      <c r="X8">
        <f>1</f>
        <v>1</v>
      </c>
    </row>
    <row r="9" spans="1:24" x14ac:dyDescent="0.35">
      <c r="A9" s="2" t="s">
        <v>45</v>
      </c>
      <c r="B9" s="2"/>
      <c r="C9" t="s">
        <v>7</v>
      </c>
      <c r="D9">
        <f>65536-D7</f>
        <v>30618</v>
      </c>
      <c r="F9" t="s">
        <v>13</v>
      </c>
      <c r="G9">
        <f t="shared" si="1"/>
        <v>-30618</v>
      </c>
      <c r="H9" t="s">
        <v>21</v>
      </c>
      <c r="I9">
        <f t="shared" ref="I9:W9" si="5">IF(IF(J17=1,0,1)+J9&gt;=2,1,0)</f>
        <v>0</v>
      </c>
      <c r="J9">
        <f t="shared" si="5"/>
        <v>0</v>
      </c>
      <c r="K9">
        <f t="shared" si="5"/>
        <v>0</v>
      </c>
      <c r="L9">
        <f t="shared" si="5"/>
        <v>0</v>
      </c>
      <c r="M9">
        <f t="shared" si="5"/>
        <v>0</v>
      </c>
      <c r="N9">
        <f t="shared" si="5"/>
        <v>0</v>
      </c>
      <c r="O9">
        <f t="shared" si="5"/>
        <v>0</v>
      </c>
      <c r="P9">
        <f t="shared" si="5"/>
        <v>0</v>
      </c>
      <c r="Q9">
        <f t="shared" si="5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 t="shared" si="5"/>
        <v>1</v>
      </c>
      <c r="V9">
        <f t="shared" si="5"/>
        <v>1</v>
      </c>
      <c r="W9">
        <f t="shared" si="5"/>
        <v>1</v>
      </c>
      <c r="X9">
        <f>1</f>
        <v>1</v>
      </c>
    </row>
    <row r="10" spans="1:24" x14ac:dyDescent="0.35">
      <c r="A10">
        <v>0</v>
      </c>
      <c r="B10">
        <f>2^16-1</f>
        <v>65535</v>
      </c>
      <c r="H10" t="s">
        <v>22</v>
      </c>
      <c r="I10">
        <f t="shared" ref="I10:W10" si="6">IF(IF(J18=1,0,1)+J10&gt;=2,1,0)</f>
        <v>0</v>
      </c>
      <c r="J10">
        <f t="shared" si="6"/>
        <v>0</v>
      </c>
      <c r="K10">
        <f t="shared" si="6"/>
        <v>0</v>
      </c>
      <c r="L10">
        <f t="shared" si="6"/>
        <v>0</v>
      </c>
      <c r="M10">
        <f t="shared" si="6"/>
        <v>0</v>
      </c>
      <c r="N10">
        <f t="shared" si="6"/>
        <v>0</v>
      </c>
      <c r="O10">
        <f t="shared" si="6"/>
        <v>0</v>
      </c>
      <c r="P10">
        <f t="shared" si="6"/>
        <v>0</v>
      </c>
      <c r="Q10">
        <f t="shared" si="6"/>
        <v>0</v>
      </c>
      <c r="R10">
        <f t="shared" si="6"/>
        <v>0</v>
      </c>
      <c r="S10">
        <f t="shared" si="6"/>
        <v>0</v>
      </c>
      <c r="T10">
        <f t="shared" si="6"/>
        <v>0</v>
      </c>
      <c r="U10">
        <f t="shared" si="6"/>
        <v>0</v>
      </c>
      <c r="V10">
        <f t="shared" si="6"/>
        <v>0</v>
      </c>
      <c r="W10">
        <f t="shared" si="6"/>
        <v>1</v>
      </c>
      <c r="X10">
        <f>1</f>
        <v>1</v>
      </c>
    </row>
    <row r="11" spans="1:24" x14ac:dyDescent="0.35">
      <c r="H11" t="s">
        <v>23</v>
      </c>
      <c r="I11">
        <f t="shared" ref="I11:W13" si="7">IF(IF(J19=1,0,1)+J11&gt;=2,1,0)</f>
        <v>0</v>
      </c>
      <c r="J11">
        <f t="shared" si="7"/>
        <v>0</v>
      </c>
      <c r="K11">
        <f t="shared" si="7"/>
        <v>0</v>
      </c>
      <c r="L11">
        <f t="shared" si="7"/>
        <v>0</v>
      </c>
      <c r="M11">
        <f t="shared" si="7"/>
        <v>0</v>
      </c>
      <c r="N11">
        <f t="shared" si="7"/>
        <v>0</v>
      </c>
      <c r="O11">
        <f t="shared" si="7"/>
        <v>0</v>
      </c>
      <c r="P11">
        <f t="shared" si="7"/>
        <v>0</v>
      </c>
      <c r="Q11">
        <f t="shared" si="7"/>
        <v>0</v>
      </c>
      <c r="R11">
        <f t="shared" si="7"/>
        <v>0</v>
      </c>
      <c r="S11">
        <f t="shared" si="7"/>
        <v>0</v>
      </c>
      <c r="T11">
        <f t="shared" si="7"/>
        <v>0</v>
      </c>
      <c r="U11">
        <f t="shared" si="7"/>
        <v>0</v>
      </c>
      <c r="V11">
        <f t="shared" si="7"/>
        <v>0</v>
      </c>
      <c r="W11">
        <f t="shared" si="7"/>
        <v>1</v>
      </c>
      <c r="X11">
        <f>1</f>
        <v>1</v>
      </c>
    </row>
    <row r="12" spans="1:24" x14ac:dyDescent="0.35">
      <c r="H12" t="s">
        <v>24</v>
      </c>
      <c r="I12">
        <f t="shared" si="7"/>
        <v>0</v>
      </c>
      <c r="J12">
        <f t="shared" si="7"/>
        <v>0</v>
      </c>
      <c r="K12">
        <f t="shared" si="7"/>
        <v>0</v>
      </c>
      <c r="L12">
        <f t="shared" si="7"/>
        <v>0</v>
      </c>
      <c r="M12">
        <f t="shared" si="7"/>
        <v>0</v>
      </c>
      <c r="N12">
        <f t="shared" si="7"/>
        <v>0</v>
      </c>
      <c r="O12">
        <f t="shared" si="7"/>
        <v>0</v>
      </c>
      <c r="P12">
        <f t="shared" si="7"/>
        <v>0</v>
      </c>
      <c r="Q12">
        <f t="shared" si="7"/>
        <v>0</v>
      </c>
      <c r="R12">
        <f t="shared" si="7"/>
        <v>0</v>
      </c>
      <c r="S12">
        <f t="shared" si="7"/>
        <v>0</v>
      </c>
      <c r="T12">
        <f t="shared" si="7"/>
        <v>0</v>
      </c>
      <c r="U12">
        <f t="shared" si="7"/>
        <v>0</v>
      </c>
      <c r="V12">
        <f t="shared" si="7"/>
        <v>0</v>
      </c>
      <c r="W12">
        <f t="shared" si="7"/>
        <v>1</v>
      </c>
      <c r="X12">
        <f>1</f>
        <v>1</v>
      </c>
    </row>
    <row r="13" spans="1:24" x14ac:dyDescent="0.35">
      <c r="H13" t="s">
        <v>25</v>
      </c>
      <c r="I13">
        <f t="shared" si="7"/>
        <v>0</v>
      </c>
      <c r="J13">
        <f t="shared" si="7"/>
        <v>0</v>
      </c>
      <c r="K13">
        <f t="shared" si="7"/>
        <v>0</v>
      </c>
      <c r="L13">
        <f t="shared" si="7"/>
        <v>0</v>
      </c>
      <c r="M13">
        <f t="shared" si="7"/>
        <v>0</v>
      </c>
      <c r="N13">
        <f t="shared" si="7"/>
        <v>0</v>
      </c>
      <c r="O13">
        <f t="shared" si="7"/>
        <v>0</v>
      </c>
      <c r="P13">
        <f t="shared" si="7"/>
        <v>0</v>
      </c>
      <c r="Q13">
        <f t="shared" si="7"/>
        <v>0</v>
      </c>
      <c r="R13">
        <f t="shared" si="7"/>
        <v>0</v>
      </c>
      <c r="S13">
        <f t="shared" si="7"/>
        <v>0</v>
      </c>
      <c r="T13">
        <f t="shared" si="7"/>
        <v>0</v>
      </c>
      <c r="U13">
        <f t="shared" si="7"/>
        <v>0</v>
      </c>
      <c r="V13">
        <f t="shared" si="7"/>
        <v>0</v>
      </c>
      <c r="W13">
        <f t="shared" si="7"/>
        <v>1</v>
      </c>
      <c r="X13">
        <f>1</f>
        <v>1</v>
      </c>
    </row>
    <row r="15" spans="1:24" x14ac:dyDescent="0.35">
      <c r="C15" s="2" t="s">
        <v>47</v>
      </c>
      <c r="D15" s="2"/>
      <c r="E15" s="2"/>
      <c r="F15" s="2"/>
      <c r="G15" s="2"/>
      <c r="H15" t="s">
        <v>33</v>
      </c>
      <c r="I15" s="3" t="s">
        <v>32</v>
      </c>
      <c r="J15" t="s">
        <v>31</v>
      </c>
      <c r="K15" t="s">
        <v>30</v>
      </c>
      <c r="L15" t="s">
        <v>29</v>
      </c>
      <c r="M15" t="s">
        <v>28</v>
      </c>
      <c r="N15" t="s">
        <v>27</v>
      </c>
      <c r="O15">
        <v>9</v>
      </c>
      <c r="P15">
        <v>8</v>
      </c>
      <c r="Q15">
        <v>7</v>
      </c>
      <c r="R15">
        <v>6</v>
      </c>
      <c r="S15">
        <v>5</v>
      </c>
      <c r="T15">
        <v>4</v>
      </c>
      <c r="U15">
        <v>3</v>
      </c>
      <c r="V15">
        <v>2</v>
      </c>
      <c r="W15">
        <v>1</v>
      </c>
      <c r="X15">
        <v>0</v>
      </c>
    </row>
    <row r="16" spans="1:24" x14ac:dyDescent="0.35">
      <c r="A16" s="3"/>
      <c r="B16" s="3"/>
      <c r="C16" t="s">
        <v>14</v>
      </c>
      <c r="D16" s="2" t="str">
        <f>CONCATENATE(I16,J16,K16,L16,M16,N16,O16,P16,Q16,R16,S16,T16,U16,V16,W16,X16)</f>
        <v>0001100101110110</v>
      </c>
      <c r="E16" s="2"/>
      <c r="F16" s="2"/>
      <c r="G16" s="2"/>
      <c r="H16" s="3" t="s">
        <v>27</v>
      </c>
      <c r="I16">
        <f>I1</f>
        <v>0</v>
      </c>
      <c r="J16">
        <f>J1</f>
        <v>0</v>
      </c>
      <c r="K16">
        <f>K1</f>
        <v>0</v>
      </c>
      <c r="L16">
        <f>L1</f>
        <v>1</v>
      </c>
      <c r="M16">
        <f>M1</f>
        <v>1</v>
      </c>
      <c r="N16">
        <f>N1</f>
        <v>0</v>
      </c>
      <c r="O16">
        <f>O1</f>
        <v>0</v>
      </c>
      <c r="P16">
        <f>P1</f>
        <v>1</v>
      </c>
      <c r="Q16">
        <f>Q1</f>
        <v>0</v>
      </c>
      <c r="R16">
        <f>R1</f>
        <v>1</v>
      </c>
      <c r="S16">
        <f>S1</f>
        <v>1</v>
      </c>
      <c r="T16">
        <f>T1</f>
        <v>1</v>
      </c>
      <c r="U16">
        <f>U1</f>
        <v>0</v>
      </c>
      <c r="V16">
        <f>V1</f>
        <v>1</v>
      </c>
      <c r="W16">
        <f>W1</f>
        <v>1</v>
      </c>
      <c r="X16">
        <f>X1</f>
        <v>0</v>
      </c>
    </row>
    <row r="17" spans="1:24" x14ac:dyDescent="0.35">
      <c r="C17" t="s">
        <v>15</v>
      </c>
      <c r="D17" s="2" t="str">
        <f t="shared" ref="D17:D27" si="8">CONCATENATE(I17,J17,K17,L17,M17,N17,O17,P17,Q17,R17,S17,T17,U17,V17,W17,X17)</f>
        <v>0011011101111000</v>
      </c>
      <c r="E17" s="2"/>
      <c r="F17" s="2"/>
      <c r="G17" s="2"/>
      <c r="H17" s="3" t="s">
        <v>29</v>
      </c>
      <c r="I17" s="3">
        <f>I2</f>
        <v>0</v>
      </c>
      <c r="J17" s="3">
        <f>J2</f>
        <v>0</v>
      </c>
      <c r="K17" s="3">
        <f>K2</f>
        <v>1</v>
      </c>
      <c r="L17" s="3">
        <f>L2</f>
        <v>1</v>
      </c>
      <c r="M17" s="3">
        <f>M2</f>
        <v>0</v>
      </c>
      <c r="N17" s="3">
        <f>N2</f>
        <v>1</v>
      </c>
      <c r="O17" s="3">
        <f>O2</f>
        <v>1</v>
      </c>
      <c r="P17" s="3">
        <f>P2</f>
        <v>1</v>
      </c>
      <c r="Q17" s="3">
        <f>Q2</f>
        <v>0</v>
      </c>
      <c r="R17" s="3">
        <f>R2</f>
        <v>1</v>
      </c>
      <c r="S17" s="3">
        <f>S2</f>
        <v>1</v>
      </c>
      <c r="T17" s="3">
        <f>T2</f>
        <v>1</v>
      </c>
      <c r="U17" s="3">
        <f>U2</f>
        <v>1</v>
      </c>
      <c r="V17" s="3">
        <f>V2</f>
        <v>0</v>
      </c>
      <c r="W17" s="3">
        <f>W2</f>
        <v>0</v>
      </c>
      <c r="X17" s="3">
        <f>X2</f>
        <v>0</v>
      </c>
    </row>
    <row r="18" spans="1:24" x14ac:dyDescent="0.35">
      <c r="C18" t="s">
        <v>16</v>
      </c>
      <c r="D18" s="2" t="str">
        <f t="shared" si="8"/>
        <v>0101000011101110</v>
      </c>
      <c r="E18" s="2"/>
      <c r="F18" s="2"/>
      <c r="G18" s="2"/>
      <c r="H18" s="3" t="s">
        <v>35</v>
      </c>
      <c r="I18" s="3">
        <f>MOD(I1+I2+I4,2)</f>
        <v>0</v>
      </c>
      <c r="J18" s="3">
        <f>MOD(J1+J2+J4,2)</f>
        <v>1</v>
      </c>
      <c r="K18" s="3">
        <f>MOD(K1+K2+K4,2)</f>
        <v>0</v>
      </c>
      <c r="L18" s="3">
        <f>MOD(L1+L2+L4,2)</f>
        <v>1</v>
      </c>
      <c r="M18" s="3">
        <f>MOD(M1+M2+M4,2)</f>
        <v>0</v>
      </c>
      <c r="N18" s="3">
        <f>MOD(N1+N2+N4,2)</f>
        <v>0</v>
      </c>
      <c r="O18" s="3">
        <f>MOD(O1+O2+O4,2)</f>
        <v>0</v>
      </c>
      <c r="P18" s="3">
        <f>MOD(P1+P2+P4,2)</f>
        <v>0</v>
      </c>
      <c r="Q18" s="3">
        <f>MOD(Q1+Q2+Q4,2)</f>
        <v>1</v>
      </c>
      <c r="R18" s="3">
        <f>MOD(R1+R2+R4,2)</f>
        <v>1</v>
      </c>
      <c r="S18" s="3">
        <f>MOD(S1+S2+S4,2)</f>
        <v>1</v>
      </c>
      <c r="T18" s="3">
        <f>MOD(T1+T2+T4,2)</f>
        <v>0</v>
      </c>
      <c r="U18" s="3">
        <f>MOD(U1+U2+U4,2)</f>
        <v>1</v>
      </c>
      <c r="V18" s="3">
        <f>MOD(V1+V2+V4,2)</f>
        <v>1</v>
      </c>
      <c r="W18" s="3">
        <f>MOD(W1+W2+W4,2)</f>
        <v>1</v>
      </c>
      <c r="X18" s="3">
        <f>MOD(X1+X2+X4,2)</f>
        <v>0</v>
      </c>
    </row>
    <row r="19" spans="1:24" x14ac:dyDescent="0.35">
      <c r="C19" t="s">
        <v>17</v>
      </c>
      <c r="D19" s="2" t="str">
        <f t="shared" si="8"/>
        <v>1000100001100110</v>
      </c>
      <c r="E19" s="2"/>
      <c r="F19" s="2"/>
      <c r="G19" s="2"/>
      <c r="H19" s="3" t="s">
        <v>36</v>
      </c>
      <c r="I19" s="3">
        <f>MOD(I2+I18+I5,2)</f>
        <v>1</v>
      </c>
      <c r="J19" s="3">
        <f>MOD(J2+J18+J5,2)</f>
        <v>0</v>
      </c>
      <c r="K19" s="3">
        <f>MOD(K2+K18+K5,2)</f>
        <v>0</v>
      </c>
      <c r="L19" s="3">
        <f>MOD(L2+L18+L5,2)</f>
        <v>0</v>
      </c>
      <c r="M19" s="3">
        <f>MOD(M2+M18+M5,2)</f>
        <v>1</v>
      </c>
      <c r="N19" s="3">
        <f>MOD(N2+N18+N5,2)</f>
        <v>0</v>
      </c>
      <c r="O19" s="3">
        <f>MOD(O2+O18+O5,2)</f>
        <v>0</v>
      </c>
      <c r="P19" s="3">
        <f>MOD(P2+P18+P5,2)</f>
        <v>0</v>
      </c>
      <c r="Q19" s="3">
        <f>MOD(Q2+Q18+Q5,2)</f>
        <v>0</v>
      </c>
      <c r="R19" s="3">
        <f>MOD(R2+R18+R5,2)</f>
        <v>1</v>
      </c>
      <c r="S19" s="3">
        <f>MOD(S2+S18+S5,2)</f>
        <v>1</v>
      </c>
      <c r="T19" s="3">
        <f>MOD(T2+T18+T5,2)</f>
        <v>0</v>
      </c>
      <c r="U19" s="3">
        <f>MOD(U2+U18+U5,2)</f>
        <v>0</v>
      </c>
      <c r="V19" s="3">
        <f>MOD(V2+V18+V5,2)</f>
        <v>1</v>
      </c>
      <c r="W19" s="3">
        <f>MOD(W2+W18+W5,2)</f>
        <v>1</v>
      </c>
      <c r="X19" s="3">
        <f>MOD(X2+X18+X5,2)</f>
        <v>0</v>
      </c>
    </row>
    <row r="20" spans="1:24" x14ac:dyDescent="0.35">
      <c r="C20" t="s">
        <v>18</v>
      </c>
      <c r="D20" s="2" t="str">
        <f t="shared" si="8"/>
        <v>0001111000000010</v>
      </c>
      <c r="E20" s="2"/>
      <c r="F20" s="2"/>
      <c r="G20" s="2"/>
      <c r="H20" s="3" t="s">
        <v>37</v>
      </c>
      <c r="I20" s="3">
        <f t="shared" ref="I20:W20" si="9">MOD(I2+I22+I6,2)</f>
        <v>0</v>
      </c>
      <c r="J20" s="3">
        <f t="shared" si="9"/>
        <v>0</v>
      </c>
      <c r="K20" s="3">
        <f t="shared" si="9"/>
        <v>0</v>
      </c>
      <c r="L20" s="3">
        <f t="shared" si="9"/>
        <v>1</v>
      </c>
      <c r="M20" s="3">
        <f t="shared" si="9"/>
        <v>1</v>
      </c>
      <c r="N20" s="3">
        <f t="shared" si="9"/>
        <v>1</v>
      </c>
      <c r="O20" s="3">
        <f t="shared" si="9"/>
        <v>1</v>
      </c>
      <c r="P20" s="3">
        <f t="shared" si="9"/>
        <v>0</v>
      </c>
      <c r="Q20" s="3">
        <f t="shared" si="9"/>
        <v>0</v>
      </c>
      <c r="R20" s="3">
        <f t="shared" si="9"/>
        <v>0</v>
      </c>
      <c r="S20" s="3">
        <f t="shared" si="9"/>
        <v>0</v>
      </c>
      <c r="T20" s="3">
        <f t="shared" si="9"/>
        <v>0</v>
      </c>
      <c r="U20" s="3">
        <f t="shared" si="9"/>
        <v>0</v>
      </c>
      <c r="V20" s="3">
        <f t="shared" si="9"/>
        <v>0</v>
      </c>
      <c r="W20" s="3">
        <f t="shared" si="9"/>
        <v>1</v>
      </c>
      <c r="X20" s="3">
        <f>MOD(X2+X22+X6,2)</f>
        <v>0</v>
      </c>
    </row>
    <row r="21" spans="1:24" x14ac:dyDescent="0.35">
      <c r="C21" t="s">
        <v>19</v>
      </c>
      <c r="D21" s="2" t="str">
        <f t="shared" si="8"/>
        <v>0111011110011010</v>
      </c>
      <c r="E21" s="2"/>
      <c r="F21" s="2"/>
      <c r="G21" s="2"/>
      <c r="H21" s="3" t="s">
        <v>23</v>
      </c>
      <c r="I21" s="3">
        <f t="shared" ref="I21:V21" si="10">MOD(I25+I7,2)</f>
        <v>0</v>
      </c>
      <c r="J21" s="3">
        <f t="shared" si="10"/>
        <v>1</v>
      </c>
      <c r="K21" s="3">
        <f t="shared" si="10"/>
        <v>1</v>
      </c>
      <c r="L21" s="3">
        <f t="shared" si="10"/>
        <v>1</v>
      </c>
      <c r="M21" s="3">
        <f t="shared" si="10"/>
        <v>0</v>
      </c>
      <c r="N21" s="3">
        <f t="shared" si="10"/>
        <v>1</v>
      </c>
      <c r="O21" s="3">
        <f t="shared" si="10"/>
        <v>1</v>
      </c>
      <c r="P21" s="3">
        <f t="shared" si="10"/>
        <v>1</v>
      </c>
      <c r="Q21" s="3">
        <f t="shared" si="10"/>
        <v>1</v>
      </c>
      <c r="R21" s="3">
        <f t="shared" si="10"/>
        <v>0</v>
      </c>
      <c r="S21" s="3">
        <f t="shared" si="10"/>
        <v>0</v>
      </c>
      <c r="T21" s="3">
        <f t="shared" si="10"/>
        <v>1</v>
      </c>
      <c r="U21" s="3">
        <f t="shared" si="10"/>
        <v>1</v>
      </c>
      <c r="V21" s="3">
        <f t="shared" si="10"/>
        <v>0</v>
      </c>
      <c r="W21" s="3">
        <f>MOD(W25+W7,2)</f>
        <v>1</v>
      </c>
      <c r="X21" s="3">
        <f>MOD(X25+0,2)</f>
        <v>0</v>
      </c>
    </row>
    <row r="22" spans="1:24" x14ac:dyDescent="0.35">
      <c r="C22" t="s">
        <v>20</v>
      </c>
      <c r="D22" s="2" t="str">
        <f t="shared" si="8"/>
        <v>1110011010001010</v>
      </c>
      <c r="E22" s="2"/>
      <c r="F22" s="2"/>
      <c r="G22" s="2"/>
      <c r="H22" s="4" t="s">
        <v>38</v>
      </c>
      <c r="I22">
        <f t="shared" ref="I22:W22" si="11">MOD(IF(I16=1,0,1) + I8,2)</f>
        <v>1</v>
      </c>
      <c r="J22">
        <f t="shared" si="11"/>
        <v>1</v>
      </c>
      <c r="K22">
        <f t="shared" si="11"/>
        <v>1</v>
      </c>
      <c r="L22">
        <f t="shared" si="11"/>
        <v>0</v>
      </c>
      <c r="M22">
        <f t="shared" si="11"/>
        <v>0</v>
      </c>
      <c r="N22">
        <f t="shared" si="11"/>
        <v>1</v>
      </c>
      <c r="O22">
        <f t="shared" si="11"/>
        <v>1</v>
      </c>
      <c r="P22">
        <f t="shared" si="11"/>
        <v>0</v>
      </c>
      <c r="Q22">
        <f t="shared" si="11"/>
        <v>1</v>
      </c>
      <c r="R22">
        <f t="shared" si="11"/>
        <v>0</v>
      </c>
      <c r="S22">
        <f t="shared" si="11"/>
        <v>0</v>
      </c>
      <c r="T22">
        <f t="shared" si="11"/>
        <v>0</v>
      </c>
      <c r="U22">
        <f t="shared" si="11"/>
        <v>1</v>
      </c>
      <c r="V22">
        <f t="shared" si="11"/>
        <v>0</v>
      </c>
      <c r="W22">
        <f t="shared" si="11"/>
        <v>1</v>
      </c>
      <c r="X22">
        <f>MOD(IF(X16=1,0,1) + X8,2)</f>
        <v>0</v>
      </c>
    </row>
    <row r="23" spans="1:24" x14ac:dyDescent="0.35">
      <c r="C23" t="s">
        <v>21</v>
      </c>
      <c r="D23" s="2" t="str">
        <f t="shared" si="8"/>
        <v>1100100010001000</v>
      </c>
      <c r="E23" s="2"/>
      <c r="F23" s="2"/>
      <c r="G23" s="2"/>
      <c r="H23" s="4" t="s">
        <v>39</v>
      </c>
      <c r="I23">
        <f t="shared" ref="I23:X23" si="12">MOD(IF(I17=1,0,1) + I9,2)</f>
        <v>1</v>
      </c>
      <c r="J23">
        <f t="shared" si="12"/>
        <v>1</v>
      </c>
      <c r="K23">
        <f t="shared" si="12"/>
        <v>0</v>
      </c>
      <c r="L23">
        <f t="shared" si="12"/>
        <v>0</v>
      </c>
      <c r="M23">
        <f t="shared" si="12"/>
        <v>1</v>
      </c>
      <c r="N23">
        <f t="shared" si="12"/>
        <v>0</v>
      </c>
      <c r="O23">
        <f t="shared" si="12"/>
        <v>0</v>
      </c>
      <c r="P23">
        <f t="shared" si="12"/>
        <v>0</v>
      </c>
      <c r="Q23">
        <f t="shared" si="12"/>
        <v>1</v>
      </c>
      <c r="R23">
        <f t="shared" si="12"/>
        <v>0</v>
      </c>
      <c r="S23">
        <f t="shared" si="12"/>
        <v>0</v>
      </c>
      <c r="T23">
        <f t="shared" si="12"/>
        <v>0</v>
      </c>
      <c r="U23">
        <f t="shared" si="12"/>
        <v>1</v>
      </c>
      <c r="V23">
        <f t="shared" si="12"/>
        <v>0</v>
      </c>
      <c r="W23">
        <f t="shared" si="12"/>
        <v>0</v>
      </c>
      <c r="X23">
        <f t="shared" si="12"/>
        <v>0</v>
      </c>
    </row>
    <row r="24" spans="1:24" x14ac:dyDescent="0.35">
      <c r="C24" t="s">
        <v>22</v>
      </c>
      <c r="D24" s="2" t="str">
        <f t="shared" si="8"/>
        <v>1010111100010010</v>
      </c>
      <c r="E24" s="2"/>
      <c r="F24" s="2"/>
      <c r="G24" s="2"/>
      <c r="H24" s="4" t="s">
        <v>40</v>
      </c>
      <c r="I24">
        <f t="shared" ref="I24:X24" si="13">MOD(IF(I18=1,0,1) + I10,2)</f>
        <v>1</v>
      </c>
      <c r="J24">
        <f t="shared" si="13"/>
        <v>0</v>
      </c>
      <c r="K24">
        <f t="shared" si="13"/>
        <v>1</v>
      </c>
      <c r="L24">
        <f t="shared" si="13"/>
        <v>0</v>
      </c>
      <c r="M24">
        <f t="shared" si="13"/>
        <v>1</v>
      </c>
      <c r="N24">
        <f t="shared" si="13"/>
        <v>1</v>
      </c>
      <c r="O24">
        <f t="shared" si="13"/>
        <v>1</v>
      </c>
      <c r="P24">
        <f t="shared" si="13"/>
        <v>1</v>
      </c>
      <c r="Q24">
        <f t="shared" si="13"/>
        <v>0</v>
      </c>
      <c r="R24">
        <f t="shared" si="13"/>
        <v>0</v>
      </c>
      <c r="S24">
        <f t="shared" si="13"/>
        <v>0</v>
      </c>
      <c r="T24">
        <f t="shared" si="13"/>
        <v>1</v>
      </c>
      <c r="U24">
        <f t="shared" si="13"/>
        <v>0</v>
      </c>
      <c r="V24">
        <f t="shared" si="13"/>
        <v>0</v>
      </c>
      <c r="W24">
        <f t="shared" si="13"/>
        <v>1</v>
      </c>
      <c r="X24">
        <f t="shared" si="13"/>
        <v>0</v>
      </c>
    </row>
    <row r="25" spans="1:24" x14ac:dyDescent="0.35">
      <c r="C25" t="s">
        <v>23</v>
      </c>
      <c r="D25" s="2" t="str">
        <f t="shared" si="8"/>
        <v>0111011110011010</v>
      </c>
      <c r="E25" s="2"/>
      <c r="F25" s="2"/>
      <c r="G25" s="2"/>
      <c r="H25" s="4" t="s">
        <v>41</v>
      </c>
      <c r="I25">
        <f t="shared" ref="I25:X27" si="14">MOD(IF(I19=1,0,1) + I11,2)</f>
        <v>0</v>
      </c>
      <c r="J25">
        <f t="shared" si="14"/>
        <v>1</v>
      </c>
      <c r="K25">
        <f t="shared" si="14"/>
        <v>1</v>
      </c>
      <c r="L25">
        <f t="shared" si="14"/>
        <v>1</v>
      </c>
      <c r="M25">
        <f t="shared" si="14"/>
        <v>0</v>
      </c>
      <c r="N25">
        <f t="shared" si="14"/>
        <v>1</v>
      </c>
      <c r="O25">
        <f t="shared" si="14"/>
        <v>1</v>
      </c>
      <c r="P25">
        <f t="shared" si="14"/>
        <v>1</v>
      </c>
      <c r="Q25">
        <f t="shared" si="14"/>
        <v>1</v>
      </c>
      <c r="R25">
        <f t="shared" si="14"/>
        <v>0</v>
      </c>
      <c r="S25">
        <f t="shared" si="14"/>
        <v>0</v>
      </c>
      <c r="T25">
        <f t="shared" si="14"/>
        <v>1</v>
      </c>
      <c r="U25">
        <f t="shared" si="14"/>
        <v>1</v>
      </c>
      <c r="V25">
        <f t="shared" si="14"/>
        <v>0</v>
      </c>
      <c r="W25">
        <f t="shared" si="14"/>
        <v>1</v>
      </c>
      <c r="X25">
        <f t="shared" si="14"/>
        <v>0</v>
      </c>
    </row>
    <row r="26" spans="1:24" x14ac:dyDescent="0.35">
      <c r="C26" t="s">
        <v>24</v>
      </c>
      <c r="D26" s="2" t="str">
        <f t="shared" si="8"/>
        <v>1110000111111110</v>
      </c>
      <c r="E26" s="2"/>
      <c r="F26" s="2"/>
      <c r="G26" s="2"/>
      <c r="H26" s="4" t="s">
        <v>42</v>
      </c>
      <c r="I26">
        <f t="shared" si="14"/>
        <v>1</v>
      </c>
      <c r="J26">
        <f t="shared" si="14"/>
        <v>1</v>
      </c>
      <c r="K26">
        <f t="shared" si="14"/>
        <v>1</v>
      </c>
      <c r="L26">
        <f t="shared" si="14"/>
        <v>0</v>
      </c>
      <c r="M26">
        <f t="shared" si="14"/>
        <v>0</v>
      </c>
      <c r="N26">
        <f t="shared" si="14"/>
        <v>0</v>
      </c>
      <c r="O26">
        <f t="shared" si="14"/>
        <v>0</v>
      </c>
      <c r="P26">
        <f t="shared" si="14"/>
        <v>1</v>
      </c>
      <c r="Q26">
        <f t="shared" si="14"/>
        <v>1</v>
      </c>
      <c r="R26">
        <f t="shared" si="14"/>
        <v>1</v>
      </c>
      <c r="S26">
        <f t="shared" si="14"/>
        <v>1</v>
      </c>
      <c r="T26">
        <f t="shared" si="14"/>
        <v>1</v>
      </c>
      <c r="U26">
        <f t="shared" si="14"/>
        <v>1</v>
      </c>
      <c r="V26">
        <f t="shared" si="14"/>
        <v>1</v>
      </c>
      <c r="W26">
        <f t="shared" si="14"/>
        <v>1</v>
      </c>
      <c r="X26">
        <f t="shared" si="14"/>
        <v>0</v>
      </c>
    </row>
    <row r="27" spans="1:24" x14ac:dyDescent="0.35">
      <c r="C27" t="s">
        <v>25</v>
      </c>
      <c r="D27" s="2" t="str">
        <f t="shared" si="8"/>
        <v>1000100001100110</v>
      </c>
      <c r="E27" s="2"/>
      <c r="F27" s="2"/>
      <c r="G27" s="2"/>
      <c r="H27" s="4" t="s">
        <v>43</v>
      </c>
      <c r="I27">
        <f t="shared" si="14"/>
        <v>1</v>
      </c>
      <c r="J27">
        <f t="shared" si="14"/>
        <v>0</v>
      </c>
      <c r="K27">
        <f t="shared" si="14"/>
        <v>0</v>
      </c>
      <c r="L27">
        <f t="shared" si="14"/>
        <v>0</v>
      </c>
      <c r="M27">
        <f t="shared" si="14"/>
        <v>1</v>
      </c>
      <c r="N27">
        <f t="shared" si="14"/>
        <v>0</v>
      </c>
      <c r="O27">
        <f t="shared" si="14"/>
        <v>0</v>
      </c>
      <c r="P27">
        <f t="shared" si="14"/>
        <v>0</v>
      </c>
      <c r="Q27">
        <f t="shared" si="14"/>
        <v>0</v>
      </c>
      <c r="R27">
        <f t="shared" si="14"/>
        <v>1</v>
      </c>
      <c r="S27">
        <f t="shared" si="14"/>
        <v>1</v>
      </c>
      <c r="T27">
        <f t="shared" si="14"/>
        <v>0</v>
      </c>
      <c r="U27">
        <f t="shared" si="14"/>
        <v>0</v>
      </c>
      <c r="V27">
        <f t="shared" si="14"/>
        <v>1</v>
      </c>
      <c r="W27">
        <f t="shared" si="14"/>
        <v>1</v>
      </c>
      <c r="X27">
        <f t="shared" si="14"/>
        <v>0</v>
      </c>
    </row>
    <row r="28" spans="1:24" x14ac:dyDescent="0.35">
      <c r="A28" s="2" t="s">
        <v>49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35">
      <c r="H29" s="5" t="s">
        <v>68</v>
      </c>
      <c r="I29" t="s">
        <v>32</v>
      </c>
      <c r="J29" t="s">
        <v>31</v>
      </c>
      <c r="K29" t="s">
        <v>30</v>
      </c>
      <c r="L29" t="s">
        <v>29</v>
      </c>
      <c r="M29" t="s">
        <v>28</v>
      </c>
      <c r="N29" t="s">
        <v>27</v>
      </c>
      <c r="O29">
        <v>9</v>
      </c>
      <c r="P29">
        <v>8</v>
      </c>
      <c r="Q29">
        <v>7</v>
      </c>
      <c r="R29">
        <v>6</v>
      </c>
      <c r="S29">
        <v>5</v>
      </c>
      <c r="T29">
        <v>4</v>
      </c>
      <c r="U29">
        <v>3</v>
      </c>
      <c r="V29">
        <v>2</v>
      </c>
      <c r="W29">
        <v>1</v>
      </c>
      <c r="X29">
        <v>0</v>
      </c>
    </row>
    <row r="30" spans="1:24" x14ac:dyDescent="0.35">
      <c r="I30" s="2" t="s">
        <v>50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35">
      <c r="G31">
        <v>1</v>
      </c>
      <c r="H31">
        <f t="shared" ref="H31:V32" si="15">IF(I16+I17+I31&gt;=2,1,0)</f>
        <v>0</v>
      </c>
      <c r="I31">
        <f t="shared" si="15"/>
        <v>0</v>
      </c>
      <c r="J31">
        <f t="shared" si="15"/>
        <v>1</v>
      </c>
      <c r="K31">
        <f t="shared" si="15"/>
        <v>1</v>
      </c>
      <c r="L31">
        <f t="shared" si="15"/>
        <v>1</v>
      </c>
      <c r="M31">
        <f t="shared" si="15"/>
        <v>1</v>
      </c>
      <c r="N31">
        <f t="shared" si="15"/>
        <v>1</v>
      </c>
      <c r="O31">
        <f t="shared" si="15"/>
        <v>1</v>
      </c>
      <c r="P31">
        <f t="shared" si="15"/>
        <v>0</v>
      </c>
      <c r="Q31">
        <f t="shared" si="15"/>
        <v>1</v>
      </c>
      <c r="R31">
        <f t="shared" si="15"/>
        <v>1</v>
      </c>
      <c r="S31">
        <f t="shared" si="15"/>
        <v>1</v>
      </c>
      <c r="T31">
        <f t="shared" si="15"/>
        <v>0</v>
      </c>
      <c r="U31">
        <f t="shared" si="15"/>
        <v>0</v>
      </c>
      <c r="V31">
        <f t="shared" si="15"/>
        <v>0</v>
      </c>
      <c r="W31">
        <f>IF(X16+X17+X31&gt;=2,1,0)</f>
        <v>0</v>
      </c>
      <c r="X31">
        <f>0</f>
        <v>0</v>
      </c>
    </row>
    <row r="32" spans="1:24" x14ac:dyDescent="0.35">
      <c r="G32">
        <v>2</v>
      </c>
      <c r="H32">
        <f t="shared" si="15"/>
        <v>0</v>
      </c>
      <c r="I32">
        <f t="shared" si="15"/>
        <v>1</v>
      </c>
      <c r="J32">
        <f t="shared" si="15"/>
        <v>1</v>
      </c>
      <c r="K32">
        <f t="shared" si="15"/>
        <v>1</v>
      </c>
      <c r="L32">
        <f t="shared" si="15"/>
        <v>0</v>
      </c>
      <c r="M32">
        <f t="shared" si="15"/>
        <v>1</v>
      </c>
      <c r="N32">
        <f t="shared" si="15"/>
        <v>1</v>
      </c>
      <c r="O32">
        <f t="shared" si="15"/>
        <v>1</v>
      </c>
      <c r="P32">
        <f t="shared" si="15"/>
        <v>1</v>
      </c>
      <c r="Q32">
        <f t="shared" si="15"/>
        <v>1</v>
      </c>
      <c r="R32">
        <f t="shared" si="15"/>
        <v>1</v>
      </c>
      <c r="S32">
        <f t="shared" si="15"/>
        <v>1</v>
      </c>
      <c r="T32">
        <f t="shared" si="15"/>
        <v>1</v>
      </c>
      <c r="U32">
        <f t="shared" si="15"/>
        <v>0</v>
      </c>
      <c r="V32">
        <f t="shared" si="15"/>
        <v>0</v>
      </c>
      <c r="W32">
        <f>IF(X17+X18+X32&gt;=2,1,0)</f>
        <v>0</v>
      </c>
      <c r="X32">
        <f>0</f>
        <v>0</v>
      </c>
    </row>
    <row r="33" spans="1:33" x14ac:dyDescent="0.35">
      <c r="G33">
        <v>3</v>
      </c>
      <c r="H33">
        <f t="shared" ref="H33:V33" si="16">IF(I17+I22+I33&gt;=2,1,0)</f>
        <v>1</v>
      </c>
      <c r="I33">
        <f t="shared" si="16"/>
        <v>1</v>
      </c>
      <c r="J33">
        <f t="shared" si="16"/>
        <v>1</v>
      </c>
      <c r="K33">
        <f t="shared" si="16"/>
        <v>0</v>
      </c>
      <c r="L33">
        <f t="shared" si="16"/>
        <v>0</v>
      </c>
      <c r="M33">
        <f t="shared" si="16"/>
        <v>1</v>
      </c>
      <c r="N33">
        <f t="shared" si="16"/>
        <v>1</v>
      </c>
      <c r="O33">
        <f t="shared" si="16"/>
        <v>1</v>
      </c>
      <c r="P33">
        <f t="shared" si="16"/>
        <v>1</v>
      </c>
      <c r="Q33">
        <f t="shared" si="16"/>
        <v>1</v>
      </c>
      <c r="R33">
        <f t="shared" si="16"/>
        <v>1</v>
      </c>
      <c r="S33">
        <f t="shared" si="16"/>
        <v>1</v>
      </c>
      <c r="T33">
        <f t="shared" si="16"/>
        <v>1</v>
      </c>
      <c r="U33">
        <f t="shared" si="16"/>
        <v>0</v>
      </c>
      <c r="V33">
        <f t="shared" si="16"/>
        <v>0</v>
      </c>
      <c r="W33">
        <f>IF(X17+X22+X33&gt;=2,1,0)</f>
        <v>0</v>
      </c>
      <c r="X33">
        <f>0</f>
        <v>0</v>
      </c>
    </row>
    <row r="34" spans="1:33" x14ac:dyDescent="0.35">
      <c r="G34">
        <v>4</v>
      </c>
      <c r="H34">
        <f t="shared" ref="H34:V34" si="17">IF(I22+I23+I34&gt;=2,1,0)</f>
        <v>1</v>
      </c>
      <c r="I34">
        <f t="shared" si="17"/>
        <v>1</v>
      </c>
      <c r="J34">
        <f t="shared" si="17"/>
        <v>0</v>
      </c>
      <c r="K34">
        <f t="shared" si="17"/>
        <v>0</v>
      </c>
      <c r="L34">
        <f t="shared" si="17"/>
        <v>0</v>
      </c>
      <c r="M34">
        <f t="shared" si="17"/>
        <v>0</v>
      </c>
      <c r="N34">
        <f t="shared" si="17"/>
        <v>0</v>
      </c>
      <c r="O34">
        <f t="shared" si="17"/>
        <v>0</v>
      </c>
      <c r="P34">
        <f t="shared" si="17"/>
        <v>1</v>
      </c>
      <c r="Q34">
        <f t="shared" si="17"/>
        <v>0</v>
      </c>
      <c r="R34">
        <f t="shared" si="17"/>
        <v>0</v>
      </c>
      <c r="S34">
        <f t="shared" si="17"/>
        <v>0</v>
      </c>
      <c r="T34">
        <f t="shared" si="17"/>
        <v>1</v>
      </c>
      <c r="U34">
        <f t="shared" si="17"/>
        <v>0</v>
      </c>
      <c r="V34">
        <f t="shared" si="17"/>
        <v>0</v>
      </c>
      <c r="W34">
        <f>IF(X22+X23+X34&gt;=2,1,0)</f>
        <v>0</v>
      </c>
      <c r="X34">
        <f>0</f>
        <v>0</v>
      </c>
    </row>
    <row r="35" spans="1:33" x14ac:dyDescent="0.35">
      <c r="G35">
        <v>5</v>
      </c>
      <c r="H35">
        <f t="shared" ref="H35:V35" si="18">IF(I22+I24+I35&gt;=2,1,0)</f>
        <v>1</v>
      </c>
      <c r="I35">
        <f t="shared" si="18"/>
        <v>1</v>
      </c>
      <c r="J35">
        <f t="shared" si="18"/>
        <v>1</v>
      </c>
      <c r="K35">
        <f t="shared" si="18"/>
        <v>0</v>
      </c>
      <c r="L35">
        <f t="shared" si="18"/>
        <v>1</v>
      </c>
      <c r="M35">
        <f t="shared" si="18"/>
        <v>1</v>
      </c>
      <c r="N35">
        <f t="shared" si="18"/>
        <v>1</v>
      </c>
      <c r="O35">
        <f t="shared" si="18"/>
        <v>0</v>
      </c>
      <c r="P35">
        <f t="shared" si="18"/>
        <v>0</v>
      </c>
      <c r="Q35">
        <f t="shared" si="18"/>
        <v>0</v>
      </c>
      <c r="R35">
        <f t="shared" si="18"/>
        <v>0</v>
      </c>
      <c r="S35">
        <f t="shared" si="18"/>
        <v>0</v>
      </c>
      <c r="T35">
        <f t="shared" si="18"/>
        <v>0</v>
      </c>
      <c r="U35">
        <f t="shared" si="18"/>
        <v>0</v>
      </c>
      <c r="V35">
        <f t="shared" si="18"/>
        <v>1</v>
      </c>
      <c r="W35">
        <f>IF(X22+X24+X35&gt;=2,1,0)</f>
        <v>0</v>
      </c>
      <c r="X35">
        <f>0</f>
        <v>0</v>
      </c>
    </row>
    <row r="36" spans="1:33" x14ac:dyDescent="0.35">
      <c r="G36">
        <v>6</v>
      </c>
      <c r="H36">
        <f t="shared" ref="H36:V36" si="19">IF(I23+I16+I36&gt;=2,1,0)</f>
        <v>0</v>
      </c>
      <c r="I36">
        <f t="shared" si="19"/>
        <v>0</v>
      </c>
      <c r="J36">
        <f t="shared" si="19"/>
        <v>0</v>
      </c>
      <c r="K36">
        <f t="shared" si="19"/>
        <v>1</v>
      </c>
      <c r="L36">
        <f t="shared" si="19"/>
        <v>1</v>
      </c>
      <c r="M36">
        <f t="shared" si="19"/>
        <v>0</v>
      </c>
      <c r="N36">
        <f t="shared" si="19"/>
        <v>0</v>
      </c>
      <c r="O36">
        <f t="shared" si="19"/>
        <v>0</v>
      </c>
      <c r="P36">
        <f t="shared" si="19"/>
        <v>0</v>
      </c>
      <c r="Q36">
        <f t="shared" si="19"/>
        <v>0</v>
      </c>
      <c r="R36">
        <f t="shared" si="19"/>
        <v>0</v>
      </c>
      <c r="S36">
        <f t="shared" si="19"/>
        <v>0</v>
      </c>
      <c r="T36">
        <f t="shared" si="19"/>
        <v>0</v>
      </c>
      <c r="U36">
        <f t="shared" si="19"/>
        <v>0</v>
      </c>
      <c r="V36">
        <f t="shared" si="19"/>
        <v>0</v>
      </c>
      <c r="W36">
        <f>IF(X23+X16+X36&gt;=2,1,0)</f>
        <v>0</v>
      </c>
      <c r="X36">
        <f>0</f>
        <v>0</v>
      </c>
    </row>
    <row r="37" spans="1:33" x14ac:dyDescent="0.35">
      <c r="G37">
        <v>7</v>
      </c>
      <c r="H37">
        <f t="shared" ref="H37:V37" si="20">IF(I18+I26+I37&gt;=2,1,0)</f>
        <v>1</v>
      </c>
      <c r="I37">
        <f t="shared" si="20"/>
        <v>1</v>
      </c>
      <c r="J37">
        <f t="shared" si="20"/>
        <v>0</v>
      </c>
      <c r="K37">
        <f t="shared" si="20"/>
        <v>0</v>
      </c>
      <c r="L37">
        <f t="shared" si="20"/>
        <v>0</v>
      </c>
      <c r="M37">
        <f t="shared" si="20"/>
        <v>0</v>
      </c>
      <c r="N37">
        <f t="shared" si="20"/>
        <v>0</v>
      </c>
      <c r="O37">
        <f t="shared" si="20"/>
        <v>1</v>
      </c>
      <c r="P37">
        <f t="shared" si="20"/>
        <v>1</v>
      </c>
      <c r="Q37">
        <f t="shared" si="20"/>
        <v>1</v>
      </c>
      <c r="R37">
        <f t="shared" si="20"/>
        <v>1</v>
      </c>
      <c r="S37">
        <f t="shared" si="20"/>
        <v>1</v>
      </c>
      <c r="T37">
        <f t="shared" si="20"/>
        <v>1</v>
      </c>
      <c r="U37">
        <f t="shared" si="20"/>
        <v>1</v>
      </c>
      <c r="V37">
        <f t="shared" si="20"/>
        <v>1</v>
      </c>
      <c r="W37">
        <f>IF(X18+X26+X37&gt;=2,1,0)</f>
        <v>0</v>
      </c>
      <c r="X37">
        <f>0</f>
        <v>0</v>
      </c>
      <c r="Y37" s="2" t="s">
        <v>58</v>
      </c>
      <c r="Z37" s="2"/>
      <c r="AA37" s="2"/>
      <c r="AB37" s="2"/>
      <c r="AC37" s="2"/>
      <c r="AD37" s="2"/>
    </row>
    <row r="38" spans="1:33" x14ac:dyDescent="0.35">
      <c r="B38" t="s">
        <v>65</v>
      </c>
      <c r="C38" t="s">
        <v>66</v>
      </c>
      <c r="D38" s="2" t="s">
        <v>67</v>
      </c>
      <c r="E38" s="2"/>
      <c r="F38" s="2"/>
      <c r="G38" s="2"/>
      <c r="Y38" t="s">
        <v>59</v>
      </c>
      <c r="Z38" t="s">
        <v>60</v>
      </c>
      <c r="AA38" t="s">
        <v>61</v>
      </c>
      <c r="AB38" t="s">
        <v>62</v>
      </c>
      <c r="AC38" t="s">
        <v>63</v>
      </c>
      <c r="AD38" t="s">
        <v>64</v>
      </c>
    </row>
    <row r="39" spans="1:33" ht="43" customHeight="1" x14ac:dyDescent="0.35">
      <c r="A39">
        <v>1</v>
      </c>
      <c r="B39">
        <f>D4+D5</f>
        <v>20718</v>
      </c>
      <c r="C39" t="s">
        <v>51</v>
      </c>
      <c r="D39" s="2">
        <f>IF(I39=0,_xlfn.DECIMAL(CONCATENATE(J39,K39,L39,M39,N39,O39,P39,Q39,R39,S39,T39,U39,V39,W39,X39,),2),-_xlfn.DECIMAL(CONCATENATE(J39,K39,L39,M39,N39,O39,P39,Q39,R39,S39,T39,U39,V39,W39,X39,),2))</f>
        <v>20718</v>
      </c>
      <c r="E39" s="2"/>
      <c r="F39" s="2"/>
      <c r="G39" s="2"/>
      <c r="I39">
        <f t="shared" ref="I39:W40" si="21">MOD(I31+I16+I17,2)</f>
        <v>0</v>
      </c>
      <c r="J39">
        <f t="shared" si="21"/>
        <v>1</v>
      </c>
      <c r="K39">
        <f t="shared" si="21"/>
        <v>0</v>
      </c>
      <c r="L39">
        <f t="shared" si="21"/>
        <v>1</v>
      </c>
      <c r="M39">
        <f t="shared" si="21"/>
        <v>0</v>
      </c>
      <c r="N39">
        <f t="shared" si="21"/>
        <v>0</v>
      </c>
      <c r="O39">
        <f t="shared" si="21"/>
        <v>0</v>
      </c>
      <c r="P39">
        <f t="shared" si="21"/>
        <v>0</v>
      </c>
      <c r="Q39">
        <f t="shared" si="21"/>
        <v>1</v>
      </c>
      <c r="R39">
        <f t="shared" si="21"/>
        <v>1</v>
      </c>
      <c r="S39">
        <f t="shared" si="21"/>
        <v>1</v>
      </c>
      <c r="T39">
        <f t="shared" si="21"/>
        <v>0</v>
      </c>
      <c r="U39">
        <f t="shared" si="21"/>
        <v>1</v>
      </c>
      <c r="V39">
        <f t="shared" si="21"/>
        <v>1</v>
      </c>
      <c r="W39">
        <f t="shared" si="21"/>
        <v>1</v>
      </c>
      <c r="X39">
        <f>MOD(X31+X16+X17,2)</f>
        <v>0</v>
      </c>
      <c r="Y39">
        <f>I39</f>
        <v>0</v>
      </c>
      <c r="Z39">
        <f>IF(SUM(I39:X39)=0,1,0)</f>
        <v>0</v>
      </c>
      <c r="AA39">
        <f>IF(MOD(SUM(Q39:X39),2)=0,1,0)</f>
        <v>1</v>
      </c>
      <c r="AB39">
        <f>T31</f>
        <v>0</v>
      </c>
      <c r="AC39">
        <f>H31</f>
        <v>0</v>
      </c>
      <c r="AD39">
        <f>MOD(AC39+I31,2)</f>
        <v>0</v>
      </c>
      <c r="AE39" s="6" t="str">
        <f>"резултат сложения "&amp; IF(B39=D39,"","не ") &amp; "верный т.е." &amp; IF(B39=D39,"","не ") &amp; "совпадает с десятичным эквивалентом."</f>
        <v>резултат сложения верный т.е.совпадает с десятичным эквивалентом.</v>
      </c>
      <c r="AF39" s="6"/>
      <c r="AG39" s="6"/>
    </row>
    <row r="40" spans="1:33" ht="45" customHeight="1" x14ac:dyDescent="0.35">
      <c r="A40">
        <v>2</v>
      </c>
      <c r="B40">
        <f>D5+D6</f>
        <v>34918</v>
      </c>
      <c r="C40" t="s">
        <v>52</v>
      </c>
      <c r="D40" s="2">
        <f t="shared" ref="D40:D45" si="22">IF(I40=0,_xlfn.DECIMAL(CONCATENATE(J40,K40,L40,M40,N40,O40,P40,Q40,R40,S40,T40,U40,V40,W40,X40,),2),-_xlfn.DECIMAL(CONCATENATE(J40,K40,L40,M40,N40,O40,P40,Q40,R40,S40,T40,U40,V40,W40,X40,),2))</f>
        <v>-2150</v>
      </c>
      <c r="E40" s="2"/>
      <c r="F40" s="2"/>
      <c r="G40" s="2"/>
      <c r="I40">
        <f t="shared" si="21"/>
        <v>1</v>
      </c>
      <c r="J40">
        <f t="shared" si="21"/>
        <v>0</v>
      </c>
      <c r="K40">
        <f t="shared" si="21"/>
        <v>0</v>
      </c>
      <c r="L40">
        <f t="shared" si="21"/>
        <v>0</v>
      </c>
      <c r="M40">
        <f t="shared" si="21"/>
        <v>1</v>
      </c>
      <c r="N40">
        <f t="shared" si="21"/>
        <v>0</v>
      </c>
      <c r="O40">
        <f t="shared" si="21"/>
        <v>0</v>
      </c>
      <c r="P40">
        <f t="shared" si="21"/>
        <v>0</v>
      </c>
      <c r="Q40">
        <f t="shared" si="21"/>
        <v>0</v>
      </c>
      <c r="R40">
        <f t="shared" si="21"/>
        <v>1</v>
      </c>
      <c r="S40">
        <f t="shared" si="21"/>
        <v>1</v>
      </c>
      <c r="T40">
        <f t="shared" si="21"/>
        <v>0</v>
      </c>
      <c r="U40">
        <f t="shared" si="21"/>
        <v>0</v>
      </c>
      <c r="V40">
        <f t="shared" si="21"/>
        <v>1</v>
      </c>
      <c r="W40">
        <f t="shared" si="21"/>
        <v>1</v>
      </c>
      <c r="X40">
        <f>MOD(X32+X17+X18,2)</f>
        <v>0</v>
      </c>
      <c r="Y40">
        <f t="shared" ref="Y40:Y45" si="23">I40</f>
        <v>1</v>
      </c>
      <c r="Z40">
        <f t="shared" ref="Z40:Z44" si="24">IF(SUM(I40:X40)=0,1,0)</f>
        <v>0</v>
      </c>
      <c r="AA40">
        <f t="shared" ref="AA40:AA45" si="25">IF(MOD(SUM(Q40:X40),2)=0,1,0)</f>
        <v>1</v>
      </c>
      <c r="AB40">
        <f t="shared" ref="AB40:AB45" si="26">T32</f>
        <v>1</v>
      </c>
      <c r="AC40">
        <f t="shared" ref="AC40:AC45" si="27">H32</f>
        <v>0</v>
      </c>
      <c r="AD40">
        <f t="shared" ref="AD40:AD45" si="28">MOD(AC40+I32,2)</f>
        <v>1</v>
      </c>
      <c r="AE40" s="6" t="str">
        <f t="shared" ref="AE40:AE45" si="29">"резултат сложения "&amp; IF(B40=D40,"","не ") &amp; "верный т.е." &amp; IF(B40=D40,"","не ") &amp; "совпадает с десятичным эквивалентом."</f>
        <v>резултат сложения не верный т.е.не совпадает с десятичным эквивалентом.</v>
      </c>
      <c r="AF40" s="6"/>
      <c r="AG40" s="6"/>
    </row>
    <row r="41" spans="1:33" ht="42" customHeight="1" x14ac:dyDescent="0.35">
      <c r="A41">
        <v>3</v>
      </c>
      <c r="B41">
        <f>D5+G4</f>
        <v>7682</v>
      </c>
      <c r="C41" t="s">
        <v>53</v>
      </c>
      <c r="D41" s="2">
        <f t="shared" si="22"/>
        <v>7682</v>
      </c>
      <c r="E41" s="2"/>
      <c r="F41" s="2"/>
      <c r="G41" s="2"/>
      <c r="I41">
        <f t="shared" ref="I41:W41" si="30">MOD(I17+I22+I33,2)</f>
        <v>0</v>
      </c>
      <c r="J41">
        <f t="shared" si="30"/>
        <v>0</v>
      </c>
      <c r="K41">
        <f t="shared" si="30"/>
        <v>0</v>
      </c>
      <c r="L41">
        <f t="shared" si="30"/>
        <v>1</v>
      </c>
      <c r="M41">
        <f t="shared" si="30"/>
        <v>1</v>
      </c>
      <c r="N41">
        <f t="shared" si="30"/>
        <v>1</v>
      </c>
      <c r="O41">
        <f t="shared" si="30"/>
        <v>1</v>
      </c>
      <c r="P41">
        <f t="shared" si="30"/>
        <v>0</v>
      </c>
      <c r="Q41">
        <f t="shared" si="30"/>
        <v>0</v>
      </c>
      <c r="R41">
        <f t="shared" si="30"/>
        <v>0</v>
      </c>
      <c r="S41">
        <f t="shared" si="30"/>
        <v>0</v>
      </c>
      <c r="T41">
        <f t="shared" si="30"/>
        <v>0</v>
      </c>
      <c r="U41">
        <f t="shared" si="30"/>
        <v>0</v>
      </c>
      <c r="V41">
        <f t="shared" si="30"/>
        <v>0</v>
      </c>
      <c r="W41">
        <f t="shared" si="30"/>
        <v>1</v>
      </c>
      <c r="X41">
        <f>MOD(X17+X22+X33,2)</f>
        <v>0</v>
      </c>
      <c r="Y41">
        <f t="shared" si="23"/>
        <v>0</v>
      </c>
      <c r="Z41">
        <f t="shared" si="24"/>
        <v>0</v>
      </c>
      <c r="AA41">
        <f t="shared" si="25"/>
        <v>0</v>
      </c>
      <c r="AB41">
        <f t="shared" si="26"/>
        <v>1</v>
      </c>
      <c r="AC41">
        <f t="shared" si="27"/>
        <v>1</v>
      </c>
      <c r="AD41">
        <f t="shared" si="28"/>
        <v>0</v>
      </c>
      <c r="AE41" s="6" t="str">
        <f t="shared" si="29"/>
        <v>резултат сложения верный т.е.совпадает с десятичным эквивалентом.</v>
      </c>
      <c r="AF41" s="6"/>
      <c r="AG41" s="6"/>
    </row>
    <row r="42" spans="1:33" ht="42" customHeight="1" x14ac:dyDescent="0.35">
      <c r="A42">
        <v>4</v>
      </c>
      <c r="B42">
        <f>G4+G5</f>
        <v>-20718</v>
      </c>
      <c r="C42" t="s">
        <v>54</v>
      </c>
      <c r="D42" s="2">
        <f t="shared" si="22"/>
        <v>-12050</v>
      </c>
      <c r="E42" s="2"/>
      <c r="F42" s="2"/>
      <c r="G42" s="2"/>
      <c r="I42">
        <f t="shared" ref="I42:W42" si="31">MOD(I22+I23+I34,2)</f>
        <v>1</v>
      </c>
      <c r="J42">
        <f t="shared" si="31"/>
        <v>0</v>
      </c>
      <c r="K42">
        <f t="shared" si="31"/>
        <v>1</v>
      </c>
      <c r="L42">
        <f t="shared" si="31"/>
        <v>0</v>
      </c>
      <c r="M42">
        <f t="shared" si="31"/>
        <v>1</v>
      </c>
      <c r="N42">
        <f t="shared" si="31"/>
        <v>1</v>
      </c>
      <c r="O42">
        <f t="shared" si="31"/>
        <v>1</v>
      </c>
      <c r="P42">
        <f t="shared" si="31"/>
        <v>1</v>
      </c>
      <c r="Q42">
        <f t="shared" si="31"/>
        <v>0</v>
      </c>
      <c r="R42">
        <f t="shared" si="31"/>
        <v>0</v>
      </c>
      <c r="S42">
        <f t="shared" si="31"/>
        <v>0</v>
      </c>
      <c r="T42">
        <f t="shared" si="31"/>
        <v>1</v>
      </c>
      <c r="U42">
        <f t="shared" si="31"/>
        <v>0</v>
      </c>
      <c r="V42">
        <f t="shared" si="31"/>
        <v>0</v>
      </c>
      <c r="W42">
        <f t="shared" si="31"/>
        <v>1</v>
      </c>
      <c r="X42">
        <f>MOD(X22+X23+X34,2)</f>
        <v>0</v>
      </c>
      <c r="Y42">
        <f t="shared" si="23"/>
        <v>1</v>
      </c>
      <c r="Z42">
        <f t="shared" si="24"/>
        <v>0</v>
      </c>
      <c r="AA42">
        <f t="shared" si="25"/>
        <v>1</v>
      </c>
      <c r="AB42">
        <f t="shared" si="26"/>
        <v>1</v>
      </c>
      <c r="AC42">
        <f t="shared" si="27"/>
        <v>1</v>
      </c>
      <c r="AD42">
        <f t="shared" si="28"/>
        <v>0</v>
      </c>
      <c r="AE42" s="6" t="str">
        <f t="shared" si="29"/>
        <v>резултат сложения не верный т.е.не совпадает с десятичным эквивалентом.</v>
      </c>
      <c r="AF42" s="6"/>
      <c r="AG42" s="6"/>
    </row>
    <row r="43" spans="1:33" ht="42" customHeight="1" x14ac:dyDescent="0.35">
      <c r="A43">
        <v>5</v>
      </c>
      <c r="B43">
        <f>G4+G6</f>
        <v>-27236</v>
      </c>
      <c r="C43" t="s">
        <v>55</v>
      </c>
      <c r="D43" s="2">
        <f t="shared" si="22"/>
        <v>-5532</v>
      </c>
      <c r="E43" s="2"/>
      <c r="F43" s="2"/>
      <c r="G43" s="2"/>
      <c r="I43">
        <f t="shared" ref="I43:W43" si="32">MOD(I22+I24+I35,2)</f>
        <v>1</v>
      </c>
      <c r="J43">
        <f t="shared" si="32"/>
        <v>0</v>
      </c>
      <c r="K43">
        <f t="shared" si="32"/>
        <v>0</v>
      </c>
      <c r="L43">
        <f t="shared" si="32"/>
        <v>1</v>
      </c>
      <c r="M43">
        <f t="shared" si="32"/>
        <v>0</v>
      </c>
      <c r="N43">
        <f t="shared" si="32"/>
        <v>1</v>
      </c>
      <c r="O43">
        <f t="shared" si="32"/>
        <v>0</v>
      </c>
      <c r="P43">
        <f t="shared" si="32"/>
        <v>1</v>
      </c>
      <c r="Q43">
        <f t="shared" si="32"/>
        <v>1</v>
      </c>
      <c r="R43">
        <f t="shared" si="32"/>
        <v>0</v>
      </c>
      <c r="S43">
        <f t="shared" si="32"/>
        <v>0</v>
      </c>
      <c r="T43">
        <f t="shared" si="32"/>
        <v>1</v>
      </c>
      <c r="U43">
        <f t="shared" si="32"/>
        <v>1</v>
      </c>
      <c r="V43">
        <f t="shared" si="32"/>
        <v>1</v>
      </c>
      <c r="W43">
        <f t="shared" si="32"/>
        <v>0</v>
      </c>
      <c r="X43">
        <f>MOD(X22+X24+X35,2)</f>
        <v>0</v>
      </c>
      <c r="Y43">
        <f t="shared" si="23"/>
        <v>1</v>
      </c>
      <c r="Z43">
        <f t="shared" si="24"/>
        <v>0</v>
      </c>
      <c r="AA43">
        <f t="shared" si="25"/>
        <v>1</v>
      </c>
      <c r="AB43">
        <f t="shared" si="26"/>
        <v>0</v>
      </c>
      <c r="AC43">
        <f t="shared" si="27"/>
        <v>1</v>
      </c>
      <c r="AD43">
        <f t="shared" si="28"/>
        <v>0</v>
      </c>
      <c r="AE43" s="6" t="str">
        <f t="shared" si="29"/>
        <v>резултат сложения не верный т.е.не совпадает с десятичным эквивалентом.</v>
      </c>
      <c r="AF43" s="6"/>
      <c r="AG43" s="6"/>
    </row>
    <row r="44" spans="1:33" ht="42" customHeight="1" x14ac:dyDescent="0.35">
      <c r="A44">
        <v>6</v>
      </c>
      <c r="B44">
        <f>D4+G5</f>
        <v>-7682</v>
      </c>
      <c r="C44" t="s">
        <v>56</v>
      </c>
      <c r="D44" s="2">
        <f t="shared" si="22"/>
        <v>-25086</v>
      </c>
      <c r="E44" s="2"/>
      <c r="F44" s="2"/>
      <c r="G44" s="2"/>
      <c r="I44">
        <f t="shared" ref="I44:W44" si="33">MOD(I16+I23+I36,2)</f>
        <v>1</v>
      </c>
      <c r="J44">
        <f t="shared" si="33"/>
        <v>1</v>
      </c>
      <c r="K44">
        <f t="shared" si="33"/>
        <v>1</v>
      </c>
      <c r="L44">
        <f t="shared" si="33"/>
        <v>0</v>
      </c>
      <c r="M44">
        <f t="shared" si="33"/>
        <v>0</v>
      </c>
      <c r="N44">
        <f t="shared" si="33"/>
        <v>0</v>
      </c>
      <c r="O44">
        <f t="shared" si="33"/>
        <v>0</v>
      </c>
      <c r="P44">
        <f t="shared" si="33"/>
        <v>1</v>
      </c>
      <c r="Q44">
        <f t="shared" si="33"/>
        <v>1</v>
      </c>
      <c r="R44">
        <f t="shared" si="33"/>
        <v>1</v>
      </c>
      <c r="S44">
        <f t="shared" si="33"/>
        <v>1</v>
      </c>
      <c r="T44">
        <f t="shared" si="33"/>
        <v>1</v>
      </c>
      <c r="U44">
        <f t="shared" si="33"/>
        <v>1</v>
      </c>
      <c r="V44">
        <f t="shared" si="33"/>
        <v>1</v>
      </c>
      <c r="W44">
        <f t="shared" si="33"/>
        <v>1</v>
      </c>
      <c r="X44">
        <f>MOD(X16+X23+X36,2)</f>
        <v>0</v>
      </c>
      <c r="Y44">
        <f t="shared" si="23"/>
        <v>1</v>
      </c>
      <c r="Z44">
        <f t="shared" si="24"/>
        <v>0</v>
      </c>
      <c r="AA44">
        <f t="shared" si="25"/>
        <v>0</v>
      </c>
      <c r="AB44">
        <f t="shared" si="26"/>
        <v>0</v>
      </c>
      <c r="AC44">
        <f t="shared" si="27"/>
        <v>0</v>
      </c>
      <c r="AD44">
        <f t="shared" si="28"/>
        <v>0</v>
      </c>
      <c r="AE44" s="6" t="str">
        <f t="shared" si="29"/>
        <v>резултат сложения не верный т.е.не совпадает с десятичным эквивалентом.</v>
      </c>
      <c r="AF44" s="6"/>
      <c r="AG44" s="6"/>
    </row>
    <row r="45" spans="1:33" ht="42" customHeight="1" x14ac:dyDescent="0.35">
      <c r="A45">
        <v>7</v>
      </c>
      <c r="B45">
        <f>G8+D6</f>
        <v>13036</v>
      </c>
      <c r="C45" t="s">
        <v>57</v>
      </c>
      <c r="D45" s="2">
        <f t="shared" si="22"/>
        <v>13036</v>
      </c>
      <c r="E45" s="2"/>
      <c r="F45" s="2"/>
      <c r="G45" s="2"/>
      <c r="I45">
        <f t="shared" ref="I45:W45" si="34">MOD(I18+I26+I37,2)</f>
        <v>0</v>
      </c>
      <c r="J45">
        <f t="shared" si="34"/>
        <v>0</v>
      </c>
      <c r="K45">
        <f t="shared" si="34"/>
        <v>1</v>
      </c>
      <c r="L45">
        <f t="shared" si="34"/>
        <v>1</v>
      </c>
      <c r="M45">
        <f t="shared" si="34"/>
        <v>0</v>
      </c>
      <c r="N45">
        <f t="shared" si="34"/>
        <v>0</v>
      </c>
      <c r="O45">
        <f t="shared" si="34"/>
        <v>1</v>
      </c>
      <c r="P45">
        <f t="shared" si="34"/>
        <v>0</v>
      </c>
      <c r="Q45">
        <f t="shared" si="34"/>
        <v>1</v>
      </c>
      <c r="R45">
        <f t="shared" si="34"/>
        <v>1</v>
      </c>
      <c r="S45">
        <f t="shared" si="34"/>
        <v>1</v>
      </c>
      <c r="T45">
        <f t="shared" si="34"/>
        <v>0</v>
      </c>
      <c r="U45">
        <f t="shared" si="34"/>
        <v>1</v>
      </c>
      <c r="V45">
        <f t="shared" si="34"/>
        <v>1</v>
      </c>
      <c r="W45">
        <f t="shared" si="34"/>
        <v>0</v>
      </c>
      <c r="X45">
        <f>MOD(X18+X26+X37,2)</f>
        <v>0</v>
      </c>
      <c r="Y45">
        <f t="shared" si="23"/>
        <v>0</v>
      </c>
      <c r="Z45">
        <f>IF(SUM(I45:X45)=0,1,0)</f>
        <v>0</v>
      </c>
      <c r="AA45">
        <f t="shared" si="25"/>
        <v>0</v>
      </c>
      <c r="AB45">
        <f t="shared" si="26"/>
        <v>1</v>
      </c>
      <c r="AC45">
        <f t="shared" si="27"/>
        <v>1</v>
      </c>
      <c r="AD45">
        <f t="shared" si="28"/>
        <v>0</v>
      </c>
      <c r="AE45" s="6" t="str">
        <f t="shared" si="29"/>
        <v>резултат сложения верный т.е.совпадает с десятичным эквивалентом.</v>
      </c>
      <c r="AF45" s="6"/>
      <c r="AG45" s="6"/>
    </row>
  </sheetData>
  <mergeCells count="39">
    <mergeCell ref="AE45:AG45"/>
    <mergeCell ref="A9:B9"/>
    <mergeCell ref="AE39:AG39"/>
    <mergeCell ref="AE40:AG40"/>
    <mergeCell ref="AE41:AG41"/>
    <mergeCell ref="AE42:AG42"/>
    <mergeCell ref="AE43:AG43"/>
    <mergeCell ref="AE44:AG44"/>
    <mergeCell ref="D40:G40"/>
    <mergeCell ref="D41:G41"/>
    <mergeCell ref="D42:G42"/>
    <mergeCell ref="D43:G43"/>
    <mergeCell ref="D44:G44"/>
    <mergeCell ref="D45:G45"/>
    <mergeCell ref="A28:X28"/>
    <mergeCell ref="I30:X30"/>
    <mergeCell ref="Y37:AD37"/>
    <mergeCell ref="D38:G38"/>
    <mergeCell ref="D39:G39"/>
    <mergeCell ref="D22:G22"/>
    <mergeCell ref="D23:G23"/>
    <mergeCell ref="D24:G24"/>
    <mergeCell ref="D25:G25"/>
    <mergeCell ref="D26:G26"/>
    <mergeCell ref="D27:G27"/>
    <mergeCell ref="C3:G3"/>
    <mergeCell ref="D16:G16"/>
    <mergeCell ref="D17:G17"/>
    <mergeCell ref="D1:E1"/>
    <mergeCell ref="D2:E2"/>
    <mergeCell ref="I3:X3"/>
    <mergeCell ref="D18:G18"/>
    <mergeCell ref="D19:G19"/>
    <mergeCell ref="D20:G20"/>
    <mergeCell ref="D21:G21"/>
    <mergeCell ref="A3:B3"/>
    <mergeCell ref="A7:B7"/>
    <mergeCell ref="A6:B6"/>
    <mergeCell ref="C15:G15"/>
  </mergeCells>
  <phoneticPr fontId="1" type="noConversion"/>
  <conditionalFormatting sqref="A1:AG8 A10:AG45 A9 C9:AG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headerFooter>
    <oddHeader xml:space="preserve">&amp;CПивоваров Роман Николаевич                            Вариант №2                                                                     MainTask  </oddHeader>
    <oddFooter>&amp;C‎22 ‎декабря ‎2024 ‎г., ‏‎22:41:24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2024-12-22T23:40:39Z</dcterms:modified>
</cp:coreProperties>
</file>