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Таблица 1 - Погрешности" sheetId="1" state="visible" r:id="rId1"/>
    <sheet name="Таблица 2 - стартовые значения" sheetId="2" state="visible" r:id="rId2"/>
    <sheet name="Таблица 3 - Задание 1" sheetId="3" state="visible" r:id="rId3"/>
    <sheet name="Таблица 4 - задание 2" sheetId="4" state="visible" r:id="rId4"/>
  </sheets>
  <calcPr/>
</workbook>
</file>

<file path=xl/sharedStrings.xml><?xml version="1.0" encoding="utf-8"?>
<sst xmlns="http://schemas.openxmlformats.org/spreadsheetml/2006/main" count="56" uniqueCount="56">
  <si>
    <t xml:space="preserve">Таблица 1</t>
  </si>
  <si>
    <t>Наименование</t>
  </si>
  <si>
    <t xml:space="preserve">Предел измерений</t>
  </si>
  <si>
    <t xml:space="preserve">Цена деления</t>
  </si>
  <si>
    <t xml:space="preserve">Класс точности</t>
  </si>
  <si>
    <r>
      <rPr>
        <b/>
        <sz val="11"/>
        <color theme="1"/>
        <rFont val="Abyssinica SIL"/>
      </rPr>
      <t>∆</t>
    </r>
    <r>
      <rPr>
        <b/>
        <vertAlign val="subscript"/>
        <sz val="11"/>
        <color theme="1"/>
        <rFont val="Abyssinica SIL"/>
      </rPr>
      <t>и</t>
    </r>
  </si>
  <si>
    <t xml:space="preserve">Линейка на рельсе</t>
  </si>
  <si>
    <t xml:space="preserve">1,3 м</t>
  </si>
  <si>
    <t xml:space="preserve">1 см/дел</t>
  </si>
  <si>
    <t>-</t>
  </si>
  <si>
    <t xml:space="preserve">5 мм</t>
  </si>
  <si>
    <t xml:space="preserve">Линейка на угольнике</t>
  </si>
  <si>
    <t xml:space="preserve">250 мм</t>
  </si>
  <si>
    <t xml:space="preserve">1 мм/дел</t>
  </si>
  <si>
    <t xml:space="preserve">0,5 мм</t>
  </si>
  <si>
    <t xml:space="preserve">ПКЦ-3 в режиме секундомера</t>
  </si>
  <si>
    <t xml:space="preserve">100 с</t>
  </si>
  <si>
    <t xml:space="preserve">0,1 с</t>
  </si>
  <si>
    <t xml:space="preserve">Таблица 2</t>
  </si>
  <si>
    <t xml:space="preserve">x, м</t>
  </si>
  <si>
    <t>x',м</t>
  </si>
  <si>
    <r>
      <rPr>
        <b/>
        <sz val="11"/>
        <color theme="1"/>
        <rFont val="Calibri"/>
        <scheme val="minor"/>
      </rPr>
      <t>h</t>
    </r>
    <r>
      <rPr>
        <b/>
        <vertAlign val="subscript"/>
        <sz val="11"/>
        <color theme="1"/>
        <rFont val="Calibri"/>
        <scheme val="minor"/>
      </rPr>
      <t>0</t>
    </r>
    <r>
      <rPr>
        <b/>
        <sz val="11"/>
        <color theme="1"/>
        <rFont val="Calibri"/>
        <scheme val="minor"/>
      </rPr>
      <t xml:space="preserve">, мм</t>
    </r>
  </si>
  <si>
    <r>
      <rPr>
        <b/>
        <sz val="11"/>
        <color theme="1"/>
        <rFont val="Calibri"/>
        <scheme val="minor"/>
      </rPr>
      <t>h'</t>
    </r>
    <r>
      <rPr>
        <b/>
        <vertAlign val="subscript"/>
        <sz val="11"/>
        <color theme="1"/>
        <rFont val="Calibri"/>
        <scheme val="minor"/>
      </rPr>
      <t>0</t>
    </r>
    <r>
      <rPr>
        <b/>
        <sz val="11"/>
        <color theme="1"/>
        <rFont val="Calibri"/>
        <scheme val="minor"/>
      </rPr>
      <t xml:space="preserve">, мм</t>
    </r>
  </si>
  <si>
    <t xml:space="preserve">Таблица 3</t>
  </si>
  <si>
    <t xml:space="preserve">Задание №1</t>
  </si>
  <si>
    <t>Y</t>
  </si>
  <si>
    <t>Z</t>
  </si>
  <si>
    <t xml:space="preserve">Рассчеты при N = </t>
  </si>
  <si>
    <t>№</t>
  </si>
  <si>
    <t xml:space="preserve">Измеренные величины</t>
  </si>
  <si>
    <t xml:space="preserve">Расчитанные величины</t>
  </si>
  <si>
    <t xml:space="preserve">Y = aZ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</si>
  <si>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 xml:space="preserve">, м</t>
    </r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</si>
  <si>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, м</t>
    </r>
  </si>
  <si>
    <r>
      <rPr>
        <sz val="11"/>
        <color theme="1"/>
        <rFont val="Calibri"/>
        <scheme val="minor"/>
      </rPr>
      <t>t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 xml:space="preserve">, c</t>
    </r>
  </si>
  <si>
    <r>
      <rPr>
        <sz val="11"/>
        <color theme="1"/>
        <rFont val="Calibri"/>
        <scheme val="minor"/>
      </rPr>
      <t>t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, c</t>
    </r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</si>
  <si>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- x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 xml:space="preserve">, м</t>
    </r>
  </si>
  <si>
    <t xml:space="preserve">a = </t>
  </si>
  <si>
    <t>Z*Y</t>
  </si>
  <si>
    <t>Y-aZ</t>
  </si>
  <si>
    <t>(Y-aZ)^2</t>
  </si>
  <si>
    <t>Z^2</t>
  </si>
  <si>
    <t xml:space="preserve">℺a =</t>
  </si>
  <si>
    <r>
      <rPr>
        <sz val="11"/>
        <color theme="1"/>
        <rFont val="Abyssinica SIL"/>
      </rPr>
      <t>∆</t>
    </r>
    <r>
      <rPr>
        <vertAlign val="subscript"/>
        <sz val="11"/>
        <color theme="1"/>
        <rFont val="Abyssinica SIL"/>
      </rPr>
      <t>a</t>
    </r>
    <r>
      <rPr>
        <sz val="11"/>
        <color theme="1"/>
        <rFont val="Abyssinica SIL"/>
      </rPr>
      <t xml:space="preserve"> =</t>
    </r>
  </si>
  <si>
    <r>
      <rPr>
        <sz val="11"/>
        <color theme="1"/>
        <rFont val="Abyssinica SIL"/>
      </rPr>
      <t>ℇ</t>
    </r>
    <r>
      <rPr>
        <vertAlign val="subscript"/>
        <sz val="11"/>
        <color theme="1"/>
        <rFont val="Abyssinica SIL"/>
      </rPr>
      <t xml:space="preserve">a </t>
    </r>
    <r>
      <rPr>
        <sz val="11"/>
        <color theme="1"/>
        <rFont val="Abyssinica SIL"/>
      </rPr>
      <t xml:space="preserve">= </t>
    </r>
  </si>
  <si>
    <t xml:space="preserve">Таблица 4</t>
  </si>
  <si>
    <t xml:space="preserve">Задание №2</t>
  </si>
  <si>
    <r>
      <rPr>
        <sz val="11"/>
        <color theme="1"/>
        <rFont val="Calibri"/>
        <scheme val="minor"/>
      </rPr>
      <t>N</t>
    </r>
    <r>
      <rPr>
        <vertAlign val="subscript"/>
        <sz val="11"/>
        <color theme="1"/>
        <rFont val="Calibri"/>
        <scheme val="minor"/>
      </rPr>
      <t>ПЛ</t>
    </r>
  </si>
  <si>
    <t xml:space="preserve">h, мм</t>
  </si>
  <si>
    <t xml:space="preserve">h', мм</t>
  </si>
  <si>
    <t xml:space="preserve">x </t>
  </si>
  <si>
    <t>x'</t>
  </si>
  <si>
    <t>sin(a)</t>
  </si>
  <si>
    <r>
      <rPr>
        <sz val="11"/>
        <color theme="1"/>
        <rFont val="Calibri"/>
        <scheme val="minor"/>
      </rPr>
      <t>N</t>
    </r>
    <r>
      <rPr>
        <vertAlign val="subscript"/>
        <sz val="11"/>
        <color theme="1"/>
        <rFont val="Calibri"/>
        <scheme val="minor"/>
      </rPr>
      <t>ПЛ</t>
    </r>
    <r>
      <rPr>
        <sz val="11"/>
        <color theme="1"/>
        <rFont val="Calibri"/>
        <scheme val="minor"/>
      </rPr>
      <t xml:space="preserve"> - количество пластин</t>
    </r>
  </si>
  <si>
    <t xml:space="preserve">h - высота о координате x = 0,22 м</t>
  </si>
  <si>
    <t xml:space="preserve">h' - высота на координате x' = 1,00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</si>
</sst>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"/>
    <numFmt numFmtId="161" formatCode="0.0"/>
  </numFmts>
  <fonts count="12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Arial"/>
      <color theme="1"/>
      <sz val="11.000000"/>
    </font>
    <font>
      <name val="Calibri"/>
      <b/>
      <color theme="1"/>
      <sz val="11.000000"/>
      <scheme val="minor"/>
    </font>
    <font>
      <name val="Abyssinica SIL"/>
      <b/>
      <color theme="1"/>
      <sz val="11.000000"/>
    </font>
    <font>
      <name val="Abyssinica SIL"/>
      <color theme="1"/>
      <sz val="11.000000"/>
      <vertAlign val="subscript"/>
    </font>
    <font>
      <name val="Abyssinica SIL"/>
      <color theme="1"/>
      <sz val="11.000000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4" fillId="5" borderId="1" numFmtId="0" applyNumberFormat="0" applyFont="1" applyFill="1" applyBorder="1"/>
    <xf fontId="5" fillId="6" borderId="2" numFmtId="0" applyNumberFormat="0" applyFont="1" applyFill="1" applyBorder="1"/>
    <xf fontId="6" fillId="6" borderId="1" numFmtId="0" applyNumberFormat="0" applyFont="1" applyFill="1" applyBorder="1"/>
  </cellStyleXfs>
  <cellXfs count="34">
    <xf fontId="0" fillId="0" borderId="0" numFmtId="0" xfId="0"/>
    <xf fontId="7" fillId="0" borderId="0" numFmtId="0" xfId="0" applyFont="1"/>
    <xf fontId="0" fillId="0" borderId="3" numFmtId="0" xfId="0" applyBorder="1"/>
    <xf fontId="0" fillId="0" borderId="4" numFmtId="0" xfId="0" applyBorder="1"/>
    <xf fontId="8" fillId="0" borderId="5" numFmtId="0" xfId="0" applyFont="1" applyBorder="1" applyAlignment="1">
      <alignment horizontal="center"/>
    </xf>
    <xf fontId="9" fillId="0" borderId="5" numFmtId="0" xfId="0" applyFont="1" applyBorder="1" applyAlignment="1">
      <alignment horizontal="center"/>
    </xf>
    <xf fontId="0" fillId="0" borderId="6" numFmtId="0" xfId="0" applyBorder="1"/>
    <xf fontId="0" fillId="0" borderId="5" numFmtId="0" xfId="0" applyBorder="1" applyAlignment="1">
      <alignment horizontal="center"/>
    </xf>
    <xf fontId="0" fillId="0" borderId="7" numFmtId="0" xfId="0" applyBorder="1"/>
    <xf fontId="0" fillId="0" borderId="3" numFmtId="0" xfId="0" applyBorder="1" applyAlignment="1">
      <alignment horizontal="center"/>
    </xf>
    <xf fontId="0" fillId="0" borderId="0" numFmtId="0" xfId="0"/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" numFmtId="2" xfId="0" applyNumberFormat="1" applyBorder="1" applyAlignment="1">
      <alignment horizontal="center"/>
    </xf>
    <xf fontId="0" fillId="0" borderId="5" numFmtId="160" xfId="0" applyNumberFormat="1" applyBorder="1" applyAlignment="1">
      <alignment horizontal="center"/>
    </xf>
    <xf fontId="0" fillId="0" borderId="0" numFmtId="2" xfId="0" applyNumberFormat="1"/>
    <xf fontId="10" fillId="0" borderId="0" numFmtId="0" xfId="0" applyFont="1"/>
    <xf fontId="11" fillId="0" borderId="0" numFmtId="0" xfId="0" applyFont="1"/>
    <xf fontId="0" fillId="0" borderId="5" numFmtId="161" xfId="0" applyNumberFormat="1" applyBorder="1" applyAlignment="1">
      <alignment horizontal="center"/>
    </xf>
    <xf fontId="0" fillId="0" borderId="13" numFmtId="0" xfId="0" applyBorder="1" applyAlignment="1">
      <alignment horizontal="center"/>
    </xf>
    <xf fontId="0" fillId="0" borderId="0" numFmtId="0" xfId="0"/>
    <xf fontId="0" fillId="0" borderId="8" numFmtId="161" xfId="0" applyNumberFormat="1" applyBorder="1" applyAlignment="1">
      <alignment horizontal="center"/>
    </xf>
    <xf fontId="0" fillId="0" borderId="14" numFmtId="0" xfId="0" applyBorder="1" applyAlignment="1">
      <alignment horizontal="left"/>
    </xf>
    <xf fontId="0" fillId="0" borderId="7" numFmtId="0" xfId="0" applyBorder="1" applyAlignment="1">
      <alignment horizontal="left"/>
    </xf>
    <xf fontId="0" fillId="0" borderId="15" numFmtId="0" xfId="0" applyBorder="1" applyAlignment="1">
      <alignment horizontal="left"/>
    </xf>
    <xf fontId="0" fillId="0" borderId="6" numFmtId="0" xfId="0" applyBorder="1" applyAlignment="1">
      <alignment horizontal="left"/>
    </xf>
    <xf fontId="0" fillId="0" borderId="0" numFmtId="0" xfId="0" applyAlignment="1">
      <alignment horizontal="left"/>
    </xf>
    <xf fontId="0" fillId="0" borderId="4" numFmtId="0" xfId="0" applyBorder="1" applyAlignment="1">
      <alignment horizontal="left"/>
    </xf>
    <xf fontId="0" fillId="0" borderId="16" numFmtId="0" xfId="0" applyBorder="1" applyAlignment="1">
      <alignment horizontal="left"/>
    </xf>
    <xf fontId="0" fillId="0" borderId="3" numFmtId="0" xfId="0" applyBorder="1" applyAlignment="1">
      <alignment horizontal="left"/>
    </xf>
    <xf fontId="0" fillId="0" borderId="17" numFmtId="0" xfId="0" applyBorder="1" applyAlignment="1">
      <alignment horizontal="left"/>
    </xf>
  </cellXfs>
  <cellStyles count="7">
    <cellStyle name="Normal" xfId="0" builtinId="0"/>
    <cellStyle name="Neutral" xfId="1" builtinId="28"/>
    <cellStyle name="Bad" xfId="2" builtinId="27"/>
    <cellStyle name="Good" xfId="3" builtinId="26"/>
    <cellStyle name="Input" xfId="4" builtinId="20"/>
    <cellStyle name="Output" xfId="5" builtinId="21"/>
    <cellStyle name="Calculation" xfId="6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485774</xdr:colOff>
      <xdr:row>3</xdr:row>
      <xdr:rowOff>40481</xdr:rowOff>
    </xdr:from>
    <xdr:to>
      <xdr:col>8</xdr:col>
      <xdr:colOff>213043</xdr:colOff>
      <xdr:row>4</xdr:row>
      <xdr:rowOff>23812</xdr:rowOff>
    </xdr:to>
    <xdr:sp>
      <xdr:nvSpPr>
        <xdr:cNvPr id="4" name="" hidden="0"/>
        <xdr:cNvSpPr/>
      </xdr:nvSpPr>
      <xdr:spPr bwMode="auto">
        <a:xfrm flipH="0" flipV="0">
          <a:off x="4381499" y="583406"/>
          <a:ext cx="1441768" cy="478630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clip" vert="horz" wrap="square" lIns="91440" tIns="45720" rIns="91440" bIns="45720" numCol="1" spcCol="0" rtlCol="0" fromWordArt="0" anchor="t" anchorCtr="0" forceAA="0" upright="0" compatLnSpc="1">
          <a:prstTxWarp prst="textNoShape"/>
          <a:noAutofit/>
        </a:bodyPr>
        <a:p>
          <a:pPr algn="ctr"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/>
                  <m:oMath>
                    <m:f>
                      <m:fPr>
                        <m:ctrlPr>
                          <a:rPr i="1">
                            <a:latin typeface="Cambria Math"/>
                            <a:ea typeface="Cambria Math"/>
                            <a:cs typeface="Cambria Math"/>
                          </a:rPr>
                        </m:ctrlPr>
                      </m:fPr>
                      <m:num>
                        <m:sSubSup>
                          <m:sSubSupPr>
                            <m:alnScr m:val="off"/>
                            <m:ctrlPr>
                              <a:rPr/>
                            </m:ctrlPr>
                          </m:sSubSupPr>
                          <m:e>
                            <m:r>
                              <m:rPr/>
                              <a:rPr/>
                              <m:t>t</m:t>
                            </m:r>
                          </m:e>
                          <m:sub>
                            <m:d>
                              <m:dPr>
                                <m:begChr m:val="{"/>
                                <m:endChr m:val="}"/>
                                <m:ctrlPr>
                                  <a:rPr/>
                                </m:ctrlPr>
                              </m:dPr>
                              <m:e>
                                <m:r>
                                  <m:rPr/>
                                  <a:rPr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2</m:t>
                                </m:r>
                              </m:e>
                            </m:d>
                          </m:sub>
                          <m:sup>
                            <m:r>
                              <m:rPr/>
                              <a:rPr/>
                              <m:t>2</m:t>
                            </m:r>
                          </m:sup>
                        </m:sSubSup>
                        <m:r>
                          <m:rPr/>
                          <a:rPr>
                            <a:latin typeface="Cambria Math"/>
                            <a:ea typeface="Cambria Math"/>
                            <a:cs typeface="Cambria Math"/>
                          </a:rPr>
                          <m:t>- </m:t>
                        </m:r>
                        <m:sSubSup>
                          <m:sSubSupPr>
                            <m:alnScr m:val="off"/>
                            <m:ctrlPr>
                              <a:rPr/>
                            </m:ctrlPr>
                          </m:sSubSupPr>
                          <m:e>
                            <m:r>
                              <m:rPr/>
                              <a:rPr/>
                              <m:t>t</m:t>
                            </m:r>
                          </m:e>
                          <m:sub>
                            <m:d>
                              <m:dPr>
                                <m:begChr m:val="{"/>
                                <m:endChr m:val="}"/>
                                <m:ctrlPr>
                                  <a:rPr/>
                                </m:ctrlPr>
                              </m:dPr>
                              <m:e>
                                <m:r>
                                  <m:rPr/>
                                  <a:rPr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1</m:t>
                                </m:r>
                              </m:e>
                            </m:d>
                          </m:sub>
                          <m:sup>
                            <m:r>
                              <m:rPr/>
                              <a:rPr/>
                              <m:t>2</m:t>
                            </m:r>
                          </m:sup>
                        </m:sSubSup>
                      </m:num>
                      <m:den>
                        <m:r>
                          <m:rPr>
                            <m:sty m:val="i"/>
                          </m:rPr>
                          <a:rPr>
                            <a:latin typeface="Cambria Math"/>
                            <a:ea typeface="Cambria Math"/>
                            <a:cs typeface="Cambria Math"/>
                          </a:rPr>
                          <m:t>2</m:t>
                        </m:r>
                      </m:den>
                    </m:f>
                    <m:r>
                      <m:rPr>
                        <m:sty m:val="i"/>
                      </m:rPr>
                      <a:rPr>
                        <a:latin typeface="Cambria Math"/>
                        <a:ea typeface="Cambria Math"/>
                        <a:cs typeface="Cambria Math"/>
                      </a:rPr>
                      <m:t>, </m:t>
                    </m:r>
                    <m:sSup>
                      <m:sSupPr>
                        <m:ctrlPr>
                          <a:rPr/>
                        </m:ctrlPr>
                      </m:sSupPr>
                      <m:e>
                        <m:r>
                          <m:rPr/>
                          <a:rPr/>
                          <m:t>с</m:t>
                        </m:r>
                      </m:e>
                      <m:sup>
                        <m:r>
                          <m:rPr/>
                          <a:rPr/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>
            <a:latin typeface="Cambria Math"/>
            <a:ea typeface="Cambria Math"/>
            <a:cs typeface="Cambria Math"/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3.880000000000001"/>
  <cols>
    <col bestFit="1" customWidth="1" min="2" max="2" width="25.8671875"/>
    <col bestFit="1" customWidth="1" min="3" max="3" width="17.06640625"/>
    <col bestFit="1" customWidth="1" min="4" max="4" width="12.26953125"/>
    <col bestFit="1" customWidth="1" min="5" max="5" width="13.06640625"/>
    <col bestFit="1" customWidth="1" min="8" max="8" width="14.26953125"/>
  </cols>
  <sheetData>
    <row r="1" ht="14.25">
      <c r="A1" s="1"/>
      <c r="B1" s="2" t="s">
        <v>0</v>
      </c>
      <c r="C1" s="2"/>
      <c r="D1" s="2"/>
      <c r="E1" s="2"/>
      <c r="F1" s="2"/>
      <c r="G1"/>
      <c r="H1"/>
      <c r="I1"/>
      <c r="J1"/>
    </row>
    <row r="2" ht="13.8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/>
      <c r="H2"/>
      <c r="I2"/>
      <c r="J2"/>
    </row>
    <row r="3" ht="14.25">
      <c r="A3" s="3"/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/>
      <c r="I3"/>
      <c r="J3"/>
    </row>
    <row r="4" ht="14.25">
      <c r="A4" s="3"/>
      <c r="B4" s="7" t="s">
        <v>11</v>
      </c>
      <c r="C4" s="7" t="s">
        <v>12</v>
      </c>
      <c r="D4" s="7" t="s">
        <v>13</v>
      </c>
      <c r="E4" s="7" t="s">
        <v>9</v>
      </c>
      <c r="F4" s="7" t="s">
        <v>14</v>
      </c>
      <c r="G4" s="6"/>
      <c r="H4"/>
      <c r="I4"/>
      <c r="J4"/>
    </row>
    <row r="5" ht="14.25">
      <c r="A5" s="3"/>
      <c r="B5" s="7" t="s">
        <v>15</v>
      </c>
      <c r="C5" s="7" t="s">
        <v>16</v>
      </c>
      <c r="D5" s="7" t="s">
        <v>17</v>
      </c>
      <c r="E5" s="7" t="s">
        <v>9</v>
      </c>
      <c r="F5" s="7" t="s">
        <v>17</v>
      </c>
      <c r="G5" s="6"/>
      <c r="H5"/>
      <c r="I5"/>
      <c r="J5"/>
    </row>
    <row r="6" ht="13.85">
      <c r="A6"/>
      <c r="B6" s="8"/>
      <c r="C6" s="8"/>
      <c r="D6" s="8"/>
      <c r="E6" s="8"/>
      <c r="F6" s="8"/>
      <c r="G6"/>
      <c r="H6"/>
      <c r="I6"/>
      <c r="J6"/>
    </row>
    <row r="7" ht="13.85">
      <c r="A7"/>
    </row>
    <row r="8" ht="14.25">
      <c r="A8"/>
    </row>
    <row r="9" ht="14.25">
      <c r="A9" s="3"/>
    </row>
    <row r="10" ht="14.25">
      <c r="A10" s="3"/>
    </row>
    <row r="11" ht="13.85">
      <c r="A11"/>
    </row>
    <row r="12" ht="14.25">
      <c r="A12"/>
    </row>
    <row r="13" ht="14.25">
      <c r="A13" s="3"/>
    </row>
    <row r="14" ht="36.350000000000001" customHeight="1">
      <c r="A14" s="3"/>
    </row>
    <row r="15" ht="14.25">
      <c r="A15" s="3"/>
    </row>
    <row r="16" ht="14.25">
      <c r="A16" s="3"/>
    </row>
    <row r="17" ht="14.25">
      <c r="A17" s="3"/>
    </row>
    <row r="18" ht="14.25">
      <c r="A18" s="3"/>
    </row>
    <row r="19" ht="14.25">
      <c r="A19" s="3"/>
    </row>
    <row r="20" ht="14.25">
      <c r="A20"/>
    </row>
    <row r="21" ht="14.25">
      <c r="A21"/>
    </row>
    <row r="22" ht="14.25">
      <c r="A22" s="3"/>
    </row>
    <row r="23" ht="14.25">
      <c r="A23" s="3"/>
    </row>
    <row r="24" ht="14.25">
      <c r="A24" s="3"/>
    </row>
    <row r="25" ht="14.25">
      <c r="A25" s="3"/>
    </row>
    <row r="26" ht="14.25">
      <c r="A26" s="3"/>
    </row>
    <row r="27" ht="14.25">
      <c r="A27" s="3"/>
    </row>
    <row r="28" ht="14.25">
      <c r="A28" s="3"/>
    </row>
    <row r="29" ht="14.25">
      <c r="A29" s="3"/>
    </row>
    <row r="30" ht="14.25">
      <c r="A30" s="3"/>
    </row>
    <row r="31" ht="14.25">
      <c r="A31" s="3"/>
    </row>
    <row r="32" ht="14.25">
      <c r="A32" s="3"/>
    </row>
    <row r="33" ht="14.25">
      <c r="A33" s="3"/>
    </row>
    <row r="34" ht="14.25">
      <c r="A34" s="3"/>
    </row>
    <row r="35" ht="14.25">
      <c r="A35" s="3"/>
    </row>
    <row r="36" ht="14.25">
      <c r="A36" s="3"/>
    </row>
    <row r="37" ht="14.25">
      <c r="A37" s="3"/>
    </row>
    <row r="38" ht="14.25">
      <c r="A38" s="3"/>
    </row>
    <row r="39" ht="14.25">
      <c r="A39" s="3"/>
    </row>
    <row r="40" ht="14.25">
      <c r="A40" s="3"/>
    </row>
    <row r="41" ht="14.25">
      <c r="A41" s="3"/>
    </row>
    <row r="42" ht="14.25">
      <c r="A42" s="3"/>
    </row>
    <row r="43" ht="14.25">
      <c r="A43" s="3"/>
    </row>
    <row r="44" ht="14.25">
      <c r="A44" s="3"/>
    </row>
    <row r="45" ht="14.25">
      <c r="A45" s="3"/>
    </row>
    <row r="46" ht="14.25">
      <c r="A46" s="3"/>
    </row>
    <row r="47" ht="14.25">
      <c r="A47" s="3"/>
    </row>
    <row r="48" ht="14.25">
      <c r="A48" s="3"/>
    </row>
    <row r="49" ht="14.25">
      <c r="A49" s="3"/>
    </row>
    <row r="50" ht="14.25">
      <c r="A5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customWidth="1" min="8" max="8" width="17.06640625"/>
  </cols>
  <sheetData>
    <row r="2">
      <c r="B2"/>
      <c r="C2"/>
      <c r="D2"/>
      <c r="E2"/>
      <c r="F2"/>
      <c r="G2"/>
      <c r="H2"/>
      <c r="I2"/>
      <c r="J2"/>
    </row>
    <row r="3">
      <c r="B3" s="2" t="s">
        <v>18</v>
      </c>
      <c r="C3" s="2"/>
      <c r="D3" s="2"/>
      <c r="E3" s="2"/>
      <c r="F3"/>
      <c r="G3"/>
      <c r="H3"/>
      <c r="I3"/>
      <c r="J3"/>
    </row>
    <row r="4">
      <c r="B4" s="4" t="s">
        <v>19</v>
      </c>
      <c r="C4" s="4" t="s">
        <v>20</v>
      </c>
      <c r="D4" s="4" t="s">
        <v>21</v>
      </c>
      <c r="E4" s="4" t="s">
        <v>22</v>
      </c>
      <c r="F4" s="6"/>
      <c r="G4"/>
      <c r="H4"/>
      <c r="I4"/>
      <c r="J4"/>
    </row>
    <row r="5">
      <c r="B5" s="7">
        <v>0.22</v>
      </c>
      <c r="C5" s="7">
        <v>1</v>
      </c>
      <c r="D5" s="7">
        <v>206</v>
      </c>
      <c r="E5" s="7">
        <v>206</v>
      </c>
      <c r="F5" s="6"/>
      <c r="G5"/>
      <c r="H5"/>
      <c r="I5"/>
      <c r="J5"/>
    </row>
    <row r="6">
      <c r="B6" s="8"/>
      <c r="C6" s="8"/>
      <c r="D6" s="8"/>
      <c r="E6" s="8"/>
      <c r="F6"/>
      <c r="G6"/>
      <c r="H6"/>
      <c r="I6"/>
      <c r="J6"/>
    </row>
    <row r="9" ht="33.350000000000001" customHeight="1"/>
    <row r="10"/>
    <row r="11"/>
    <row r="12"/>
    <row r="13"/>
    <row r="14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customWidth="1" min="2" max="2" width="12.66796875"/>
    <col customWidth="1" min="8" max="8" width="16.52734375"/>
    <col bestFit="1" min="19" max="19" width="10.59765625"/>
  </cols>
  <sheetData>
    <row r="1" ht="13.85"/>
    <row r="2" ht="13.85">
      <c r="B2" s="2" t="s">
        <v>23</v>
      </c>
      <c r="C2" s="2" t="s">
        <v>24</v>
      </c>
      <c r="D2" s="2"/>
      <c r="E2" s="2"/>
      <c r="F2" s="2"/>
      <c r="G2" s="9" t="s">
        <v>25</v>
      </c>
      <c r="H2" s="9" t="s">
        <v>26</v>
      </c>
      <c r="I2"/>
      <c r="J2" s="10" t="s">
        <v>27</v>
      </c>
      <c r="L2">
        <f>B9</f>
        <v>5</v>
      </c>
    </row>
    <row r="3" ht="13.85">
      <c r="B3" s="11" t="s">
        <v>28</v>
      </c>
      <c r="C3" s="12" t="s">
        <v>29</v>
      </c>
      <c r="D3" s="13"/>
      <c r="E3" s="13"/>
      <c r="F3" s="14"/>
      <c r="G3" s="12" t="s">
        <v>30</v>
      </c>
      <c r="H3" s="14"/>
      <c r="I3" s="6"/>
      <c r="J3" t="s">
        <v>31</v>
      </c>
    </row>
    <row r="4" ht="39.350000000000001" customHeight="1">
      <c r="B4" s="15"/>
      <c r="C4" s="7" t="s">
        <v>32</v>
      </c>
      <c r="D4" s="7" t="s">
        <v>33</v>
      </c>
      <c r="E4" s="7" t="s">
        <v>34</v>
      </c>
      <c r="F4" s="7" t="s">
        <v>35</v>
      </c>
      <c r="G4" s="7" t="s">
        <v>36</v>
      </c>
      <c r="H4" s="7"/>
      <c r="I4" s="6"/>
      <c r="J4" t="s">
        <v>37</v>
      </c>
      <c r="K4">
        <f>SUM(Q5:Q9)/(SUM(T5:T9))</f>
        <v>0.12715567702192818</v>
      </c>
      <c r="Q4" t="s">
        <v>38</v>
      </c>
      <c r="R4" t="s">
        <v>39</v>
      </c>
      <c r="S4" t="s">
        <v>40</v>
      </c>
      <c r="T4" t="s">
        <v>41</v>
      </c>
    </row>
    <row r="5" ht="13.85">
      <c r="B5" s="7">
        <v>1</v>
      </c>
      <c r="C5" s="16">
        <v>0.14999999999999999</v>
      </c>
      <c r="D5" s="16">
        <v>0.40000000000000002</v>
      </c>
      <c r="E5" s="7">
        <v>1.2</v>
      </c>
      <c r="F5" s="7">
        <v>2.2999999999999998</v>
      </c>
      <c r="G5" s="16">
        <f>D5-C5</f>
        <v>0.25</v>
      </c>
      <c r="H5" s="17">
        <f>(F5*F5-E5*E5)/2</f>
        <v>1.9249999999999996</v>
      </c>
      <c r="I5" s="6"/>
      <c r="J5" t="s">
        <v>42</v>
      </c>
      <c r="K5">
        <f>SQRT(SUM(S5:S9)/((L2-1)*SUM(T5:T9)))</f>
        <v>0.0018644103544591712</v>
      </c>
      <c r="Q5">
        <f>H5*G5</f>
        <v>0.4812499999999999</v>
      </c>
      <c r="R5" s="18">
        <f>G5-$K$4*H5</f>
        <v>0.0052253217327883072</v>
      </c>
      <c r="S5">
        <f>R5*R5</f>
        <v>2.7303987211149799e-05</v>
      </c>
      <c r="T5">
        <f>H5*H5</f>
        <v>3.7056249999999986</v>
      </c>
    </row>
    <row r="6" ht="15.35">
      <c r="B6" s="7">
        <v>2</v>
      </c>
      <c r="C6" s="16">
        <v>0.14999999999999999</v>
      </c>
      <c r="D6" s="16">
        <v>0.5</v>
      </c>
      <c r="E6" s="7">
        <v>1.2</v>
      </c>
      <c r="F6" s="7">
        <v>2.6000000000000001</v>
      </c>
      <c r="G6" s="16">
        <f>D6-C6</f>
        <v>0.34999999999999998</v>
      </c>
      <c r="H6" s="17">
        <f>(F6*F6-E6*E6)/2</f>
        <v>2.6600000000000001</v>
      </c>
      <c r="I6" s="6"/>
      <c r="J6" s="19" t="s">
        <v>43</v>
      </c>
      <c r="K6">
        <f>2*K5</f>
        <v>0.0037288207089183423</v>
      </c>
      <c r="Q6">
        <f>H6*G6</f>
        <v>0.93099999999999994</v>
      </c>
      <c r="R6" s="18">
        <f>G6-$K$4*H6</f>
        <v>0.011765899121671031</v>
      </c>
      <c r="S6">
        <f>R6*R6</f>
        <v>0.00013843638214133914</v>
      </c>
      <c r="T6">
        <f>H6*H6</f>
        <v>7.0756000000000006</v>
      </c>
    </row>
    <row r="7" ht="15.35">
      <c r="B7" s="7">
        <v>3</v>
      </c>
      <c r="C7" s="16">
        <v>0.14999999999999999</v>
      </c>
      <c r="D7" s="16">
        <v>0.69999999999999996</v>
      </c>
      <c r="E7" s="7">
        <v>1.2</v>
      </c>
      <c r="F7" s="7">
        <v>3.2000000000000002</v>
      </c>
      <c r="G7" s="16">
        <f>D7-C7</f>
        <v>0.54999999999999993</v>
      </c>
      <c r="H7" s="17">
        <f>(F7*F7-E7*E7)/2</f>
        <v>4.4000000000000012</v>
      </c>
      <c r="I7" s="6"/>
      <c r="J7" s="20" t="s">
        <v>44</v>
      </c>
      <c r="K7">
        <f>(K6/K4)*100</f>
        <v>2.932484648935731</v>
      </c>
      <c r="Q7">
        <f>H7*G7</f>
        <v>2.4200000000000004</v>
      </c>
      <c r="R7" s="18">
        <f>G7-$K$4*H7</f>
        <v>-0.009484978896484253</v>
      </c>
      <c r="S7">
        <f>R7*R7</f>
        <v>8.9964824666751643e-05</v>
      </c>
      <c r="T7">
        <f>H7*H7</f>
        <v>19.36000000000001</v>
      </c>
    </row>
    <row r="8" ht="13.85">
      <c r="B8" s="7">
        <v>4</v>
      </c>
      <c r="C8" s="16">
        <v>0.14999999999999999</v>
      </c>
      <c r="D8" s="16">
        <v>0.90000000000000002</v>
      </c>
      <c r="E8" s="7">
        <v>1.2</v>
      </c>
      <c r="F8" s="7">
        <v>3.7000000000000002</v>
      </c>
      <c r="G8" s="16">
        <f>D8-C8</f>
        <v>0.75</v>
      </c>
      <c r="H8" s="7">
        <f>(F8*F8-E8*E8)/2</f>
        <v>6.1250000000000009</v>
      </c>
      <c r="I8" s="6"/>
      <c r="J8"/>
      <c r="Q8">
        <f>H8*G8</f>
        <v>4.5937500000000009</v>
      </c>
      <c r="R8" s="18">
        <f>G8-$K$4*H8</f>
        <v>-0.028828521759310166</v>
      </c>
      <c r="S8">
        <f>R8*R8</f>
        <v>0.00083108366682701975</v>
      </c>
      <c r="T8">
        <f>H8*H8</f>
        <v>37.515625000000014</v>
      </c>
    </row>
    <row r="9" ht="13.85">
      <c r="B9" s="7">
        <v>5</v>
      </c>
      <c r="C9" s="16">
        <v>0.14999999999999999</v>
      </c>
      <c r="D9" s="16">
        <v>1.1000000000000001</v>
      </c>
      <c r="E9" s="7">
        <v>1.2</v>
      </c>
      <c r="F9" s="21">
        <v>4</v>
      </c>
      <c r="G9" s="16">
        <f>D9-C9</f>
        <v>0.95000000000000007</v>
      </c>
      <c r="H9" s="17">
        <f>(F9*F9-E9*E9)/2</f>
        <v>7.2800000000000002</v>
      </c>
      <c r="I9" s="6"/>
      <c r="J9"/>
      <c r="Q9">
        <f>H9*G9</f>
        <v>6.9160000000000004</v>
      </c>
      <c r="R9" s="18">
        <f>G9-$K$4*H9</f>
        <v>0.024306671280362901</v>
      </c>
      <c r="S9">
        <f>R9*R9</f>
        <v>0.00059081426873161872</v>
      </c>
      <c r="T9">
        <f>H9*H9</f>
        <v>52.998400000000004</v>
      </c>
    </row>
    <row r="10" ht="13.85">
      <c r="B10" s="8"/>
      <c r="C10" s="8"/>
      <c r="D10" s="8"/>
      <c r="E10" s="8"/>
      <c r="F10" s="8"/>
      <c r="G10" s="8"/>
      <c r="H10" s="8"/>
      <c r="I10"/>
      <c r="J10"/>
    </row>
    <row r="11" ht="13.85">
      <c r="I11"/>
      <c r="J11"/>
    </row>
    <row r="12" ht="13.85">
      <c r="I12"/>
      <c r="J12"/>
    </row>
    <row r="13" ht="13.85">
      <c r="I13"/>
      <c r="J13"/>
    </row>
    <row r="14" ht="13.85">
      <c r="I14"/>
      <c r="J14" s="10"/>
    </row>
    <row r="15" ht="13.85">
      <c r="I15"/>
      <c r="J15"/>
    </row>
    <row r="16" ht="13.85">
      <c r="I16"/>
      <c r="J16"/>
    </row>
    <row r="17" ht="13.85">
      <c r="I17" s="10"/>
      <c r="J17"/>
    </row>
    <row r="18" ht="13.85">
      <c r="I18"/>
      <c r="J18"/>
      <c r="T18"/>
    </row>
    <row r="19" ht="13.85">
      <c r="I19"/>
      <c r="J19"/>
      <c r="T19"/>
    </row>
    <row r="20" ht="13.85">
      <c r="I20"/>
      <c r="J20"/>
    </row>
    <row r="21" ht="13.85">
      <c r="I21"/>
      <c r="J21"/>
    </row>
    <row r="22" ht="13.85">
      <c r="I22"/>
      <c r="J22"/>
    </row>
    <row r="23" ht="13.85">
      <c r="I23"/>
      <c r="J23"/>
    </row>
    <row r="24" ht="13.85">
      <c r="I24"/>
      <c r="J24"/>
    </row>
    <row r="25" ht="13.85">
      <c r="I25"/>
      <c r="J25"/>
    </row>
    <row r="26" ht="13.85">
      <c r="I26"/>
      <c r="J26"/>
    </row>
    <row r="27" ht="13.85">
      <c r="I27"/>
      <c r="J27"/>
    </row>
    <row r="28" ht="13.85">
      <c r="I28"/>
      <c r="J28"/>
    </row>
    <row r="29" ht="13.85">
      <c r="I29"/>
      <c r="J29"/>
    </row>
    <row r="30" ht="13.85">
      <c r="I30"/>
      <c r="J30"/>
    </row>
    <row r="31" ht="13.85">
      <c r="I31"/>
      <c r="J31"/>
    </row>
    <row r="32" ht="13.85">
      <c r="I32"/>
      <c r="J32"/>
    </row>
    <row r="33" ht="13.85">
      <c r="I33"/>
      <c r="J33"/>
    </row>
    <row r="34" ht="13.85">
      <c r="I34"/>
      <c r="J34"/>
    </row>
    <row r="35" ht="13.85">
      <c r="I35"/>
      <c r="J35"/>
    </row>
    <row r="36" ht="13.85">
      <c r="I36"/>
      <c r="J36"/>
    </row>
    <row r="37" ht="13.85">
      <c r="I37"/>
      <c r="J37"/>
    </row>
    <row r="38" ht="13.85">
      <c r="I38"/>
      <c r="J38"/>
    </row>
    <row r="39" ht="13.85">
      <c r="I39"/>
      <c r="J39"/>
    </row>
    <row r="40" ht="13.85">
      <c r="I40"/>
      <c r="J40"/>
    </row>
    <row r="41" ht="13.85"/>
    <row r="42" ht="13.85"/>
  </sheetData>
  <mergeCells count="3">
    <mergeCell ref="B3:B4"/>
    <mergeCell ref="C3:F3"/>
    <mergeCell ref="G3:H3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3.880000000000001"/>
  <cols>
    <col customWidth="1" min="2" max="2" width="12.9296875"/>
  </cols>
  <sheetData>
    <row r="1" ht="13.85"/>
    <row r="2" ht="13.85">
      <c r="B2" s="2" t="s">
        <v>45</v>
      </c>
      <c r="C2" s="2" t="s">
        <v>46</v>
      </c>
      <c r="D2" s="2"/>
      <c r="E2" s="2"/>
      <c r="F2" s="2"/>
      <c r="G2" s="2"/>
      <c r="H2"/>
    </row>
    <row r="3" ht="13.85">
      <c r="B3" s="7" t="s">
        <v>47</v>
      </c>
      <c r="C3" s="7" t="s">
        <v>48</v>
      </c>
      <c r="D3" s="7" t="s">
        <v>49</v>
      </c>
      <c r="E3" s="7" t="s">
        <v>28</v>
      </c>
      <c r="F3" s="7" t="s">
        <v>34</v>
      </c>
      <c r="G3" s="7" t="s">
        <v>35</v>
      </c>
      <c r="H3" s="6"/>
      <c r="I3" t="s">
        <v>50</v>
      </c>
      <c r="J3" t="s">
        <v>51</v>
      </c>
      <c r="L3" t="s">
        <v>52</v>
      </c>
    </row>
    <row r="4" ht="13.85">
      <c r="B4" s="11">
        <v>1</v>
      </c>
      <c r="C4" s="11">
        <v>21.600000000000001</v>
      </c>
      <c r="D4" s="11">
        <v>20.699999999999999</v>
      </c>
      <c r="E4" s="7">
        <v>1</v>
      </c>
      <c r="F4" s="7">
        <v>1.3</v>
      </c>
      <c r="G4" s="7">
        <v>4.0999999999999996</v>
      </c>
      <c r="H4" s="6"/>
      <c r="I4">
        <v>0.22</v>
      </c>
      <c r="J4" s="18">
        <v>1</v>
      </c>
    </row>
    <row r="5" ht="13.85">
      <c r="B5" s="22"/>
      <c r="C5" s="22"/>
      <c r="D5" s="22"/>
      <c r="E5" s="7">
        <v>2</v>
      </c>
      <c r="F5" s="7">
        <v>1.3</v>
      </c>
      <c r="G5" s="7">
        <v>4.0999999999999996</v>
      </c>
      <c r="H5" s="6"/>
    </row>
    <row r="6" ht="13.85">
      <c r="B6" s="22"/>
      <c r="C6" s="22"/>
      <c r="D6" s="22"/>
      <c r="E6" s="7">
        <v>3</v>
      </c>
      <c r="F6" s="7">
        <v>1.3</v>
      </c>
      <c r="G6" s="7">
        <v>4.0999999999999996</v>
      </c>
      <c r="H6" s="6"/>
    </row>
    <row r="7" ht="13.85">
      <c r="B7" s="22"/>
      <c r="C7" s="22"/>
      <c r="D7" s="22"/>
      <c r="E7" s="7">
        <v>4</v>
      </c>
      <c r="F7" s="7">
        <v>1.2</v>
      </c>
      <c r="G7" s="21">
        <v>4</v>
      </c>
      <c r="H7" s="6"/>
    </row>
    <row r="8" ht="13.85">
      <c r="B8" s="15"/>
      <c r="C8" s="15"/>
      <c r="D8" s="15"/>
      <c r="E8" s="7">
        <v>5</v>
      </c>
      <c r="F8" s="7">
        <v>1.2</v>
      </c>
      <c r="G8" s="21">
        <v>4</v>
      </c>
      <c r="H8" s="6"/>
      <c r="O8" s="23"/>
      <c r="P8" s="23"/>
    </row>
    <row r="9" ht="13.85">
      <c r="B9" s="11">
        <v>2</v>
      </c>
      <c r="C9" s="11">
        <v>22.600000000000001</v>
      </c>
      <c r="D9" s="11">
        <v>20.800000000000001</v>
      </c>
      <c r="E9" s="7">
        <v>1</v>
      </c>
      <c r="F9" s="7">
        <v>0.90000000000000002</v>
      </c>
      <c r="G9" s="7">
        <v>2.8999999999999999</v>
      </c>
      <c r="H9" s="6"/>
      <c r="O9" s="23"/>
      <c r="P9" s="23"/>
    </row>
    <row r="10" ht="13.85">
      <c r="B10" s="22"/>
      <c r="C10" s="22"/>
      <c r="D10" s="22"/>
      <c r="E10" s="7">
        <v>2</v>
      </c>
      <c r="F10" s="7">
        <v>0.90000000000000002</v>
      </c>
      <c r="G10" s="21">
        <v>3</v>
      </c>
      <c r="H10" s="6"/>
    </row>
    <row r="11" ht="13.85">
      <c r="B11" s="22"/>
      <c r="C11" s="22"/>
      <c r="D11" s="22"/>
      <c r="E11" s="7">
        <v>3</v>
      </c>
      <c r="F11" s="7">
        <v>0.90000000000000002</v>
      </c>
      <c r="G11" s="7">
        <v>2.8999999999999999</v>
      </c>
      <c r="H11" s="6"/>
    </row>
    <row r="12" ht="13.85">
      <c r="B12" s="22"/>
      <c r="C12" s="22"/>
      <c r="D12" s="22"/>
      <c r="E12" s="7">
        <v>4</v>
      </c>
      <c r="F12" s="7">
        <v>0.90000000000000002</v>
      </c>
      <c r="G12" s="21">
        <v>3</v>
      </c>
      <c r="H12" s="6"/>
    </row>
    <row r="13" ht="13.85">
      <c r="B13" s="15"/>
      <c r="C13" s="15"/>
      <c r="D13" s="15"/>
      <c r="E13" s="7">
        <v>5</v>
      </c>
      <c r="F13" s="21">
        <v>1</v>
      </c>
      <c r="G13" s="21">
        <v>3</v>
      </c>
      <c r="H13" s="6"/>
    </row>
    <row r="14" ht="13.85">
      <c r="B14" s="11">
        <v>3</v>
      </c>
      <c r="C14" s="11">
        <v>23.600000000000001</v>
      </c>
      <c r="D14" s="11">
        <v>20.899999999999999</v>
      </c>
      <c r="E14" s="7">
        <v>1</v>
      </c>
      <c r="F14" s="7">
        <v>0.80000000000000004</v>
      </c>
      <c r="G14" s="7">
        <v>2.5</v>
      </c>
      <c r="H14" s="6"/>
    </row>
    <row r="15" ht="13.85">
      <c r="B15" s="22"/>
      <c r="C15" s="22"/>
      <c r="D15" s="22"/>
      <c r="E15" s="7">
        <v>2</v>
      </c>
      <c r="F15" s="7">
        <v>0.69999999999999996</v>
      </c>
      <c r="G15" s="7">
        <v>2.3999999999999999</v>
      </c>
      <c r="H15" s="6"/>
    </row>
    <row r="16" ht="13.85">
      <c r="B16" s="22"/>
      <c r="C16" s="22"/>
      <c r="D16" s="22"/>
      <c r="E16" s="7">
        <v>3</v>
      </c>
      <c r="F16" s="7">
        <v>0.69999999999999996</v>
      </c>
      <c r="G16" s="7">
        <v>2.3999999999999999</v>
      </c>
      <c r="H16" s="6"/>
    </row>
    <row r="17" ht="13.85">
      <c r="B17" s="22"/>
      <c r="C17" s="22"/>
      <c r="D17" s="22"/>
      <c r="E17" s="7">
        <v>4</v>
      </c>
      <c r="F17" s="7">
        <v>0.69999999999999996</v>
      </c>
      <c r="G17" s="7">
        <v>2.5</v>
      </c>
      <c r="H17" s="6"/>
    </row>
    <row r="18" ht="13.85">
      <c r="B18" s="15"/>
      <c r="C18" s="15"/>
      <c r="D18" s="15"/>
      <c r="E18" s="7">
        <v>5</v>
      </c>
      <c r="F18" s="7">
        <v>0.69999999999999996</v>
      </c>
      <c r="G18" s="7">
        <v>2.3999999999999999</v>
      </c>
      <c r="H18" s="6"/>
    </row>
    <row r="19" ht="13.85">
      <c r="B19" s="11">
        <v>4</v>
      </c>
      <c r="C19" s="11">
        <v>24.399999999999999</v>
      </c>
      <c r="D19" s="11">
        <v>20.899999999999999</v>
      </c>
      <c r="E19" s="7">
        <v>1</v>
      </c>
      <c r="F19" s="7">
        <v>0.69999999999999996</v>
      </c>
      <c r="G19" s="7">
        <v>2.2000000000000002</v>
      </c>
      <c r="H19" s="6"/>
    </row>
    <row r="20" ht="13.85">
      <c r="B20" s="22"/>
      <c r="C20" s="22"/>
      <c r="D20" s="22"/>
      <c r="E20" s="7">
        <v>2</v>
      </c>
      <c r="F20" s="7">
        <v>0.69999999999999996</v>
      </c>
      <c r="G20" s="7">
        <v>2.2000000000000002</v>
      </c>
      <c r="H20" s="6"/>
    </row>
    <row r="21" ht="13.85">
      <c r="B21" s="22"/>
      <c r="C21" s="22"/>
      <c r="D21" s="22"/>
      <c r="E21" s="7">
        <v>3</v>
      </c>
      <c r="F21" s="7">
        <v>0.59999999999999998</v>
      </c>
      <c r="G21" s="7">
        <v>2.1000000000000001</v>
      </c>
      <c r="H21" s="6"/>
    </row>
    <row r="22" ht="13.85">
      <c r="B22" s="22"/>
      <c r="C22" s="22"/>
      <c r="D22" s="22"/>
      <c r="E22" s="7">
        <v>4</v>
      </c>
      <c r="F22" s="7">
        <v>0.59999999999999998</v>
      </c>
      <c r="G22" s="7">
        <v>2.1000000000000001</v>
      </c>
      <c r="H22" s="6"/>
    </row>
    <row r="23" ht="13.85">
      <c r="B23" s="15"/>
      <c r="C23" s="15"/>
      <c r="D23" s="15"/>
      <c r="E23" s="7">
        <v>5</v>
      </c>
      <c r="F23" s="7">
        <v>0.59999999999999998</v>
      </c>
      <c r="G23" s="7">
        <v>2.1000000000000001</v>
      </c>
      <c r="H23" s="6"/>
    </row>
    <row r="24" ht="13.85">
      <c r="B24" s="11">
        <v>5</v>
      </c>
      <c r="C24" s="11">
        <v>25.199999999999999</v>
      </c>
      <c r="D24" s="24">
        <v>21</v>
      </c>
      <c r="E24" s="7">
        <v>1</v>
      </c>
      <c r="F24" s="7">
        <v>0.59999999999999998</v>
      </c>
      <c r="G24" s="21">
        <v>2</v>
      </c>
      <c r="H24" s="6"/>
    </row>
    <row r="25" ht="13.85">
      <c r="B25" s="22"/>
      <c r="C25" s="22"/>
      <c r="D25" s="22"/>
      <c r="E25" s="7">
        <v>2</v>
      </c>
      <c r="F25" s="7">
        <v>0.59999999999999998</v>
      </c>
      <c r="G25" s="21">
        <v>2</v>
      </c>
      <c r="H25" s="6"/>
    </row>
    <row r="26" ht="13.85">
      <c r="B26" s="22"/>
      <c r="C26" s="22"/>
      <c r="D26" s="22"/>
      <c r="E26" s="7">
        <v>3</v>
      </c>
      <c r="F26" s="7">
        <v>0.59999999999999998</v>
      </c>
      <c r="G26" s="7">
        <v>1.8999999999999999</v>
      </c>
      <c r="H26" s="6"/>
    </row>
    <row r="27" ht="13.85">
      <c r="B27" s="22"/>
      <c r="C27" s="22"/>
      <c r="D27" s="22"/>
      <c r="E27" s="7">
        <v>4</v>
      </c>
      <c r="F27" s="7">
        <v>0.59999999999999998</v>
      </c>
      <c r="G27" s="7">
        <v>1.8999999999999999</v>
      </c>
      <c r="H27" s="6"/>
    </row>
    <row r="28" ht="13.85">
      <c r="B28" s="15"/>
      <c r="C28" s="15"/>
      <c r="D28" s="15"/>
      <c r="E28" s="7">
        <v>5</v>
      </c>
      <c r="F28" s="7">
        <v>0.59999999999999998</v>
      </c>
      <c r="G28" s="7">
        <v>1.8999999999999999</v>
      </c>
      <c r="H28" s="6"/>
    </row>
    <row r="29" ht="13.85">
      <c r="B29" s="25" t="s">
        <v>53</v>
      </c>
      <c r="C29" s="26"/>
      <c r="D29" s="26"/>
      <c r="E29" s="26"/>
      <c r="F29" s="26"/>
      <c r="G29" s="27"/>
      <c r="H29" s="6"/>
    </row>
    <row r="30" ht="13.85">
      <c r="B30" s="28" t="s">
        <v>54</v>
      </c>
      <c r="C30" s="29"/>
      <c r="D30" s="29"/>
      <c r="E30" s="29"/>
      <c r="F30" s="29"/>
      <c r="G30" s="30"/>
      <c r="H30" s="6"/>
    </row>
    <row r="31" ht="13.85">
      <c r="B31" s="31" t="s">
        <v>55</v>
      </c>
      <c r="C31" s="32"/>
      <c r="D31" s="32"/>
      <c r="E31" s="32"/>
      <c r="F31" s="32"/>
      <c r="G31" s="33"/>
      <c r="H31" s="6"/>
    </row>
    <row r="32" ht="13.85"/>
    <row r="33" ht="13.85"/>
    <row r="34" ht="13.85">
      <c r="B34" s="4" t="s">
        <v>19</v>
      </c>
      <c r="C34" s="4" t="s">
        <v>20</v>
      </c>
      <c r="D34" s="4" t="s">
        <v>21</v>
      </c>
      <c r="E34" s="4" t="s">
        <v>22</v>
      </c>
    </row>
    <row r="35" ht="13.85">
      <c r="B35" s="7">
        <v>0.22</v>
      </c>
      <c r="C35" s="7">
        <v>1</v>
      </c>
      <c r="D35" s="7">
        <v>206</v>
      </c>
      <c r="E35" s="7">
        <v>206</v>
      </c>
    </row>
  </sheetData>
  <mergeCells count="18"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G29"/>
    <mergeCell ref="B30:G30"/>
    <mergeCell ref="B31:G3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R7-Office/6.3.1.43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Vassilchenko</cp:lastModifiedBy>
  <cp:revision>4</cp:revision>
  <dcterms:modified xsi:type="dcterms:W3CDTF">2022-03-10T14:41:33Z</dcterms:modified>
</cp:coreProperties>
</file>