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36-CR000104\05_Winding_and_Curing\DATA\"/>
    </mc:Choice>
  </mc:AlternateContent>
  <bookViews>
    <workbookView xWindow="0" yWindow="0" windowWidth="24000" windowHeight="8235" activeTab="1"/>
  </bookViews>
  <sheets>
    <sheet name="Couche interne" sheetId="1" r:id="rId1"/>
    <sheet name="Couche esterne" sheetId="4" r:id="rId2"/>
  </sheets>
  <definedNames>
    <definedName name="_xlnm.Print_Area" localSheetId="0">'Couche interne'!$A$14:$F$28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0" i="4"/>
  <c r="I19" i="4"/>
  <c r="B25" i="4" l="1"/>
  <c r="B26" i="1"/>
  <c r="G25" i="4"/>
  <c r="D21" i="4"/>
  <c r="D20" i="4"/>
  <c r="D19" i="4"/>
  <c r="F21" i="4"/>
  <c r="F20" i="4"/>
  <c r="F19" i="4"/>
  <c r="H21" i="4"/>
  <c r="H20" i="4"/>
  <c r="H19" i="4"/>
  <c r="E25" i="4"/>
  <c r="I25" i="4" l="1"/>
  <c r="J21" i="4"/>
  <c r="J20" i="4"/>
  <c r="J19" i="4"/>
  <c r="K25" i="4"/>
  <c r="L21" i="4"/>
  <c r="L20" i="4"/>
  <c r="L19" i="4"/>
  <c r="I26" i="1"/>
  <c r="G26" i="1"/>
  <c r="E26" i="1"/>
  <c r="J22" i="1"/>
  <c r="J21" i="1"/>
  <c r="J20" i="1"/>
  <c r="J19" i="1"/>
  <c r="H22" i="1"/>
  <c r="H21" i="1"/>
  <c r="H20" i="1"/>
  <c r="H19" i="1"/>
  <c r="F22" i="1"/>
  <c r="F21" i="1"/>
  <c r="F20" i="1"/>
  <c r="F19" i="1"/>
  <c r="D22" i="1"/>
  <c r="D21" i="1"/>
  <c r="D20" i="1"/>
  <c r="D19" i="1"/>
</calcChain>
</file>

<file path=xl/sharedStrings.xml><?xml version="1.0" encoding="utf-8"?>
<sst xmlns="http://schemas.openxmlformats.org/spreadsheetml/2006/main" count="93" uniqueCount="44">
  <si>
    <t>A</t>
  </si>
  <si>
    <t>B</t>
  </si>
  <si>
    <t>C</t>
  </si>
  <si>
    <t>D</t>
  </si>
  <si>
    <t>E</t>
  </si>
  <si>
    <t>Nominal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</si>
  <si>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</si>
  <si>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</si>
  <si>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</si>
  <si>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</si>
  <si>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</si>
  <si>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</si>
  <si>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</si>
  <si>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</si>
  <si>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</si>
  <si>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</si>
  <si>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</si>
  <si>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</si>
  <si>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</si>
  <si>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</si>
  <si>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</si>
  <si>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</si>
  <si>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</si>
  <si>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</si>
  <si>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</si>
  <si>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</si>
  <si>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</si>
  <si>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</si>
  <si>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</si>
  <si>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</si>
  <si>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Rev.3: petits changements</t>
  </si>
  <si>
    <t>1510+gap
(1370+gap sans les splice blocks)</t>
  </si>
  <si>
    <t>Date: 29/01/2015</t>
  </si>
  <si>
    <t>Nom: A. Pasqualino</t>
  </si>
  <si>
    <t>Date: 02/02/2014</t>
  </si>
  <si>
    <t>Date: 06/02/2014</t>
  </si>
  <si>
    <t>Date: 09/02/2015</t>
  </si>
  <si>
    <t>-</t>
  </si>
  <si>
    <t>Valeurs "nominals" des gap pris avant bobinage couche externe</t>
  </si>
  <si>
    <t>Date: 10/02/2015</t>
  </si>
  <si>
    <t>Apres bobinage</t>
  </si>
  <si>
    <t>Avant reaction (bobine dans l'outillade de reaction)</t>
  </si>
  <si>
    <t>Date: 16/02/2014</t>
  </si>
  <si>
    <t>Date: 26/03/2015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</si>
</sst>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2" fontId="0" fillId="5" borderId="1" xfId="0" applyNumberFormat="1" applyFill="1" applyBorder="1"/>
    <xf numFmtId="0" fontId="0" fillId="6" borderId="1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9" fillId="7" borderId="14" xfId="0" applyFont="1" applyFill="1" applyBorder="1" applyAlignment="1">
      <alignment horizontal="center" vertical="center" wrapText="1"/>
    </xf>
    <xf numFmtId="0" fontId="10" fillId="0" borderId="0" xfId="0" applyFont="1"/>
    <xf numFmtId="0" fontId="4" fillId="12" borderId="2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2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49" fontId="0" fillId="5" borderId="23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8" borderId="17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31</xdr:row>
      <xdr:rowOff>152400</xdr:rowOff>
    </xdr:from>
    <xdr:to>
      <xdr:col>9</xdr:col>
      <xdr:colOff>872913</xdr:colOff>
      <xdr:row>62</xdr:row>
      <xdr:rowOff>6900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953375"/>
          <a:ext cx="19875288" cy="5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30</xdr:row>
      <xdr:rowOff>9525</xdr:rowOff>
    </xdr:from>
    <xdr:to>
      <xdr:col>10</xdr:col>
      <xdr:colOff>1104320</xdr:colOff>
      <xdr:row>67</xdr:row>
      <xdr:rowOff>161025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572375"/>
          <a:ext cx="23821445" cy="7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opLeftCell="G4" zoomScaleNormal="100" workbookViewId="0">
      <selection activeCell="L24" sqref="L24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0" ht="18.75" x14ac:dyDescent="0.3">
      <c r="A1" s="3" t="s">
        <v>19</v>
      </c>
    </row>
    <row r="2" spans="1:10" ht="18.75" x14ac:dyDescent="0.3">
      <c r="A2" s="3"/>
    </row>
    <row r="3" spans="1:10" ht="18.75" x14ac:dyDescent="0.3">
      <c r="A3" s="3" t="s">
        <v>21</v>
      </c>
    </row>
    <row r="4" spans="1:10" ht="18.75" x14ac:dyDescent="0.3">
      <c r="A4" s="4" t="s">
        <v>23</v>
      </c>
      <c r="G4" s="64" t="s">
        <v>29</v>
      </c>
      <c r="H4" s="65"/>
      <c r="I4" s="65"/>
    </row>
    <row r="5" spans="1:10" ht="21" customHeight="1" x14ac:dyDescent="0.3">
      <c r="A5" s="4" t="s">
        <v>22</v>
      </c>
      <c r="G5" s="65"/>
      <c r="H5" s="65"/>
      <c r="I5" s="65"/>
    </row>
    <row r="6" spans="1:10" ht="21" customHeight="1" x14ac:dyDescent="0.3">
      <c r="A6" s="61" t="s">
        <v>30</v>
      </c>
      <c r="B6" s="61"/>
      <c r="C6" s="61"/>
      <c r="D6" s="61"/>
      <c r="G6" s="65"/>
      <c r="H6" s="65"/>
      <c r="I6" s="65"/>
    </row>
    <row r="7" spans="1:10" ht="41.25" customHeight="1" x14ac:dyDescent="0.3">
      <c r="A7" s="4"/>
      <c r="G7" s="65"/>
      <c r="H7" s="65"/>
      <c r="I7" s="65"/>
    </row>
    <row r="8" spans="1:10" ht="18.75" x14ac:dyDescent="0.3">
      <c r="A8" s="66" t="s">
        <v>18</v>
      </c>
      <c r="B8" s="66"/>
      <c r="C8" s="50">
        <v>104</v>
      </c>
      <c r="D8" s="51"/>
      <c r="E8" s="52"/>
    </row>
    <row r="9" spans="1:10" ht="18.75" x14ac:dyDescent="0.3">
      <c r="A9" s="4"/>
    </row>
    <row r="10" spans="1:10" ht="18.75" customHeight="1" x14ac:dyDescent="0.3">
      <c r="A10" s="53" t="s">
        <v>6</v>
      </c>
      <c r="B10" s="54"/>
      <c r="C10" s="54"/>
      <c r="D10" s="55"/>
      <c r="E10" s="16">
        <v>3</v>
      </c>
    </row>
    <row r="11" spans="1:10" ht="18.75" customHeight="1" x14ac:dyDescent="0.3">
      <c r="A11" s="56" t="s">
        <v>7</v>
      </c>
      <c r="B11" s="57"/>
      <c r="C11" s="57"/>
      <c r="D11" s="58"/>
      <c r="E11" s="16">
        <v>9</v>
      </c>
    </row>
    <row r="12" spans="1:10" ht="18.75" x14ac:dyDescent="0.3">
      <c r="A12" s="5"/>
    </row>
    <row r="13" spans="1:10" ht="18.75" x14ac:dyDescent="0.3">
      <c r="A13" s="3"/>
    </row>
    <row r="14" spans="1:10" ht="26.25" x14ac:dyDescent="0.4">
      <c r="A14" s="44" t="s">
        <v>24</v>
      </c>
    </row>
    <row r="15" spans="1:10" x14ac:dyDescent="0.25">
      <c r="A15" s="1"/>
    </row>
    <row r="16" spans="1:10" ht="30" customHeight="1" x14ac:dyDescent="0.25">
      <c r="A16" s="14" t="s">
        <v>17</v>
      </c>
      <c r="B16" s="10" t="s">
        <v>5</v>
      </c>
      <c r="C16" s="87" t="s">
        <v>40</v>
      </c>
      <c r="D16" s="87"/>
      <c r="E16" s="88" t="s">
        <v>9</v>
      </c>
      <c r="F16" s="88"/>
      <c r="G16" s="89" t="s">
        <v>11</v>
      </c>
      <c r="H16" s="89"/>
      <c r="I16" s="90" t="s">
        <v>12</v>
      </c>
      <c r="J16" s="90"/>
    </row>
    <row r="17" spans="1:10" ht="30" customHeight="1" thickBot="1" x14ac:dyDescent="0.3">
      <c r="A17" s="35" t="s">
        <v>0</v>
      </c>
      <c r="B17" s="48" t="s">
        <v>31</v>
      </c>
      <c r="C17" s="95">
        <v>1372.08</v>
      </c>
      <c r="D17" s="96"/>
      <c r="E17" s="97">
        <v>1373.8</v>
      </c>
      <c r="F17" s="98"/>
      <c r="G17" s="99">
        <v>1373.76</v>
      </c>
      <c r="H17" s="100"/>
      <c r="I17" s="101"/>
      <c r="J17" s="102"/>
    </row>
    <row r="18" spans="1:10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22" t="s">
        <v>10</v>
      </c>
      <c r="J18" s="23" t="s">
        <v>8</v>
      </c>
    </row>
    <row r="19" spans="1:10" x14ac:dyDescent="0.25">
      <c r="A19" s="24" t="s">
        <v>1</v>
      </c>
      <c r="B19" s="13">
        <v>280.86500000000001</v>
      </c>
      <c r="C19" s="45">
        <v>287.18</v>
      </c>
      <c r="D19" s="6">
        <f t="shared" ref="D19:F22" si="0">C19-$E$10/2-$E$11/2</f>
        <v>281.18</v>
      </c>
      <c r="E19" s="7">
        <v>288.36</v>
      </c>
      <c r="F19" s="7">
        <f t="shared" si="0"/>
        <v>282.36</v>
      </c>
      <c r="G19" s="8">
        <v>288.11</v>
      </c>
      <c r="H19" s="8">
        <f t="shared" ref="H19" si="1">G19-$E$10/2-$E$11/2</f>
        <v>282.11</v>
      </c>
      <c r="I19" s="11"/>
      <c r="J19" s="25">
        <f t="shared" ref="J19" si="2">I19-$E$10/2-$E$11/2</f>
        <v>-6</v>
      </c>
    </row>
    <row r="20" spans="1:10" x14ac:dyDescent="0.25">
      <c r="A20" s="24" t="s">
        <v>2</v>
      </c>
      <c r="B20" s="13">
        <v>286.03699999999998</v>
      </c>
      <c r="C20" s="6">
        <v>291.22000000000003</v>
      </c>
      <c r="D20" s="6">
        <f t="shared" si="0"/>
        <v>285.22000000000003</v>
      </c>
      <c r="E20" s="7">
        <v>291.76</v>
      </c>
      <c r="F20" s="7">
        <f t="shared" si="0"/>
        <v>285.76</v>
      </c>
      <c r="G20" s="8">
        <v>292.14999999999998</v>
      </c>
      <c r="H20" s="8">
        <f t="shared" ref="H20" si="3">G20-$E$10/2-$E$11/2</f>
        <v>286.14999999999998</v>
      </c>
      <c r="I20" s="11"/>
      <c r="J20" s="25">
        <f t="shared" ref="J20" si="4">I20-$E$10/2-$E$11/2</f>
        <v>-6</v>
      </c>
    </row>
    <row r="21" spans="1:10" x14ac:dyDescent="0.25">
      <c r="A21" s="24" t="s">
        <v>3</v>
      </c>
      <c r="B21" s="13">
        <v>351.60899999999998</v>
      </c>
      <c r="C21" s="6">
        <v>356.77</v>
      </c>
      <c r="D21" s="6">
        <f t="shared" si="0"/>
        <v>350.77</v>
      </c>
      <c r="E21" s="7">
        <v>357.77</v>
      </c>
      <c r="F21" s="7">
        <f t="shared" si="0"/>
        <v>351.77</v>
      </c>
      <c r="G21" s="46">
        <v>358.4</v>
      </c>
      <c r="H21" s="8">
        <f t="shared" ref="H21" si="5">G21-$E$10/2-$E$11/2</f>
        <v>352.4</v>
      </c>
      <c r="I21" s="12"/>
      <c r="J21" s="25">
        <f t="shared" ref="J21" si="6">I21-$E$10/2-$E$11/2</f>
        <v>-6</v>
      </c>
    </row>
    <row r="22" spans="1:10" ht="15.75" thickBot="1" x14ac:dyDescent="0.3">
      <c r="A22" s="26" t="s">
        <v>4</v>
      </c>
      <c r="B22" s="27">
        <v>334.58199999999999</v>
      </c>
      <c r="C22" s="36">
        <v>340.51</v>
      </c>
      <c r="D22" s="36">
        <f t="shared" si="0"/>
        <v>334.51</v>
      </c>
      <c r="E22" s="28">
        <v>342.16</v>
      </c>
      <c r="F22" s="28">
        <f t="shared" si="0"/>
        <v>336.16</v>
      </c>
      <c r="G22" s="47">
        <v>342.02</v>
      </c>
      <c r="H22" s="29">
        <f t="shared" ref="H22" si="7">G22-$E$10/2-$E$11/2</f>
        <v>336.02</v>
      </c>
      <c r="I22" s="30"/>
      <c r="J22" s="31">
        <f t="shared" ref="J22" si="8">I22-$E$10/2-$E$11/2</f>
        <v>-6</v>
      </c>
    </row>
    <row r="23" spans="1:10" ht="15.75" thickBot="1" x14ac:dyDescent="0.3">
      <c r="A23" s="37"/>
      <c r="B23" s="38"/>
      <c r="C23" s="39"/>
      <c r="D23" s="40"/>
      <c r="E23" s="39"/>
      <c r="F23" s="40"/>
      <c r="G23" s="41"/>
      <c r="H23" s="40"/>
      <c r="I23" s="41"/>
      <c r="J23" s="40"/>
    </row>
    <row r="24" spans="1:10" x14ac:dyDescent="0.25">
      <c r="A24" s="33" t="s">
        <v>15</v>
      </c>
      <c r="B24" s="34">
        <v>1</v>
      </c>
      <c r="C24" s="105" t="s">
        <v>37</v>
      </c>
      <c r="D24" s="106"/>
      <c r="E24" s="75">
        <v>1.2</v>
      </c>
      <c r="F24" s="76"/>
      <c r="G24" s="81">
        <v>0.72</v>
      </c>
      <c r="H24" s="82"/>
      <c r="I24" s="67"/>
      <c r="J24" s="68"/>
    </row>
    <row r="25" spans="1:10" x14ac:dyDescent="0.25">
      <c r="A25" s="24" t="s">
        <v>14</v>
      </c>
      <c r="B25" s="13">
        <v>1</v>
      </c>
      <c r="C25" s="107" t="s">
        <v>37</v>
      </c>
      <c r="D25" s="108"/>
      <c r="E25" s="77">
        <v>1.1599999999999999</v>
      </c>
      <c r="F25" s="78"/>
      <c r="G25" s="83">
        <v>0</v>
      </c>
      <c r="H25" s="84"/>
      <c r="I25" s="69"/>
      <c r="J25" s="70"/>
    </row>
    <row r="26" spans="1:10" ht="15.75" thickBot="1" x14ac:dyDescent="0.3">
      <c r="A26" s="26" t="s">
        <v>16</v>
      </c>
      <c r="B26" s="27">
        <f>SUM(B24,B25)</f>
        <v>2</v>
      </c>
      <c r="C26" s="73" t="s">
        <v>37</v>
      </c>
      <c r="D26" s="74"/>
      <c r="E26" s="79">
        <f>E24+E25</f>
        <v>2.36</v>
      </c>
      <c r="F26" s="80"/>
      <c r="G26" s="85">
        <f t="shared" ref="G26" si="9">G24+G25</f>
        <v>0.72</v>
      </c>
      <c r="H26" s="86"/>
      <c r="I26" s="71">
        <f t="shared" ref="I26" si="10">I24+I25</f>
        <v>0</v>
      </c>
      <c r="J26" s="72"/>
    </row>
    <row r="27" spans="1:10" x14ac:dyDescent="0.25">
      <c r="A27" s="32"/>
      <c r="B27" s="32"/>
      <c r="C27" s="103" t="s">
        <v>32</v>
      </c>
      <c r="D27" s="104"/>
      <c r="E27" s="62" t="s">
        <v>34</v>
      </c>
      <c r="F27" s="63"/>
      <c r="G27" s="91" t="s">
        <v>39</v>
      </c>
      <c r="H27" s="92"/>
      <c r="I27" s="93" t="s">
        <v>13</v>
      </c>
      <c r="J27" s="94"/>
    </row>
    <row r="28" spans="1:10" x14ac:dyDescent="0.25">
      <c r="A28" s="32"/>
      <c r="B28" s="32"/>
      <c r="C28" s="59" t="s">
        <v>33</v>
      </c>
      <c r="D28" s="60"/>
      <c r="E28" s="62" t="s">
        <v>33</v>
      </c>
      <c r="F28" s="63"/>
      <c r="G28" s="91" t="s">
        <v>33</v>
      </c>
      <c r="H28" s="92"/>
      <c r="I28" s="93" t="s">
        <v>20</v>
      </c>
      <c r="J28" s="94"/>
    </row>
    <row r="30" spans="1:10" x14ac:dyDescent="0.25">
      <c r="A30" s="1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4" spans="1:1" x14ac:dyDescent="0.25">
      <c r="A44" s="1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8" spans="1:1" x14ac:dyDescent="0.25">
      <c r="A58" s="1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</sheetData>
  <mergeCells count="34">
    <mergeCell ref="G28:H28"/>
    <mergeCell ref="I28:J28"/>
    <mergeCell ref="C17:D17"/>
    <mergeCell ref="E17:F17"/>
    <mergeCell ref="G17:H17"/>
    <mergeCell ref="I17:J17"/>
    <mergeCell ref="C27:D27"/>
    <mergeCell ref="E27:F27"/>
    <mergeCell ref="G27:H27"/>
    <mergeCell ref="I27:J27"/>
    <mergeCell ref="C24:D24"/>
    <mergeCell ref="C25:D25"/>
    <mergeCell ref="G4:I7"/>
    <mergeCell ref="A8:B8"/>
    <mergeCell ref="I24:J24"/>
    <mergeCell ref="I25:J25"/>
    <mergeCell ref="I26:J26"/>
    <mergeCell ref="C26:D26"/>
    <mergeCell ref="E24:F24"/>
    <mergeCell ref="E25:F25"/>
    <mergeCell ref="E26:F26"/>
    <mergeCell ref="G24:H24"/>
    <mergeCell ref="G25:H25"/>
    <mergeCell ref="G26:H26"/>
    <mergeCell ref="C16:D16"/>
    <mergeCell ref="E16:F16"/>
    <mergeCell ref="G16:H16"/>
    <mergeCell ref="I16:J16"/>
    <mergeCell ref="C8:E8"/>
    <mergeCell ref="A10:D10"/>
    <mergeCell ref="A11:D11"/>
    <mergeCell ref="C28:D28"/>
    <mergeCell ref="A6:D6"/>
    <mergeCell ref="E28:F28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Normal="100" workbookViewId="0">
      <selection activeCell="K21" sqref="K21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19</v>
      </c>
    </row>
    <row r="2" spans="1:12" ht="18.75" x14ac:dyDescent="0.3">
      <c r="A2" s="3"/>
    </row>
    <row r="3" spans="1:12" ht="18.75" x14ac:dyDescent="0.3">
      <c r="A3" s="3" t="s">
        <v>21</v>
      </c>
    </row>
    <row r="4" spans="1:12" ht="18.75" customHeight="1" x14ac:dyDescent="0.3">
      <c r="A4" s="4" t="s">
        <v>23</v>
      </c>
      <c r="G4" s="64" t="s">
        <v>28</v>
      </c>
      <c r="H4" s="65"/>
      <c r="I4" s="65"/>
    </row>
    <row r="5" spans="1:12" ht="16.5" customHeight="1" x14ac:dyDescent="0.3">
      <c r="A5" s="4" t="s">
        <v>22</v>
      </c>
      <c r="G5" s="65"/>
      <c r="H5" s="65"/>
      <c r="I5" s="65"/>
    </row>
    <row r="6" spans="1:12" ht="16.5" customHeight="1" x14ac:dyDescent="0.3">
      <c r="A6" s="61" t="s">
        <v>30</v>
      </c>
      <c r="B6" s="61"/>
      <c r="C6" s="61"/>
      <c r="D6" s="61"/>
      <c r="G6" s="65"/>
      <c r="H6" s="65"/>
      <c r="I6" s="65"/>
    </row>
    <row r="7" spans="1:12" ht="46.5" customHeight="1" x14ac:dyDescent="0.3">
      <c r="A7" s="4"/>
      <c r="G7" s="65"/>
      <c r="H7" s="65"/>
      <c r="I7" s="65"/>
    </row>
    <row r="8" spans="1:12" ht="18.75" x14ac:dyDescent="0.3">
      <c r="A8" s="66" t="s">
        <v>18</v>
      </c>
      <c r="B8" s="66"/>
      <c r="C8" s="50">
        <v>104</v>
      </c>
      <c r="D8" s="51"/>
      <c r="E8" s="52"/>
    </row>
    <row r="9" spans="1:12" ht="18.75" x14ac:dyDescent="0.3">
      <c r="A9" s="4"/>
    </row>
    <row r="10" spans="1:12" ht="18.75" x14ac:dyDescent="0.3">
      <c r="A10" s="15" t="s">
        <v>6</v>
      </c>
      <c r="B10" s="16"/>
      <c r="C10" s="16"/>
      <c r="D10" s="16"/>
      <c r="E10" s="16">
        <v>3</v>
      </c>
    </row>
    <row r="11" spans="1:12" ht="18.75" x14ac:dyDescent="0.3">
      <c r="A11" s="15" t="s">
        <v>7</v>
      </c>
      <c r="B11" s="16"/>
      <c r="C11" s="16"/>
      <c r="D11" s="16"/>
      <c r="E11" s="16">
        <v>9</v>
      </c>
    </row>
    <row r="12" spans="1:12" ht="18.75" x14ac:dyDescent="0.3">
      <c r="A12" s="5"/>
    </row>
    <row r="13" spans="1:12" ht="18.75" x14ac:dyDescent="0.3">
      <c r="A13" s="3"/>
    </row>
    <row r="14" spans="1:12" ht="26.25" x14ac:dyDescent="0.4">
      <c r="A14" s="44" t="s">
        <v>25</v>
      </c>
    </row>
    <row r="15" spans="1:12" x14ac:dyDescent="0.25">
      <c r="A15" s="1"/>
    </row>
    <row r="16" spans="1:12" ht="30" customHeight="1" x14ac:dyDescent="0.25">
      <c r="A16" s="14" t="s">
        <v>17</v>
      </c>
      <c r="B16" s="10" t="s">
        <v>5</v>
      </c>
      <c r="C16" s="87" t="s">
        <v>40</v>
      </c>
      <c r="D16" s="87"/>
      <c r="E16" s="88" t="s">
        <v>26</v>
      </c>
      <c r="F16" s="88"/>
      <c r="G16" s="89" t="s">
        <v>27</v>
      </c>
      <c r="H16" s="89"/>
      <c r="I16" s="109" t="s">
        <v>41</v>
      </c>
      <c r="J16" s="110"/>
      <c r="K16" s="90" t="s">
        <v>12</v>
      </c>
      <c r="L16" s="90"/>
    </row>
    <row r="17" spans="1:12" ht="30" customHeight="1" thickBot="1" x14ac:dyDescent="0.3">
      <c r="A17" s="35" t="s">
        <v>0</v>
      </c>
      <c r="B17" s="48" t="s">
        <v>31</v>
      </c>
      <c r="C17" s="95">
        <v>1513.93</v>
      </c>
      <c r="D17" s="96"/>
      <c r="E17" s="111">
        <v>1514.94</v>
      </c>
      <c r="F17" s="112"/>
      <c r="G17" s="99">
        <v>1375.09</v>
      </c>
      <c r="H17" s="100"/>
      <c r="I17" s="113">
        <v>1374.97</v>
      </c>
      <c r="J17" s="114"/>
      <c r="K17" s="101">
        <v>1515.16</v>
      </c>
      <c r="L17" s="102"/>
    </row>
    <row r="18" spans="1:12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42" t="s">
        <v>10</v>
      </c>
      <c r="J18" s="42" t="s">
        <v>8</v>
      </c>
      <c r="K18" s="22" t="s">
        <v>10</v>
      </c>
      <c r="L18" s="23" t="s">
        <v>8</v>
      </c>
    </row>
    <row r="19" spans="1:12" x14ac:dyDescent="0.25">
      <c r="A19" s="24" t="s">
        <v>1</v>
      </c>
      <c r="B19" s="13">
        <v>164.441</v>
      </c>
      <c r="C19" s="6">
        <v>171.4</v>
      </c>
      <c r="D19" s="6">
        <f t="shared" ref="D19:L21" si="0">C19-$E$10/2-$E$11/2</f>
        <v>165.4</v>
      </c>
      <c r="E19" s="7">
        <v>173.05</v>
      </c>
      <c r="F19" s="7">
        <f t="shared" si="0"/>
        <v>167.05</v>
      </c>
      <c r="G19" s="8">
        <v>172.84</v>
      </c>
      <c r="H19" s="8">
        <f t="shared" si="0"/>
        <v>166.84</v>
      </c>
      <c r="I19" s="9">
        <f>(244.41-70)</f>
        <v>174.41</v>
      </c>
      <c r="J19" s="9">
        <f t="shared" si="0"/>
        <v>168.41</v>
      </c>
      <c r="K19" s="11">
        <v>173.36</v>
      </c>
      <c r="L19" s="25">
        <f t="shared" si="0"/>
        <v>167.36</v>
      </c>
    </row>
    <row r="20" spans="1:12" x14ac:dyDescent="0.25">
      <c r="A20" s="24" t="s">
        <v>2</v>
      </c>
      <c r="B20" s="13">
        <v>97.643000000000001</v>
      </c>
      <c r="C20" s="6">
        <v>102.96</v>
      </c>
      <c r="D20" s="6">
        <f t="shared" si="0"/>
        <v>96.96</v>
      </c>
      <c r="E20" s="7">
        <v>103.82</v>
      </c>
      <c r="F20" s="7">
        <f t="shared" si="0"/>
        <v>97.82</v>
      </c>
      <c r="G20" s="8">
        <v>103.92</v>
      </c>
      <c r="H20" s="8">
        <f t="shared" si="0"/>
        <v>97.92</v>
      </c>
      <c r="I20" s="9">
        <f>174.23-70</f>
        <v>104.22999999999999</v>
      </c>
      <c r="J20" s="9">
        <f t="shared" si="0"/>
        <v>98.22999999999999</v>
      </c>
      <c r="K20" s="11">
        <v>104.9</v>
      </c>
      <c r="L20" s="25">
        <f t="shared" si="0"/>
        <v>98.9</v>
      </c>
    </row>
    <row r="21" spans="1:12" ht="15.75" thickBot="1" x14ac:dyDescent="0.3">
      <c r="A21" s="26" t="s">
        <v>3</v>
      </c>
      <c r="B21" s="27">
        <v>184.96700000000001</v>
      </c>
      <c r="C21" s="36">
        <v>190.45</v>
      </c>
      <c r="D21" s="36">
        <f t="shared" si="0"/>
        <v>184.45</v>
      </c>
      <c r="E21" s="28">
        <v>191.47</v>
      </c>
      <c r="F21" s="28">
        <f t="shared" si="0"/>
        <v>185.47</v>
      </c>
      <c r="G21" s="47">
        <v>191.69</v>
      </c>
      <c r="H21" s="29">
        <f t="shared" si="0"/>
        <v>185.69</v>
      </c>
      <c r="I21" s="43">
        <f>262.57-70</f>
        <v>192.57</v>
      </c>
      <c r="J21" s="43">
        <f t="shared" si="0"/>
        <v>186.57</v>
      </c>
      <c r="K21" s="129">
        <v>192.5</v>
      </c>
      <c r="L21" s="31">
        <f t="shared" si="0"/>
        <v>186.5</v>
      </c>
    </row>
    <row r="22" spans="1:12" ht="15.75" thickBot="1" x14ac:dyDescent="0.3">
      <c r="A22" s="37"/>
      <c r="B22" s="38"/>
      <c r="C22" s="39"/>
      <c r="D22" s="40"/>
      <c r="E22" s="39"/>
      <c r="F22" s="40"/>
      <c r="G22" s="41"/>
      <c r="H22" s="40"/>
      <c r="I22" s="117"/>
      <c r="J22" s="118"/>
      <c r="K22" s="41"/>
      <c r="L22" s="40"/>
    </row>
    <row r="23" spans="1:12" x14ac:dyDescent="0.25">
      <c r="A23" s="33" t="s">
        <v>15</v>
      </c>
      <c r="B23" s="34">
        <v>1.2</v>
      </c>
      <c r="C23" s="105" t="s">
        <v>37</v>
      </c>
      <c r="D23" s="106"/>
      <c r="E23" s="75">
        <v>0.97</v>
      </c>
      <c r="F23" s="76"/>
      <c r="G23" s="81">
        <v>0.75</v>
      </c>
      <c r="H23" s="82"/>
      <c r="I23" s="115">
        <v>0.4</v>
      </c>
      <c r="J23" s="116"/>
      <c r="K23" s="67">
        <v>0.3</v>
      </c>
      <c r="L23" s="68"/>
    </row>
    <row r="24" spans="1:12" x14ac:dyDescent="0.25">
      <c r="A24" s="24" t="s">
        <v>14</v>
      </c>
      <c r="B24" s="13">
        <v>0.75</v>
      </c>
      <c r="C24" s="107" t="s">
        <v>37</v>
      </c>
      <c r="D24" s="108"/>
      <c r="E24" s="77">
        <v>0.68</v>
      </c>
      <c r="F24" s="78"/>
      <c r="G24" s="83">
        <v>0</v>
      </c>
      <c r="H24" s="84"/>
      <c r="I24" s="121">
        <v>0</v>
      </c>
      <c r="J24" s="122"/>
      <c r="K24" s="69">
        <v>0.2</v>
      </c>
      <c r="L24" s="70"/>
    </row>
    <row r="25" spans="1:12" ht="15.75" thickBot="1" x14ac:dyDescent="0.3">
      <c r="A25" s="26" t="s">
        <v>16</v>
      </c>
      <c r="B25" s="27">
        <f>SUM(B23,B24)</f>
        <v>1.95</v>
      </c>
      <c r="C25" s="119" t="s">
        <v>37</v>
      </c>
      <c r="D25" s="120"/>
      <c r="E25" s="79">
        <f t="shared" ref="E25" si="1">E23+E24</f>
        <v>1.65</v>
      </c>
      <c r="F25" s="80"/>
      <c r="G25" s="85">
        <f t="shared" ref="G25" si="2">G23+G24</f>
        <v>0.75</v>
      </c>
      <c r="H25" s="86"/>
      <c r="I25" s="123">
        <f t="shared" ref="I25" si="3">I23+I24</f>
        <v>0.4</v>
      </c>
      <c r="J25" s="124"/>
      <c r="K25" s="71">
        <f t="shared" ref="K25" si="4">K23+K24</f>
        <v>0.5</v>
      </c>
      <c r="L25" s="72"/>
    </row>
    <row r="26" spans="1:12" x14ac:dyDescent="0.25">
      <c r="A26" s="32"/>
      <c r="B26" s="32"/>
      <c r="C26" s="103" t="s">
        <v>35</v>
      </c>
      <c r="D26" s="104"/>
      <c r="E26" s="62" t="s">
        <v>36</v>
      </c>
      <c r="F26" s="63"/>
      <c r="G26" s="91" t="s">
        <v>39</v>
      </c>
      <c r="H26" s="92"/>
      <c r="I26" s="125" t="s">
        <v>42</v>
      </c>
      <c r="J26" s="126"/>
      <c r="K26" s="93" t="s">
        <v>43</v>
      </c>
      <c r="L26" s="94"/>
    </row>
    <row r="27" spans="1:12" x14ac:dyDescent="0.25">
      <c r="A27" s="32"/>
      <c r="B27" s="32"/>
      <c r="C27" s="59" t="s">
        <v>33</v>
      </c>
      <c r="D27" s="60"/>
      <c r="E27" s="62" t="s">
        <v>33</v>
      </c>
      <c r="F27" s="63"/>
      <c r="G27" s="91" t="s">
        <v>33</v>
      </c>
      <c r="H27" s="92"/>
      <c r="I27" s="127" t="s">
        <v>33</v>
      </c>
      <c r="J27" s="128"/>
      <c r="K27" s="93" t="s">
        <v>33</v>
      </c>
      <c r="L27" s="94"/>
    </row>
    <row r="29" spans="1:12" x14ac:dyDescent="0.25">
      <c r="A29" s="49" t="s">
        <v>38</v>
      </c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40">
    <mergeCell ref="C26:D26"/>
    <mergeCell ref="E26:F26"/>
    <mergeCell ref="G26:H26"/>
    <mergeCell ref="K26:L26"/>
    <mergeCell ref="C27:D27"/>
    <mergeCell ref="E27:F27"/>
    <mergeCell ref="G27:H27"/>
    <mergeCell ref="K27:L27"/>
    <mergeCell ref="I26:J26"/>
    <mergeCell ref="I27:J27"/>
    <mergeCell ref="C25:D25"/>
    <mergeCell ref="E25:F25"/>
    <mergeCell ref="G25:H25"/>
    <mergeCell ref="K25:L25"/>
    <mergeCell ref="I24:J24"/>
    <mergeCell ref="I25:J25"/>
    <mergeCell ref="K23:L23"/>
    <mergeCell ref="I23:J23"/>
    <mergeCell ref="I22:J22"/>
    <mergeCell ref="C24:D24"/>
    <mergeCell ref="E24:F24"/>
    <mergeCell ref="G24:H24"/>
    <mergeCell ref="K24:L24"/>
    <mergeCell ref="C23:D23"/>
    <mergeCell ref="E23:F23"/>
    <mergeCell ref="G23:H23"/>
    <mergeCell ref="G4:I7"/>
    <mergeCell ref="A8:B8"/>
    <mergeCell ref="C16:D16"/>
    <mergeCell ref="E16:F16"/>
    <mergeCell ref="G16:H16"/>
    <mergeCell ref="A6:D6"/>
    <mergeCell ref="C8:E8"/>
    <mergeCell ref="K16:L16"/>
    <mergeCell ref="I16:J16"/>
    <mergeCell ref="C17:D17"/>
    <mergeCell ref="E17:F17"/>
    <mergeCell ref="G17:H17"/>
    <mergeCell ref="K17:L17"/>
    <mergeCell ref="I17:J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Couche interne</vt:lpstr>
      <vt:lpstr>Couche esterne</vt:lpstr>
      <vt:lpstr>'Couche interne'!Print_Area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cp:lastPrinted>2015-02-04T15:39:58Z</cp:lastPrinted>
  <dcterms:created xsi:type="dcterms:W3CDTF">2014-09-10T08:09:08Z</dcterms:created>
  <dcterms:modified xsi:type="dcterms:W3CDTF">2015-03-31T13:49:58Z</dcterms:modified>
</cp:coreProperties>
</file>