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3630" yWindow="450" windowWidth="19440" windowHeight="12750" tabRatio="753"/>
  </bookViews>
  <sheets>
    <sheet name="WBS" sheetId="8" r:id="rId1"/>
    <sheet name="guideline" sheetId="17" r:id="rId2"/>
    <sheet name="Vtest" sheetId="27" r:id="rId3"/>
    <sheet name="RDC" sheetId="16" r:id="rId4"/>
    <sheet name="heater RDC" sheetId="28" r:id="rId5"/>
    <sheet name="Capacitance" sheetId="20" r:id="rId6"/>
    <sheet name="Inductance" sheetId="21" r:id="rId7"/>
    <sheet name="Insulation" sheetId="22" r:id="rId8"/>
    <sheet name="Dielectric" sheetId="23" r:id="rId9"/>
    <sheet name="Discharge" sheetId="24" r:id="rId10"/>
    <sheet name="Heater insulation" sheetId="25" r:id="rId11"/>
    <sheet name="QH discharge" sheetId="26" r:id="rId12"/>
  </sheets>
  <externalReferences>
    <externalReference r:id="rId13"/>
  </externalReferences>
  <definedNames>
    <definedName name="_xlnm.Print_Area" localSheetId="1">guideline!$A$1:$J$379</definedName>
    <definedName name="_xlnm.Print_Area" localSheetId="0">WBS!$A$1:$O$18</definedName>
  </definedNames>
  <calcPr calcId="145621"/>
</workbook>
</file>

<file path=xl/calcChain.xml><?xml version="1.0" encoding="utf-8"?>
<calcChain xmlns="http://schemas.openxmlformats.org/spreadsheetml/2006/main">
  <c r="M210" i="28" l="1"/>
  <c r="G210" i="28"/>
  <c r="M208" i="28" l="1"/>
  <c r="M206" i="28"/>
  <c r="M203" i="28"/>
  <c r="M201" i="28"/>
  <c r="M199" i="28"/>
  <c r="M197" i="28"/>
  <c r="M195" i="28"/>
  <c r="M193" i="28"/>
  <c r="O191" i="28"/>
  <c r="M191" i="28"/>
  <c r="O189" i="28"/>
  <c r="M189" i="28"/>
  <c r="O187" i="28"/>
  <c r="M187" i="28"/>
  <c r="O185" i="28"/>
  <c r="M185" i="28"/>
  <c r="O182" i="28"/>
  <c r="M182" i="28"/>
  <c r="O180" i="28"/>
  <c r="M180" i="28"/>
  <c r="O178" i="28"/>
  <c r="M178" i="28"/>
  <c r="O176" i="28"/>
  <c r="M176" i="28"/>
  <c r="O174" i="28"/>
  <c r="M174" i="28"/>
  <c r="O172" i="28"/>
  <c r="M172" i="28"/>
  <c r="O170" i="28"/>
  <c r="M170" i="28"/>
  <c r="O168" i="28"/>
  <c r="M168" i="28"/>
  <c r="O166" i="28"/>
  <c r="M166" i="28"/>
  <c r="O164" i="28"/>
  <c r="M164" i="28"/>
  <c r="O162" i="28"/>
  <c r="M162" i="28"/>
  <c r="O160" i="28"/>
  <c r="M160" i="28"/>
  <c r="N145" i="16"/>
  <c r="L145" i="16"/>
  <c r="J145" i="16"/>
  <c r="H145" i="16"/>
  <c r="N144" i="16"/>
  <c r="L144" i="16"/>
  <c r="J144" i="16"/>
  <c r="H144" i="16"/>
  <c r="N172" i="16" l="1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9" i="16"/>
  <c r="N158" i="16"/>
  <c r="N157" i="16"/>
  <c r="N156" i="16"/>
  <c r="N155" i="16"/>
  <c r="N154" i="16"/>
  <c r="N153" i="16"/>
  <c r="N152" i="16"/>
  <c r="N151" i="16"/>
  <c r="N150" i="16"/>
  <c r="N149" i="16"/>
  <c r="N148" i="16"/>
  <c r="N147" i="16"/>
  <c r="N146" i="16"/>
  <c r="N143" i="16"/>
  <c r="N142" i="16"/>
  <c r="N141" i="16"/>
  <c r="N140" i="16"/>
  <c r="N139" i="16"/>
  <c r="N138" i="16"/>
  <c r="N137" i="16"/>
  <c r="N136" i="16"/>
  <c r="N135" i="16"/>
  <c r="N134" i="16"/>
  <c r="N133" i="16"/>
  <c r="N132" i="16"/>
  <c r="N131" i="16"/>
  <c r="L156" i="16"/>
  <c r="J156" i="16"/>
  <c r="H156" i="16"/>
  <c r="I191" i="28" l="1"/>
  <c r="I189" i="28"/>
  <c r="I187" i="28"/>
  <c r="I185" i="28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5" i="16"/>
  <c r="L154" i="16"/>
  <c r="L153" i="16"/>
  <c r="L152" i="16"/>
  <c r="L151" i="16"/>
  <c r="L150" i="16"/>
  <c r="L149" i="16"/>
  <c r="L148" i="16"/>
  <c r="L147" i="16"/>
  <c r="L146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O41" i="26" l="1"/>
  <c r="O42" i="26"/>
  <c r="O43" i="26"/>
  <c r="O44" i="26"/>
  <c r="O45" i="26"/>
  <c r="O46" i="26"/>
  <c r="O47" i="26"/>
  <c r="O40" i="26"/>
  <c r="G203" i="28" l="1"/>
  <c r="G201" i="28"/>
  <c r="G199" i="28"/>
  <c r="G197" i="28"/>
  <c r="G195" i="28"/>
  <c r="G193" i="28"/>
  <c r="G191" i="28"/>
  <c r="G189" i="28"/>
  <c r="G187" i="28"/>
  <c r="G185" i="28"/>
  <c r="G208" i="28"/>
  <c r="G206" i="28"/>
  <c r="J172" i="16"/>
  <c r="H172" i="16"/>
  <c r="J171" i="16"/>
  <c r="H171" i="16"/>
  <c r="J170" i="16"/>
  <c r="H170" i="16"/>
  <c r="J165" i="16"/>
  <c r="H165" i="16"/>
  <c r="J167" i="16"/>
  <c r="H167" i="16"/>
  <c r="J166" i="16"/>
  <c r="H166" i="16"/>
  <c r="J164" i="16"/>
  <c r="H164" i="16"/>
  <c r="J163" i="16"/>
  <c r="H163" i="16"/>
  <c r="J162" i="16"/>
  <c r="H162" i="16"/>
  <c r="J161" i="16"/>
  <c r="H161" i="16"/>
  <c r="J160" i="16"/>
  <c r="H160" i="16"/>
  <c r="J159" i="16"/>
  <c r="H159" i="16"/>
  <c r="J158" i="16"/>
  <c r="H158" i="16"/>
  <c r="J157" i="16"/>
  <c r="H157" i="16"/>
  <c r="J155" i="16"/>
  <c r="H155" i="16"/>
  <c r="J154" i="16"/>
  <c r="H154" i="16"/>
  <c r="J153" i="16"/>
  <c r="H153" i="16"/>
  <c r="J152" i="16"/>
  <c r="H152" i="16"/>
  <c r="J151" i="16"/>
  <c r="H151" i="16"/>
  <c r="J150" i="16"/>
  <c r="H150" i="16"/>
  <c r="J149" i="16"/>
  <c r="H149" i="16"/>
  <c r="J148" i="16"/>
  <c r="H148" i="16"/>
  <c r="J147" i="16"/>
  <c r="H147" i="16"/>
  <c r="J146" i="16"/>
  <c r="H146" i="16"/>
  <c r="J137" i="16"/>
  <c r="H137" i="16"/>
  <c r="J136" i="16"/>
  <c r="H136" i="16"/>
  <c r="J135" i="16"/>
  <c r="H135" i="16"/>
  <c r="J134" i="16"/>
  <c r="H134" i="16"/>
  <c r="J133" i="16"/>
  <c r="H133" i="16"/>
  <c r="J132" i="16"/>
  <c r="H132" i="16"/>
  <c r="G126" i="28" l="1"/>
  <c r="G124" i="28"/>
  <c r="G128" i="28"/>
  <c r="G130" i="28"/>
  <c r="G143" i="28" l="1"/>
  <c r="G141" i="28"/>
  <c r="G80" i="28" l="1"/>
  <c r="G78" i="28"/>
  <c r="E12" i="26" l="1"/>
  <c r="E13" i="26"/>
  <c r="E12" i="25"/>
  <c r="E13" i="25"/>
  <c r="E12" i="24"/>
  <c r="E13" i="24"/>
  <c r="E12" i="23"/>
  <c r="E13" i="23"/>
  <c r="E12" i="28"/>
  <c r="E12" i="22"/>
  <c r="E13" i="22"/>
  <c r="E12" i="21"/>
  <c r="E13" i="21"/>
  <c r="E12" i="20"/>
  <c r="E13" i="20"/>
  <c r="E13" i="28"/>
  <c r="E13" i="16"/>
  <c r="E12" i="16"/>
  <c r="G9" i="25" l="1"/>
  <c r="E9" i="25"/>
  <c r="A7" i="25"/>
  <c r="K182" i="28"/>
  <c r="I182" i="28"/>
  <c r="G182" i="28"/>
  <c r="K180" i="28"/>
  <c r="I180" i="28"/>
  <c r="G180" i="28"/>
  <c r="K178" i="28"/>
  <c r="I178" i="28"/>
  <c r="G178" i="28"/>
  <c r="K176" i="28"/>
  <c r="I176" i="28"/>
  <c r="G176" i="28"/>
  <c r="K174" i="28"/>
  <c r="I174" i="28"/>
  <c r="G174" i="28"/>
  <c r="K172" i="28"/>
  <c r="I172" i="28"/>
  <c r="G172" i="28"/>
  <c r="K170" i="28"/>
  <c r="I170" i="28"/>
  <c r="G170" i="28"/>
  <c r="K168" i="28"/>
  <c r="I168" i="28"/>
  <c r="G168" i="28"/>
  <c r="K166" i="28"/>
  <c r="I166" i="28"/>
  <c r="G166" i="28"/>
  <c r="K164" i="28"/>
  <c r="I164" i="28"/>
  <c r="G164" i="28"/>
  <c r="K162" i="28"/>
  <c r="I162" i="28"/>
  <c r="G162" i="28"/>
  <c r="K160" i="28"/>
  <c r="I160" i="28"/>
  <c r="G160" i="28"/>
  <c r="G138" i="28"/>
  <c r="G136" i="28"/>
  <c r="G134" i="28"/>
  <c r="G132" i="28"/>
  <c r="G122" i="28"/>
  <c r="G120" i="28"/>
  <c r="I117" i="28"/>
  <c r="G117" i="28"/>
  <c r="I115" i="28"/>
  <c r="G115" i="28"/>
  <c r="I113" i="28"/>
  <c r="G113" i="28"/>
  <c r="I111" i="28"/>
  <c r="G111" i="28"/>
  <c r="I109" i="28"/>
  <c r="G109" i="28"/>
  <c r="I107" i="28"/>
  <c r="G107" i="28"/>
  <c r="I105" i="28"/>
  <c r="G105" i="28"/>
  <c r="I103" i="28"/>
  <c r="G103" i="28"/>
  <c r="I101" i="28"/>
  <c r="G101" i="28"/>
  <c r="I99" i="28"/>
  <c r="G99" i="28"/>
  <c r="I97" i="28"/>
  <c r="G97" i="28"/>
  <c r="I95" i="28"/>
  <c r="G95" i="28"/>
  <c r="I69" i="28"/>
  <c r="G69" i="28"/>
  <c r="I71" i="28"/>
  <c r="G71" i="28"/>
  <c r="G73" i="28"/>
  <c r="I73" i="28"/>
  <c r="I63" i="28"/>
  <c r="G63" i="28"/>
  <c r="I65" i="28"/>
  <c r="G65" i="28"/>
  <c r="I75" i="28"/>
  <c r="G75" i="28"/>
  <c r="I67" i="28"/>
  <c r="G67" i="28"/>
  <c r="I61" i="28"/>
  <c r="G61" i="28"/>
  <c r="I59" i="28"/>
  <c r="G59" i="28"/>
  <c r="I57" i="28"/>
  <c r="G57" i="28"/>
  <c r="I55" i="28"/>
  <c r="G55" i="28"/>
  <c r="I53" i="28"/>
  <c r="G53" i="28"/>
  <c r="G9" i="28"/>
  <c r="E9" i="28"/>
  <c r="A7" i="28"/>
  <c r="F43" i="16" l="1"/>
  <c r="F42" i="16"/>
  <c r="I39" i="16" s="1"/>
  <c r="F41" i="16"/>
  <c r="F40" i="16"/>
  <c r="F39" i="16"/>
  <c r="F38" i="16"/>
  <c r="F37" i="16"/>
  <c r="F36" i="16"/>
  <c r="I37" i="16" l="1"/>
  <c r="I36" i="16"/>
  <c r="I38" i="16"/>
  <c r="J169" i="16" l="1"/>
  <c r="H169" i="16"/>
  <c r="J168" i="16"/>
  <c r="H168" i="16"/>
  <c r="J143" i="16"/>
  <c r="H143" i="16"/>
  <c r="J142" i="16"/>
  <c r="H142" i="16"/>
  <c r="J141" i="16"/>
  <c r="H141" i="16"/>
  <c r="J140" i="16"/>
  <c r="H140" i="16"/>
  <c r="J139" i="16"/>
  <c r="H139" i="16"/>
  <c r="J138" i="16"/>
  <c r="H138" i="16"/>
  <c r="J131" i="16"/>
  <c r="H131" i="16"/>
  <c r="N118" i="16"/>
  <c r="L118" i="16"/>
  <c r="J118" i="16"/>
  <c r="H118" i="16"/>
  <c r="N117" i="16"/>
  <c r="L117" i="16"/>
  <c r="J117" i="16"/>
  <c r="H117" i="16"/>
  <c r="N116" i="16"/>
  <c r="L116" i="16"/>
  <c r="J116" i="16"/>
  <c r="H116" i="16"/>
  <c r="N115" i="16"/>
  <c r="L115" i="16"/>
  <c r="J115" i="16"/>
  <c r="H115" i="16"/>
  <c r="N114" i="16"/>
  <c r="L114" i="16"/>
  <c r="J114" i="16"/>
  <c r="H114" i="16"/>
  <c r="N113" i="16"/>
  <c r="L113" i="16"/>
  <c r="J113" i="16"/>
  <c r="H113" i="16"/>
  <c r="N112" i="16"/>
  <c r="L112" i="16"/>
  <c r="J112" i="16"/>
  <c r="H112" i="16"/>
  <c r="N111" i="16"/>
  <c r="L111" i="16"/>
  <c r="J111" i="16"/>
  <c r="H111" i="16"/>
  <c r="N110" i="16"/>
  <c r="L110" i="16"/>
  <c r="J110" i="16"/>
  <c r="H110" i="16"/>
  <c r="N109" i="16"/>
  <c r="L109" i="16"/>
  <c r="J109" i="16"/>
  <c r="H109" i="16"/>
  <c r="N98" i="16"/>
  <c r="L98" i="16"/>
  <c r="J98" i="16"/>
  <c r="H98" i="16"/>
  <c r="N97" i="16"/>
  <c r="L97" i="16"/>
  <c r="J97" i="16"/>
  <c r="H97" i="16"/>
  <c r="N96" i="16"/>
  <c r="L96" i="16"/>
  <c r="J96" i="16"/>
  <c r="H96" i="16"/>
  <c r="N95" i="16"/>
  <c r="L95" i="16"/>
  <c r="J95" i="16"/>
  <c r="H95" i="16"/>
  <c r="N94" i="16"/>
  <c r="L94" i="16"/>
  <c r="J94" i="16"/>
  <c r="H94" i="16"/>
  <c r="N93" i="16"/>
  <c r="L93" i="16"/>
  <c r="J93" i="16"/>
  <c r="H93" i="16"/>
  <c r="N82" i="16"/>
  <c r="L82" i="16"/>
  <c r="J82" i="16"/>
  <c r="H82" i="16"/>
  <c r="N81" i="16"/>
  <c r="L81" i="16"/>
  <c r="J81" i="16"/>
  <c r="H81" i="16"/>
  <c r="N80" i="16"/>
  <c r="L80" i="16"/>
  <c r="J80" i="16"/>
  <c r="H80" i="16"/>
  <c r="N79" i="16"/>
  <c r="L79" i="16"/>
  <c r="J79" i="16"/>
  <c r="H79" i="16"/>
  <c r="N78" i="16"/>
  <c r="L78" i="16"/>
  <c r="J78" i="16"/>
  <c r="H78" i="16"/>
  <c r="N77" i="16"/>
  <c r="L77" i="16"/>
  <c r="J77" i="16"/>
  <c r="H77" i="16"/>
  <c r="N76" i="16"/>
  <c r="L76" i="16"/>
  <c r="J76" i="16"/>
  <c r="H76" i="16"/>
  <c r="N75" i="16"/>
  <c r="L75" i="16"/>
  <c r="J75" i="16"/>
  <c r="H75" i="16"/>
  <c r="N74" i="16"/>
  <c r="L74" i="16"/>
  <c r="J74" i="16"/>
  <c r="H74" i="16"/>
  <c r="N73" i="16"/>
  <c r="L73" i="16"/>
  <c r="J73" i="16"/>
  <c r="H73" i="16"/>
  <c r="N62" i="16"/>
  <c r="L62" i="16"/>
  <c r="J62" i="16"/>
  <c r="H62" i="16"/>
  <c r="N61" i="16"/>
  <c r="L61" i="16"/>
  <c r="J61" i="16"/>
  <c r="H61" i="16"/>
  <c r="N60" i="16"/>
  <c r="L60" i="16"/>
  <c r="J60" i="16"/>
  <c r="H60" i="16"/>
  <c r="N59" i="16"/>
  <c r="L59" i="16"/>
  <c r="J59" i="16"/>
  <c r="H59" i="16"/>
  <c r="N58" i="16"/>
  <c r="L58" i="16"/>
  <c r="J58" i="16"/>
  <c r="H58" i="16"/>
  <c r="N57" i="16"/>
  <c r="L57" i="16"/>
  <c r="J57" i="16"/>
  <c r="H57" i="16"/>
  <c r="G9" i="26" l="1"/>
  <c r="E9" i="26"/>
  <c r="G9" i="24"/>
  <c r="E9" i="24"/>
  <c r="G9" i="23"/>
  <c r="E9" i="23"/>
  <c r="G9" i="22"/>
  <c r="E9" i="22"/>
  <c r="G9" i="21"/>
  <c r="E9" i="21"/>
  <c r="G9" i="20"/>
  <c r="E9" i="20"/>
  <c r="G9" i="16"/>
  <c r="E9" i="16"/>
  <c r="A7" i="26"/>
  <c r="A7" i="24"/>
  <c r="A7" i="23"/>
  <c r="A7" i="22"/>
  <c r="A7" i="21"/>
  <c r="A7" i="20"/>
  <c r="A7" i="16"/>
  <c r="H4" i="17"/>
  <c r="F4" i="17"/>
  <c r="H3" i="17"/>
  <c r="F3" i="17"/>
  <c r="H6" i="17" l="1"/>
  <c r="H5" i="17"/>
  <c r="F5" i="17"/>
  <c r="E5" i="17"/>
</calcChain>
</file>

<file path=xl/sharedStrings.xml><?xml version="1.0" encoding="utf-8"?>
<sst xmlns="http://schemas.openxmlformats.org/spreadsheetml/2006/main" count="4355" uniqueCount="964">
  <si>
    <t>Page:</t>
  </si>
  <si>
    <t xml:space="preserve">        Prototype</t>
  </si>
  <si>
    <t>Version no:</t>
  </si>
  <si>
    <t>EDMS no.:</t>
  </si>
  <si>
    <t>LHC Project doc:</t>
  </si>
  <si>
    <t>Réalisé par :</t>
  </si>
  <si>
    <t>Vérifié par :</t>
  </si>
  <si>
    <t>Approuvé par :</t>
  </si>
  <si>
    <t>LHC project doc</t>
  </si>
  <si>
    <t>Equipement tests electriques</t>
  </si>
  <si>
    <t>U+</t>
  </si>
  <si>
    <t>Francois-Olivier PINCOT</t>
  </si>
  <si>
    <t>04.05.12</t>
  </si>
  <si>
    <t>:</t>
  </si>
  <si>
    <t>Test code</t>
  </si>
  <si>
    <r>
      <t>T</t>
    </r>
    <r>
      <rPr>
        <b/>
        <vertAlign val="subscript"/>
        <sz val="10"/>
        <rFont val="Arial"/>
        <family val="2"/>
      </rPr>
      <t>amb</t>
    </r>
    <r>
      <rPr>
        <b/>
        <sz val="10"/>
        <rFont val="Arial"/>
        <family val="2"/>
      </rPr>
      <t xml:space="preserve"> [°C]</t>
    </r>
  </si>
  <si>
    <t>nom</t>
  </si>
  <si>
    <t>Mesurée</t>
  </si>
  <si>
    <t>nominale</t>
  </si>
  <si>
    <t>R[dc] Dipole Voltage Taps</t>
  </si>
  <si>
    <t>I+</t>
  </si>
  <si>
    <t>U[test]</t>
  </si>
  <si>
    <t>duration</t>
  </si>
  <si>
    <t>[V]</t>
  </si>
  <si>
    <t>[s]</t>
  </si>
  <si>
    <r>
      <t>[</t>
    </r>
    <r>
      <rPr>
        <sz val="8"/>
        <rFont val="Symbol"/>
        <family val="1"/>
        <charset val="2"/>
      </rPr>
      <t>W</t>
    </r>
    <r>
      <rPr>
        <sz val="8"/>
        <rFont val="Helv"/>
      </rPr>
      <t>]</t>
    </r>
  </si>
  <si>
    <t xml:space="preserve">Magnets, Superconductors and Cryostats (MSC)
</t>
  </si>
  <si>
    <t>QUADRIPÔLE :</t>
  </si>
  <si>
    <t>Tests effectués le :</t>
  </si>
  <si>
    <t>Nom de l'opérateur :</t>
  </si>
  <si>
    <t xml:space="preserve">Humidité [%] </t>
  </si>
  <si>
    <t>Mesure réalisée</t>
  </si>
  <si>
    <t>Inductance [mH]</t>
  </si>
  <si>
    <t>Fréquence</t>
  </si>
  <si>
    <t>Procedure general tests electriques</t>
  </si>
  <si>
    <t>Title</t>
  </si>
  <si>
    <t>Short description</t>
  </si>
  <si>
    <t>Test condition</t>
  </si>
  <si>
    <t>Time [sec]</t>
  </si>
  <si>
    <t>Tolerances</t>
  </si>
  <si>
    <t>AC1</t>
  </si>
  <si>
    <t>RDC</t>
  </si>
  <si>
    <t>MQC</t>
  </si>
  <si>
    <t>NA</t>
  </si>
  <si>
    <t>Previous measured value +/- 1%</t>
  </si>
  <si>
    <t>AC2</t>
  </si>
  <si>
    <t>RDC QH</t>
  </si>
  <si>
    <t>RDC of each Q.H.</t>
  </si>
  <si>
    <t>AC3</t>
  </si>
  <si>
    <t>Capacitance</t>
  </si>
  <si>
    <t>Single pole to ground</t>
  </si>
  <si>
    <t>Single pole to single pole</t>
  </si>
  <si>
    <t>All poles to ground</t>
  </si>
  <si>
    <t>INV</t>
  </si>
  <si>
    <t>500 V</t>
  </si>
  <si>
    <t>1 min</t>
  </si>
  <si>
    <t>Compare single poles among them and to previous assembly</t>
  </si>
  <si>
    <t>AC4</t>
  </si>
  <si>
    <t xml:space="preserve">Inductance </t>
  </si>
  <si>
    <t>L of each poles</t>
  </si>
  <si>
    <t>L of all poles temporarily in series</t>
  </si>
  <si>
    <t>AC5</t>
  </si>
  <si>
    <t>Insulation resistance</t>
  </si>
  <si>
    <t xml:space="preserve"> Poles + Q.H to ground</t>
  </si>
  <si>
    <t>All poles to all Q.H.</t>
  </si>
  <si>
    <t>Single pole to each other pole</t>
  </si>
  <si>
    <t>1 kV</t>
  </si>
  <si>
    <t>30 sec</t>
  </si>
  <si>
    <t>AC6</t>
  </si>
  <si>
    <t>Dielectric</t>
  </si>
  <si>
    <t>5 min</t>
  </si>
  <si>
    <t>&lt; 10 μA</t>
  </si>
  <si>
    <t>AC7</t>
  </si>
  <si>
    <t xml:space="preserve">Discharge test </t>
  </si>
  <si>
    <t>Single poles</t>
  </si>
  <si>
    <t>Previous test</t>
  </si>
  <si>
    <t>AC8</t>
  </si>
  <si>
    <t>Q.H. RDC</t>
  </si>
  <si>
    <t>Resistance each Q.H.</t>
  </si>
  <si>
    <t>Previous tests</t>
  </si>
  <si>
    <t>AC9</t>
  </si>
  <si>
    <t>Q.H. insulation resistance</t>
  </si>
  <si>
    <t>Q.H. to ground</t>
  </si>
  <si>
    <t>Q.H. to poles</t>
  </si>
  <si>
    <t>Strip to strip if on different circuits</t>
  </si>
  <si>
    <t>AC10</t>
  </si>
  <si>
    <t>Discharge each single Q.H.</t>
  </si>
  <si>
    <t>Compare initial I and tau with reference</t>
  </si>
  <si>
    <t>AC11</t>
  </si>
  <si>
    <t>AC12</t>
  </si>
  <si>
    <t>BATIMENT 927</t>
  </si>
  <si>
    <t>Magnet Design and Technology (MDT)</t>
  </si>
  <si>
    <t>modele :</t>
  </si>
  <si>
    <t>Report resultats TESTS ELECTRIQUES</t>
  </si>
  <si>
    <r>
      <t>T</t>
    </r>
    <r>
      <rPr>
        <b/>
        <vertAlign val="subscript"/>
        <sz val="11"/>
        <rFont val="Arial"/>
        <family val="2"/>
      </rPr>
      <t>amb</t>
    </r>
    <r>
      <rPr>
        <b/>
        <sz val="11"/>
        <rFont val="Arial"/>
        <family val="2"/>
      </rPr>
      <t xml:space="preserve"> [°C]</t>
    </r>
  </si>
  <si>
    <t>Layer</t>
  </si>
  <si>
    <t>inner</t>
  </si>
  <si>
    <t>outer</t>
  </si>
  <si>
    <t>Tension</t>
  </si>
  <si>
    <t>I-</t>
  </si>
  <si>
    <t>U-</t>
  </si>
  <si>
    <t>courant aux bornes de chaque pole [A]</t>
  </si>
  <si>
    <t>Resistance</t>
  </si>
  <si>
    <t xml:space="preserve">  [mV]</t>
  </si>
  <si>
    <t xml:space="preserve"> +/- 1%</t>
  </si>
  <si>
    <t>Previous measured</t>
  </si>
  <si>
    <t>Coil 3</t>
  </si>
  <si>
    <t>courant aux bornes de chaque QH [A]</t>
  </si>
  <si>
    <t>Quench Heater</t>
  </si>
  <si>
    <t xml:space="preserve">Appareil utilise : </t>
  </si>
  <si>
    <t>KEITHLEY 2000 multimeter</t>
  </si>
  <si>
    <t>Alimentation stabilisee de courant</t>
  </si>
  <si>
    <t>pole 3</t>
  </si>
  <si>
    <t>all poles in serie</t>
  </si>
  <si>
    <t>Tolerances :</t>
  </si>
  <si>
    <t>Compare single pole among them and to previous assembly</t>
  </si>
  <si>
    <t>MEGGER BM21</t>
  </si>
  <si>
    <t>&gt;1</t>
  </si>
  <si>
    <t>Pole 3  ---&gt; Ground</t>
  </si>
  <si>
    <t>all poles ---&gt; all QH</t>
  </si>
  <si>
    <t>[min]</t>
  </si>
  <si>
    <t>&lt; 10</t>
  </si>
  <si>
    <r>
      <t>[</t>
    </r>
    <r>
      <rPr>
        <sz val="8"/>
        <rFont val="High Tower Text"/>
        <family val="1"/>
      </rPr>
      <t>µ</t>
    </r>
    <r>
      <rPr>
        <sz val="8"/>
        <rFont val="Helv"/>
      </rPr>
      <t>A]</t>
    </r>
  </si>
  <si>
    <t>All poles + all QHs ---&gt; Ground</t>
  </si>
  <si>
    <t>All QHs --&gt; Ground</t>
  </si>
  <si>
    <t>QH 3L --&gt; Pole 3</t>
  </si>
  <si>
    <t>QH 3R --&gt; Pole 3</t>
  </si>
  <si>
    <t>[nF]</t>
  </si>
  <si>
    <t>QH3L ---&gt; Pole 3</t>
  </si>
  <si>
    <t>QH3R ---&gt; Pole 3</t>
  </si>
  <si>
    <t>All poles  ---&gt; Ground</t>
  </si>
  <si>
    <t>SEITZ Impulse tester</t>
  </si>
  <si>
    <t>Maximum 120V/turn and 5kV/nturn</t>
  </si>
  <si>
    <r>
      <t>[m</t>
    </r>
    <r>
      <rPr>
        <sz val="8"/>
        <rFont val="Symbol"/>
        <family val="1"/>
        <charset val="2"/>
      </rPr>
      <t>W</t>
    </r>
    <r>
      <rPr>
        <sz val="8"/>
        <rFont val="Helv"/>
      </rPr>
      <t>]</t>
    </r>
  </si>
  <si>
    <r>
      <t>[</t>
    </r>
    <r>
      <rPr>
        <sz val="8"/>
        <rFont val="High Tower Text"/>
        <family val="1"/>
      </rPr>
      <t>µ</t>
    </r>
    <r>
      <rPr>
        <sz val="8"/>
        <rFont val="Helv"/>
      </rPr>
      <t>s]</t>
    </r>
  </si>
  <si>
    <t>Pole 3</t>
  </si>
  <si>
    <t>Graphique</t>
  </si>
  <si>
    <t>Nom du test</t>
  </si>
  <si>
    <t>[ms]</t>
  </si>
  <si>
    <t>QH3L</t>
  </si>
  <si>
    <t>QH3R</t>
  </si>
  <si>
    <t>Ƭ Theorique</t>
  </si>
  <si>
    <t>Ƭ Mesurée</t>
  </si>
  <si>
    <t>Constante de temps Ƭ</t>
  </si>
  <si>
    <t>condition test [V]</t>
  </si>
  <si>
    <t>heater discharge power capacity [F]</t>
  </si>
  <si>
    <t>EFACEC Heater discharge Power Supply</t>
  </si>
  <si>
    <t>Tektronix TDS 3014</t>
  </si>
  <si>
    <t>Labview data transfert software</t>
  </si>
  <si>
    <t>Project</t>
  </si>
  <si>
    <t>Date:</t>
  </si>
  <si>
    <t>Date of last modification:</t>
  </si>
  <si>
    <t>sur</t>
  </si>
  <si>
    <t>Test of collared coil after collaring - AC</t>
  </si>
  <si>
    <t>&gt;  1000 MΩ</t>
  </si>
  <si>
    <t>&gt; 1 MΩ</t>
  </si>
  <si>
    <t>Max [120 V/turn, 5kV/nturn]</t>
  </si>
  <si>
    <t>BC1</t>
  </si>
  <si>
    <t>BC2</t>
  </si>
  <si>
    <t>BC3</t>
  </si>
  <si>
    <t>BC4</t>
  </si>
  <si>
    <t>BC5</t>
  </si>
  <si>
    <t>1.4 kV</t>
  </si>
  <si>
    <t>BC6</t>
  </si>
  <si>
    <t>6.4 kV</t>
  </si>
  <si>
    <t>BC7</t>
  </si>
  <si>
    <t>BC8</t>
  </si>
  <si>
    <t>BC9</t>
  </si>
  <si>
    <t>3.4 kV</t>
  </si>
  <si>
    <t>BC10</t>
  </si>
  <si>
    <t>BC11</t>
  </si>
  <si>
    <t>BC12</t>
  </si>
  <si>
    <t>1 A</t>
  </si>
  <si>
    <t>Test of collared coil before collaring or pre-collaring - BC</t>
  </si>
  <si>
    <t>Test of collared coil after pre-collaring - APC</t>
  </si>
  <si>
    <t>APC1</t>
  </si>
  <si>
    <t>APC2</t>
  </si>
  <si>
    <t>APC3</t>
  </si>
  <si>
    <t>APC4</t>
  </si>
  <si>
    <t>APC5</t>
  </si>
  <si>
    <t>1.2 kV</t>
  </si>
  <si>
    <t>APC6</t>
  </si>
  <si>
    <t>6.2 kV</t>
  </si>
  <si>
    <t>APC7</t>
  </si>
  <si>
    <t>APC8</t>
  </si>
  <si>
    <t>APC9</t>
  </si>
  <si>
    <t>3.2 kV</t>
  </si>
  <si>
    <t>APC10</t>
  </si>
  <si>
    <t>APC11</t>
  </si>
  <si>
    <t>APC12</t>
  </si>
  <si>
    <t>AC1 - RDC Mesure de resistance de chaque pole et des V-taps apres collaring</t>
  </si>
  <si>
    <t>BC1 - RDC Mesure de resistance de chaque pole et des V-taps avant pre-collaring</t>
  </si>
  <si>
    <t>APC1 - RDC Mesure de resistance de chaque pole et des V-taps apres pre-collaring</t>
  </si>
  <si>
    <t>APC1 - af pre-collaring</t>
  </si>
  <si>
    <t>AC1 - af collaring</t>
  </si>
  <si>
    <t>BC3 - Capacitance - Mesure de la capacite des poles avant pre-collaring</t>
  </si>
  <si>
    <t>APC3 - Capacitance - Mesure de la capacite des poles apres pre-collaring</t>
  </si>
  <si>
    <t>AC3 - Capacitance - Mesure de la capacite des poles apres collaring</t>
  </si>
  <si>
    <t>BC3 - bf pre-collaring</t>
  </si>
  <si>
    <t>APC3 - af pre-collaring</t>
  </si>
  <si>
    <t>AC3 - af collaring</t>
  </si>
  <si>
    <t>BC5 - Mesure de resistance d'isolation des poless avant pre-collaring</t>
  </si>
  <si>
    <t>APC5 -Mesure de resistance d'isolation des poles apres pre-collaring</t>
  </si>
  <si>
    <t>AC5 - Mesure de resistance d'isolation des poles apres collaring</t>
  </si>
  <si>
    <t>BC5 - bf pre-collaring</t>
  </si>
  <si>
    <t>APC5 - af pre-collaring</t>
  </si>
  <si>
    <t>AC5 - af collaring</t>
  </si>
  <si>
    <t>AC6 - Mesure du courant de fuite dans le dielectrique apres collaring</t>
  </si>
  <si>
    <t>APC6 - Mesure du courant de fuite dans le dielectriques apres pre-collaring</t>
  </si>
  <si>
    <t>BC6 - Mesure du courant de fuite dans le dielectrique avant pre-collaring</t>
  </si>
  <si>
    <t>BC6 - bf pre-collaring</t>
  </si>
  <si>
    <t>APC6 - af pre-collaring</t>
  </si>
  <si>
    <t>AC6 - af collaring</t>
  </si>
  <si>
    <t>AC7 - Discharge test - Mesure du temps de decharge des poles apres collaring</t>
  </si>
  <si>
    <t>APC7 - Discharge test - Mesure du temps de decharge des poles apres pre-collaring</t>
  </si>
  <si>
    <t>BC7 - Discharge test - Mesure du temps de decharge des poles avant pre-collaring</t>
  </si>
  <si>
    <t>bf pre-collaring</t>
  </si>
  <si>
    <t>af pre-collaring</t>
  </si>
  <si>
    <t>af collaring</t>
  </si>
  <si>
    <t>BC9 - before discharge test</t>
  </si>
  <si>
    <t>BC12 - af discharge test</t>
  </si>
  <si>
    <t>APC9 - bf discharge test</t>
  </si>
  <si>
    <t>APC12 - af discharge test</t>
  </si>
  <si>
    <t>AC9 - bf discharge test</t>
  </si>
  <si>
    <t>AC12 - af discharge test</t>
  </si>
  <si>
    <r>
      <t>a.</t>
    </r>
    <r>
      <rPr>
        <sz val="7"/>
        <rFont val="Times New Roman"/>
        <family val="1"/>
      </rPr>
      <t xml:space="preserve">    </t>
    </r>
    <r>
      <rPr>
        <sz val="10"/>
        <rFont val="Verdana"/>
        <family val="2"/>
      </rPr>
      <t>Mandatory Q.C. [MQC]: the test shall be performed</t>
    </r>
  </si>
  <si>
    <r>
      <t>b.</t>
    </r>
    <r>
      <rPr>
        <sz val="7"/>
        <rFont val="Times New Roman"/>
        <family val="1"/>
      </rPr>
      <t xml:space="preserve">    </t>
    </r>
    <r>
      <rPr>
        <sz val="10"/>
        <rFont val="Verdana"/>
        <family val="2"/>
      </rPr>
      <t>Optional [Opt] : the test can be performed</t>
    </r>
  </si>
  <si>
    <r>
      <t>c.</t>
    </r>
    <r>
      <rPr>
        <sz val="7"/>
        <rFont val="Times New Roman"/>
        <family val="1"/>
      </rPr>
      <t xml:space="preserve">    </t>
    </r>
    <r>
      <rPr>
        <sz val="10"/>
        <rFont val="Verdana"/>
        <family val="2"/>
      </rPr>
      <t xml:space="preserve">Investigative [Inv]: the test shall be performed as preparatory test of a mandatory Q.C.   </t>
    </r>
  </si>
  <si>
    <t>BC10 - QH Discharge test - Mesure constante de temps lors de la decharge des QH avant pre-collaring</t>
  </si>
  <si>
    <t>APC10 - QH Discharge test - Mesure constante de temps lors de la decharge des QH apres pre-collaring</t>
  </si>
  <si>
    <t>AC10 - QH Discharge test - Mesure constante de temps lors de la decharge des QH apres collaring</t>
  </si>
  <si>
    <r>
      <t xml:space="preserve">Constante de temps </t>
    </r>
    <r>
      <rPr>
        <b/>
        <sz val="10"/>
        <rFont val="Calibri"/>
        <family val="2"/>
      </rPr>
      <t>Ƭ</t>
    </r>
  </si>
  <si>
    <r>
      <rPr>
        <sz val="10"/>
        <rFont val="Calibri"/>
        <family val="2"/>
      </rPr>
      <t>Ƭ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Mesurée</t>
    </r>
  </si>
  <si>
    <t>BC 11 - RDC - Mesure de resistance de chaque Quench Heater (QH) apres test de decharge</t>
  </si>
  <si>
    <t>BC 8 - RDC - Mesure de resistance de chaque Quench Heater (QH) avant test de decharge - avant pre-collaring</t>
  </si>
  <si>
    <t>APC 8 - RDC - Mesure de resistance de chaque Quench Heater (QH) avant test de decharge - apres pre-collaring</t>
  </si>
  <si>
    <t>APC 11 - RDC - Mesure de resistance de chaque Quench Heater (QH) apres test de decharge - apres pre-collaring</t>
  </si>
  <si>
    <t>AC 8 - RDC - Mesure de resistance de chaque Quench Heater (QH) avant test de decharge - apres collaring</t>
  </si>
  <si>
    <t>AC 11 - RDC - Mesure de resistance de chaque Quench Heater (QH) apres test de decharge - apres collaring</t>
  </si>
  <si>
    <r>
      <t>YT</t>
    </r>
    <r>
      <rPr>
        <vertAlign val="subscript"/>
        <sz val="10"/>
        <rFont val="Arial"/>
        <family val="2"/>
      </rPr>
      <t>I3R</t>
    </r>
  </si>
  <si>
    <r>
      <t>YT</t>
    </r>
    <r>
      <rPr>
        <vertAlign val="subscript"/>
        <sz val="10"/>
        <rFont val="Arial"/>
        <family val="2"/>
      </rPr>
      <t>O3R</t>
    </r>
  </si>
  <si>
    <r>
      <t>YT</t>
    </r>
    <r>
      <rPr>
        <vertAlign val="subscript"/>
        <sz val="10"/>
        <rFont val="Arial"/>
        <family val="2"/>
      </rPr>
      <t>I3L</t>
    </r>
  </si>
  <si>
    <r>
      <t>YT</t>
    </r>
    <r>
      <rPr>
        <vertAlign val="subscript"/>
        <sz val="10"/>
        <rFont val="Arial"/>
        <family val="2"/>
      </rPr>
      <t>O3L</t>
    </r>
  </si>
  <si>
    <t>after pre-collaring</t>
  </si>
  <si>
    <t>before pre-collaring</t>
  </si>
  <si>
    <t>after collaring</t>
  </si>
  <si>
    <t>AC4 - Mesure de l'inductance des poles apres collaring</t>
  </si>
  <si>
    <t>BC4 - Mesure de l'inductance des poles avant pre-collaring</t>
  </si>
  <si>
    <t>AC2 - initial</t>
  </si>
  <si>
    <t>AC11 - af discharge</t>
  </si>
  <si>
    <t>inner coil 3</t>
  </si>
  <si>
    <t>outer coil 3</t>
  </si>
  <si>
    <r>
      <t>EE</t>
    </r>
    <r>
      <rPr>
        <vertAlign val="subscript"/>
        <sz val="14"/>
        <rFont val="Arial"/>
        <family val="2"/>
      </rPr>
      <t>SO31</t>
    </r>
  </si>
  <si>
    <r>
      <t>EE</t>
    </r>
    <r>
      <rPr>
        <vertAlign val="subscript"/>
        <sz val="14"/>
        <rFont val="Arial"/>
        <family val="2"/>
      </rPr>
      <t>SO32</t>
    </r>
  </si>
  <si>
    <r>
      <t>EE</t>
    </r>
    <r>
      <rPr>
        <vertAlign val="subscript"/>
        <sz val="14"/>
        <rFont val="Arial"/>
        <family val="2"/>
      </rPr>
      <t>O31</t>
    </r>
  </si>
  <si>
    <r>
      <t>EE</t>
    </r>
    <r>
      <rPr>
        <vertAlign val="subscript"/>
        <sz val="14"/>
        <rFont val="Arial"/>
        <family val="2"/>
      </rPr>
      <t>O32</t>
    </r>
  </si>
  <si>
    <r>
      <t>EE</t>
    </r>
    <r>
      <rPr>
        <vertAlign val="subscript"/>
        <sz val="14"/>
        <rFont val="Arial"/>
        <family val="2"/>
      </rPr>
      <t>I31</t>
    </r>
  </si>
  <si>
    <r>
      <t>EE</t>
    </r>
    <r>
      <rPr>
        <vertAlign val="subscript"/>
        <sz val="14"/>
        <rFont val="Arial"/>
        <family val="2"/>
      </rPr>
      <t>I32</t>
    </r>
  </si>
  <si>
    <r>
      <t>EE</t>
    </r>
    <r>
      <rPr>
        <vertAlign val="subscript"/>
        <sz val="14"/>
        <rFont val="Arial"/>
        <family val="2"/>
      </rPr>
      <t>SI31</t>
    </r>
  </si>
  <si>
    <r>
      <t>EE</t>
    </r>
    <r>
      <rPr>
        <vertAlign val="subscript"/>
        <sz val="14"/>
        <rFont val="Arial"/>
        <family val="2"/>
      </rPr>
      <t>SI32</t>
    </r>
  </si>
  <si>
    <t>&gt;</t>
  </si>
  <si>
    <t xml:space="preserve">  [V]</t>
  </si>
  <si>
    <t>LCR Meter 879B BK Precision</t>
  </si>
  <si>
    <t>Mesures realisees a une frequence de (Hz):</t>
  </si>
  <si>
    <t>100 Hz</t>
  </si>
  <si>
    <t>1000 HZ</t>
  </si>
  <si>
    <t>1 0000 Hz</t>
  </si>
  <si>
    <r>
      <t>[G</t>
    </r>
    <r>
      <rPr>
        <sz val="8"/>
        <rFont val="Symbol"/>
        <family val="1"/>
        <charset val="2"/>
      </rPr>
      <t>W</t>
    </r>
    <r>
      <rPr>
        <sz val="8"/>
        <rFont val="Helv"/>
      </rPr>
      <t>]</t>
    </r>
  </si>
  <si>
    <t>[µA]</t>
  </si>
  <si>
    <t>Ƭ=RC</t>
  </si>
  <si>
    <t>APC4 - Mesure de l'inductance des poles apres pre-collaring</t>
  </si>
  <si>
    <t>Test of single layer, Nb-Ti, after curing splice version - L</t>
  </si>
  <si>
    <t>Type</t>
  </si>
  <si>
    <t>Object</t>
  </si>
  <si>
    <t>Priority</t>
  </si>
  <si>
    <t>Equipment</t>
  </si>
  <si>
    <t>Lop1</t>
  </si>
  <si>
    <t>Coil to copper wedge</t>
  </si>
  <si>
    <t>Insulation</t>
  </si>
  <si>
    <t>Coil</t>
  </si>
  <si>
    <t>Insulation coil to copper wedge</t>
  </si>
  <si>
    <t>Opt</t>
  </si>
  <si>
    <t>C</t>
  </si>
  <si>
    <t>L1</t>
  </si>
  <si>
    <t>Coil to ground</t>
  </si>
  <si>
    <t>Insulation of the coil in its curing mould to ground</t>
  </si>
  <si>
    <t>L2</t>
  </si>
  <si>
    <t>Resistance measurement of coil</t>
  </si>
  <si>
    <t>Ref coil +/- 3%</t>
  </si>
  <si>
    <t>A, B</t>
  </si>
  <si>
    <t>L3</t>
  </si>
  <si>
    <t>Inductance</t>
  </si>
  <si>
    <t>Coil inductance test</t>
  </si>
  <si>
    <t>100 Hz, 1 KHz, 10 KHz</t>
  </si>
  <si>
    <t>L[ref coil] +/- 2%</t>
  </si>
  <si>
    <t>E</t>
  </si>
  <si>
    <t>L4</t>
  </si>
  <si>
    <t>Coil inter-turn discharge</t>
  </si>
  <si>
    <t>Discharge</t>
  </si>
  <si>
    <t>Discharge test to identify turn to turn problems</t>
  </si>
  <si>
    <t>10 puls</t>
  </si>
  <si>
    <t>Ref coil  τ +/- 1%</t>
  </si>
  <si>
    <t>D, G, I, K</t>
  </si>
  <si>
    <t>1A</t>
  </si>
  <si>
    <t>Reference value for future measurements</t>
  </si>
  <si>
    <t>A</t>
  </si>
  <si>
    <t>Lop2</t>
  </si>
  <si>
    <t>Discharge under stress SP</t>
  </si>
  <si>
    <t>Discharge while putting the straight part in an insulation mould at P=80MPa</t>
  </si>
  <si>
    <t>Lop3</t>
  </si>
  <si>
    <t>Discharge under stress ends</t>
  </si>
  <si>
    <t>Discharge while putting the ends in an insulation mould at P=80MPa decreasing to 0 MPa over the ehads</t>
  </si>
  <si>
    <t>MEGGER BM21 / S1-1052</t>
  </si>
  <si>
    <t xml:space="preserve">HP 4263B LCR meter </t>
  </si>
  <si>
    <t xml:space="preserve">Press of Young modulus </t>
  </si>
  <si>
    <t>Tektronix probe P6015A</t>
  </si>
  <si>
    <t>Connection cable and/or specific rack</t>
  </si>
  <si>
    <t>B</t>
  </si>
  <si>
    <t>D</t>
  </si>
  <si>
    <t>F</t>
  </si>
  <si>
    <t>G</t>
  </si>
  <si>
    <t>H</t>
  </si>
  <si>
    <t>I</t>
  </si>
  <si>
    <t>J</t>
  </si>
  <si>
    <t>K</t>
  </si>
  <si>
    <t>L</t>
  </si>
  <si>
    <t>Q.H. discharge</t>
  </si>
  <si>
    <t>QH</t>
  </si>
  <si>
    <t>To be applied if Q.H are under coils and already assembled</t>
  </si>
  <si>
    <t>D, H, I</t>
  </si>
  <si>
    <t>Test of pole : 2 layers, Nb-Ti, splice version, before Young modulus - BYM</t>
  </si>
  <si>
    <t>6A</t>
  </si>
  <si>
    <t>1A / 4 wires</t>
  </si>
  <si>
    <t>Max [850V, 80A]</t>
  </si>
  <si>
    <t>Inv</t>
  </si>
  <si>
    <t>Max [(120 V/turn, 5kV/nturn)/4]</t>
  </si>
  <si>
    <t>Max [(120 V/turn, 5kV/nturn)/2]</t>
  </si>
  <si>
    <t>Test of pole : 2 layers, Nb-Ti, splice version, after Young modulus - AYM</t>
  </si>
  <si>
    <t>Pole</t>
  </si>
  <si>
    <t>Resistance measurement of pole</t>
  </si>
  <si>
    <t>Inner layer +outer layer +/- 2%</t>
  </si>
  <si>
    <t>RDC Q.H.</t>
  </si>
  <si>
    <t>Measurement of Q.H. RDC after assembly</t>
  </si>
  <si>
    <t>Compare to previous component measurement +/- 2%</t>
  </si>
  <si>
    <t>RDC instrumentation</t>
  </si>
  <si>
    <t>Pole inductance measurement</t>
  </si>
  <si>
    <t>L[ref pole] +/- 2%</t>
  </si>
  <si>
    <t>Insulation resistance Q.H. to coil</t>
  </si>
  <si>
    <t>Pole, QH</t>
  </si>
  <si>
    <t>To be applied if Q.H are between coils and already assembled</t>
  </si>
  <si>
    <t>&lt; 1000 MΩ</t>
  </si>
  <si>
    <t>Dielectric Q.H. to coil pre-test</t>
  </si>
  <si>
    <t>Current leakage</t>
  </si>
  <si>
    <t>To be applied if Q.H are between coils and already assembled QH-&gt; coil</t>
  </si>
  <si>
    <t>&lt; 2 μA</t>
  </si>
  <si>
    <t xml:space="preserve">3 kV </t>
  </si>
  <si>
    <t>&lt; 5 μA</t>
  </si>
  <si>
    <t xml:space="preserve">6.6 kV </t>
  </si>
  <si>
    <t>Max [(850V, 80A)/2]</t>
  </si>
  <si>
    <t>L2_XXXX</t>
  </si>
  <si>
    <t>Resistance measurement of intrumentation</t>
  </si>
  <si>
    <t>RDC of each component</t>
  </si>
  <si>
    <t>RDC of each poles and Vtaps</t>
  </si>
  <si>
    <t>6 A</t>
  </si>
  <si>
    <t>Q.H. to its pole on which they are assembled</t>
  </si>
  <si>
    <t>Compare single result among them and to previous assembly</t>
  </si>
  <si>
    <t>all poles temporarily in series</t>
  </si>
  <si>
    <t>BSH</t>
  </si>
  <si>
    <t>BC2_XXXX</t>
  </si>
  <si>
    <t>BC3_XXXX</t>
  </si>
  <si>
    <t>BC5_XXXX</t>
  </si>
  <si>
    <t>BC6_XXXX</t>
  </si>
  <si>
    <t>BC9_XXXX</t>
  </si>
  <si>
    <t>RDC of instrumentation</t>
  </si>
  <si>
    <t>Instrumentation to poles between which they are</t>
  </si>
  <si>
    <t>All Poles + instrumentation to ground</t>
  </si>
  <si>
    <t>All poles to instrumentation</t>
  </si>
  <si>
    <t>insulation resistance</t>
  </si>
  <si>
    <t>instrumentation to ground</t>
  </si>
  <si>
    <t>instrumentation to its poles</t>
  </si>
  <si>
    <t>APC9_XXXX</t>
  </si>
  <si>
    <t>APC6_XXXX</t>
  </si>
  <si>
    <t>APC5_XXXX</t>
  </si>
  <si>
    <t>APC3_XXXX</t>
  </si>
  <si>
    <t>APC2_XXXX</t>
  </si>
  <si>
    <t>1.0 kV</t>
  </si>
  <si>
    <t>6.0 kV</t>
  </si>
  <si>
    <t>3.0 kV</t>
  </si>
  <si>
    <t>AC2_XXXX</t>
  </si>
  <si>
    <t>AC3_XXXX</t>
  </si>
  <si>
    <t>AC5_XXXX</t>
  </si>
  <si>
    <t>AC6_XXXX</t>
  </si>
  <si>
    <t>AC9_XXXX</t>
  </si>
  <si>
    <t>Test of the magnet after interconnection - AI</t>
  </si>
  <si>
    <t>AI1</t>
  </si>
  <si>
    <t>RDC of poles in serie and Vtaps</t>
  </si>
  <si>
    <t>AI2</t>
  </si>
  <si>
    <t>AI3</t>
  </si>
  <si>
    <t>Compare to previous assembly</t>
  </si>
  <si>
    <t>AI4</t>
  </si>
  <si>
    <t>L of all poles in series</t>
  </si>
  <si>
    <t>Compare  to previous assembly</t>
  </si>
  <si>
    <t>AI5</t>
  </si>
  <si>
    <t>AI6</t>
  </si>
  <si>
    <t>AI7</t>
  </si>
  <si>
    <t>All poles in series</t>
  </si>
  <si>
    <t>AI8</t>
  </si>
  <si>
    <t>AI9</t>
  </si>
  <si>
    <t>AI10</t>
  </si>
  <si>
    <t>AI11</t>
  </si>
  <si>
    <t>AI12</t>
  </si>
  <si>
    <t>AI2_XXXX</t>
  </si>
  <si>
    <t>AI3_XXXX</t>
  </si>
  <si>
    <t>AI5_XXXX</t>
  </si>
  <si>
    <t>AI6_XXXX</t>
  </si>
  <si>
    <t>AI9_XXXX</t>
  </si>
  <si>
    <t>instrumentation to poles</t>
  </si>
  <si>
    <t>All Poles + All instrumentation to ground</t>
  </si>
  <si>
    <t>Final Test of the magnet before delivery  - FINAL</t>
  </si>
  <si>
    <t>FINAL1</t>
  </si>
  <si>
    <t>FINAL2</t>
  </si>
  <si>
    <t>FINAL2_MQXC</t>
  </si>
  <si>
    <t>FINAL3</t>
  </si>
  <si>
    <t>FINAL3_MQXC</t>
  </si>
  <si>
    <t>FINAL4</t>
  </si>
  <si>
    <t>FINAL5</t>
  </si>
  <si>
    <t>FINAL5_MQXC</t>
  </si>
  <si>
    <t>FINAL6</t>
  </si>
  <si>
    <t>FINAL6_MQXC</t>
  </si>
  <si>
    <t>FINAL7</t>
  </si>
  <si>
    <t>FINAL8</t>
  </si>
  <si>
    <t>FINAL9</t>
  </si>
  <si>
    <t>FINAL9_MQXC</t>
  </si>
  <si>
    <t>FINAL10</t>
  </si>
  <si>
    <t>FINAL11</t>
  </si>
  <si>
    <t>FINAL12</t>
  </si>
  <si>
    <t>Final</t>
  </si>
  <si>
    <t>Test Code</t>
  </si>
  <si>
    <t>1) TEST CODE : an identification code for the test</t>
  </si>
  <si>
    <t>2) TITLE : Test short name</t>
  </si>
  <si>
    <t>3) TYPE : Type of measure</t>
  </si>
  <si>
    <r>
      <t>4)</t>
    </r>
    <r>
      <rPr>
        <sz val="7"/>
        <rFont val="Times New Roman"/>
        <family val="1"/>
      </rPr>
      <t xml:space="preserve">    </t>
    </r>
    <r>
      <rPr>
        <sz val="10"/>
        <rFont val="Verdana"/>
        <family val="2"/>
      </rPr>
      <t>OBJECT : component tested</t>
    </r>
  </si>
  <si>
    <t>SH = spot heater, BSH = beam simulation heater, QH = quench heater, TT = temperature sensor</t>
  </si>
  <si>
    <t>5) SHORT DESCRIPTION: short description of test if necessary</t>
  </si>
  <si>
    <r>
      <t>6)</t>
    </r>
    <r>
      <rPr>
        <sz val="7"/>
        <rFont val="Times New Roman"/>
        <family val="1"/>
      </rPr>
      <t xml:space="preserve">    </t>
    </r>
    <r>
      <rPr>
        <sz val="10"/>
        <rFont val="Verdana"/>
        <family val="2"/>
      </rPr>
      <t>PRIORITY of test :</t>
    </r>
  </si>
  <si>
    <t>7) TEST CONDITION: i.e. voltage. Two values will be given a set value and a formula to compute the voltage according to previous philosophy above</t>
  </si>
  <si>
    <r>
      <t>8)</t>
    </r>
    <r>
      <rPr>
        <sz val="7"/>
        <rFont val="Times New Roman"/>
        <family val="1"/>
      </rPr>
      <t xml:space="preserve"> </t>
    </r>
    <r>
      <rPr>
        <sz val="10"/>
        <rFont val="Verdana"/>
        <family val="2"/>
      </rPr>
      <t>TIME: duration of test if necessary</t>
    </r>
  </si>
  <si>
    <t>9) TOLERANCE: values inside which the test is considered to be ok</t>
  </si>
  <si>
    <t>10) EQUIPMENT: equipment used for the test</t>
  </si>
  <si>
    <t>AI10 - QH Discharge test - Mesure constante de temps lors de la decharge des QH apres interconnection</t>
  </si>
  <si>
    <t>FINAL10 - QH Discharge test - Mesure constante de temps lors de la decharge des QH avant livraison</t>
  </si>
  <si>
    <t>af interconnection</t>
  </si>
  <si>
    <t>AI9 - Mesure de resistance d'isolation des heaters apres interconnection</t>
  </si>
  <si>
    <t>AI12 - Mesure de resistance d'isolation des heaters apres test decharge apres interconnection</t>
  </si>
  <si>
    <t>FINAL9 - Mesure de resistance d'isolation des heaters avant livraison</t>
  </si>
  <si>
    <t>FINAL12 - Mesure de resistance d'isolation des heaters apres test decharge avant livraison</t>
  </si>
  <si>
    <t>Test code BC9-12 / APC9-12 / AC9-12 / AI9-12 / FINAL 9-12</t>
  </si>
  <si>
    <t>AI9 - af interconnection</t>
  </si>
  <si>
    <t>AI12 - af interconnect.</t>
  </si>
  <si>
    <t>FINAL12 - Final</t>
  </si>
  <si>
    <t>QH 3L --&gt; all poles</t>
  </si>
  <si>
    <t>QH 3R --&gt; all poles</t>
  </si>
  <si>
    <t>AI7 - Discharge test - Mesure du temps de decharge des poles apres interconnection</t>
  </si>
  <si>
    <t>FINAL7 - Discharge test - Mesure du temps de decharge des poles avant livraison</t>
  </si>
  <si>
    <t>AI6 - Mesure du courant de fuite dans le dielectrique apres interconnection</t>
  </si>
  <si>
    <t>FINAL6 - Mesure du courant de fuite dans le dielectrique avant livraison</t>
  </si>
  <si>
    <t>FINAL6 - Final</t>
  </si>
  <si>
    <t>all poles ---&gt; all QHs</t>
  </si>
  <si>
    <t>AI5 - Mesure de resistance d'isolation des poles apres interconnection</t>
  </si>
  <si>
    <t>FINAL5 - Mesure de resistance d'isolation des poles avant livraison</t>
  </si>
  <si>
    <t>FINAL5 - Final</t>
  </si>
  <si>
    <t>AI</t>
  </si>
  <si>
    <t>FINAL</t>
  </si>
  <si>
    <t>FINAL4 - Mesure de l'inductance des poles avant livraison</t>
  </si>
  <si>
    <t>AI4 - Mesure de l'inductance des poles apres interconnection</t>
  </si>
  <si>
    <t>Test code BC3 / APC3 / AC3 / AI3 / FINAL3</t>
  </si>
  <si>
    <t>AI3 - Capacitance - Mesure de la capacite des poles apres interconnection</t>
  </si>
  <si>
    <t>FINAL3 - Capacitance - Mesure de la capacite des poles avant livraison</t>
  </si>
  <si>
    <t>FINAL3 - Final</t>
  </si>
  <si>
    <t>QH3L ---&gt; all poles</t>
  </si>
  <si>
    <t>QH3R ---&gt; all poles</t>
  </si>
  <si>
    <t>AI 8 - RDC - Mesure de resistance de chaque Quench Heater (QH) avant test de decharge - apres interconnection</t>
  </si>
  <si>
    <t>AI 11 - RDC - Mesure de resistance de chaque Quench Heater (QH) apres test de decharge - apres interconnection</t>
  </si>
  <si>
    <t>FINAL 8 - RDC - Mesure de resistance de chaque Quench Heater (QH) avant test de decharge - avant livraison</t>
  </si>
  <si>
    <t>FINAL 11 - RDC - Mesure de resistance de chaque Quench Heater (QH) apres test de decharge - avant livraison</t>
  </si>
  <si>
    <t>BC 2 - RDC - Mesure initiale de resistance de chaque Quench Heater (QH) - avant pre-collaring</t>
  </si>
  <si>
    <t>APC 2 - RDC - Mesure de resistance initiale de chaque Quench Heater (QH) - apres pre-collaring</t>
  </si>
  <si>
    <t>AC 2 - RDC - Mesure de resistance initiale de chaque Quench Heater (QH) - apres collaring</t>
  </si>
  <si>
    <t>AI 2 - RDC - Mesure de resistance initiale de chaque Quench Heater (QH) - apres interconnection</t>
  </si>
  <si>
    <t>FINAL 2 - RDC - Mesure de resistance initiale de chaque Quench Heater (QH) - avant livraison</t>
  </si>
  <si>
    <t>FINAL2 - initial</t>
  </si>
  <si>
    <t>FINAL8 - bf discharge</t>
  </si>
  <si>
    <t>FINAL11 - af discharge</t>
  </si>
  <si>
    <t>AI1 - RDC Mesure de resistance de chaque pole et des V-taps apres interconnection</t>
  </si>
  <si>
    <t>FINAL1 - RDC Mesure de resistance de chaque pole et des V-taps avant livraison</t>
  </si>
  <si>
    <t>All coils in serie</t>
  </si>
  <si>
    <t>outer coil3</t>
  </si>
  <si>
    <t>inner coil3</t>
  </si>
  <si>
    <t>Test of pole : 1 layer test, Nb-Ti, no splice version - P</t>
  </si>
  <si>
    <t>Pop1</t>
  </si>
  <si>
    <t>Pole to copper wedge</t>
  </si>
  <si>
    <t>P1</t>
  </si>
  <si>
    <t>Pole to ground</t>
  </si>
  <si>
    <t>Insulation pole to copper wedge</t>
  </si>
  <si>
    <t>Insulation of the pole in its curing mould to ground</t>
  </si>
  <si>
    <t>P2</t>
  </si>
  <si>
    <t>Pole inductance test</t>
  </si>
  <si>
    <t>P3</t>
  </si>
  <si>
    <t>P4</t>
  </si>
  <si>
    <t>Pop2</t>
  </si>
  <si>
    <t>Pop3</t>
  </si>
  <si>
    <t>P3_XXXX</t>
  </si>
  <si>
    <t>P5</t>
  </si>
  <si>
    <t>P6</t>
  </si>
  <si>
    <t>P7</t>
  </si>
  <si>
    <t>P8</t>
  </si>
  <si>
    <t>P9</t>
  </si>
  <si>
    <t>P10</t>
  </si>
  <si>
    <t>PBR1</t>
  </si>
  <si>
    <t>PBR2</t>
  </si>
  <si>
    <t>PBR2_XXXX</t>
  </si>
  <si>
    <t>To be applied if Q.H are under coils and already assembled before reaction</t>
  </si>
  <si>
    <r>
      <t>Test of pole : Nb</t>
    </r>
    <r>
      <rPr>
        <b/>
        <u/>
        <vertAlign val="subscript"/>
        <sz val="14"/>
        <rFont val="Verdana"/>
        <family val="2"/>
      </rPr>
      <t>3</t>
    </r>
    <r>
      <rPr>
        <b/>
        <u/>
        <sz val="14"/>
        <rFont val="Verdana"/>
        <family val="2"/>
      </rPr>
      <t>Sn, before reaction - PBR</t>
    </r>
  </si>
  <si>
    <t>PBR3</t>
  </si>
  <si>
    <t>Insulation of the pole in its reaction mould to ground</t>
  </si>
  <si>
    <t>100 V</t>
  </si>
  <si>
    <t>PBR4</t>
  </si>
  <si>
    <t>PBR5</t>
  </si>
  <si>
    <t>To be applied if Q.H are between coils and already assembled before reaction</t>
  </si>
  <si>
    <t>PBR6</t>
  </si>
  <si>
    <t>PBR7</t>
  </si>
  <si>
    <t>PBR8</t>
  </si>
  <si>
    <r>
      <t>Test of pole : Nb</t>
    </r>
    <r>
      <rPr>
        <b/>
        <u/>
        <vertAlign val="subscript"/>
        <sz val="14"/>
        <rFont val="Verdana"/>
        <family val="2"/>
      </rPr>
      <t>3</t>
    </r>
    <r>
      <rPr>
        <b/>
        <u/>
        <sz val="14"/>
        <rFont val="Verdana"/>
        <family val="2"/>
      </rPr>
      <t>Sn, after reaction - PAR</t>
    </r>
  </si>
  <si>
    <t>PAR1</t>
  </si>
  <si>
    <t>PAR2</t>
  </si>
  <si>
    <t>PAR2_XXXX</t>
  </si>
  <si>
    <t>PAR3</t>
  </si>
  <si>
    <t>PAR4</t>
  </si>
  <si>
    <t>PAR5</t>
  </si>
  <si>
    <t>PAR6</t>
  </si>
  <si>
    <t>PAR7</t>
  </si>
  <si>
    <t>PAR8</t>
  </si>
  <si>
    <t>To be applied if Q.H are under coils and already assembled after reaction</t>
  </si>
  <si>
    <t>To be applied if Q.H are between coils and already assembled after reaction</t>
  </si>
  <si>
    <r>
      <t>Test of pole : Nb</t>
    </r>
    <r>
      <rPr>
        <b/>
        <u/>
        <vertAlign val="subscript"/>
        <sz val="14"/>
        <rFont val="Verdana"/>
        <family val="2"/>
      </rPr>
      <t>3</t>
    </r>
    <r>
      <rPr>
        <b/>
        <u/>
        <sz val="14"/>
        <rFont val="Verdana"/>
        <family val="2"/>
      </rPr>
      <t>Sn, before impregnation - PBI</t>
    </r>
  </si>
  <si>
    <t>PBI1</t>
  </si>
  <si>
    <t>PBI2</t>
  </si>
  <si>
    <t>To be applied if Q.H are under coils and already assembled before impregnation</t>
  </si>
  <si>
    <t>PBI2_XXXX</t>
  </si>
  <si>
    <t>Insulation of the pole in its impregnation mould to ground</t>
  </si>
  <si>
    <t>PBI3</t>
  </si>
  <si>
    <t>PBI4</t>
  </si>
  <si>
    <t>PBI5</t>
  </si>
  <si>
    <t>To be applied if Q.H are between coils and already assembled before impregnation</t>
  </si>
  <si>
    <t>PBI6</t>
  </si>
  <si>
    <t>PBI7</t>
  </si>
  <si>
    <t>PBI8</t>
  </si>
  <si>
    <r>
      <t>Test of pole : Nb</t>
    </r>
    <r>
      <rPr>
        <b/>
        <u/>
        <vertAlign val="subscript"/>
        <sz val="14"/>
        <rFont val="Verdana"/>
        <family val="2"/>
      </rPr>
      <t>3</t>
    </r>
    <r>
      <rPr>
        <b/>
        <u/>
        <sz val="14"/>
        <rFont val="Verdana"/>
        <family val="2"/>
      </rPr>
      <t>Sn, after impregnation still in the mould - PAIM</t>
    </r>
  </si>
  <si>
    <t>PAIM1</t>
  </si>
  <si>
    <t>PAIM2</t>
  </si>
  <si>
    <t>PAIM2_XXXX</t>
  </si>
  <si>
    <t>PAIM3</t>
  </si>
  <si>
    <t>PAIM4</t>
  </si>
  <si>
    <t>PAIM5</t>
  </si>
  <si>
    <t>PAIM6</t>
  </si>
  <si>
    <t>PAIM7</t>
  </si>
  <si>
    <t>PAIM8</t>
  </si>
  <si>
    <r>
      <t>Test of pole : Nb</t>
    </r>
    <r>
      <rPr>
        <b/>
        <u/>
        <vertAlign val="subscript"/>
        <sz val="14"/>
        <rFont val="Verdana"/>
        <family val="2"/>
      </rPr>
      <t>3</t>
    </r>
    <r>
      <rPr>
        <b/>
        <u/>
        <sz val="14"/>
        <rFont val="Verdana"/>
        <family val="2"/>
      </rPr>
      <t>Sn, after impregnation still out of the mould - PAI</t>
    </r>
  </si>
  <si>
    <t>PAI1</t>
  </si>
  <si>
    <t>PAI2</t>
  </si>
  <si>
    <t>PAI2_XXXX</t>
  </si>
  <si>
    <t>PAI4</t>
  </si>
  <si>
    <t>PAI3</t>
  </si>
  <si>
    <t>PAI5</t>
  </si>
  <si>
    <t>Pole inter-turn discharge</t>
  </si>
  <si>
    <t>PAI6</t>
  </si>
  <si>
    <t>PAI7</t>
  </si>
  <si>
    <t>PAI8</t>
  </si>
  <si>
    <t>PAI9</t>
  </si>
  <si>
    <t>PAI10</t>
  </si>
  <si>
    <t>PAI11</t>
  </si>
  <si>
    <r>
      <t>Test of pole : Nb</t>
    </r>
    <r>
      <rPr>
        <b/>
        <u/>
        <vertAlign val="subscript"/>
        <sz val="14"/>
        <rFont val="Verdana"/>
        <family val="2"/>
      </rPr>
      <t>3</t>
    </r>
    <r>
      <rPr>
        <b/>
        <u/>
        <sz val="14"/>
        <rFont val="Verdana"/>
        <family val="2"/>
      </rPr>
      <t>Sn, after impregnation still out of the mould 0.1 bar He - PHE</t>
    </r>
  </si>
  <si>
    <t>PHE1</t>
  </si>
  <si>
    <t>PHE2</t>
  </si>
  <si>
    <t>PHE3</t>
  </si>
  <si>
    <t>20 V/turn</t>
  </si>
  <si>
    <t>40 V/turn</t>
  </si>
  <si>
    <t>60 V/turn</t>
  </si>
  <si>
    <t>Max [(120 V/turn, 5kV/nturn)]</t>
  </si>
  <si>
    <t>PHE4</t>
  </si>
  <si>
    <t>250 V</t>
  </si>
  <si>
    <t>PHE5</t>
  </si>
  <si>
    <t>&lt; 1 μA</t>
  </si>
  <si>
    <t>&lt; 2.5 μA</t>
  </si>
  <si>
    <t xml:space="preserve">500 V </t>
  </si>
  <si>
    <t xml:space="preserve"> 200 V</t>
  </si>
  <si>
    <t xml:space="preserve">1.7 kV </t>
  </si>
  <si>
    <t>BYM5</t>
  </si>
  <si>
    <t>BYM12</t>
  </si>
  <si>
    <t>AYM1</t>
  </si>
  <si>
    <t>AYM2</t>
  </si>
  <si>
    <t>AYM2_XXXX</t>
  </si>
  <si>
    <t>AYM3</t>
  </si>
  <si>
    <t>AYM4</t>
  </si>
  <si>
    <t>AYM5</t>
  </si>
  <si>
    <t>AYM6</t>
  </si>
  <si>
    <t>AYM7</t>
  </si>
  <si>
    <t>AYM8</t>
  </si>
  <si>
    <t>AYM9</t>
  </si>
  <si>
    <t>AYM10</t>
  </si>
  <si>
    <t>&gt; 1000 MΩ</t>
  </si>
  <si>
    <t>Coil discharge test</t>
  </si>
  <si>
    <t>Test code AYM 4-9 / BC5 / APC5 / AC5 / AI5 / FINAL5</t>
  </si>
  <si>
    <t>Test code AYM5-10 / BC6 / APC6 / AC6 / AI6 / FINAL6</t>
  </si>
  <si>
    <t xml:space="preserve">2.4 kV </t>
  </si>
  <si>
    <t>AYM1 - RDC Mesure de resistance de chaque pole et des V-taps apres mesure module d'Young</t>
  </si>
  <si>
    <t>AYM1 - bf pre-collaring</t>
  </si>
  <si>
    <t>BC1 - af pre-collaring</t>
  </si>
  <si>
    <r>
      <t>EE</t>
    </r>
    <r>
      <rPr>
        <vertAlign val="subscript"/>
        <sz val="14"/>
        <rFont val="Arial"/>
        <family val="2"/>
      </rPr>
      <t>HI31</t>
    </r>
  </si>
  <si>
    <r>
      <t>EE</t>
    </r>
    <r>
      <rPr>
        <vertAlign val="subscript"/>
        <sz val="14"/>
        <rFont val="Arial"/>
        <family val="2"/>
      </rPr>
      <t>HI32</t>
    </r>
  </si>
  <si>
    <r>
      <t>EE</t>
    </r>
    <r>
      <rPr>
        <vertAlign val="subscript"/>
        <sz val="14"/>
        <rFont val="Arial"/>
        <family val="2"/>
      </rPr>
      <t>JI31</t>
    </r>
  </si>
  <si>
    <r>
      <t>EE</t>
    </r>
    <r>
      <rPr>
        <vertAlign val="subscript"/>
        <sz val="14"/>
        <rFont val="Arial"/>
        <family val="2"/>
      </rPr>
      <t>JI32</t>
    </r>
  </si>
  <si>
    <t>Test code AYM2-8 / BC2-8-11 / AC2-8-11 / APC2-8-11 / AI2-8-11 / FINAL2-8-11</t>
  </si>
  <si>
    <t>AYM8 - RDC Mesure de resistance de chaque pole et des V-taps apres mesure module d'Young et apres test decharge</t>
  </si>
  <si>
    <t>AYM8 - af discharge</t>
  </si>
  <si>
    <t>after Young modulus</t>
  </si>
  <si>
    <t>AYM4 - Mesure de resistance d'isolation des poles apres module d'Young</t>
  </si>
  <si>
    <t>AYM9 - Mesure de resistance d'isolation des poles apres module d'Young apres test decharge</t>
  </si>
  <si>
    <t>AYM 4</t>
  </si>
  <si>
    <t>Pole 3  ---&gt; QH3L + QH3R</t>
  </si>
  <si>
    <t>AYM3 - Mesure de l'inductance des poles apres mesure module d'Young</t>
  </si>
  <si>
    <t>AYM5 - Mesure du courant de fuite dans le dielectrique apres module d'Young</t>
  </si>
  <si>
    <t>AYM10 - Mesure du courant de fuite dans le dielectriques apres module d'Young et apres test decharge</t>
  </si>
  <si>
    <t>&lt; 2</t>
  </si>
  <si>
    <t>&lt; 5</t>
  </si>
  <si>
    <t>AYM6 - Discharge test - Mesure du temps de decharge des poles apres module d'Young</t>
  </si>
  <si>
    <t>af Young modulus</t>
  </si>
  <si>
    <t>Test code AYM7 / BC10 / APC10 / AC10 / AI10 / FINAL10</t>
  </si>
  <si>
    <t>AYM7 - QH Discharge test - Mesure constante de temps lors de la decharge des QH apres module d'Young</t>
  </si>
  <si>
    <t>Series of test</t>
  </si>
  <si>
    <t>BYM</t>
  </si>
  <si>
    <t>AYM</t>
  </si>
  <si>
    <t>P</t>
  </si>
  <si>
    <t>PBR</t>
  </si>
  <si>
    <t>PAR</t>
  </si>
  <si>
    <t>PBI</t>
  </si>
  <si>
    <t>PAIM</t>
  </si>
  <si>
    <t>PAI</t>
  </si>
  <si>
    <t>PHE</t>
  </si>
  <si>
    <t>BC</t>
  </si>
  <si>
    <t>APC</t>
  </si>
  <si>
    <t>AC</t>
  </si>
  <si>
    <t xml:space="preserve">Pole Discharge </t>
  </si>
  <si>
    <t>120V/turn 5kVmax</t>
  </si>
  <si>
    <t>L : Test of single layer, Nb-Ti, after curing splice version - L</t>
  </si>
  <si>
    <t>BYM : Test of pole : 2 layers, Nb-Ti, splice version, before Young modulus – BYM</t>
  </si>
  <si>
    <t>AYM : Test of pole : 2 layers, Nb-Ti, splice version, after Young modulus – AYM</t>
  </si>
  <si>
    <t>P : Test of pole : 1 layer test, Nb-Ti, no splice version – P</t>
  </si>
  <si>
    <r>
      <t>PBR : Test of pole : Nb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Sn, before reaction – PBR</t>
    </r>
  </si>
  <si>
    <r>
      <t>PAR : Test of pole : Nb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Sn, after reaction – PAR</t>
    </r>
  </si>
  <si>
    <r>
      <t>PBI : Test of pole : Nb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Sn, before impregnation – PBI</t>
    </r>
  </si>
  <si>
    <r>
      <t>PAIM : Test of pole : Nb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Sn, after impregnation still in the mould - PAIM</t>
    </r>
  </si>
  <si>
    <r>
      <t>PAI : Test of pole : Nb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Sn, after impregnation still out of the mould – PAI</t>
    </r>
  </si>
  <si>
    <r>
      <t>PHE : Test of pole : Nb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Sn, after impregnation still out of the mould 0.1 bar He – PHE</t>
    </r>
  </si>
  <si>
    <t>BC : Test of collared coil before collaring or pre-collaring – BC</t>
  </si>
  <si>
    <t>APC : Test of collared coil after pre-collaring – APC</t>
  </si>
  <si>
    <t>AC : Test of collared coil after collaring – AC</t>
  </si>
  <si>
    <t>AI : Test of the magnet after interconnection – AI</t>
  </si>
  <si>
    <t>FINAL : Final Test of the magnet before delivery – FINAL</t>
  </si>
  <si>
    <t>Summary of tests and of voltages to be applied</t>
  </si>
  <si>
    <t>type of magnet</t>
  </si>
  <si>
    <t>test phase code</t>
  </si>
  <si>
    <t xml:space="preserve"> Coil/Pole/Aperture Insulation and dielectric to ground</t>
  </si>
  <si>
    <t>Q.H. Insulation and dielectric to pole and to ground together</t>
  </si>
  <si>
    <t>Insulation/dielectric instrumentation</t>
  </si>
  <si>
    <t>Nb-Ti</t>
  </si>
  <si>
    <t>200 V</t>
  </si>
  <si>
    <t>&gt;=1 kV</t>
  </si>
  <si>
    <r>
      <t>V</t>
    </r>
    <r>
      <rPr>
        <vertAlign val="subscript"/>
        <sz val="10"/>
        <color rgb="FF000000"/>
        <rFont val="Arial"/>
        <family val="2"/>
      </rPr>
      <t>QH[i]</t>
    </r>
    <r>
      <rPr>
        <sz val="10"/>
        <color rgb="FF000000"/>
        <rFont val="Arial"/>
        <family val="2"/>
      </rPr>
      <t xml:space="preserve"> Table II</t>
    </r>
  </si>
  <si>
    <t>900V 80A</t>
  </si>
  <si>
    <r>
      <t>V</t>
    </r>
    <r>
      <rPr>
        <vertAlign val="subscript"/>
        <sz val="10"/>
        <color rgb="FF000000"/>
        <rFont val="Arial"/>
        <family val="2"/>
      </rPr>
      <t xml:space="preserve">QH[i] </t>
    </r>
    <r>
      <rPr>
        <sz val="10"/>
        <color rgb="FF000000"/>
        <rFont val="Arial"/>
        <family val="2"/>
      </rPr>
      <t>Table II</t>
    </r>
  </si>
  <si>
    <r>
      <t>Nb</t>
    </r>
    <r>
      <rPr>
        <vertAlign val="sub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Sn</t>
    </r>
  </si>
  <si>
    <t> 50 V</t>
  </si>
  <si>
    <r>
      <t>V</t>
    </r>
    <r>
      <rPr>
        <vertAlign val="subscript"/>
        <sz val="10"/>
        <color rgb="FF000000"/>
        <rFont val="Arial"/>
        <family val="2"/>
      </rPr>
      <t xml:space="preserve">QH[i] </t>
    </r>
    <r>
      <rPr>
        <sz val="10"/>
        <color rgb="FF000000"/>
        <rFont val="Arial"/>
        <family val="2"/>
      </rPr>
      <t>Table II </t>
    </r>
  </si>
  <si>
    <r>
      <t>V</t>
    </r>
    <r>
      <rPr>
        <vertAlign val="subscript"/>
        <sz val="10"/>
        <color rgb="FF000000"/>
        <rFont val="Arial"/>
        <family val="2"/>
      </rPr>
      <t>T[i]</t>
    </r>
    <r>
      <rPr>
        <sz val="10"/>
        <color rgb="FF000000"/>
        <rFont val="Arial"/>
        <family val="2"/>
      </rPr>
      <t xml:space="preserve"> Table I </t>
    </r>
  </si>
  <si>
    <r>
      <t>V</t>
    </r>
    <r>
      <rPr>
        <vertAlign val="subscript"/>
        <sz val="10"/>
        <color rgb="FF000000"/>
        <rFont val="Arial"/>
        <family val="2"/>
      </rPr>
      <t>T[i]</t>
    </r>
    <r>
      <rPr>
        <sz val="10"/>
        <color rgb="FF000000"/>
        <rFont val="Arial"/>
        <family val="2"/>
      </rPr>
      <t xml:space="preserve"> Table I  </t>
    </r>
  </si>
  <si>
    <t>NA </t>
  </si>
  <si>
    <r>
      <t>From V</t>
    </r>
    <r>
      <rPr>
        <vertAlign val="subscript"/>
        <sz val="10"/>
        <color rgb="FF000000"/>
        <rFont val="Arial"/>
        <family val="2"/>
      </rPr>
      <t>QH[i]</t>
    </r>
    <r>
      <rPr>
        <sz val="10"/>
        <color rgb="FF000000"/>
        <rFont val="Arial"/>
        <family val="2"/>
      </rPr>
      <t> /10 to  V</t>
    </r>
    <r>
      <rPr>
        <vertAlign val="subscript"/>
        <sz val="10"/>
        <color rgb="FF000000"/>
        <rFont val="Arial"/>
        <family val="2"/>
      </rPr>
      <t>QH[i]</t>
    </r>
    <r>
      <rPr>
        <sz val="10"/>
        <color rgb="FF000000"/>
        <rFont val="Arial"/>
        <family val="2"/>
      </rPr>
      <t> /3</t>
    </r>
  </si>
  <si>
    <t>All magnets</t>
  </si>
  <si>
    <r>
      <t>V</t>
    </r>
    <r>
      <rPr>
        <vertAlign val="subscript"/>
        <sz val="10"/>
        <color rgb="FF000000"/>
        <rFont val="Arial"/>
        <family val="2"/>
      </rPr>
      <t>T[i]</t>
    </r>
    <r>
      <rPr>
        <sz val="10"/>
        <color rgb="FF000000"/>
        <rFont val="Arial"/>
        <family val="2"/>
      </rPr>
      <t xml:space="preserve"> Table I</t>
    </r>
  </si>
  <si>
    <t>100V/turn 4.25kVmax</t>
  </si>
  <si>
    <t>Vtaf Table I</t>
  </si>
  <si>
    <r>
      <t>VtQHaf</t>
    </r>
    <r>
      <rPr>
        <vertAlign val="subscript"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Table II</t>
    </r>
  </si>
  <si>
    <r>
      <t>V</t>
    </r>
    <r>
      <rPr>
        <vertAlign val="subscript"/>
        <sz val="10"/>
        <color rgb="FF000000"/>
        <rFont val="Arial"/>
        <family val="2"/>
      </rPr>
      <t>QH[i]</t>
    </r>
    <r>
      <rPr>
        <sz val="10"/>
        <color rgb="FF000000"/>
        <rFont val="Arial"/>
        <family val="2"/>
      </rPr>
      <t>: Test voltage for the High Voltage test of the Quench Heater to be applied to the i</t>
    </r>
    <r>
      <rPr>
        <vertAlign val="superscript"/>
        <sz val="10"/>
        <color rgb="FF000000"/>
        <rFont val="Arial"/>
        <family val="2"/>
      </rPr>
      <t>th</t>
    </r>
    <r>
      <rPr>
        <sz val="10"/>
        <color rgb="FF000000"/>
        <rFont val="Arial"/>
        <family val="2"/>
      </rPr>
      <t xml:space="preserve"> test</t>
    </r>
    <r>
      <rPr>
        <vertAlign val="subscript"/>
        <sz val="10"/>
        <color rgb="FF000000"/>
        <rFont val="Arial"/>
        <family val="2"/>
      </rPr>
      <t xml:space="preserve"> </t>
    </r>
  </si>
  <si>
    <r>
      <t>V</t>
    </r>
    <r>
      <rPr>
        <vertAlign val="subscript"/>
        <sz val="10"/>
        <color rgb="FF000000"/>
        <rFont val="Arial"/>
        <family val="2"/>
      </rPr>
      <t>T[i]</t>
    </r>
    <r>
      <rPr>
        <sz val="10"/>
        <color rgb="FF000000"/>
        <rFont val="Arial"/>
        <family val="2"/>
      </rPr>
      <t xml:space="preserve"> : Test voltage for the High Voltage test of the windings to be applied to the i</t>
    </r>
    <r>
      <rPr>
        <vertAlign val="superscript"/>
        <sz val="10"/>
        <color rgb="FF000000"/>
        <rFont val="Arial"/>
        <family val="2"/>
      </rPr>
      <t>th</t>
    </r>
    <r>
      <rPr>
        <sz val="10"/>
        <color rgb="FF000000"/>
        <rFont val="Arial"/>
        <family val="2"/>
      </rPr>
      <t xml:space="preserve"> test</t>
    </r>
    <r>
      <rPr>
        <vertAlign val="subscript"/>
        <sz val="10"/>
        <color rgb="FF000000"/>
        <rFont val="Arial"/>
        <family val="2"/>
      </rPr>
      <t xml:space="preserve"> </t>
    </r>
  </si>
  <si>
    <t>L2 - RDC Test of single layer, Nb-Ti, after curing splice version</t>
  </si>
  <si>
    <t>FO Pincot</t>
  </si>
  <si>
    <t>Coil name</t>
  </si>
  <si>
    <t>CERN_06_inner</t>
  </si>
  <si>
    <t>inner average</t>
  </si>
  <si>
    <t>CERN_07_inner</t>
  </si>
  <si>
    <t>std deviation</t>
  </si>
  <si>
    <t>CERN_08_inner</t>
  </si>
  <si>
    <t>outer average</t>
  </si>
  <si>
    <t>CERN_09_inner</t>
  </si>
  <si>
    <t>CERN_06_outer</t>
  </si>
  <si>
    <t>CERN_07_outer</t>
  </si>
  <si>
    <t>CERN_08_outer</t>
  </si>
  <si>
    <t>CERN_09_outer</t>
  </si>
  <si>
    <t>MQXC</t>
  </si>
  <si>
    <t>Aperture_2</t>
  </si>
  <si>
    <t>Test code L2 / AYM1 / BC1 / APC1 / AC1 / AI1 / FINAL1</t>
  </si>
  <si>
    <t>Coil 7</t>
  </si>
  <si>
    <t>Coil 8</t>
  </si>
  <si>
    <t>Coil 9</t>
  </si>
  <si>
    <t>inner coil 9</t>
  </si>
  <si>
    <r>
      <t>EE</t>
    </r>
    <r>
      <rPr>
        <vertAlign val="subscript"/>
        <sz val="14"/>
        <rFont val="Arial"/>
        <family val="2"/>
      </rPr>
      <t>HI91</t>
    </r>
  </si>
  <si>
    <r>
      <t>EE</t>
    </r>
    <r>
      <rPr>
        <vertAlign val="subscript"/>
        <sz val="14"/>
        <rFont val="Arial"/>
        <family val="2"/>
      </rPr>
      <t>HI92</t>
    </r>
  </si>
  <si>
    <r>
      <t>EE</t>
    </r>
    <r>
      <rPr>
        <vertAlign val="subscript"/>
        <sz val="14"/>
        <rFont val="Arial"/>
        <family val="2"/>
      </rPr>
      <t>JI91</t>
    </r>
  </si>
  <si>
    <r>
      <t>EE</t>
    </r>
    <r>
      <rPr>
        <vertAlign val="subscript"/>
        <sz val="14"/>
        <rFont val="Arial"/>
        <family val="2"/>
      </rPr>
      <t>JI92</t>
    </r>
  </si>
  <si>
    <r>
      <t>EE</t>
    </r>
    <r>
      <rPr>
        <vertAlign val="subscript"/>
        <sz val="14"/>
        <rFont val="Arial"/>
        <family val="2"/>
      </rPr>
      <t>I91</t>
    </r>
  </si>
  <si>
    <r>
      <t>EE</t>
    </r>
    <r>
      <rPr>
        <vertAlign val="subscript"/>
        <sz val="14"/>
        <rFont val="Arial"/>
        <family val="2"/>
      </rPr>
      <t>I92</t>
    </r>
  </si>
  <si>
    <r>
      <t>EE</t>
    </r>
    <r>
      <rPr>
        <vertAlign val="subscript"/>
        <sz val="14"/>
        <rFont val="Arial"/>
        <family val="2"/>
      </rPr>
      <t>O91</t>
    </r>
  </si>
  <si>
    <r>
      <t>EE</t>
    </r>
    <r>
      <rPr>
        <vertAlign val="subscript"/>
        <sz val="14"/>
        <rFont val="Arial"/>
        <family val="2"/>
      </rPr>
      <t>O92</t>
    </r>
  </si>
  <si>
    <t>outer coil 9</t>
  </si>
  <si>
    <t>inner coil 7</t>
  </si>
  <si>
    <t>outer coil 8</t>
  </si>
  <si>
    <r>
      <t>EE</t>
    </r>
    <r>
      <rPr>
        <vertAlign val="subscript"/>
        <sz val="14"/>
        <rFont val="Arial"/>
        <family val="2"/>
      </rPr>
      <t>O82</t>
    </r>
  </si>
  <si>
    <r>
      <t>EE</t>
    </r>
    <r>
      <rPr>
        <vertAlign val="subscript"/>
        <sz val="14"/>
        <rFont val="Arial"/>
        <family val="2"/>
      </rPr>
      <t>O81</t>
    </r>
  </si>
  <si>
    <r>
      <t>EE</t>
    </r>
    <r>
      <rPr>
        <vertAlign val="subscript"/>
        <sz val="14"/>
        <rFont val="Arial"/>
        <family val="2"/>
      </rPr>
      <t>I82</t>
    </r>
  </si>
  <si>
    <r>
      <t>EE</t>
    </r>
    <r>
      <rPr>
        <vertAlign val="subscript"/>
        <sz val="14"/>
        <rFont val="Arial"/>
        <family val="2"/>
      </rPr>
      <t>I81</t>
    </r>
  </si>
  <si>
    <t>inner coil 8</t>
  </si>
  <si>
    <r>
      <t>EE</t>
    </r>
    <r>
      <rPr>
        <vertAlign val="subscript"/>
        <sz val="14"/>
        <rFont val="Arial"/>
        <family val="2"/>
      </rPr>
      <t>I71</t>
    </r>
  </si>
  <si>
    <r>
      <t>EE</t>
    </r>
    <r>
      <rPr>
        <vertAlign val="subscript"/>
        <sz val="14"/>
        <rFont val="Arial"/>
        <family val="2"/>
      </rPr>
      <t>I72</t>
    </r>
  </si>
  <si>
    <r>
      <t>EE</t>
    </r>
    <r>
      <rPr>
        <vertAlign val="subscript"/>
        <sz val="14"/>
        <rFont val="Arial"/>
        <family val="2"/>
      </rPr>
      <t>O71</t>
    </r>
  </si>
  <si>
    <r>
      <t>EE</t>
    </r>
    <r>
      <rPr>
        <vertAlign val="subscript"/>
        <sz val="14"/>
        <rFont val="Arial"/>
        <family val="2"/>
      </rPr>
      <t>O72</t>
    </r>
  </si>
  <si>
    <t>outer coil 7</t>
  </si>
  <si>
    <t>L3 -Test of single layer, Nb-Ti, after curing splice version</t>
  </si>
  <si>
    <t>BK PRECISION LCR meter 879B</t>
  </si>
  <si>
    <r>
      <t>Inductance [</t>
    </r>
    <r>
      <rPr>
        <b/>
        <sz val="11"/>
        <rFont val="High Tower Text"/>
        <family val="1"/>
      </rPr>
      <t>µ</t>
    </r>
    <r>
      <rPr>
        <b/>
        <sz val="11"/>
        <rFont val="Arial"/>
        <family val="2"/>
      </rPr>
      <t>H]</t>
    </r>
  </si>
  <si>
    <t>Test code L3 / AYM3 / BC4 / APC4 / AC4 / AI4 / FINAL4</t>
  </si>
  <si>
    <t>L4 - Test of single layer, Nb-Ti, after curing splice version</t>
  </si>
  <si>
    <t>inner coil : 17 turns</t>
  </si>
  <si>
    <t>measure at 1.7kV and 2.04kV</t>
  </si>
  <si>
    <t>outer coil : 19 turns</t>
  </si>
  <si>
    <t>measure at 1.9kV and 2.3kV</t>
  </si>
  <si>
    <t>Test code L4 / AYM6 / BC7 / APC7 / AC7 / AI7 / FINAL7</t>
  </si>
  <si>
    <r>
      <t>YT</t>
    </r>
    <r>
      <rPr>
        <vertAlign val="subscript"/>
        <sz val="10"/>
        <rFont val="Arial"/>
        <family val="2"/>
      </rPr>
      <t>I7L</t>
    </r>
  </si>
  <si>
    <r>
      <t>YT</t>
    </r>
    <r>
      <rPr>
        <vertAlign val="subscript"/>
        <sz val="10"/>
        <rFont val="Arial"/>
        <family val="2"/>
      </rPr>
      <t>O7L</t>
    </r>
  </si>
  <si>
    <r>
      <t>YT</t>
    </r>
    <r>
      <rPr>
        <vertAlign val="subscript"/>
        <sz val="10"/>
        <rFont val="Arial"/>
        <family val="2"/>
      </rPr>
      <t>I7R</t>
    </r>
  </si>
  <si>
    <r>
      <t>YT</t>
    </r>
    <r>
      <rPr>
        <vertAlign val="subscript"/>
        <sz val="10"/>
        <rFont val="Arial"/>
        <family val="2"/>
      </rPr>
      <t>O7R</t>
    </r>
  </si>
  <si>
    <r>
      <t>YT</t>
    </r>
    <r>
      <rPr>
        <vertAlign val="subscript"/>
        <sz val="10"/>
        <rFont val="Arial"/>
        <family val="2"/>
      </rPr>
      <t>I8L</t>
    </r>
  </si>
  <si>
    <r>
      <t>YT</t>
    </r>
    <r>
      <rPr>
        <vertAlign val="subscript"/>
        <sz val="10"/>
        <rFont val="Arial"/>
        <family val="2"/>
      </rPr>
      <t>O8L</t>
    </r>
  </si>
  <si>
    <r>
      <t>YT</t>
    </r>
    <r>
      <rPr>
        <vertAlign val="subscript"/>
        <sz val="10"/>
        <rFont val="Arial"/>
        <family val="2"/>
      </rPr>
      <t>I8R</t>
    </r>
  </si>
  <si>
    <r>
      <t>YT</t>
    </r>
    <r>
      <rPr>
        <vertAlign val="subscript"/>
        <sz val="10"/>
        <rFont val="Arial"/>
        <family val="2"/>
      </rPr>
      <t>O8R</t>
    </r>
  </si>
  <si>
    <r>
      <t>YT</t>
    </r>
    <r>
      <rPr>
        <vertAlign val="subscript"/>
        <sz val="10"/>
        <rFont val="Arial"/>
        <family val="2"/>
      </rPr>
      <t>I9L</t>
    </r>
  </si>
  <si>
    <r>
      <t>YT</t>
    </r>
    <r>
      <rPr>
        <vertAlign val="subscript"/>
        <sz val="10"/>
        <rFont val="Arial"/>
        <family val="2"/>
      </rPr>
      <t>O9L</t>
    </r>
  </si>
  <si>
    <r>
      <t>YT</t>
    </r>
    <r>
      <rPr>
        <vertAlign val="subscript"/>
        <sz val="10"/>
        <rFont val="Arial"/>
        <family val="2"/>
      </rPr>
      <t>I9R</t>
    </r>
  </si>
  <si>
    <r>
      <t>YT</t>
    </r>
    <r>
      <rPr>
        <vertAlign val="subscript"/>
        <sz val="10"/>
        <rFont val="Arial"/>
        <family val="2"/>
      </rPr>
      <t>O9R</t>
    </r>
  </si>
  <si>
    <t>Report resultats TESTS ELECTRIQUES SPECIFIQUES</t>
  </si>
  <si>
    <t>AYM2 - RDC Mesure de resistance de chaque pole et des V-taps apres mesure module d'Young</t>
  </si>
  <si>
    <t>AYM2 - initial</t>
  </si>
  <si>
    <t>Spot Heater</t>
  </si>
  <si>
    <r>
      <t>SH</t>
    </r>
    <r>
      <rPr>
        <vertAlign val="subscript"/>
        <sz val="10"/>
        <rFont val="Arial"/>
        <family val="2"/>
      </rPr>
      <t>I3</t>
    </r>
  </si>
  <si>
    <r>
      <t>SH</t>
    </r>
    <r>
      <rPr>
        <vertAlign val="subscript"/>
        <sz val="10"/>
        <rFont val="Arial"/>
        <family val="2"/>
      </rPr>
      <t>O3</t>
    </r>
  </si>
  <si>
    <t>Temperature sensor (4 wires measure)</t>
  </si>
  <si>
    <r>
      <t>TT</t>
    </r>
    <r>
      <rPr>
        <vertAlign val="subscript"/>
        <sz val="10"/>
        <rFont val="Arial"/>
        <family val="2"/>
      </rPr>
      <t>I3</t>
    </r>
  </si>
  <si>
    <t>Beam Simulation Heater</t>
  </si>
  <si>
    <r>
      <t>EYT</t>
    </r>
    <r>
      <rPr>
        <vertAlign val="subscript"/>
        <sz val="10"/>
        <rFont val="Arial"/>
        <family val="2"/>
      </rPr>
      <t>I8L1</t>
    </r>
  </si>
  <si>
    <r>
      <t>EYT</t>
    </r>
    <r>
      <rPr>
        <vertAlign val="subscript"/>
        <sz val="10"/>
        <rFont val="Arial"/>
        <family val="2"/>
      </rPr>
      <t>O8L1</t>
    </r>
  </si>
  <si>
    <r>
      <t>EYT</t>
    </r>
    <r>
      <rPr>
        <vertAlign val="subscript"/>
        <sz val="10"/>
        <rFont val="Arial"/>
        <family val="2"/>
      </rPr>
      <t>I8L2</t>
    </r>
  </si>
  <si>
    <r>
      <t>EYT</t>
    </r>
    <r>
      <rPr>
        <vertAlign val="subscript"/>
        <sz val="10"/>
        <rFont val="Arial"/>
        <family val="2"/>
      </rPr>
      <t>O8L2</t>
    </r>
  </si>
  <si>
    <r>
      <t>EYT</t>
    </r>
    <r>
      <rPr>
        <vertAlign val="subscript"/>
        <sz val="10"/>
        <rFont val="Arial"/>
        <family val="2"/>
      </rPr>
      <t>I8R1</t>
    </r>
  </si>
  <si>
    <r>
      <t>EYT</t>
    </r>
    <r>
      <rPr>
        <vertAlign val="subscript"/>
        <sz val="10"/>
        <rFont val="Arial"/>
        <family val="2"/>
      </rPr>
      <t>O8R1</t>
    </r>
  </si>
  <si>
    <r>
      <t>EYT</t>
    </r>
    <r>
      <rPr>
        <vertAlign val="subscript"/>
        <sz val="10"/>
        <rFont val="Arial"/>
        <family val="2"/>
      </rPr>
      <t>I8R2</t>
    </r>
  </si>
  <si>
    <r>
      <t>EYT</t>
    </r>
    <r>
      <rPr>
        <vertAlign val="subscript"/>
        <sz val="10"/>
        <rFont val="Arial"/>
        <family val="2"/>
      </rPr>
      <t>O8R2</t>
    </r>
  </si>
  <si>
    <r>
      <t>SH</t>
    </r>
    <r>
      <rPr>
        <vertAlign val="subscript"/>
        <sz val="10"/>
        <rFont val="Arial"/>
        <family val="2"/>
      </rPr>
      <t>I9</t>
    </r>
  </si>
  <si>
    <r>
      <t>SH</t>
    </r>
    <r>
      <rPr>
        <vertAlign val="subscript"/>
        <sz val="10"/>
        <rFont val="Arial"/>
        <family val="2"/>
      </rPr>
      <t>O9</t>
    </r>
  </si>
  <si>
    <r>
      <t>TT</t>
    </r>
    <r>
      <rPr>
        <vertAlign val="subscript"/>
        <sz val="10"/>
        <rFont val="Arial"/>
        <family val="2"/>
      </rPr>
      <t>I9</t>
    </r>
  </si>
  <si>
    <r>
      <t>BS</t>
    </r>
    <r>
      <rPr>
        <vertAlign val="subscript"/>
        <sz val="10"/>
        <rFont val="Arial"/>
        <family val="2"/>
      </rPr>
      <t>I73</t>
    </r>
  </si>
  <si>
    <r>
      <t>BS</t>
    </r>
    <r>
      <rPr>
        <vertAlign val="subscript"/>
        <sz val="10"/>
        <rFont val="Arial"/>
        <family val="2"/>
      </rPr>
      <t>O73</t>
    </r>
  </si>
  <si>
    <r>
      <t>EBS</t>
    </r>
    <r>
      <rPr>
        <vertAlign val="subscript"/>
        <sz val="10"/>
        <rFont val="Arial"/>
        <family val="2"/>
      </rPr>
      <t>I73</t>
    </r>
  </si>
  <si>
    <r>
      <t>EBS</t>
    </r>
    <r>
      <rPr>
        <vertAlign val="subscript"/>
        <sz val="10"/>
        <rFont val="Arial"/>
        <family val="2"/>
      </rPr>
      <t>O73</t>
    </r>
  </si>
  <si>
    <r>
      <t>BS</t>
    </r>
    <r>
      <rPr>
        <vertAlign val="subscript"/>
        <sz val="10"/>
        <rFont val="Arial"/>
        <family val="2"/>
      </rPr>
      <t>I38</t>
    </r>
  </si>
  <si>
    <r>
      <t>BS</t>
    </r>
    <r>
      <rPr>
        <vertAlign val="subscript"/>
        <sz val="10"/>
        <rFont val="Arial"/>
        <family val="2"/>
      </rPr>
      <t>O38</t>
    </r>
  </si>
  <si>
    <r>
      <t>EBS</t>
    </r>
    <r>
      <rPr>
        <vertAlign val="subscript"/>
        <sz val="10"/>
        <rFont val="Arial"/>
        <family val="2"/>
      </rPr>
      <t>I38</t>
    </r>
  </si>
  <si>
    <r>
      <t>EBS</t>
    </r>
    <r>
      <rPr>
        <vertAlign val="subscript"/>
        <sz val="10"/>
        <rFont val="Arial"/>
        <family val="2"/>
      </rPr>
      <t>O38</t>
    </r>
  </si>
  <si>
    <r>
      <t>BS</t>
    </r>
    <r>
      <rPr>
        <vertAlign val="subscript"/>
        <sz val="10"/>
        <rFont val="Arial"/>
        <family val="2"/>
      </rPr>
      <t>I89</t>
    </r>
  </si>
  <si>
    <r>
      <t>BS</t>
    </r>
    <r>
      <rPr>
        <vertAlign val="subscript"/>
        <sz val="10"/>
        <rFont val="Arial"/>
        <family val="2"/>
      </rPr>
      <t>O89</t>
    </r>
  </si>
  <si>
    <r>
      <t>EBS</t>
    </r>
    <r>
      <rPr>
        <vertAlign val="subscript"/>
        <sz val="10"/>
        <rFont val="Arial"/>
        <family val="2"/>
      </rPr>
      <t>I89</t>
    </r>
  </si>
  <si>
    <r>
      <t>EBS</t>
    </r>
    <r>
      <rPr>
        <vertAlign val="subscript"/>
        <sz val="10"/>
        <rFont val="Arial"/>
        <family val="2"/>
      </rPr>
      <t>O89</t>
    </r>
  </si>
  <si>
    <r>
      <t>BS</t>
    </r>
    <r>
      <rPr>
        <vertAlign val="subscript"/>
        <sz val="10"/>
        <rFont val="Arial"/>
        <family val="2"/>
      </rPr>
      <t>I97</t>
    </r>
  </si>
  <si>
    <r>
      <t>BS</t>
    </r>
    <r>
      <rPr>
        <vertAlign val="subscript"/>
        <sz val="10"/>
        <rFont val="Arial"/>
        <family val="2"/>
      </rPr>
      <t>O97</t>
    </r>
  </si>
  <si>
    <r>
      <t>EBS</t>
    </r>
    <r>
      <rPr>
        <vertAlign val="subscript"/>
        <sz val="10"/>
        <rFont val="Arial"/>
        <family val="2"/>
      </rPr>
      <t>I97</t>
    </r>
  </si>
  <si>
    <r>
      <t>EBS</t>
    </r>
    <r>
      <rPr>
        <vertAlign val="subscript"/>
        <sz val="10"/>
        <rFont val="Arial"/>
        <family val="2"/>
      </rPr>
      <t>O97</t>
    </r>
  </si>
  <si>
    <t>BC9 - Mesure de resistance d'isolation des heaters avant pre-collaring</t>
  </si>
  <si>
    <t>BC12 - Mesure de resistance d'isolation des heaters apres test decharge avant pre-collaring</t>
  </si>
  <si>
    <t>APC9 - Mesure de resistance d'isolation des heaters apres pre-collaring</t>
  </si>
  <si>
    <t>ACP12 - Mesure de resistance d'isolation des heaters apres test decharge apres pre-collaring</t>
  </si>
  <si>
    <t>AC9 - Mesure de resistance d'isolation des heaters apres collaring</t>
  </si>
  <si>
    <t>AC12 - Mesure de resistance d'isolation des heaters apres test decharge apres collaring</t>
  </si>
  <si>
    <t>All BSHs --&gt; Ground</t>
  </si>
  <si>
    <t>All SHs --&gt; Ground</t>
  </si>
  <si>
    <t>SH3 --&gt; Pole 3</t>
  </si>
  <si>
    <t>pole 7</t>
  </si>
  <si>
    <t>pole 8</t>
  </si>
  <si>
    <t>pole 9</t>
  </si>
  <si>
    <t>inner coil7</t>
  </si>
  <si>
    <t>outer coil8</t>
  </si>
  <si>
    <t>inner coil8</t>
  </si>
  <si>
    <t>outer coil9</t>
  </si>
  <si>
    <t>inner coil9</t>
  </si>
  <si>
    <t>outer coil7</t>
  </si>
  <si>
    <t>splice 7-8</t>
  </si>
  <si>
    <r>
      <t>EE</t>
    </r>
    <r>
      <rPr>
        <vertAlign val="subscript"/>
        <sz val="14"/>
        <rFont val="Arial"/>
        <family val="2"/>
      </rPr>
      <t>SO71</t>
    </r>
  </si>
  <si>
    <r>
      <t>EE</t>
    </r>
    <r>
      <rPr>
        <vertAlign val="subscript"/>
        <sz val="14"/>
        <rFont val="Arial"/>
        <family val="2"/>
      </rPr>
      <t>SO72</t>
    </r>
  </si>
  <si>
    <r>
      <t>EE</t>
    </r>
    <r>
      <rPr>
        <vertAlign val="subscript"/>
        <sz val="14"/>
        <rFont val="Arial"/>
        <family val="2"/>
      </rPr>
      <t>SO92</t>
    </r>
  </si>
  <si>
    <r>
      <t>EE</t>
    </r>
    <r>
      <rPr>
        <vertAlign val="subscript"/>
        <sz val="14"/>
        <rFont val="Arial"/>
        <family val="2"/>
      </rPr>
      <t>SO91</t>
    </r>
  </si>
  <si>
    <r>
      <t>EE</t>
    </r>
    <r>
      <rPr>
        <vertAlign val="subscript"/>
        <sz val="14"/>
        <rFont val="Arial"/>
        <family val="2"/>
      </rPr>
      <t>SO81</t>
    </r>
  </si>
  <si>
    <r>
      <t>EE</t>
    </r>
    <r>
      <rPr>
        <vertAlign val="subscript"/>
        <sz val="14"/>
        <rFont val="Arial"/>
        <family val="2"/>
      </rPr>
      <t>SO82</t>
    </r>
  </si>
  <si>
    <t>Model</t>
  </si>
  <si>
    <t>Test of coil, pole or magnet</t>
  </si>
  <si>
    <t>Specific Electrical Test result</t>
  </si>
  <si>
    <t>FOP</t>
  </si>
  <si>
    <t>HS</t>
  </si>
  <si>
    <t>Pole 7  ---&gt; QH7L + QH7R</t>
  </si>
  <si>
    <t>Pole 8  ---&gt; QH8L + QH8R</t>
  </si>
  <si>
    <t>Pole 9  ---&gt; QH9L + QH9R</t>
  </si>
  <si>
    <t>[nA]</t>
  </si>
  <si>
    <t>Pole 7  ---&gt; Ground</t>
  </si>
  <si>
    <t>Pole 8  ---&gt; Ground</t>
  </si>
  <si>
    <t>Pole 9  ---&gt; Ground</t>
  </si>
  <si>
    <t>Pole 7  ---&gt; Pole 3</t>
  </si>
  <si>
    <t>Pole 8  ---&gt; Pole 9</t>
  </si>
  <si>
    <t>Pole 3  ---&gt; Pole 9</t>
  </si>
  <si>
    <t>Pole 3  ---&gt; Pole 8</t>
  </si>
  <si>
    <t>Pole 7  ---&gt; Pole 9</t>
  </si>
  <si>
    <t>Pole 7  ---&gt; Pole 8</t>
  </si>
  <si>
    <t>no connector</t>
  </si>
  <si>
    <t>N.Bourcey</t>
  </si>
  <si>
    <t>23 / 21.9</t>
  </si>
  <si>
    <t>45 / 47.5</t>
  </si>
  <si>
    <t>24&amp;25/10/2012</t>
  </si>
  <si>
    <t>BSH3-8 --&gt; Pole 3</t>
  </si>
  <si>
    <t>BSH3-8 --&gt; Pole 8</t>
  </si>
  <si>
    <t>BSH8-9 --&gt; Pole 8</t>
  </si>
  <si>
    <t>BSH8-9 --&gt; Pole 9</t>
  </si>
  <si>
    <t>BSH9-7 --&gt; Pole 9</t>
  </si>
  <si>
    <t>BSH9-7 --&gt; Pole 7</t>
  </si>
  <si>
    <t>BSH7-3 --&gt; Pole 7</t>
  </si>
  <si>
    <t>BSH7-3 --&gt; Pole 3</t>
  </si>
  <si>
    <r>
      <t>TT</t>
    </r>
    <r>
      <rPr>
        <vertAlign val="subscript"/>
        <sz val="10"/>
        <rFont val="Arial"/>
        <family val="2"/>
      </rPr>
      <t>CO</t>
    </r>
  </si>
  <si>
    <r>
      <t>TT</t>
    </r>
    <r>
      <rPr>
        <vertAlign val="subscript"/>
        <sz val="10"/>
        <rFont val="Arial"/>
        <family val="2"/>
      </rPr>
      <t>CI</t>
    </r>
  </si>
  <si>
    <t>1,56</t>
  </si>
  <si>
    <t>1,19</t>
  </si>
  <si>
    <t>0,68</t>
  </si>
  <si>
    <t>1,20</t>
  </si>
  <si>
    <t>0,681</t>
  </si>
  <si>
    <t>1,57</t>
  </si>
  <si>
    <t>0,679</t>
  </si>
  <si>
    <t>0,678</t>
  </si>
  <si>
    <t>8,67</t>
  </si>
  <si>
    <t>7,10</t>
  </si>
  <si>
    <t>3,82</t>
  </si>
  <si>
    <t>QH7L ---&gt; Pole 7</t>
  </si>
  <si>
    <t>QH7R ---&gt; Pole 7</t>
  </si>
  <si>
    <t>QH8L ---&gt; Pole 8</t>
  </si>
  <si>
    <t>QH8R ---&gt; Pole 8</t>
  </si>
  <si>
    <t>QH9L ---&gt; Pole 9</t>
  </si>
  <si>
    <t>QH9R ---&gt; Pole 9</t>
  </si>
  <si>
    <t>QH 7L --&gt; Pole 7</t>
  </si>
  <si>
    <t>QH 7R --&gt; Pole 7</t>
  </si>
  <si>
    <t>QH 9R --&gt; Pole 9</t>
  </si>
  <si>
    <t>QH 9L --&gt; Pole 9</t>
  </si>
  <si>
    <t>QH 8R --&gt; Pole 8</t>
  </si>
  <si>
    <t>QH 8L --&gt; Pole 8</t>
  </si>
  <si>
    <t>SH9 --&gt; Pole 9</t>
  </si>
  <si>
    <t>TT9 --&gt; Pole 9</t>
  </si>
  <si>
    <t>TT3 --&gt; Ground</t>
  </si>
  <si>
    <t>TT9 --&gt; Ground</t>
  </si>
  <si>
    <r>
      <t>TT</t>
    </r>
    <r>
      <rPr>
        <vertAlign val="subscript"/>
        <sz val="12"/>
        <rFont val="Arial"/>
        <family val="2"/>
      </rPr>
      <t>CO</t>
    </r>
    <r>
      <rPr>
        <sz val="10"/>
        <rFont val="Arial"/>
        <family val="2"/>
      </rPr>
      <t xml:space="preserve"> --&gt; Ground</t>
    </r>
  </si>
  <si>
    <r>
      <t>TT</t>
    </r>
    <r>
      <rPr>
        <vertAlign val="subscript"/>
        <sz val="12"/>
        <rFont val="Arial"/>
        <family val="2"/>
      </rPr>
      <t>CI</t>
    </r>
    <r>
      <rPr>
        <sz val="10"/>
        <rFont val="Arial"/>
        <family val="2"/>
      </rPr>
      <t xml:space="preserve"> --&gt; Ground</t>
    </r>
  </si>
  <si>
    <r>
      <t>TT</t>
    </r>
    <r>
      <rPr>
        <vertAlign val="subscript"/>
        <sz val="12"/>
        <rFont val="Arial"/>
        <family val="2"/>
      </rPr>
      <t>3</t>
    </r>
    <r>
      <rPr>
        <sz val="10"/>
        <rFont val="Arial"/>
        <family val="2"/>
      </rPr>
      <t xml:space="preserve"> --&gt; Ground</t>
    </r>
  </si>
  <si>
    <r>
      <t>TT</t>
    </r>
    <r>
      <rPr>
        <vertAlign val="subscript"/>
        <sz val="12"/>
        <rFont val="Arial"/>
        <family val="2"/>
      </rPr>
      <t>9</t>
    </r>
    <r>
      <rPr>
        <sz val="10"/>
        <rFont val="Arial"/>
        <family val="2"/>
      </rPr>
      <t xml:space="preserve"> --&gt; Ground</t>
    </r>
  </si>
  <si>
    <t>TT3 --&gt; Pole 3</t>
  </si>
  <si>
    <t>&gt; 3000</t>
  </si>
  <si>
    <t>short</t>
  </si>
  <si>
    <t>QH7L</t>
  </si>
  <si>
    <t>QH7R</t>
  </si>
  <si>
    <t>QH8L</t>
  </si>
  <si>
    <t>QH8R</t>
  </si>
  <si>
    <t>QH9L</t>
  </si>
  <si>
    <t>QH9R</t>
  </si>
  <si>
    <t>Pole 7</t>
  </si>
  <si>
    <t>Pole 8</t>
  </si>
  <si>
    <t>Pole 9</t>
  </si>
  <si>
    <t>36 turns by pole</t>
  </si>
  <si>
    <t>measure at 3.6kV and 4.3kV</t>
  </si>
  <si>
    <r>
      <t>EBS</t>
    </r>
    <r>
      <rPr>
        <vertAlign val="subscript"/>
        <sz val="10"/>
        <rFont val="Arial"/>
        <family val="2"/>
      </rPr>
      <t>M73</t>
    </r>
  </si>
  <si>
    <r>
      <t>BS</t>
    </r>
    <r>
      <rPr>
        <vertAlign val="subscript"/>
        <sz val="10"/>
        <rFont val="Arial"/>
        <family val="2"/>
      </rPr>
      <t>M73</t>
    </r>
  </si>
  <si>
    <t>AC9 - mandrin take out</t>
  </si>
  <si>
    <t>AC5 - mandrin take out</t>
  </si>
  <si>
    <t>splice 9-3</t>
  </si>
  <si>
    <t>splice 3-7</t>
  </si>
  <si>
    <r>
      <t>EE</t>
    </r>
    <r>
      <rPr>
        <vertAlign val="subscript"/>
        <sz val="14"/>
        <rFont val="Arial"/>
        <family val="2"/>
      </rPr>
      <t>SI71</t>
    </r>
  </si>
  <si>
    <r>
      <t>EE</t>
    </r>
    <r>
      <rPr>
        <vertAlign val="subscript"/>
        <sz val="14"/>
        <rFont val="Arial"/>
        <family val="2"/>
      </rPr>
      <t>SI72</t>
    </r>
  </si>
  <si>
    <t>Lead in7out8</t>
  </si>
  <si>
    <r>
      <t>TT</t>
    </r>
    <r>
      <rPr>
        <vertAlign val="subscript"/>
        <sz val="10"/>
        <rFont val="Arial"/>
        <family val="2"/>
      </rPr>
      <t>S39</t>
    </r>
  </si>
  <si>
    <r>
      <t>TT</t>
    </r>
    <r>
      <rPr>
        <vertAlign val="subscript"/>
        <sz val="10"/>
        <rFont val="Arial"/>
        <family val="2"/>
      </rPr>
      <t>SI3</t>
    </r>
  </si>
  <si>
    <r>
      <t>TT</t>
    </r>
    <r>
      <rPr>
        <vertAlign val="subscript"/>
        <sz val="10"/>
        <rFont val="Arial"/>
        <family val="2"/>
      </rPr>
      <t>L</t>
    </r>
  </si>
  <si>
    <t>QH7L ---&gt; all poles</t>
  </si>
  <si>
    <t>QH7R ---&gt; all poles</t>
  </si>
  <si>
    <t>QH8L ---&gt; all poles</t>
  </si>
  <si>
    <t>QH8R ---&gt; all poles</t>
  </si>
  <si>
    <t>QH9L ---&gt; all poles</t>
  </si>
  <si>
    <t>QH9R ---&gt; all poles</t>
  </si>
  <si>
    <t>all poles  ---&gt; all QHs</t>
  </si>
  <si>
    <t>all poles ---&gt; Ground</t>
  </si>
  <si>
    <t>different response</t>
  </si>
  <si>
    <t>after interconnection measure at 5.0kV</t>
  </si>
  <si>
    <t>QH 9L --&gt; all poles</t>
  </si>
  <si>
    <t>QH 9R --&gt; all poles</t>
  </si>
  <si>
    <t>QH 8L --&gt; all poles</t>
  </si>
  <si>
    <t>QH 8R --&gt; all poles</t>
  </si>
  <si>
    <t>QH 7L --&gt; all poles</t>
  </si>
  <si>
    <t>QH 7R --&gt; all poles</t>
  </si>
  <si>
    <t>BSH7-3 --&gt;all poles</t>
  </si>
  <si>
    <t>BSH3-8 --&gt; all poles</t>
  </si>
  <si>
    <t>BSH8-9 --&gt; all poles</t>
  </si>
  <si>
    <t>BSH9-7 --&gt; all poles</t>
  </si>
  <si>
    <t>SH3 --&gt; all poles</t>
  </si>
  <si>
    <t>SH9 --&gt; all poles</t>
  </si>
  <si>
    <r>
      <t>TT</t>
    </r>
    <r>
      <rPr>
        <vertAlign val="subscript"/>
        <sz val="12"/>
        <rFont val="Arial"/>
        <family val="2"/>
      </rPr>
      <t>SI3</t>
    </r>
    <r>
      <rPr>
        <sz val="10"/>
        <rFont val="Arial"/>
        <family val="2"/>
      </rPr>
      <t xml:space="preserve"> --&gt; Ground</t>
    </r>
  </si>
  <si>
    <r>
      <t>TT</t>
    </r>
    <r>
      <rPr>
        <vertAlign val="subscript"/>
        <sz val="12"/>
        <rFont val="Arial"/>
        <family val="2"/>
      </rPr>
      <t>S39</t>
    </r>
    <r>
      <rPr>
        <sz val="10"/>
        <rFont val="Arial"/>
        <family val="2"/>
      </rPr>
      <t xml:space="preserve"> --&gt; Ground</t>
    </r>
  </si>
  <si>
    <r>
      <t>TT</t>
    </r>
    <r>
      <rPr>
        <vertAlign val="subscript"/>
        <sz val="12"/>
        <rFont val="Arial"/>
        <family val="2"/>
      </rPr>
      <t>3</t>
    </r>
    <r>
      <rPr>
        <sz val="10"/>
        <rFont val="Arial"/>
        <family val="2"/>
      </rPr>
      <t xml:space="preserve"> --&gt; All poles</t>
    </r>
  </si>
  <si>
    <r>
      <t>TT</t>
    </r>
    <r>
      <rPr>
        <vertAlign val="subscript"/>
        <sz val="12"/>
        <rFont val="Arial"/>
        <family val="2"/>
      </rPr>
      <t>9</t>
    </r>
    <r>
      <rPr>
        <sz val="10"/>
        <rFont val="Arial"/>
        <family val="2"/>
      </rPr>
      <t xml:space="preserve"> --&gt; All poles</t>
    </r>
  </si>
  <si>
    <r>
      <t>TT</t>
    </r>
    <r>
      <rPr>
        <vertAlign val="subscript"/>
        <sz val="12"/>
        <rFont val="Arial"/>
        <family val="2"/>
      </rPr>
      <t>S39</t>
    </r>
    <r>
      <rPr>
        <sz val="10"/>
        <rFont val="Arial"/>
        <family val="2"/>
      </rPr>
      <t xml:space="preserve"> --&gt; All poles</t>
    </r>
  </si>
  <si>
    <r>
      <t>TT</t>
    </r>
    <r>
      <rPr>
        <vertAlign val="subscript"/>
        <sz val="12"/>
        <rFont val="Arial"/>
        <family val="2"/>
      </rPr>
      <t>SI3</t>
    </r>
    <r>
      <rPr>
        <sz val="10"/>
        <rFont val="Arial"/>
        <family val="2"/>
      </rPr>
      <t xml:space="preserve"> --&gt; All poles</t>
    </r>
  </si>
  <si>
    <r>
      <t>Poles --&gt; Ground - TT</t>
    </r>
    <r>
      <rPr>
        <vertAlign val="subscript"/>
        <sz val="12"/>
        <rFont val="Arial"/>
        <family val="2"/>
      </rPr>
      <t xml:space="preserve">CI/CO/L </t>
    </r>
    <r>
      <rPr>
        <sz val="10"/>
        <rFont val="Arial"/>
        <family val="2"/>
      </rPr>
      <t>connect gnd</t>
    </r>
  </si>
  <si>
    <r>
      <t>Instru --&gt; Ground - TT</t>
    </r>
    <r>
      <rPr>
        <vertAlign val="subscript"/>
        <sz val="12"/>
        <rFont val="Arial"/>
        <family val="2"/>
      </rPr>
      <t xml:space="preserve">CI/CO/L </t>
    </r>
    <r>
      <rPr>
        <sz val="10"/>
        <rFont val="Arial"/>
        <family val="2"/>
      </rPr>
      <t>connect gnd</t>
    </r>
  </si>
  <si>
    <t>All poles</t>
  </si>
  <si>
    <t>FINAL5 - Vtaps protec</t>
  </si>
  <si>
    <t>FINAL6 - Vtaps protec</t>
  </si>
  <si>
    <t>Lead out3out7</t>
  </si>
  <si>
    <t>didn't exist</t>
  </si>
  <si>
    <t>FINAL Vtaps protec</t>
  </si>
  <si>
    <t>FINAL1 Modified</t>
  </si>
  <si>
    <t>21/12/2012</t>
  </si>
  <si>
    <t>15/01/2013</t>
  </si>
  <si>
    <r>
      <t>EE</t>
    </r>
    <r>
      <rPr>
        <vertAlign val="subscript"/>
        <sz val="14"/>
        <rFont val="Arial"/>
        <family val="2"/>
      </rPr>
      <t>SI33</t>
    </r>
  </si>
  <si>
    <r>
      <t>EE</t>
    </r>
    <r>
      <rPr>
        <vertAlign val="subscript"/>
        <sz val="14"/>
        <rFont val="Arial"/>
        <family val="2"/>
      </rPr>
      <t>SI34</t>
    </r>
  </si>
  <si>
    <t>FINAL2 modified - initial</t>
  </si>
  <si>
    <t>FINAL11 modified - af discharge</t>
  </si>
  <si>
    <t>FINAL3 - Final modified</t>
  </si>
  <si>
    <t>FINAL modified</t>
  </si>
  <si>
    <t>FINAL5 - modified</t>
  </si>
  <si>
    <t>FINAL6 - modified</t>
  </si>
  <si>
    <t>Final modified</t>
  </si>
  <si>
    <t>FINAL12 - Final modified</t>
  </si>
  <si>
    <r>
      <t>SH</t>
    </r>
    <r>
      <rPr>
        <vertAlign val="subscript"/>
        <sz val="10"/>
        <rFont val="Arial"/>
        <family val="2"/>
      </rPr>
      <t>SI3</t>
    </r>
  </si>
  <si>
    <r>
      <t>SH</t>
    </r>
    <r>
      <rPr>
        <vertAlign val="subscript"/>
        <sz val="10"/>
        <rFont val="Arial"/>
        <family val="2"/>
      </rPr>
      <t>3</t>
    </r>
  </si>
  <si>
    <r>
      <t>SH</t>
    </r>
    <r>
      <rPr>
        <vertAlign val="subscript"/>
        <sz val="10"/>
        <rFont val="Arial"/>
        <family val="2"/>
      </rPr>
      <t>9</t>
    </r>
  </si>
  <si>
    <r>
      <t>SH</t>
    </r>
    <r>
      <rPr>
        <vertAlign val="subscript"/>
        <sz val="10"/>
        <rFont val="Arial"/>
        <family val="2"/>
      </rPr>
      <t>SI3</t>
    </r>
    <r>
      <rPr>
        <sz val="10"/>
        <rFont val="Arial"/>
        <family val="2"/>
      </rPr>
      <t xml:space="preserve"> --&gt; all poles</t>
    </r>
  </si>
  <si>
    <t>27.09.13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</si>
</sst>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65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color indexed="12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b/>
      <sz val="20"/>
      <color indexed="18"/>
      <name val="Verdana"/>
      <family val="2"/>
    </font>
    <font>
      <i/>
      <sz val="9"/>
      <color indexed="13"/>
      <name val="Verdana"/>
      <family val="2"/>
    </font>
    <font>
      <b/>
      <sz val="18"/>
      <name val="Verdana"/>
      <family val="2"/>
    </font>
    <font>
      <b/>
      <i/>
      <sz val="24"/>
      <name val="Verdana"/>
      <family val="2"/>
    </font>
    <font>
      <b/>
      <i/>
      <sz val="18"/>
      <name val="Verdana"/>
      <family val="2"/>
    </font>
    <font>
      <b/>
      <i/>
      <sz val="20"/>
      <name val="Verdana"/>
      <family val="2"/>
    </font>
    <font>
      <b/>
      <sz val="7"/>
      <name val="Verdana"/>
      <family val="2"/>
    </font>
    <font>
      <b/>
      <sz val="11"/>
      <name val="Verdana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Symbol"/>
      <family val="1"/>
      <charset val="2"/>
    </font>
    <font>
      <sz val="9"/>
      <name val="Verdana"/>
      <family val="2"/>
    </font>
    <font>
      <b/>
      <sz val="14"/>
      <name val="Verdana"/>
      <family val="2"/>
    </font>
    <font>
      <b/>
      <sz val="14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vertAlign val="subscript"/>
      <sz val="10"/>
      <name val="Arial"/>
      <family val="2"/>
    </font>
    <font>
      <sz val="8"/>
      <name val="Helv"/>
    </font>
    <font>
      <sz val="7"/>
      <name val="Times New Roman"/>
      <family val="1"/>
    </font>
    <font>
      <b/>
      <sz val="13"/>
      <name val="Arial"/>
      <family val="2"/>
    </font>
    <font>
      <b/>
      <u/>
      <sz val="11"/>
      <name val="Arial"/>
      <family val="2"/>
    </font>
    <font>
      <b/>
      <vertAlign val="subscript"/>
      <sz val="11"/>
      <name val="Arial"/>
      <family val="2"/>
    </font>
    <font>
      <u/>
      <sz val="11"/>
      <name val="Arial"/>
      <family val="2"/>
    </font>
    <font>
      <i/>
      <sz val="11"/>
      <name val="Arial"/>
      <family val="2"/>
    </font>
    <font>
      <sz val="9"/>
      <name val="Arial"/>
      <family val="2"/>
    </font>
    <font>
      <vertAlign val="subscript"/>
      <sz val="14"/>
      <name val="Arial"/>
      <family val="2"/>
    </font>
    <font>
      <b/>
      <sz val="11"/>
      <color rgb="FFFF0000"/>
      <name val="Arial"/>
      <family val="2"/>
    </font>
    <font>
      <sz val="8"/>
      <name val="High Tower Text"/>
      <family val="1"/>
    </font>
    <font>
      <sz val="11"/>
      <name val="Calibri"/>
      <family val="2"/>
    </font>
    <font>
      <b/>
      <u/>
      <sz val="14"/>
      <name val="Verdana"/>
      <family val="2"/>
    </font>
    <font>
      <b/>
      <sz val="10"/>
      <name val="Calibri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9"/>
      <name val="Arial"/>
      <family val="2"/>
    </font>
    <font>
      <b/>
      <u/>
      <vertAlign val="subscript"/>
      <sz val="14"/>
      <name val="Verdana"/>
      <family val="2"/>
    </font>
    <font>
      <vertAlign val="subscript"/>
      <sz val="1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Verdana"/>
      <family val="2"/>
    </font>
    <font>
      <sz val="12"/>
      <color rgb="FF000000"/>
      <name val="Arial"/>
      <family val="2"/>
    </font>
    <font>
      <vertAlign val="subscript"/>
      <sz val="10"/>
      <color rgb="FF000000"/>
      <name val="Arial"/>
      <family val="2"/>
    </font>
    <font>
      <vertAlign val="subscript"/>
      <sz val="12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sz val="11"/>
      <name val="High Tower Text"/>
      <family val="1"/>
    </font>
    <font>
      <b/>
      <sz val="10"/>
      <color theme="0" tint="-0.14999847407452621"/>
      <name val="Arial"/>
      <family val="2"/>
    </font>
    <font>
      <b/>
      <i/>
      <sz val="22"/>
      <name val="Verdana"/>
      <family val="2"/>
    </font>
    <font>
      <b/>
      <sz val="10"/>
      <color rgb="FFFFFF00"/>
      <name val="Arial"/>
      <family val="2"/>
    </font>
    <font>
      <vertAlign val="subscript"/>
      <sz val="12"/>
      <name val="Arial"/>
      <family val="2"/>
    </font>
    <font>
      <sz val="10"/>
      <color rgb="FFFFFF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8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6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1080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Fill="1" applyBorder="1"/>
    <xf numFmtId="0" fontId="2" fillId="0" borderId="0" xfId="0" applyFont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7" fillId="0" borderId="0" xfId="0" applyFont="1" applyBorder="1" applyAlignment="1">
      <alignment horizontal="center"/>
    </xf>
    <xf numFmtId="14" fontId="5" fillId="0" borderId="11" xfId="0" applyNumberFormat="1" applyFont="1" applyBorder="1"/>
    <xf numFmtId="0" fontId="5" fillId="0" borderId="11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8" fillId="0" borderId="0" xfId="1" applyFont="1" applyFill="1" applyBorder="1" applyAlignment="1" applyProtection="1"/>
    <xf numFmtId="2" fontId="5" fillId="0" borderId="16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left"/>
    </xf>
    <xf numFmtId="0" fontId="2" fillId="0" borderId="0" xfId="0" applyFont="1" applyBorder="1" applyAlignment="1"/>
    <xf numFmtId="0" fontId="9" fillId="0" borderId="0" xfId="0" applyFont="1" applyBorder="1" applyAlignment="1">
      <alignment vertical="center"/>
    </xf>
    <xf numFmtId="0" fontId="12" fillId="0" borderId="0" xfId="1" applyFont="1" applyFill="1" applyBorder="1" applyAlignment="1" applyProtection="1">
      <alignment vertical="center"/>
    </xf>
    <xf numFmtId="0" fontId="3" fillId="0" borderId="0" xfId="0" applyFont="1" applyBorder="1"/>
    <xf numFmtId="14" fontId="2" fillId="0" borderId="0" xfId="0" quotePrefix="1" applyNumberFormat="1" applyFont="1" applyBorder="1"/>
    <xf numFmtId="14" fontId="5" fillId="0" borderId="0" xfId="0" quotePrefix="1" applyNumberFormat="1" applyFont="1" applyBorder="1" applyAlignment="1">
      <alignment horizontal="left"/>
    </xf>
    <xf numFmtId="49" fontId="2" fillId="0" borderId="0" xfId="0" applyNumberFormat="1" applyFont="1" applyBorder="1"/>
    <xf numFmtId="0" fontId="6" fillId="0" borderId="0" xfId="0" applyFont="1" applyBorder="1" applyAlignment="1">
      <alignment vertical="center"/>
    </xf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6" fillId="0" borderId="0" xfId="0" applyFont="1"/>
    <xf numFmtId="0" fontId="0" fillId="0" borderId="0" xfId="0" applyFill="1" applyBorder="1"/>
    <xf numFmtId="0" fontId="0" fillId="0" borderId="0" xfId="0" applyFill="1"/>
    <xf numFmtId="1" fontId="24" fillId="0" borderId="16" xfId="0" applyNumberFormat="1" applyFont="1" applyFill="1" applyBorder="1" applyAlignment="1">
      <alignment horizontal="center" vertical="center"/>
    </xf>
    <xf numFmtId="1" fontId="24" fillId="0" borderId="65" xfId="0" applyNumberFormat="1" applyFont="1" applyFill="1" applyBorder="1" applyAlignment="1">
      <alignment horizontal="center" vertical="center"/>
    </xf>
    <xf numFmtId="2" fontId="24" fillId="0" borderId="16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protection locked="0"/>
    </xf>
    <xf numFmtId="0" fontId="26" fillId="0" borderId="18" xfId="0" applyFont="1" applyBorder="1" applyProtection="1">
      <protection locked="0"/>
    </xf>
    <xf numFmtId="0" fontId="26" fillId="0" borderId="18" xfId="0" applyFont="1" applyFill="1" applyBorder="1" applyProtection="1">
      <protection locked="0"/>
    </xf>
    <xf numFmtId="0" fontId="26" fillId="0" borderId="19" xfId="0" applyFont="1" applyBorder="1" applyProtection="1">
      <protection locked="0"/>
    </xf>
    <xf numFmtId="0" fontId="26" fillId="0" borderId="19" xfId="0" applyFont="1" applyFill="1" applyBorder="1" applyProtection="1">
      <protection locked="0"/>
    </xf>
    <xf numFmtId="0" fontId="26" fillId="0" borderId="0" xfId="0" applyFont="1" applyFill="1" applyProtection="1">
      <protection locked="0"/>
    </xf>
    <xf numFmtId="0" fontId="26" fillId="0" borderId="0" xfId="0" applyFont="1" applyBorder="1" applyProtection="1">
      <protection locked="0"/>
    </xf>
    <xf numFmtId="0" fontId="32" fillId="0" borderId="0" xfId="0" applyFont="1" applyAlignment="1" applyProtection="1">
      <protection locked="0"/>
    </xf>
    <xf numFmtId="0" fontId="15" fillId="0" borderId="0" xfId="0" applyFont="1" applyProtection="1">
      <protection locked="0"/>
    </xf>
    <xf numFmtId="0" fontId="15" fillId="0" borderId="0" xfId="0" applyFont="1" applyFill="1" applyProtection="1">
      <protection locked="0"/>
    </xf>
    <xf numFmtId="1" fontId="25" fillId="0" borderId="0" xfId="0" applyNumberFormat="1" applyFont="1" applyBorder="1" applyAlignment="1" applyProtection="1">
      <alignment horizontal="center" vertical="center"/>
      <protection locked="0"/>
    </xf>
    <xf numFmtId="0" fontId="38" fillId="0" borderId="55" xfId="0" applyFont="1" applyBorder="1" applyAlignment="1" applyProtection="1">
      <alignment horizontal="center"/>
      <protection locked="0"/>
    </xf>
    <xf numFmtId="0" fontId="25" fillId="0" borderId="0" xfId="0" applyFont="1" applyProtection="1">
      <protection locked="0"/>
    </xf>
    <xf numFmtId="0" fontId="29" fillId="3" borderId="16" xfId="0" applyFont="1" applyFill="1" applyBorder="1" applyAlignment="1" applyProtection="1">
      <alignment horizontal="center" vertical="center"/>
      <protection locked="0"/>
    </xf>
    <xf numFmtId="0" fontId="22" fillId="6" borderId="14" xfId="0" applyNumberFormat="1" applyFont="1" applyFill="1" applyBorder="1" applyAlignment="1" applyProtection="1">
      <alignment horizontal="center" vertical="center"/>
      <protection locked="0"/>
    </xf>
    <xf numFmtId="2" fontId="24" fillId="0" borderId="33" xfId="0" applyNumberFormat="1" applyFont="1" applyFill="1" applyBorder="1" applyAlignment="1" applyProtection="1">
      <alignment horizontal="center" vertical="center"/>
      <protection locked="0"/>
    </xf>
    <xf numFmtId="2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Fill="1" applyBorder="1" applyProtection="1">
      <protection locked="0"/>
    </xf>
    <xf numFmtId="0" fontId="32" fillId="0" borderId="0" xfId="0" applyFont="1" applyProtection="1">
      <protection locked="0"/>
    </xf>
    <xf numFmtId="0" fontId="15" fillId="0" borderId="0" xfId="0" applyFont="1" applyAlignment="1" applyProtection="1">
      <alignment horizontal="left"/>
      <protection locked="0"/>
    </xf>
    <xf numFmtId="1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36" fillId="0" borderId="0" xfId="0" applyFont="1" applyFill="1" applyBorder="1" applyAlignment="1" applyProtection="1">
      <alignment horizontal="center" vertical="center" textRotation="90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2" fontId="25" fillId="0" borderId="0" xfId="0" applyNumberFormat="1" applyFont="1" applyFill="1" applyBorder="1" applyAlignment="1" applyProtection="1">
      <alignment horizontal="center"/>
      <protection locked="0"/>
    </xf>
    <xf numFmtId="2" fontId="24" fillId="6" borderId="16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Border="1" applyProtection="1">
      <protection locked="0"/>
    </xf>
    <xf numFmtId="2" fontId="24" fillId="0" borderId="0" xfId="0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protection locked="0"/>
    </xf>
    <xf numFmtId="0" fontId="22" fillId="6" borderId="6" xfId="0" applyNumberFormat="1" applyFont="1" applyFill="1" applyBorder="1" applyAlignment="1" applyProtection="1">
      <alignment horizontal="center" vertical="center"/>
      <protection locked="0"/>
    </xf>
    <xf numFmtId="0" fontId="22" fillId="6" borderId="11" xfId="0" applyNumberFormat="1" applyFont="1" applyFill="1" applyBorder="1" applyAlignment="1" applyProtection="1">
      <alignment horizontal="center" vertical="center"/>
      <protection locked="0"/>
    </xf>
    <xf numFmtId="0" fontId="22" fillId="6" borderId="35" xfId="0" applyNumberFormat="1" applyFont="1" applyFill="1" applyBorder="1" applyAlignment="1" applyProtection="1">
      <alignment horizontal="center" vertical="center"/>
      <protection locked="0"/>
    </xf>
    <xf numFmtId="0" fontId="22" fillId="6" borderId="3" xfId="0" applyNumberFormat="1" applyFont="1" applyFill="1" applyBorder="1" applyAlignment="1" applyProtection="1">
      <alignment horizontal="center" vertical="center"/>
      <protection locked="0"/>
    </xf>
    <xf numFmtId="164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Protection="1">
      <protection locked="0"/>
    </xf>
    <xf numFmtId="11" fontId="26" fillId="0" borderId="0" xfId="0" applyNumberFormat="1" applyFont="1" applyFill="1" applyBorder="1" applyProtection="1"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17" fillId="7" borderId="61" xfId="0" applyFont="1" applyFill="1" applyBorder="1" applyAlignment="1">
      <alignment horizontal="center" vertical="center"/>
    </xf>
    <xf numFmtId="0" fontId="26" fillId="7" borderId="61" xfId="0" applyFont="1" applyFill="1" applyBorder="1" applyAlignment="1">
      <alignment horizontal="center" vertical="center"/>
    </xf>
    <xf numFmtId="0" fontId="17" fillId="7" borderId="59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29" fillId="7" borderId="16" xfId="0" applyFont="1" applyFill="1" applyBorder="1" applyAlignment="1">
      <alignment horizontal="center" vertical="center"/>
    </xf>
    <xf numFmtId="0" fontId="29" fillId="7" borderId="76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6" fillId="8" borderId="65" xfId="0" applyFont="1" applyFill="1" applyBorder="1" applyAlignment="1">
      <alignment horizontal="center" vertical="center"/>
    </xf>
    <xf numFmtId="0" fontId="26" fillId="8" borderId="76" xfId="0" applyFont="1" applyFill="1" applyBorder="1" applyAlignment="1">
      <alignment horizontal="center" vertical="center"/>
    </xf>
    <xf numFmtId="0" fontId="26" fillId="8" borderId="63" xfId="0" applyFont="1" applyFill="1" applyBorder="1" applyAlignment="1">
      <alignment horizontal="center" vertical="center"/>
    </xf>
    <xf numFmtId="0" fontId="21" fillId="0" borderId="0" xfId="0" applyFont="1" applyBorder="1" applyAlignment="1" applyProtection="1">
      <protection locked="0"/>
    </xf>
    <xf numFmtId="0" fontId="29" fillId="7" borderId="86" xfId="0" applyFont="1" applyFill="1" applyBorder="1" applyAlignment="1">
      <alignment horizontal="center" vertical="center"/>
    </xf>
    <xf numFmtId="0" fontId="29" fillId="3" borderId="75" xfId="0" applyFont="1" applyFill="1" applyBorder="1" applyAlignment="1" applyProtection="1">
      <alignment horizontal="center" vertical="center"/>
      <protection locked="0"/>
    </xf>
    <xf numFmtId="0" fontId="15" fillId="4" borderId="88" xfId="0" applyFont="1" applyFill="1" applyBorder="1" applyProtection="1">
      <protection locked="0"/>
    </xf>
    <xf numFmtId="0" fontId="25" fillId="4" borderId="103" xfId="0" applyFont="1" applyFill="1" applyBorder="1" applyProtection="1">
      <protection locked="0"/>
    </xf>
    <xf numFmtId="0" fontId="15" fillId="4" borderId="89" xfId="0" applyFont="1" applyFill="1" applyBorder="1" applyProtection="1">
      <protection locked="0"/>
    </xf>
    <xf numFmtId="0" fontId="29" fillId="3" borderId="107" xfId="0" applyFont="1" applyFill="1" applyBorder="1" applyAlignment="1" applyProtection="1">
      <alignment horizontal="center" vertical="center"/>
      <protection locked="0"/>
    </xf>
    <xf numFmtId="0" fontId="15" fillId="4" borderId="103" xfId="0" applyFont="1" applyFill="1" applyBorder="1" applyProtection="1">
      <protection locked="0"/>
    </xf>
    <xf numFmtId="0" fontId="15" fillId="4" borderId="89" xfId="0" applyFont="1" applyFill="1" applyBorder="1" applyAlignment="1" applyProtection="1">
      <protection locked="0"/>
    </xf>
    <xf numFmtId="0" fontId="15" fillId="4" borderId="55" xfId="0" applyFont="1" applyFill="1" applyBorder="1" applyAlignment="1" applyProtection="1">
      <protection locked="0"/>
    </xf>
    <xf numFmtId="0" fontId="15" fillId="4" borderId="100" xfId="0" applyFont="1" applyFill="1" applyBorder="1" applyAlignment="1" applyProtection="1">
      <alignment horizontal="center"/>
      <protection locked="0"/>
    </xf>
    <xf numFmtId="0" fontId="15" fillId="4" borderId="79" xfId="0" applyFont="1" applyFill="1" applyBorder="1" applyAlignment="1" applyProtection="1">
      <alignment horizontal="center"/>
      <protection locked="0"/>
    </xf>
    <xf numFmtId="0" fontId="40" fillId="0" borderId="0" xfId="0" applyFont="1"/>
    <xf numFmtId="0" fontId="15" fillId="4" borderId="113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26" fillId="8" borderId="16" xfId="0" applyFont="1" applyFill="1" applyBorder="1" applyAlignment="1">
      <alignment horizontal="center" vertical="center"/>
    </xf>
    <xf numFmtId="0" fontId="26" fillId="8" borderId="65" xfId="0" applyFont="1" applyFill="1" applyBorder="1" applyAlignment="1">
      <alignment horizontal="center" vertical="center"/>
    </xf>
    <xf numFmtId="1" fontId="24" fillId="0" borderId="16" xfId="0" applyNumberFormat="1" applyFont="1" applyFill="1" applyBorder="1" applyAlignment="1">
      <alignment horizontal="center" vertical="center"/>
    </xf>
    <xf numFmtId="1" fontId="24" fillId="0" borderId="65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34" fillId="0" borderId="0" xfId="0" applyFont="1" applyFill="1" applyBorder="1" applyProtection="1">
      <protection locked="0"/>
    </xf>
    <xf numFmtId="1" fontId="15" fillId="0" borderId="0" xfId="0" applyNumberFormat="1" applyFont="1" applyFill="1" applyBorder="1" applyAlignment="1" applyProtection="1">
      <protection locked="0"/>
    </xf>
    <xf numFmtId="0" fontId="35" fillId="0" borderId="0" xfId="0" applyFont="1" applyFill="1" applyBorder="1" applyAlignment="1" applyProtection="1">
      <protection locked="0"/>
    </xf>
    <xf numFmtId="15" fontId="15" fillId="0" borderId="0" xfId="0" applyNumberFormat="1" applyFont="1" applyFill="1" applyBorder="1" applyAlignment="1" applyProtection="1">
      <alignment vertical="center"/>
      <protection locked="0"/>
    </xf>
    <xf numFmtId="1" fontId="25" fillId="0" borderId="0" xfId="0" applyNumberFormat="1" applyFont="1" applyFill="1" applyBorder="1" applyAlignment="1" applyProtection="1">
      <alignment vertical="center"/>
      <protection locked="0"/>
    </xf>
    <xf numFmtId="1" fontId="15" fillId="0" borderId="0" xfId="0" applyNumberFormat="1" applyFont="1" applyFill="1" applyBorder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9" fillId="0" borderId="0" xfId="0" applyFont="1" applyBorder="1" applyAlignment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0" fontId="6" fillId="0" borderId="44" xfId="0" applyFont="1" applyBorder="1" applyAlignment="1">
      <alignment horizontal="left" vertical="center"/>
    </xf>
    <xf numFmtId="0" fontId="6" fillId="0" borderId="46" xfId="0" applyFont="1" applyBorder="1" applyAlignment="1">
      <alignment horizontal="left" vertical="center"/>
    </xf>
    <xf numFmtId="0" fontId="13" fillId="0" borderId="47" xfId="0" applyFont="1" applyBorder="1" applyAlignment="1">
      <alignment horizontal="left" vertical="center"/>
    </xf>
    <xf numFmtId="0" fontId="6" fillId="0" borderId="114" xfId="0" applyFont="1" applyBorder="1" applyAlignment="1">
      <alignment horizontal="left" vertical="center"/>
    </xf>
    <xf numFmtId="0" fontId="13" fillId="0" borderId="31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2" fillId="0" borderId="23" xfId="0" applyFont="1" applyBorder="1"/>
    <xf numFmtId="0" fontId="5" fillId="0" borderId="0" xfId="0" applyFont="1" applyBorder="1" applyAlignment="1">
      <alignment horizontal="left" vertical="center" wrapText="1"/>
    </xf>
    <xf numFmtId="0" fontId="19" fillId="0" borderId="8" xfId="0" applyFont="1" applyBorder="1" applyProtection="1">
      <protection locked="0"/>
    </xf>
    <xf numFmtId="0" fontId="19" fillId="0" borderId="8" xfId="0" applyFont="1" applyFill="1" applyBorder="1" applyAlignment="1" applyProtection="1">
      <protection locked="0"/>
    </xf>
    <xf numFmtId="0" fontId="19" fillId="0" borderId="8" xfId="0" applyFont="1" applyBorder="1"/>
    <xf numFmtId="0" fontId="19" fillId="0" borderId="10" xfId="0" applyFont="1" applyBorder="1" applyAlignment="1">
      <alignment vertical="center"/>
    </xf>
    <xf numFmtId="0" fontId="19" fillId="0" borderId="11" xfId="0" applyFont="1" applyBorder="1" applyAlignment="1"/>
    <xf numFmtId="49" fontId="19" fillId="0" borderId="25" xfId="0" applyNumberFormat="1" applyFont="1" applyBorder="1" applyAlignment="1">
      <alignment horizontal="center" vertical="center" wrapText="1"/>
    </xf>
    <xf numFmtId="49" fontId="19" fillId="0" borderId="118" xfId="0" applyNumberFormat="1" applyFont="1" applyBorder="1" applyAlignment="1">
      <alignment horizontal="center" vertical="center" wrapText="1"/>
    </xf>
    <xf numFmtId="49" fontId="19" fillId="0" borderId="39" xfId="0" applyNumberFormat="1" applyFont="1" applyBorder="1" applyAlignment="1">
      <alignment horizontal="center" vertical="center" wrapText="1"/>
    </xf>
    <xf numFmtId="49" fontId="19" fillId="0" borderId="23" xfId="0" applyNumberFormat="1" applyFont="1" applyBorder="1" applyAlignment="1">
      <alignment horizontal="center" vertical="center" wrapText="1"/>
    </xf>
    <xf numFmtId="49" fontId="19" fillId="0" borderId="11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0" fontId="25" fillId="4" borderId="0" xfId="0" applyFont="1" applyFill="1" applyProtection="1">
      <protection locked="0"/>
    </xf>
    <xf numFmtId="0" fontId="15" fillId="4" borderId="0" xfId="0" applyFont="1" applyFill="1" applyProtection="1">
      <protection locked="0"/>
    </xf>
    <xf numFmtId="0" fontId="15" fillId="4" borderId="0" xfId="0" applyFont="1" applyFill="1" applyBorder="1" applyProtection="1">
      <protection locked="0"/>
    </xf>
    <xf numFmtId="0" fontId="15" fillId="9" borderId="116" xfId="0" applyFont="1" applyFill="1" applyBorder="1" applyAlignment="1" applyProtection="1">
      <alignment vertical="center"/>
      <protection locked="0"/>
    </xf>
    <xf numFmtId="0" fontId="15" fillId="9" borderId="129" xfId="0" applyFont="1" applyFill="1" applyBorder="1" applyAlignment="1" applyProtection="1">
      <alignment vertical="center"/>
      <protection locked="0"/>
    </xf>
    <xf numFmtId="0" fontId="15" fillId="2" borderId="18" xfId="0" applyFont="1" applyFill="1" applyBorder="1" applyAlignment="1" applyProtection="1">
      <alignment vertical="center"/>
      <protection locked="0"/>
    </xf>
    <xf numFmtId="0" fontId="15" fillId="2" borderId="24" xfId="0" applyFont="1" applyFill="1" applyBorder="1" applyAlignment="1" applyProtection="1">
      <alignment vertical="center"/>
      <protection locked="0"/>
    </xf>
    <xf numFmtId="0" fontId="15" fillId="2" borderId="19" xfId="0" applyFont="1" applyFill="1" applyBorder="1" applyAlignment="1" applyProtection="1">
      <alignment vertical="center"/>
      <protection locked="0"/>
    </xf>
    <xf numFmtId="0" fontId="15" fillId="2" borderId="25" xfId="0" applyFont="1" applyFill="1" applyBorder="1" applyAlignment="1" applyProtection="1">
      <alignment vertical="center"/>
      <protection locked="0"/>
    </xf>
    <xf numFmtId="0" fontId="25" fillId="4" borderId="18" xfId="0" applyFont="1" applyFill="1" applyBorder="1" applyAlignment="1" applyProtection="1">
      <alignment vertical="center"/>
      <protection locked="0"/>
    </xf>
    <xf numFmtId="0" fontId="25" fillId="4" borderId="24" xfId="0" applyFont="1" applyFill="1" applyBorder="1" applyAlignment="1" applyProtection="1">
      <alignment vertical="center"/>
      <protection locked="0"/>
    </xf>
    <xf numFmtId="0" fontId="25" fillId="4" borderId="19" xfId="0" applyFont="1" applyFill="1" applyBorder="1" applyAlignment="1" applyProtection="1">
      <alignment vertical="center"/>
      <protection locked="0"/>
    </xf>
    <xf numFmtId="0" fontId="25" fillId="4" borderId="25" xfId="0" applyFont="1" applyFill="1" applyBorder="1" applyAlignment="1" applyProtection="1">
      <alignment vertical="center"/>
      <protection locked="0"/>
    </xf>
    <xf numFmtId="0" fontId="15" fillId="4" borderId="8" xfId="0" applyFont="1" applyFill="1" applyBorder="1" applyAlignment="1" applyProtection="1">
      <alignment horizontal="center"/>
      <protection locked="0"/>
    </xf>
    <xf numFmtId="0" fontId="15" fillId="4" borderId="98" xfId="0" applyFont="1" applyFill="1" applyBorder="1" applyAlignment="1" applyProtection="1">
      <alignment horizontal="center"/>
      <protection locked="0"/>
    </xf>
    <xf numFmtId="0" fontId="15" fillId="11" borderId="111" xfId="0" applyFont="1" applyFill="1" applyBorder="1" applyAlignment="1" applyProtection="1">
      <alignment horizontal="center"/>
      <protection locked="0"/>
    </xf>
    <xf numFmtId="0" fontId="0" fillId="11" borderId="18" xfId="0" applyFill="1" applyBorder="1"/>
    <xf numFmtId="0" fontId="15" fillId="11" borderId="98" xfId="0" applyFont="1" applyFill="1" applyBorder="1" applyAlignment="1" applyProtection="1">
      <alignment horizontal="center"/>
      <protection locked="0"/>
    </xf>
    <xf numFmtId="0" fontId="0" fillId="11" borderId="19" xfId="0" applyFill="1" applyBorder="1"/>
    <xf numFmtId="0" fontId="15" fillId="4" borderId="0" xfId="0" applyFont="1" applyFill="1" applyBorder="1" applyAlignment="1" applyProtection="1">
      <alignment horizontal="center" vertical="center"/>
      <protection locked="0"/>
    </xf>
    <xf numFmtId="0" fontId="15" fillId="4" borderId="19" xfId="0" applyFont="1" applyFill="1" applyBorder="1" applyAlignment="1" applyProtection="1">
      <alignment horizontal="center" vertical="center"/>
      <protection locked="0"/>
    </xf>
    <xf numFmtId="0" fontId="15" fillId="9" borderId="115" xfId="0" applyFont="1" applyFill="1" applyBorder="1" applyAlignment="1" applyProtection="1">
      <alignment horizontal="center"/>
      <protection locked="0"/>
    </xf>
    <xf numFmtId="0" fontId="0" fillId="9" borderId="116" xfId="0" applyFill="1" applyBorder="1"/>
    <xf numFmtId="0" fontId="15" fillId="4" borderId="6" xfId="0" applyFont="1" applyFill="1" applyBorder="1" applyProtection="1">
      <protection locked="0"/>
    </xf>
    <xf numFmtId="0" fontId="15" fillId="4" borderId="7" xfId="0" applyFont="1" applyFill="1" applyBorder="1" applyProtection="1">
      <protection locked="0"/>
    </xf>
    <xf numFmtId="0" fontId="15" fillId="9" borderId="5" xfId="0" applyFont="1" applyFill="1" applyBorder="1" applyAlignment="1" applyProtection="1">
      <alignment horizontal="center"/>
      <protection locked="0"/>
    </xf>
    <xf numFmtId="0" fontId="26" fillId="7" borderId="91" xfId="0" applyFont="1" applyFill="1" applyBorder="1" applyAlignment="1">
      <alignment horizontal="center" vertical="center"/>
    </xf>
    <xf numFmtId="2" fontId="31" fillId="0" borderId="0" xfId="0" applyNumberFormat="1" applyFont="1" applyBorder="1" applyAlignment="1" applyProtection="1">
      <alignment horizontal="center"/>
      <protection locked="0"/>
    </xf>
    <xf numFmtId="0" fontId="17" fillId="7" borderId="15" xfId="0" applyFont="1" applyFill="1" applyBorder="1" applyAlignment="1">
      <alignment horizontal="center" vertical="center"/>
    </xf>
    <xf numFmtId="0" fontId="29" fillId="7" borderId="43" xfId="0" applyFont="1" applyFill="1" applyBorder="1" applyAlignment="1">
      <alignment horizontal="center" vertical="center"/>
    </xf>
    <xf numFmtId="0" fontId="0" fillId="10" borderId="5" xfId="0" applyFill="1" applyBorder="1"/>
    <xf numFmtId="0" fontId="17" fillId="7" borderId="40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center" vertical="center"/>
    </xf>
    <xf numFmtId="0" fontId="17" fillId="7" borderId="2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1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protection locked="0"/>
    </xf>
    <xf numFmtId="0" fontId="1" fillId="6" borderId="5" xfId="0" applyFont="1" applyFill="1" applyBorder="1" applyAlignment="1" applyProtection="1">
      <alignment horizontal="left" vertical="center"/>
      <protection locked="0"/>
    </xf>
    <xf numFmtId="0" fontId="1" fillId="6" borderId="6" xfId="0" applyFont="1" applyFill="1" applyBorder="1" applyAlignment="1" applyProtection="1">
      <alignment horizontal="center" vertical="center"/>
      <protection locked="0"/>
    </xf>
    <xf numFmtId="0" fontId="1" fillId="6" borderId="84" xfId="0" applyFont="1" applyFill="1" applyBorder="1" applyAlignment="1" applyProtection="1">
      <alignment horizontal="center" vertical="top"/>
      <protection locked="0"/>
    </xf>
    <xf numFmtId="0" fontId="1" fillId="6" borderId="73" xfId="0" applyFont="1" applyFill="1" applyBorder="1" applyAlignment="1" applyProtection="1">
      <alignment horizontal="center" vertical="center"/>
      <protection locked="0"/>
    </xf>
    <xf numFmtId="0" fontId="1" fillId="6" borderId="3" xfId="0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 applyProtection="1">
      <alignment horizontal="center" vertical="top"/>
      <protection locked="0"/>
    </xf>
    <xf numFmtId="0" fontId="1" fillId="6" borderId="80" xfId="0" applyFont="1" applyFill="1" applyBorder="1" applyAlignment="1" applyProtection="1">
      <alignment horizontal="left" vertical="center"/>
      <protection locked="0"/>
    </xf>
    <xf numFmtId="0" fontId="1" fillId="6" borderId="34" xfId="0" applyFont="1" applyFill="1" applyBorder="1" applyAlignment="1" applyProtection="1">
      <alignment horizontal="center" vertical="top"/>
      <protection locked="0"/>
    </xf>
    <xf numFmtId="0" fontId="1" fillId="6" borderId="10" xfId="0" applyFont="1" applyFill="1" applyBorder="1" applyAlignment="1" applyProtection="1">
      <alignment horizontal="center" vertical="center"/>
      <protection locked="0"/>
    </xf>
    <xf numFmtId="0" fontId="1" fillId="6" borderId="11" xfId="0" applyFont="1" applyFill="1" applyBorder="1" applyAlignment="1" applyProtection="1">
      <alignment horizontal="center" vertical="center"/>
      <protection locked="0"/>
    </xf>
    <xf numFmtId="0" fontId="1" fillId="6" borderId="85" xfId="0" applyFont="1" applyFill="1" applyBorder="1" applyAlignment="1" applyProtection="1">
      <alignment horizontal="center" vertical="top"/>
      <protection locked="0"/>
    </xf>
    <xf numFmtId="0" fontId="15" fillId="8" borderId="15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  <protection locked="0"/>
    </xf>
    <xf numFmtId="0" fontId="15" fillId="8" borderId="76" xfId="0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15" fillId="0" borderId="8" xfId="0" applyFont="1" applyBorder="1" applyAlignment="1" applyProtection="1">
      <protection locked="0"/>
    </xf>
    <xf numFmtId="0" fontId="15" fillId="0" borderId="0" xfId="0" applyFont="1" applyBorder="1" applyAlignment="1" applyProtection="1">
      <protection locked="0"/>
    </xf>
    <xf numFmtId="0" fontId="15" fillId="0" borderId="10" xfId="0" applyFont="1" applyBorder="1" applyAlignment="1" applyProtection="1">
      <protection locked="0"/>
    </xf>
    <xf numFmtId="0" fontId="15" fillId="0" borderId="11" xfId="0" applyFont="1" applyBorder="1" applyAlignment="1" applyProtection="1">
      <protection locked="0"/>
    </xf>
    <xf numFmtId="0" fontId="0" fillId="0" borderId="11" xfId="0" applyBorder="1"/>
    <xf numFmtId="0" fontId="23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textRotation="90"/>
    </xf>
    <xf numFmtId="0" fontId="36" fillId="0" borderId="0" xfId="0" applyFont="1" applyFill="1" applyBorder="1" applyAlignment="1" applyProtection="1">
      <alignment horizontal="center" vertical="center"/>
      <protection locked="0"/>
    </xf>
    <xf numFmtId="0" fontId="1" fillId="9" borderId="6" xfId="0" applyFont="1" applyFill="1" applyBorder="1" applyProtection="1">
      <protection locked="0"/>
    </xf>
    <xf numFmtId="0" fontId="1" fillId="11" borderId="18" xfId="0" applyFont="1" applyFill="1" applyBorder="1" applyProtection="1">
      <protection locked="0"/>
    </xf>
    <xf numFmtId="0" fontId="1" fillId="11" borderId="19" xfId="0" applyFont="1" applyFill="1" applyBorder="1" applyProtection="1">
      <protection locked="0"/>
    </xf>
    <xf numFmtId="0" fontId="1" fillId="4" borderId="0" xfId="0" applyFont="1" applyFill="1" applyBorder="1" applyProtection="1">
      <protection locked="0"/>
    </xf>
    <xf numFmtId="0" fontId="1" fillId="4" borderId="19" xfId="0" applyFont="1" applyFill="1" applyBorder="1" applyProtection="1">
      <protection locked="0"/>
    </xf>
    <xf numFmtId="0" fontId="1" fillId="3" borderId="33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 wrapText="1"/>
      <protection locked="0"/>
    </xf>
    <xf numFmtId="0" fontId="1" fillId="6" borderId="8" xfId="0" applyFont="1" applyFill="1" applyBorder="1" applyAlignment="1" applyProtection="1">
      <alignment horizontal="left" vertical="center"/>
      <protection locked="0"/>
    </xf>
    <xf numFmtId="0" fontId="1" fillId="6" borderId="0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6" borderId="67" xfId="0" applyFont="1" applyFill="1" applyBorder="1" applyAlignment="1" applyProtection="1">
      <alignment horizontal="center" vertical="center"/>
      <protection locked="0"/>
    </xf>
    <xf numFmtId="0" fontId="1" fillId="6" borderId="8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6" borderId="10" xfId="0" applyFont="1" applyFill="1" applyBorder="1" applyAlignment="1" applyProtection="1">
      <alignment horizontal="left" vertical="center"/>
      <protection locked="0"/>
    </xf>
    <xf numFmtId="0" fontId="1" fillId="6" borderId="72" xfId="0" applyFont="1" applyFill="1" applyBorder="1" applyAlignment="1" applyProtection="1">
      <alignment horizontal="center" vertical="center"/>
      <protection locked="0"/>
    </xf>
    <xf numFmtId="2" fontId="24" fillId="0" borderId="65" xfId="0" applyNumberFormat="1" applyFont="1" applyFill="1" applyBorder="1" applyAlignment="1" applyProtection="1">
      <alignment horizontal="center" vertical="center"/>
      <protection locked="0"/>
    </xf>
    <xf numFmtId="2" fontId="24" fillId="6" borderId="65" xfId="0" applyNumberFormat="1" applyFont="1" applyFill="1" applyBorder="1" applyAlignment="1" applyProtection="1">
      <alignment horizontal="center" vertical="center"/>
    </xf>
    <xf numFmtId="0" fontId="22" fillId="6" borderId="75" xfId="0" applyNumberFormat="1" applyFont="1" applyFill="1" applyBorder="1" applyAlignment="1" applyProtection="1">
      <alignment horizontal="center" vertical="center"/>
      <protection locked="0"/>
    </xf>
    <xf numFmtId="0" fontId="1" fillId="6" borderId="58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Protection="1">
      <protection locked="0"/>
    </xf>
    <xf numFmtId="165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1" fontId="1" fillId="8" borderId="14" xfId="0" applyNumberFormat="1" applyFont="1" applyFill="1" applyBorder="1" applyAlignment="1">
      <alignment horizontal="right" vertical="center"/>
    </xf>
    <xf numFmtId="0" fontId="1" fillId="3" borderId="106" xfId="0" applyFont="1" applyFill="1" applyBorder="1" applyAlignment="1" applyProtection="1">
      <alignment horizontal="center" vertical="center" wrapText="1"/>
      <protection locked="0"/>
    </xf>
    <xf numFmtId="0" fontId="1" fillId="8" borderId="2" xfId="0" applyFont="1" applyFill="1" applyBorder="1" applyAlignment="1" applyProtection="1">
      <alignment horizontal="center" vertical="center"/>
      <protection locked="0"/>
    </xf>
    <xf numFmtId="0" fontId="1" fillId="8" borderId="75" xfId="0" applyFont="1" applyFill="1" applyBorder="1" applyAlignment="1" applyProtection="1">
      <alignment horizontal="center" vertical="center"/>
      <protection locked="0"/>
    </xf>
    <xf numFmtId="0" fontId="15" fillId="12" borderId="15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center"/>
    </xf>
    <xf numFmtId="49" fontId="19" fillId="0" borderId="52" xfId="0" applyNumberFormat="1" applyFont="1" applyBorder="1" applyAlignment="1">
      <alignment horizontal="center" vertical="center" wrapText="1"/>
    </xf>
    <xf numFmtId="49" fontId="19" fillId="0" borderId="87" xfId="0" applyNumberFormat="1" applyFont="1" applyBorder="1" applyAlignment="1">
      <alignment horizontal="center" vertical="center" wrapText="1"/>
    </xf>
    <xf numFmtId="49" fontId="19" fillId="0" borderId="49" xfId="0" applyNumberFormat="1" applyFont="1" applyBorder="1" applyAlignment="1">
      <alignment horizontal="center" vertical="center" wrapText="1"/>
    </xf>
    <xf numFmtId="49" fontId="19" fillId="0" borderId="120" xfId="0" applyNumberFormat="1" applyFont="1" applyBorder="1" applyAlignment="1">
      <alignment horizontal="center" vertical="center" wrapText="1"/>
    </xf>
    <xf numFmtId="49" fontId="19" fillId="0" borderId="119" xfId="0" applyNumberFormat="1" applyFont="1" applyBorder="1" applyAlignment="1">
      <alignment horizontal="center" vertical="center" wrapText="1"/>
    </xf>
    <xf numFmtId="49" fontId="19" fillId="0" borderId="125" xfId="0" applyNumberFormat="1" applyFont="1" applyBorder="1" applyAlignment="1">
      <alignment horizontal="center" vertical="center" wrapText="1"/>
    </xf>
    <xf numFmtId="49" fontId="19" fillId="0" borderId="126" xfId="0" applyNumberFormat="1" applyFont="1" applyBorder="1" applyAlignment="1">
      <alignment horizontal="center" vertical="center" wrapText="1"/>
    </xf>
    <xf numFmtId="0" fontId="31" fillId="0" borderId="0" xfId="0" applyFont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49" fontId="19" fillId="0" borderId="133" xfId="0" applyNumberFormat="1" applyFont="1" applyBorder="1" applyAlignment="1">
      <alignment horizontal="center" vertical="center" wrapText="1"/>
    </xf>
    <xf numFmtId="49" fontId="19" fillId="0" borderId="134" xfId="0" applyNumberFormat="1" applyFont="1" applyFill="1" applyBorder="1" applyAlignment="1">
      <alignment horizontal="center" vertical="center" wrapText="1"/>
    </xf>
    <xf numFmtId="49" fontId="19" fillId="0" borderId="19" xfId="0" applyNumberFormat="1" applyFont="1" applyBorder="1" applyAlignment="1">
      <alignment horizontal="center" vertical="center" wrapText="1"/>
    </xf>
    <xf numFmtId="0" fontId="1" fillId="0" borderId="134" xfId="0" applyFont="1" applyBorder="1" applyAlignment="1">
      <alignment horizontal="center" vertical="center"/>
    </xf>
    <xf numFmtId="49" fontId="19" fillId="0" borderId="11" xfId="0" applyNumberFormat="1" applyFont="1" applyBorder="1" applyAlignment="1">
      <alignment horizontal="center" vertical="center" wrapText="1"/>
    </xf>
    <xf numFmtId="0" fontId="1" fillId="0" borderId="135" xfId="0" applyFont="1" applyBorder="1" applyAlignment="1">
      <alignment horizontal="center" vertical="center"/>
    </xf>
    <xf numFmtId="49" fontId="19" fillId="0" borderId="8" xfId="0" applyNumberFormat="1" applyFont="1" applyBorder="1" applyAlignment="1">
      <alignment horizontal="center" vertical="center" wrapText="1"/>
    </xf>
    <xf numFmtId="49" fontId="19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9" fillId="0" borderId="8" xfId="0" applyFont="1" applyBorder="1" applyAlignment="1"/>
    <xf numFmtId="0" fontId="19" fillId="0" borderId="8" xfId="0" applyFont="1" applyBorder="1" applyAlignment="1">
      <alignment vertical="center"/>
    </xf>
    <xf numFmtId="0" fontId="19" fillId="0" borderId="9" xfId="0" applyFont="1" applyBorder="1" applyAlignment="1"/>
    <xf numFmtId="0" fontId="19" fillId="0" borderId="12" xfId="0" applyFont="1" applyBorder="1" applyAlignment="1"/>
    <xf numFmtId="0" fontId="14" fillId="0" borderId="8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5" fillId="0" borderId="8" xfId="0" applyFont="1" applyBorder="1" applyAlignment="1"/>
    <xf numFmtId="0" fontId="19" fillId="0" borderId="11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25" xfId="0" applyFont="1" applyBorder="1" applyAlignment="1">
      <alignment horizontal="center" vertical="center" wrapText="1"/>
    </xf>
    <xf numFmtId="0" fontId="19" fillId="0" borderId="110" xfId="0" applyFont="1" applyBorder="1" applyAlignment="1">
      <alignment horizontal="center" vertical="center" wrapText="1"/>
    </xf>
    <xf numFmtId="49" fontId="19" fillId="0" borderId="136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49" fontId="19" fillId="0" borderId="20" xfId="0" applyNumberFormat="1" applyFont="1" applyBorder="1" applyAlignment="1">
      <alignment horizontal="center" vertical="center" wrapText="1"/>
    </xf>
    <xf numFmtId="0" fontId="1" fillId="0" borderId="121" xfId="0" applyFont="1" applyBorder="1" applyAlignment="1">
      <alignment horizontal="center" vertical="center"/>
    </xf>
    <xf numFmtId="0" fontId="1" fillId="0" borderId="124" xfId="0" applyFont="1" applyBorder="1" applyAlignment="1">
      <alignment horizontal="center" vertical="center"/>
    </xf>
    <xf numFmtId="49" fontId="19" fillId="0" borderId="137" xfId="0" applyNumberFormat="1" applyFont="1" applyBorder="1" applyAlignment="1">
      <alignment horizontal="center" vertical="center" wrapText="1"/>
    </xf>
    <xf numFmtId="49" fontId="19" fillId="0" borderId="138" xfId="0" applyNumberFormat="1" applyFont="1" applyBorder="1" applyAlignment="1">
      <alignment horizontal="center" vertical="center" wrapText="1"/>
    </xf>
    <xf numFmtId="49" fontId="1" fillId="0" borderId="134" xfId="0" applyNumberFormat="1" applyFont="1" applyBorder="1" applyAlignment="1">
      <alignment horizontal="center" vertical="center"/>
    </xf>
    <xf numFmtId="49" fontId="19" fillId="8" borderId="52" xfId="0" applyNumberFormat="1" applyFont="1" applyFill="1" applyBorder="1" applyAlignment="1">
      <alignment horizontal="center" vertical="center" wrapText="1"/>
    </xf>
    <xf numFmtId="49" fontId="19" fillId="8" borderId="49" xfId="0" applyNumberFormat="1" applyFont="1" applyFill="1" applyBorder="1" applyAlignment="1">
      <alignment horizontal="center" vertical="center" wrapText="1"/>
    </xf>
    <xf numFmtId="49" fontId="19" fillId="0" borderId="137" xfId="0" applyNumberFormat="1" applyFont="1" applyBorder="1" applyAlignment="1">
      <alignment horizontal="center" vertical="center"/>
    </xf>
    <xf numFmtId="49" fontId="1" fillId="0" borderId="137" xfId="0" applyNumberFormat="1" applyFont="1" applyBorder="1" applyAlignment="1">
      <alignment horizontal="center" vertical="center"/>
    </xf>
    <xf numFmtId="49" fontId="2" fillId="0" borderId="137" xfId="0" applyNumberFormat="1" applyFont="1" applyBorder="1" applyAlignment="1">
      <alignment horizontal="center" vertical="center"/>
    </xf>
    <xf numFmtId="49" fontId="2" fillId="0" borderId="134" xfId="0" applyNumberFormat="1" applyFont="1" applyBorder="1" applyAlignment="1">
      <alignment horizontal="center" vertical="center"/>
    </xf>
    <xf numFmtId="49" fontId="19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19" fillId="8" borderId="119" xfId="0" applyNumberFormat="1" applyFont="1" applyFill="1" applyBorder="1" applyAlignment="1">
      <alignment horizontal="center" vertical="center" wrapText="1"/>
    </xf>
    <xf numFmtId="49" fontId="19" fillId="8" borderId="25" xfId="0" applyNumberFormat="1" applyFont="1" applyFill="1" applyBorder="1" applyAlignment="1">
      <alignment horizontal="center" vertical="center" wrapText="1"/>
    </xf>
    <xf numFmtId="49" fontId="19" fillId="8" borderId="19" xfId="0" applyNumberFormat="1" applyFont="1" applyFill="1" applyBorder="1" applyAlignment="1">
      <alignment horizontal="center" vertical="center" wrapText="1"/>
    </xf>
    <xf numFmtId="0" fontId="1" fillId="8" borderId="124" xfId="0" applyFont="1" applyFill="1" applyBorder="1" applyAlignment="1">
      <alignment horizontal="center" vertical="center"/>
    </xf>
    <xf numFmtId="49" fontId="19" fillId="8" borderId="118" xfId="0" applyNumberFormat="1" applyFont="1" applyFill="1" applyBorder="1" applyAlignment="1">
      <alignment horizontal="center" vertical="center" wrapText="1"/>
    </xf>
    <xf numFmtId="49" fontId="19" fillId="8" borderId="137" xfId="0" applyNumberFormat="1" applyFont="1" applyFill="1" applyBorder="1" applyAlignment="1">
      <alignment horizontal="center" vertical="center" wrapText="1"/>
    </xf>
    <xf numFmtId="49" fontId="1" fillId="8" borderId="134" xfId="0" applyNumberFormat="1" applyFont="1" applyFill="1" applyBorder="1" applyAlignment="1">
      <alignment horizontal="center" vertical="center"/>
    </xf>
    <xf numFmtId="49" fontId="19" fillId="0" borderId="134" xfId="0" applyNumberFormat="1" applyFont="1" applyBorder="1" applyAlignment="1">
      <alignment horizontal="center" vertical="center"/>
    </xf>
    <xf numFmtId="49" fontId="19" fillId="8" borderId="134" xfId="0" applyNumberFormat="1" applyFont="1" applyFill="1" applyBorder="1" applyAlignment="1">
      <alignment horizontal="center" vertical="center"/>
    </xf>
    <xf numFmtId="49" fontId="19" fillId="8" borderId="138" xfId="0" applyNumberFormat="1" applyFont="1" applyFill="1" applyBorder="1" applyAlignment="1">
      <alignment horizontal="center" vertical="center" wrapText="1"/>
    </xf>
    <xf numFmtId="49" fontId="19" fillId="0" borderId="24" xfId="0" applyNumberFormat="1" applyFont="1" applyBorder="1" applyAlignment="1">
      <alignment horizontal="center" vertical="center" wrapText="1"/>
    </xf>
    <xf numFmtId="49" fontId="19" fillId="8" borderId="87" xfId="0" applyNumberFormat="1" applyFont="1" applyFill="1" applyBorder="1" applyAlignment="1">
      <alignment horizontal="center" vertical="center" wrapText="1"/>
    </xf>
    <xf numFmtId="0" fontId="19" fillId="0" borderId="137" xfId="0" applyFont="1" applyBorder="1" applyAlignment="1">
      <alignment horizontal="center" vertical="center" wrapText="1"/>
    </xf>
    <xf numFmtId="0" fontId="19" fillId="0" borderId="134" xfId="0" applyFont="1" applyBorder="1" applyAlignment="1">
      <alignment horizontal="center" vertical="center"/>
    </xf>
    <xf numFmtId="49" fontId="19" fillId="8" borderId="24" xfId="0" applyNumberFormat="1" applyFont="1" applyFill="1" applyBorder="1" applyAlignment="1">
      <alignment horizontal="center" vertical="center" wrapText="1"/>
    </xf>
    <xf numFmtId="49" fontId="19" fillId="0" borderId="121" xfId="0" applyNumberFormat="1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 wrapText="1"/>
    </xf>
    <xf numFmtId="0" fontId="19" fillId="0" borderId="12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5" fillId="0" borderId="11" xfId="0" applyFont="1" applyFill="1" applyBorder="1" applyProtection="1">
      <protection locked="0"/>
    </xf>
    <xf numFmtId="0" fontId="36" fillId="8" borderId="143" xfId="0" applyFont="1" applyFill="1" applyBorder="1" applyAlignment="1" applyProtection="1">
      <alignment horizontal="center" vertical="center"/>
      <protection locked="0"/>
    </xf>
    <xf numFmtId="0" fontId="1" fillId="8" borderId="36" xfId="0" applyFont="1" applyFill="1" applyBorder="1" applyAlignment="1" applyProtection="1">
      <alignment horizontal="center" vertical="center"/>
      <protection locked="0"/>
    </xf>
    <xf numFmtId="165" fontId="15" fillId="0" borderId="130" xfId="0" applyNumberFormat="1" applyFont="1" applyBorder="1" applyAlignment="1" applyProtection="1">
      <alignment horizontal="center" vertical="center"/>
      <protection locked="0"/>
    </xf>
    <xf numFmtId="165" fontId="15" fillId="0" borderId="144" xfId="0" applyNumberFormat="1" applyFont="1" applyBorder="1" applyAlignment="1" applyProtection="1">
      <alignment horizontal="center" vertical="center"/>
      <protection locked="0"/>
    </xf>
    <xf numFmtId="0" fontId="36" fillId="8" borderId="145" xfId="0" applyFont="1" applyFill="1" applyBorder="1" applyAlignment="1" applyProtection="1">
      <alignment horizontal="center" vertical="center"/>
      <protection locked="0"/>
    </xf>
    <xf numFmtId="0" fontId="1" fillId="8" borderId="85" xfId="0" applyFont="1" applyFill="1" applyBorder="1" applyAlignment="1" applyProtection="1">
      <alignment horizontal="center" vertical="center"/>
      <protection locked="0"/>
    </xf>
    <xf numFmtId="165" fontId="15" fillId="0" borderId="92" xfId="0" applyNumberFormat="1" applyFont="1" applyBorder="1" applyAlignment="1" applyProtection="1">
      <alignment horizontal="center" vertical="center"/>
      <protection locked="0"/>
    </xf>
    <xf numFmtId="165" fontId="15" fillId="0" borderId="83" xfId="0" applyNumberFormat="1" applyFont="1" applyBorder="1" applyAlignment="1" applyProtection="1">
      <alignment horizontal="center" vertical="center"/>
      <protection locked="0"/>
    </xf>
    <xf numFmtId="11" fontId="1" fillId="0" borderId="0" xfId="0" applyNumberFormat="1" applyFont="1" applyFill="1" applyBorder="1" applyProtection="1">
      <protection locked="0"/>
    </xf>
    <xf numFmtId="165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7" borderId="26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1" fillId="7" borderId="94" xfId="0" applyFont="1" applyFill="1" applyBorder="1" applyAlignment="1">
      <alignment horizontal="center" vertical="center"/>
    </xf>
    <xf numFmtId="0" fontId="17" fillId="7" borderId="50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165" fontId="1" fillId="0" borderId="43" xfId="0" applyNumberFormat="1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165" fontId="1" fillId="0" borderId="76" xfId="0" applyNumberFormat="1" applyFont="1" applyFill="1" applyBorder="1" applyAlignment="1">
      <alignment horizontal="center" vertical="center"/>
    </xf>
    <xf numFmtId="0" fontId="1" fillId="8" borderId="6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 vertical="center"/>
    </xf>
    <xf numFmtId="0" fontId="1" fillId="8" borderId="76" xfId="0" applyFont="1" applyFill="1" applyBorder="1" applyAlignment="1">
      <alignment horizontal="center" vertical="center"/>
    </xf>
    <xf numFmtId="0" fontId="1" fillId="8" borderId="63" xfId="0" applyFont="1" applyFill="1" applyBorder="1" applyAlignment="1">
      <alignment horizontal="center" vertical="center"/>
    </xf>
    <xf numFmtId="0" fontId="25" fillId="0" borderId="8" xfId="0" applyFont="1" applyFill="1" applyBorder="1" applyAlignment="1" applyProtection="1">
      <alignment vertical="center"/>
      <protection locked="0"/>
    </xf>
    <xf numFmtId="0" fontId="36" fillId="8" borderId="152" xfId="0" applyFont="1" applyFill="1" applyBorder="1" applyAlignment="1" applyProtection="1">
      <alignment horizontal="center" vertical="center"/>
      <protection locked="0"/>
    </xf>
    <xf numFmtId="0" fontId="36" fillId="8" borderId="153" xfId="0" applyFont="1" applyFill="1" applyBorder="1" applyAlignment="1" applyProtection="1">
      <alignment horizontal="center" vertical="center"/>
      <protection locked="0"/>
    </xf>
    <xf numFmtId="0" fontId="1" fillId="8" borderId="29" xfId="0" applyFont="1" applyFill="1" applyBorder="1" applyAlignment="1">
      <alignment horizontal="center" vertical="center"/>
    </xf>
    <xf numFmtId="0" fontId="1" fillId="8" borderId="13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3" borderId="51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48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6" borderId="7" xfId="0" applyFont="1" applyFill="1" applyBorder="1" applyAlignment="1" applyProtection="1">
      <alignment horizontal="center" vertical="center"/>
      <protection locked="0"/>
    </xf>
    <xf numFmtId="0" fontId="1" fillId="6" borderId="78" xfId="0" applyFont="1" applyFill="1" applyBorder="1" applyAlignment="1" applyProtection="1">
      <alignment horizontal="center" vertical="center"/>
      <protection locked="0"/>
    </xf>
    <xf numFmtId="0" fontId="1" fillId="6" borderId="81" xfId="0" applyFont="1" applyFill="1" applyBorder="1" applyAlignment="1" applyProtection="1">
      <alignment horizontal="center" vertical="center"/>
      <protection locked="0"/>
    </xf>
    <xf numFmtId="0" fontId="1" fillId="6" borderId="12" xfId="0" applyFont="1" applyFill="1" applyBorder="1" applyAlignment="1" applyProtection="1">
      <alignment horizontal="center" vertical="center"/>
      <protection locked="0"/>
    </xf>
    <xf numFmtId="49" fontId="19" fillId="0" borderId="120" xfId="0" applyNumberFormat="1" applyFont="1" applyBorder="1" applyAlignment="1">
      <alignment horizontal="center" vertical="center" wrapText="1"/>
    </xf>
    <xf numFmtId="49" fontId="19" fillId="0" borderId="122" xfId="0" applyNumberFormat="1" applyFont="1" applyBorder="1" applyAlignment="1">
      <alignment horizontal="center" vertical="center" wrapText="1"/>
    </xf>
    <xf numFmtId="49" fontId="19" fillId="0" borderId="52" xfId="0" applyNumberFormat="1" applyFont="1" applyBorder="1" applyAlignment="1">
      <alignment horizontal="center" vertical="center" wrapText="1"/>
    </xf>
    <xf numFmtId="49" fontId="19" fillId="0" borderId="87" xfId="0" applyNumberFormat="1" applyFont="1" applyBorder="1" applyAlignment="1">
      <alignment horizontal="center" vertical="center" wrapText="1"/>
    </xf>
    <xf numFmtId="49" fontId="19" fillId="0" borderId="126" xfId="0" applyNumberFormat="1" applyFont="1" applyBorder="1" applyAlignment="1">
      <alignment horizontal="center" vertical="center" wrapText="1"/>
    </xf>
    <xf numFmtId="49" fontId="19" fillId="8" borderId="119" xfId="0" applyNumberFormat="1" applyFont="1" applyFill="1" applyBorder="1" applyAlignment="1">
      <alignment horizontal="center" vertical="center" wrapText="1"/>
    </xf>
    <xf numFmtId="49" fontId="19" fillId="8" borderId="52" xfId="0" applyNumberFormat="1" applyFont="1" applyFill="1" applyBorder="1" applyAlignment="1">
      <alignment horizontal="center" vertical="center" wrapText="1"/>
    </xf>
    <xf numFmtId="49" fontId="19" fillId="8" borderId="49" xfId="0" applyNumberFormat="1" applyFont="1" applyFill="1" applyBorder="1" applyAlignment="1">
      <alignment horizontal="center" vertical="center" wrapText="1"/>
    </xf>
    <xf numFmtId="49" fontId="19" fillId="0" borderId="119" xfId="0" applyNumberFormat="1" applyFont="1" applyBorder="1" applyAlignment="1">
      <alignment horizontal="center" vertical="center" wrapText="1"/>
    </xf>
    <xf numFmtId="49" fontId="19" fillId="0" borderId="49" xfId="0" applyNumberFormat="1" applyFont="1" applyBorder="1" applyAlignment="1">
      <alignment horizontal="center" vertical="center" wrapText="1"/>
    </xf>
    <xf numFmtId="49" fontId="19" fillId="0" borderId="20" xfId="0" applyNumberFormat="1" applyFont="1" applyBorder="1" applyAlignment="1">
      <alignment horizontal="center" vertical="center" wrapText="1"/>
    </xf>
    <xf numFmtId="0" fontId="19" fillId="0" borderId="137" xfId="0" applyFont="1" applyBorder="1" applyAlignment="1">
      <alignment horizontal="center" vertical="center" wrapText="1"/>
    </xf>
    <xf numFmtId="49" fontId="19" fillId="0" borderId="118" xfId="0" applyNumberFormat="1" applyFont="1" applyBorder="1" applyAlignment="1">
      <alignment horizontal="center" vertical="center" wrapText="1"/>
    </xf>
    <xf numFmtId="49" fontId="19" fillId="0" borderId="137" xfId="0" applyNumberFormat="1" applyFont="1" applyBorder="1" applyAlignment="1">
      <alignment horizontal="center" vertical="center" wrapText="1"/>
    </xf>
    <xf numFmtId="49" fontId="1" fillId="0" borderId="134" xfId="0" applyNumberFormat="1" applyFont="1" applyBorder="1" applyAlignment="1">
      <alignment horizontal="center" vertical="center"/>
    </xf>
    <xf numFmtId="0" fontId="1" fillId="0" borderId="121" xfId="0" applyFont="1" applyBorder="1" applyAlignment="1">
      <alignment horizontal="center" vertical="center"/>
    </xf>
    <xf numFmtId="0" fontId="1" fillId="0" borderId="124" xfId="0" applyFont="1" applyBorder="1" applyAlignment="1">
      <alignment horizontal="center" vertical="center"/>
    </xf>
    <xf numFmtId="49" fontId="19" fillId="0" borderId="52" xfId="0" applyNumberFormat="1" applyFont="1" applyBorder="1" applyAlignment="1">
      <alignment horizontal="center" vertical="center" wrapText="1"/>
    </xf>
    <xf numFmtId="49" fontId="19" fillId="0" borderId="49" xfId="0" applyNumberFormat="1" applyFont="1" applyBorder="1" applyAlignment="1">
      <alignment horizontal="center" vertical="center" wrapText="1"/>
    </xf>
    <xf numFmtId="0" fontId="1" fillId="6" borderId="16" xfId="0" applyFont="1" applyFill="1" applyBorder="1" applyAlignment="1" applyProtection="1">
      <alignment horizontal="center" vertical="center"/>
      <protection locked="0"/>
    </xf>
    <xf numFmtId="0" fontId="1" fillId="6" borderId="65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8" borderId="16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1" fontId="24" fillId="0" borderId="16" xfId="0" applyNumberFormat="1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49" fontId="19" fillId="0" borderId="68" xfId="0" applyNumberFormat="1" applyFont="1" applyBorder="1" applyAlignment="1">
      <alignment horizontal="center" vertical="center" wrapText="1"/>
    </xf>
    <xf numFmtId="49" fontId="0" fillId="0" borderId="68" xfId="0" applyNumberFormat="1" applyBorder="1" applyAlignment="1">
      <alignment horizontal="center" vertical="center"/>
    </xf>
    <xf numFmtId="49" fontId="19" fillId="0" borderId="68" xfId="0" applyNumberFormat="1" applyFont="1" applyBorder="1" applyAlignment="1">
      <alignment horizontal="center" vertical="center"/>
    </xf>
    <xf numFmtId="49" fontId="2" fillId="0" borderId="68" xfId="0" applyNumberFormat="1" applyFont="1" applyBorder="1" applyAlignment="1">
      <alignment horizontal="center" vertical="center"/>
    </xf>
    <xf numFmtId="0" fontId="1" fillId="6" borderId="66" xfId="0" applyFont="1" applyFill="1" applyBorder="1" applyAlignment="1" applyProtection="1">
      <alignment horizontal="left" vertical="center"/>
      <protection locked="0"/>
    </xf>
    <xf numFmtId="0" fontId="1" fillId="6" borderId="13" xfId="0" applyFont="1" applyFill="1" applyBorder="1" applyAlignment="1" applyProtection="1">
      <alignment horizontal="center" vertical="center"/>
      <protection locked="0"/>
    </xf>
    <xf numFmtId="0" fontId="1" fillId="6" borderId="13" xfId="0" applyFont="1" applyFill="1" applyBorder="1" applyAlignment="1" applyProtection="1">
      <alignment vertical="center" textRotation="90" wrapText="1"/>
      <protection locked="0"/>
    </xf>
    <xf numFmtId="0" fontId="1" fillId="6" borderId="15" xfId="0" applyFont="1" applyFill="1" applyBorder="1" applyAlignment="1" applyProtection="1">
      <alignment horizontal="center" vertical="center"/>
      <protection locked="0"/>
    </xf>
    <xf numFmtId="0" fontId="1" fillId="6" borderId="0" xfId="0" applyFont="1" applyFill="1" applyBorder="1" applyAlignment="1" applyProtection="1">
      <alignment vertical="center" textRotation="90" wrapText="1"/>
      <protection locked="0"/>
    </xf>
    <xf numFmtId="0" fontId="1" fillId="6" borderId="57" xfId="0" applyFont="1" applyFill="1" applyBorder="1" applyAlignment="1" applyProtection="1">
      <alignment horizontal="left" vertical="center"/>
      <protection locked="0"/>
    </xf>
    <xf numFmtId="0" fontId="1" fillId="6" borderId="74" xfId="0" applyFont="1" applyFill="1" applyBorder="1" applyAlignment="1" applyProtection="1">
      <alignment horizontal="center" vertical="center"/>
      <protection locked="0"/>
    </xf>
    <xf numFmtId="0" fontId="1" fillId="6" borderId="74" xfId="0" applyFont="1" applyFill="1" applyBorder="1" applyAlignment="1" applyProtection="1">
      <alignment horizontal="center" vertical="center" textRotation="90" wrapText="1"/>
      <protection locked="0"/>
    </xf>
    <xf numFmtId="0" fontId="1" fillId="6" borderId="64" xfId="0" applyFont="1" applyFill="1" applyBorder="1" applyAlignment="1" applyProtection="1">
      <alignment horizontal="center" vertical="center"/>
      <protection locked="0"/>
    </xf>
    <xf numFmtId="0" fontId="1" fillId="6" borderId="74" xfId="0" applyFont="1" applyFill="1" applyBorder="1" applyAlignment="1" applyProtection="1">
      <alignment vertical="center" textRotation="90" wrapText="1"/>
      <protection locked="0"/>
    </xf>
    <xf numFmtId="0" fontId="36" fillId="0" borderId="0" xfId="0" applyFont="1" applyFill="1" applyBorder="1" applyAlignment="1" applyProtection="1">
      <alignment vertical="center" textRotation="90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" fillId="3" borderId="70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 indent="4"/>
    </xf>
    <xf numFmtId="0" fontId="15" fillId="0" borderId="0" xfId="0" applyFont="1" applyFill="1" applyBorder="1" applyAlignment="1" applyProtection="1">
      <alignment horizontal="center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8" borderId="16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49" fillId="0" borderId="52" xfId="0" applyFont="1" applyBorder="1" applyAlignment="1">
      <alignment horizontal="center" vertical="center" wrapText="1"/>
    </xf>
    <xf numFmtId="0" fontId="49" fillId="0" borderId="24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 wrapText="1"/>
    </xf>
    <xf numFmtId="0" fontId="51" fillId="0" borderId="39" xfId="0" applyFont="1" applyBorder="1" applyAlignment="1">
      <alignment horizontal="center" vertical="center"/>
    </xf>
    <xf numFmtId="0" fontId="49" fillId="0" borderId="39" xfId="0" applyFont="1" applyBorder="1" applyAlignment="1">
      <alignment horizontal="center" vertical="center"/>
    </xf>
    <xf numFmtId="0" fontId="50" fillId="0" borderId="39" xfId="0" applyFont="1" applyBorder="1" applyAlignment="1">
      <alignment horizontal="center" vertical="center"/>
    </xf>
    <xf numFmtId="0" fontId="51" fillId="0" borderId="25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9" fillId="0" borderId="0" xfId="0" applyFont="1"/>
    <xf numFmtId="0" fontId="50" fillId="0" borderId="25" xfId="0" applyFon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15" fillId="9" borderId="115" xfId="0" applyFont="1" applyFill="1" applyBorder="1" applyAlignment="1" applyProtection="1">
      <alignment vertical="center"/>
      <protection locked="0"/>
    </xf>
    <xf numFmtId="0" fontId="15" fillId="2" borderId="111" xfId="0" applyFont="1" applyFill="1" applyBorder="1" applyAlignment="1" applyProtection="1">
      <alignment vertical="center"/>
      <protection locked="0"/>
    </xf>
    <xf numFmtId="0" fontId="15" fillId="2" borderId="98" xfId="0" applyFont="1" applyFill="1" applyBorder="1" applyAlignment="1" applyProtection="1">
      <alignment vertical="center"/>
      <protection locked="0"/>
    </xf>
    <xf numFmtId="0" fontId="25" fillId="4" borderId="111" xfId="0" applyFont="1" applyFill="1" applyBorder="1" applyAlignment="1" applyProtection="1">
      <alignment vertical="center"/>
      <protection locked="0"/>
    </xf>
    <xf numFmtId="0" fontId="25" fillId="4" borderId="98" xfId="0" applyFont="1" applyFill="1" applyBorder="1" applyAlignment="1" applyProtection="1">
      <alignment vertical="center"/>
      <protection locked="0"/>
    </xf>
    <xf numFmtId="0" fontId="1" fillId="3" borderId="56" xfId="0" applyFont="1" applyFill="1" applyBorder="1" applyAlignment="1" applyProtection="1">
      <alignment horizontal="center" vertical="center"/>
      <protection locked="0"/>
    </xf>
    <xf numFmtId="0" fontId="1" fillId="3" borderId="91" xfId="0" applyFont="1" applyFill="1" applyBorder="1" applyAlignment="1" applyProtection="1">
      <alignment horizontal="center" vertical="center"/>
      <protection locked="0"/>
    </xf>
    <xf numFmtId="0" fontId="15" fillId="0" borderId="5" xfId="0" applyFont="1" applyFill="1" applyBorder="1" applyProtection="1">
      <protection locked="0"/>
    </xf>
    <xf numFmtId="0" fontId="1" fillId="13" borderId="7" xfId="0" applyFont="1" applyFill="1" applyBorder="1" applyAlignment="1" applyProtection="1">
      <alignment horizontal="center" vertical="center"/>
      <protection locked="0"/>
    </xf>
    <xf numFmtId="0" fontId="29" fillId="3" borderId="76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Protection="1">
      <protection locked="0"/>
    </xf>
    <xf numFmtId="0" fontId="29" fillId="13" borderId="9" xfId="0" applyFont="1" applyFill="1" applyBorder="1" applyAlignment="1" applyProtection="1">
      <alignment horizontal="center" vertical="center"/>
      <protection locked="0"/>
    </xf>
    <xf numFmtId="0" fontId="1" fillId="6" borderId="35" xfId="0" applyFont="1" applyFill="1" applyBorder="1" applyAlignment="1" applyProtection="1">
      <alignment horizontal="center" vertical="center"/>
      <protection locked="0"/>
    </xf>
    <xf numFmtId="2" fontId="24" fillId="6" borderId="76" xfId="0" applyNumberFormat="1" applyFont="1" applyFill="1" applyBorder="1" applyAlignment="1" applyProtection="1">
      <alignment horizontal="center" vertical="center"/>
    </xf>
    <xf numFmtId="0" fontId="1" fillId="0" borderId="80" xfId="0" applyFont="1" applyFill="1" applyBorder="1" applyProtection="1">
      <protection locked="0"/>
    </xf>
    <xf numFmtId="2" fontId="1" fillId="0" borderId="81" xfId="0" applyNumberFormat="1" applyFont="1" applyFill="1" applyBorder="1" applyProtection="1">
      <protection locked="0"/>
    </xf>
    <xf numFmtId="0" fontId="1" fillId="0" borderId="73" xfId="0" applyFont="1" applyFill="1" applyBorder="1" applyProtection="1">
      <protection locked="0"/>
    </xf>
    <xf numFmtId="2" fontId="1" fillId="0" borderId="78" xfId="0" applyNumberFormat="1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2" fontId="1" fillId="0" borderId="9" xfId="0" applyNumberFormat="1" applyFont="1" applyFill="1" applyBorder="1" applyProtection="1">
      <protection locked="0"/>
    </xf>
    <xf numFmtId="0" fontId="1" fillId="0" borderId="10" xfId="0" applyFont="1" applyFill="1" applyBorder="1" applyProtection="1">
      <protection locked="0"/>
    </xf>
    <xf numFmtId="2" fontId="1" fillId="0" borderId="12" xfId="0" applyNumberFormat="1" applyFont="1" applyFill="1" applyBorder="1" applyProtection="1">
      <protection locked="0"/>
    </xf>
    <xf numFmtId="0" fontId="1" fillId="6" borderId="74" xfId="0" applyFont="1" applyFill="1" applyBorder="1" applyAlignment="1" applyProtection="1">
      <alignment horizontal="center" vertical="center"/>
      <protection locked="0"/>
    </xf>
    <xf numFmtId="2" fontId="24" fillId="6" borderId="63" xfId="0" applyNumberFormat="1" applyFont="1" applyFill="1" applyBorder="1" applyAlignment="1" applyProtection="1">
      <alignment horizontal="center" vertical="center"/>
    </xf>
    <xf numFmtId="0" fontId="32" fillId="0" borderId="0" xfId="0" applyFont="1" applyFill="1" applyBorder="1" applyProtection="1"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7" fillId="8" borderId="15" xfId="0" applyFont="1" applyFill="1" applyBorder="1" applyAlignment="1" applyProtection="1">
      <alignment horizontal="center" vertical="center"/>
      <protection locked="0"/>
    </xf>
    <xf numFmtId="0" fontId="17" fillId="8" borderId="76" xfId="0" applyFont="1" applyFill="1" applyBorder="1" applyAlignment="1" applyProtection="1">
      <alignment horizontal="center" vertical="center"/>
      <protection locked="0"/>
    </xf>
    <xf numFmtId="164" fontId="15" fillId="0" borderId="130" xfId="0" applyNumberFormat="1" applyFont="1" applyBorder="1" applyAlignment="1" applyProtection="1">
      <alignment horizontal="center" vertical="center"/>
      <protection locked="0"/>
    </xf>
    <xf numFmtId="164" fontId="15" fillId="0" borderId="33" xfId="0" applyNumberFormat="1" applyFont="1" applyBorder="1" applyAlignment="1" applyProtection="1">
      <alignment horizontal="center" vertical="center"/>
      <protection locked="0"/>
    </xf>
    <xf numFmtId="164" fontId="15" fillId="0" borderId="1" xfId="0" applyNumberFormat="1" applyFont="1" applyBorder="1" applyAlignment="1" applyProtection="1">
      <alignment horizontal="center" vertical="center"/>
      <protection locked="0"/>
    </xf>
    <xf numFmtId="164" fontId="15" fillId="0" borderId="144" xfId="0" applyNumberFormat="1" applyFont="1" applyBorder="1" applyAlignment="1" applyProtection="1">
      <alignment horizontal="center" vertical="center"/>
      <protection locked="0"/>
    </xf>
    <xf numFmtId="164" fontId="15" fillId="0" borderId="92" xfId="0" applyNumberFormat="1" applyFont="1" applyBorder="1" applyAlignment="1" applyProtection="1">
      <alignment horizontal="center" vertical="center"/>
      <protection locked="0"/>
    </xf>
    <xf numFmtId="164" fontId="15" fillId="0" borderId="72" xfId="0" applyNumberFormat="1" applyFont="1" applyBorder="1" applyAlignment="1" applyProtection="1">
      <alignment horizontal="center" vertical="center"/>
      <protection locked="0"/>
    </xf>
    <xf numFmtId="164" fontId="15" fillId="0" borderId="83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26" fillId="8" borderId="16" xfId="0" applyFont="1" applyFill="1" applyBorder="1" applyAlignment="1">
      <alignment horizontal="center" vertical="center"/>
    </xf>
    <xf numFmtId="0" fontId="26" fillId="8" borderId="65" xfId="0" applyFont="1" applyFill="1" applyBorder="1" applyAlignment="1">
      <alignment horizontal="center" vertical="center"/>
    </xf>
    <xf numFmtId="0" fontId="1" fillId="0" borderId="18" xfId="0" applyFont="1" applyFill="1" applyBorder="1" applyProtection="1">
      <protection locked="0"/>
    </xf>
    <xf numFmtId="0" fontId="1" fillId="0" borderId="19" xfId="0" applyFont="1" applyFill="1" applyBorder="1" applyProtection="1">
      <protection locked="0"/>
    </xf>
    <xf numFmtId="0" fontId="25" fillId="4" borderId="68" xfId="0" applyFont="1" applyFill="1" applyBorder="1" applyProtection="1">
      <protection locked="0"/>
    </xf>
    <xf numFmtId="0" fontId="15" fillId="4" borderId="55" xfId="0" applyFont="1" applyFill="1" applyBorder="1" applyProtection="1">
      <protection locked="0"/>
    </xf>
    <xf numFmtId="0" fontId="1" fillId="6" borderId="36" xfId="0" applyFont="1" applyFill="1" applyBorder="1" applyAlignment="1" applyProtection="1">
      <alignment horizontal="center" vertical="top"/>
      <protection locked="0"/>
    </xf>
    <xf numFmtId="166" fontId="56" fillId="14" borderId="102" xfId="0" applyNumberFormat="1" applyFont="1" applyFill="1" applyBorder="1" applyAlignment="1" applyProtection="1">
      <alignment horizontal="center" vertical="center"/>
      <protection locked="0"/>
    </xf>
    <xf numFmtId="166" fontId="24" fillId="6" borderId="7" xfId="0" applyNumberFormat="1" applyFont="1" applyFill="1" applyBorder="1" applyAlignment="1" applyProtection="1">
      <alignment horizontal="center" vertical="center"/>
    </xf>
    <xf numFmtId="166" fontId="56" fillId="14" borderId="149" xfId="0" applyNumberFormat="1" applyFont="1" applyFill="1" applyBorder="1" applyAlignment="1" applyProtection="1">
      <alignment horizontal="center" vertical="center"/>
      <protection locked="0"/>
    </xf>
    <xf numFmtId="166" fontId="24" fillId="6" borderId="58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25" fillId="4" borderId="11" xfId="0" applyFont="1" applyFill="1" applyBorder="1" applyProtection="1">
      <protection locked="0"/>
    </xf>
    <xf numFmtId="0" fontId="1" fillId="6" borderId="151" xfId="0" applyFont="1" applyFill="1" applyBorder="1" applyAlignment="1" applyProtection="1">
      <alignment horizontal="center" vertical="top"/>
      <protection locked="0"/>
    </xf>
    <xf numFmtId="0" fontId="15" fillId="4" borderId="68" xfId="0" applyFont="1" applyFill="1" applyBorder="1" applyProtection="1">
      <protection locked="0"/>
    </xf>
    <xf numFmtId="0" fontId="15" fillId="4" borderId="68" xfId="0" applyFont="1" applyFill="1" applyBorder="1" applyAlignment="1" applyProtection="1">
      <protection locked="0"/>
    </xf>
    <xf numFmtId="0" fontId="22" fillId="6" borderId="0" xfId="0" applyNumberFormat="1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165" fontId="1" fillId="0" borderId="16" xfId="0" applyNumberFormat="1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left" vertical="center"/>
    </xf>
    <xf numFmtId="165" fontId="1" fillId="0" borderId="33" xfId="0" applyNumberFormat="1" applyFont="1" applyFill="1" applyBorder="1" applyAlignment="1">
      <alignment horizontal="center" vertical="center"/>
    </xf>
    <xf numFmtId="1" fontId="1" fillId="8" borderId="34" xfId="0" applyNumberFormat="1" applyFont="1" applyFill="1" applyBorder="1" applyAlignment="1">
      <alignment horizontal="right" vertical="center"/>
    </xf>
    <xf numFmtId="0" fontId="1" fillId="8" borderId="53" xfId="0" applyFont="1" applyFill="1" applyBorder="1" applyAlignment="1">
      <alignment horizontal="left" vertical="center"/>
    </xf>
    <xf numFmtId="165" fontId="1" fillId="0" borderId="86" xfId="0" applyNumberFormat="1" applyFont="1" applyFill="1" applyBorder="1" applyAlignment="1">
      <alignment horizontal="center" vertical="center"/>
    </xf>
    <xf numFmtId="165" fontId="1" fillId="0" borderId="151" xfId="0" applyNumberFormat="1" applyFont="1" applyFill="1" applyBorder="1" applyAlignment="1">
      <alignment horizontal="center" vertical="center"/>
    </xf>
    <xf numFmtId="165" fontId="1" fillId="0" borderId="26" xfId="0" applyNumberFormat="1" applyFont="1" applyFill="1" applyBorder="1" applyAlignment="1">
      <alignment horizontal="center" vertical="center"/>
    </xf>
    <xf numFmtId="1" fontId="1" fillId="8" borderId="28" xfId="0" applyNumberFormat="1" applyFont="1" applyFill="1" applyBorder="1" applyAlignment="1">
      <alignment horizontal="right" vertical="center"/>
    </xf>
    <xf numFmtId="0" fontId="1" fillId="8" borderId="132" xfId="0" applyFont="1" applyFill="1" applyBorder="1" applyAlignment="1">
      <alignment horizontal="left" vertical="center"/>
    </xf>
    <xf numFmtId="165" fontId="1" fillId="0" borderId="94" xfId="0" applyNumberFormat="1" applyFont="1" applyFill="1" applyBorder="1" applyAlignment="1">
      <alignment horizontal="center" vertical="center"/>
    </xf>
    <xf numFmtId="165" fontId="1" fillId="0" borderId="41" xfId="0" applyNumberFormat="1" applyFont="1" applyFill="1" applyBorder="1" applyAlignment="1">
      <alignment horizontal="center" vertical="center"/>
    </xf>
    <xf numFmtId="0" fontId="1" fillId="8" borderId="51" xfId="0" applyFont="1" applyFill="1" applyBorder="1" applyAlignment="1">
      <alignment horizontal="center" vertical="center"/>
    </xf>
    <xf numFmtId="0" fontId="1" fillId="8" borderId="40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8" borderId="26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2" fontId="24" fillId="0" borderId="76" xfId="0" applyNumberFormat="1" applyFont="1" applyFill="1" applyBorder="1" applyAlignment="1">
      <alignment horizontal="center" vertical="center"/>
    </xf>
    <xf numFmtId="2" fontId="24" fillId="0" borderId="94" xfId="0" applyNumberFormat="1" applyFont="1" applyFill="1" applyBorder="1" applyAlignment="1">
      <alignment horizontal="center" vertical="center"/>
    </xf>
    <xf numFmtId="165" fontId="24" fillId="0" borderId="16" xfId="0" applyNumberFormat="1" applyFont="1" applyFill="1" applyBorder="1" applyAlignment="1">
      <alignment horizontal="center" vertical="center"/>
    </xf>
    <xf numFmtId="165" fontId="24" fillId="0" borderId="65" xfId="0" applyNumberFormat="1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2" fontId="24" fillId="0" borderId="86" xfId="0" applyNumberFormat="1" applyFont="1" applyFill="1" applyBorder="1" applyAlignment="1">
      <alignment horizontal="center" vertical="center"/>
    </xf>
    <xf numFmtId="2" fontId="24" fillId="0" borderId="96" xfId="0" applyNumberFormat="1" applyFont="1" applyFill="1" applyBorder="1" applyAlignment="1">
      <alignment horizontal="center" vertical="center"/>
    </xf>
    <xf numFmtId="2" fontId="24" fillId="0" borderId="83" xfId="0" applyNumberFormat="1" applyFont="1" applyFill="1" applyBorder="1" applyAlignment="1">
      <alignment horizontal="center" vertical="center"/>
    </xf>
    <xf numFmtId="164" fontId="24" fillId="0" borderId="16" xfId="0" applyNumberFormat="1" applyFont="1" applyFill="1" applyBorder="1" applyAlignment="1">
      <alignment horizontal="center" vertical="center"/>
    </xf>
    <xf numFmtId="164" fontId="24" fillId="0" borderId="65" xfId="0" applyNumberFormat="1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8" borderId="156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165" fontId="1" fillId="0" borderId="48" xfId="0" applyNumberFormat="1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165" fontId="1" fillId="0" borderId="158" xfId="0" applyNumberFormat="1" applyFont="1" applyFill="1" applyBorder="1" applyAlignment="1">
      <alignment horizontal="center" vertical="center"/>
    </xf>
    <xf numFmtId="0" fontId="1" fillId="8" borderId="159" xfId="0" applyFont="1" applyFill="1" applyBorder="1" applyAlignment="1">
      <alignment horizontal="center" vertical="center"/>
    </xf>
    <xf numFmtId="165" fontId="1" fillId="0" borderId="91" xfId="0" applyNumberFormat="1" applyFont="1" applyFill="1" applyBorder="1" applyAlignment="1">
      <alignment horizontal="center" vertical="center"/>
    </xf>
    <xf numFmtId="165" fontId="1" fillId="0" borderId="96" xfId="0" applyNumberFormat="1" applyFont="1" applyFill="1" applyBorder="1" applyAlignment="1">
      <alignment horizontal="center" vertical="center"/>
    </xf>
    <xf numFmtId="165" fontId="1" fillId="12" borderId="41" xfId="0" applyNumberFormat="1" applyFont="1" applyFill="1" applyBorder="1" applyAlignment="1">
      <alignment horizontal="center" vertical="center"/>
    </xf>
    <xf numFmtId="165" fontId="1" fillId="12" borderId="43" xfId="0" applyNumberFormat="1" applyFont="1" applyFill="1" applyBorder="1" applyAlignment="1">
      <alignment horizontal="center" vertical="center"/>
    </xf>
    <xf numFmtId="165" fontId="60" fillId="15" borderId="43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1" fillId="0" borderId="28" xfId="0" applyNumberFormat="1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5" xfId="0" applyFont="1" applyFill="1" applyBorder="1" applyAlignment="1">
      <alignment horizontal="center" vertical="center"/>
    </xf>
    <xf numFmtId="0" fontId="1" fillId="6" borderId="16" xfId="0" applyFont="1" applyFill="1" applyBorder="1" applyAlignment="1" applyProtection="1">
      <alignment horizontal="center" vertical="center"/>
      <protection locked="0"/>
    </xf>
    <xf numFmtId="0" fontId="1" fillId="6" borderId="65" xfId="0" applyFont="1" applyFill="1" applyBorder="1" applyAlignment="1" applyProtection="1">
      <alignment horizontal="center" vertical="center"/>
      <protection locked="0"/>
    </xf>
    <xf numFmtId="0" fontId="1" fillId="6" borderId="35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166" fontId="24" fillId="6" borderId="81" xfId="0" applyNumberFormat="1" applyFont="1" applyFill="1" applyBorder="1" applyAlignment="1" applyProtection="1">
      <alignment horizontal="center" vertical="center"/>
    </xf>
    <xf numFmtId="166" fontId="24" fillId="6" borderId="12" xfId="0" applyNumberFormat="1" applyFont="1" applyFill="1" applyBorder="1" applyAlignment="1" applyProtection="1">
      <alignment horizontal="center" vertical="center"/>
    </xf>
    <xf numFmtId="2" fontId="24" fillId="0" borderId="76" xfId="0" applyNumberFormat="1" applyFont="1" applyFill="1" applyBorder="1" applyAlignment="1">
      <alignment horizontal="center" vertical="center"/>
    </xf>
    <xf numFmtId="2" fontId="24" fillId="0" borderId="94" xfId="0" applyNumberFormat="1" applyFont="1" applyFill="1" applyBorder="1" applyAlignment="1">
      <alignment horizontal="center" vertical="center"/>
    </xf>
    <xf numFmtId="165" fontId="60" fillId="0" borderId="43" xfId="0" applyNumberFormat="1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166" fontId="56" fillId="14" borderId="46" xfId="0" applyNumberFormat="1" applyFont="1" applyFill="1" applyBorder="1" applyAlignment="1" applyProtection="1">
      <alignment horizontal="center" vertical="center"/>
      <protection locked="0"/>
    </xf>
    <xf numFmtId="166" fontId="56" fillId="14" borderId="109" xfId="0" applyNumberFormat="1" applyFont="1" applyFill="1" applyBorder="1" applyAlignment="1" applyProtection="1">
      <alignment horizontal="center" vertical="center"/>
      <protection locked="0"/>
    </xf>
    <xf numFmtId="0" fontId="1" fillId="6" borderId="14" xfId="0" applyFont="1" applyFill="1" applyBorder="1" applyAlignment="1" applyProtection="1">
      <alignment horizontal="center" vertical="top"/>
      <protection locked="0"/>
    </xf>
    <xf numFmtId="166" fontId="56" fillId="14" borderId="44" xfId="0" applyNumberFormat="1" applyFont="1" applyFill="1" applyBorder="1" applyAlignment="1" applyProtection="1">
      <alignment horizontal="center" vertical="center"/>
      <protection locked="0"/>
    </xf>
    <xf numFmtId="166" fontId="24" fillId="6" borderId="67" xfId="0" applyNumberFormat="1" applyFont="1" applyFill="1" applyBorder="1" applyAlignment="1" applyProtection="1">
      <alignment horizontal="center" vertical="center"/>
    </xf>
    <xf numFmtId="0" fontId="1" fillId="6" borderId="43" xfId="0" applyFont="1" applyFill="1" applyBorder="1" applyAlignment="1" applyProtection="1">
      <alignment horizontal="center" vertical="top"/>
      <protection locked="0"/>
    </xf>
    <xf numFmtId="2" fontId="24" fillId="16" borderId="16" xfId="0" applyNumberFormat="1" applyFont="1" applyFill="1" applyBorder="1" applyAlignment="1" applyProtection="1">
      <alignment horizontal="center" vertical="center"/>
      <protection locked="0"/>
    </xf>
    <xf numFmtId="2" fontId="24" fillId="16" borderId="16" xfId="0" applyNumberFormat="1" applyFont="1" applyFill="1" applyBorder="1" applyAlignment="1" applyProtection="1">
      <alignment horizontal="center" vertical="center"/>
    </xf>
    <xf numFmtId="2" fontId="24" fillId="6" borderId="67" xfId="0" applyNumberFormat="1" applyFont="1" applyFill="1" applyBorder="1" applyAlignment="1" applyProtection="1">
      <alignment horizontal="center" vertical="center"/>
    </xf>
    <xf numFmtId="2" fontId="24" fillId="6" borderId="81" xfId="0" applyNumberFormat="1" applyFont="1" applyFill="1" applyBorder="1" applyAlignment="1" applyProtection="1">
      <alignment horizontal="center" vertical="center"/>
    </xf>
    <xf numFmtId="2" fontId="24" fillId="6" borderId="12" xfId="0" applyNumberFormat="1" applyFont="1" applyFill="1" applyBorder="1" applyAlignment="1" applyProtection="1">
      <alignment horizontal="center" vertical="center"/>
    </xf>
    <xf numFmtId="2" fontId="24" fillId="16" borderId="7" xfId="0" applyNumberFormat="1" applyFont="1" applyFill="1" applyBorder="1" applyAlignment="1" applyProtection="1">
      <alignment horizontal="center" vertical="center"/>
    </xf>
    <xf numFmtId="2" fontId="24" fillId="16" borderId="81" xfId="0" applyNumberFormat="1" applyFont="1" applyFill="1" applyBorder="1" applyAlignment="1" applyProtection="1">
      <alignment horizontal="center" vertical="center"/>
    </xf>
    <xf numFmtId="165" fontId="1" fillId="0" borderId="65" xfId="0" applyNumberFormat="1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17" borderId="50" xfId="0" applyFont="1" applyFill="1" applyBorder="1" applyAlignment="1">
      <alignment horizontal="center" vertical="center"/>
    </xf>
    <xf numFmtId="0" fontId="1" fillId="17" borderId="159" xfId="0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Fill="1" applyBorder="1" applyProtection="1">
      <protection locked="0"/>
    </xf>
    <xf numFmtId="0" fontId="1" fillId="8" borderId="16" xfId="0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61" fillId="12" borderId="16" xfId="0" applyNumberFormat="1" applyFont="1" applyFill="1" applyBorder="1" applyAlignment="1" applyProtection="1">
      <alignment horizontal="center" vertical="center"/>
      <protection locked="0"/>
    </xf>
    <xf numFmtId="2" fontId="61" fillId="12" borderId="16" xfId="0" applyNumberFormat="1" applyFont="1" applyFill="1" applyBorder="1" applyAlignment="1" applyProtection="1">
      <alignment horizontal="center" vertical="center"/>
    </xf>
    <xf numFmtId="0" fontId="63" fillId="12" borderId="14" xfId="0" applyNumberFormat="1" applyFont="1" applyFill="1" applyBorder="1" applyAlignment="1" applyProtection="1">
      <alignment horizontal="center" vertical="center"/>
      <protection locked="0"/>
    </xf>
    <xf numFmtId="0" fontId="62" fillId="12" borderId="67" xfId="0" applyFont="1" applyFill="1" applyBorder="1" applyAlignment="1" applyProtection="1">
      <alignment horizontal="center" vertical="center"/>
      <protection locked="0"/>
    </xf>
    <xf numFmtId="0" fontId="17" fillId="3" borderId="70" xfId="0" applyFont="1" applyFill="1" applyBorder="1" applyAlignment="1" applyProtection="1">
      <alignment horizontal="center" vertical="center"/>
      <protection locked="0"/>
    </xf>
    <xf numFmtId="0" fontId="17" fillId="3" borderId="56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67" xfId="0" applyFont="1" applyFill="1" applyBorder="1" applyAlignment="1" applyProtection="1">
      <alignment horizontal="center" vertical="center"/>
      <protection locked="0"/>
    </xf>
    <xf numFmtId="0" fontId="29" fillId="3" borderId="14" xfId="0" applyFont="1" applyFill="1" applyBorder="1" applyAlignment="1" applyProtection="1">
      <alignment horizontal="center" vertical="center"/>
      <protection locked="0"/>
    </xf>
    <xf numFmtId="0" fontId="29" fillId="3" borderId="67" xfId="0" applyFont="1" applyFill="1" applyBorder="1" applyAlignment="1" applyProtection="1">
      <alignment horizontal="center" vertical="center"/>
      <protection locked="0"/>
    </xf>
    <xf numFmtId="0" fontId="1" fillId="6" borderId="0" xfId="0" applyFont="1" applyFill="1" applyBorder="1" applyAlignment="1" applyProtection="1">
      <alignment horizontal="center" vertical="center" textRotation="90" wrapText="1"/>
      <protection locked="0"/>
    </xf>
    <xf numFmtId="0" fontId="1" fillId="6" borderId="16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64" fillId="12" borderId="16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8" borderId="14" xfId="0" applyFont="1" applyFill="1" applyBorder="1" applyAlignment="1" applyProtection="1">
      <alignment horizontal="center" vertical="center"/>
      <protection locked="0"/>
    </xf>
    <xf numFmtId="0" fontId="1" fillId="8" borderId="16" xfId="0" applyFont="1" applyFill="1" applyBorder="1" applyAlignment="1">
      <alignment horizontal="center" vertical="center"/>
    </xf>
    <xf numFmtId="2" fontId="24" fillId="0" borderId="76" xfId="0" applyNumberFormat="1" applyFont="1" applyFill="1" applyBorder="1" applyAlignment="1">
      <alignment horizontal="center" vertical="center"/>
    </xf>
    <xf numFmtId="2" fontId="24" fillId="0" borderId="94" xfId="0" applyNumberFormat="1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25" fillId="4" borderId="113" xfId="0" applyFont="1" applyFill="1" applyBorder="1" applyProtection="1">
      <protection locked="0"/>
    </xf>
    <xf numFmtId="0" fontId="0" fillId="0" borderId="21" xfId="0" applyBorder="1"/>
    <xf numFmtId="0" fontId="0" fillId="0" borderId="23" xfId="0" applyBorder="1"/>
    <xf numFmtId="0" fontId="1" fillId="17" borderId="40" xfId="0" applyFont="1" applyFill="1" applyBorder="1" applyAlignment="1">
      <alignment horizontal="center" vertical="center"/>
    </xf>
    <xf numFmtId="0" fontId="1" fillId="17" borderId="51" xfId="0" applyFont="1" applyFill="1" applyBorder="1" applyAlignment="1">
      <alignment horizontal="center" vertical="center"/>
    </xf>
    <xf numFmtId="0" fontId="1" fillId="17" borderId="156" xfId="0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49" fontId="1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7" fillId="0" borderId="0" xfId="0" applyFont="1" applyBorder="1" applyAlignment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49" fontId="19" fillId="0" borderId="118" xfId="0" applyNumberFormat="1" applyFont="1" applyBorder="1" applyAlignment="1">
      <alignment horizontal="center" vertical="center" wrapText="1"/>
    </xf>
    <xf numFmtId="49" fontId="19" fillId="0" borderId="142" xfId="0" applyNumberFormat="1" applyFont="1" applyBorder="1" applyAlignment="1">
      <alignment horizontal="center" vertical="center" wrapText="1"/>
    </xf>
    <xf numFmtId="49" fontId="19" fillId="0" borderId="137" xfId="0" applyNumberFormat="1" applyFont="1" applyBorder="1" applyAlignment="1">
      <alignment horizontal="center" vertical="center" wrapText="1"/>
    </xf>
    <xf numFmtId="49" fontId="19" fillId="0" borderId="136" xfId="0" applyNumberFormat="1" applyFont="1" applyBorder="1" applyAlignment="1">
      <alignment horizontal="center" vertical="center" wrapText="1"/>
    </xf>
    <xf numFmtId="49" fontId="19" fillId="0" borderId="52" xfId="0" applyNumberFormat="1" applyFont="1" applyBorder="1" applyAlignment="1">
      <alignment horizontal="center" vertical="center"/>
    </xf>
    <xf numFmtId="49" fontId="19" fillId="0" borderId="87" xfId="0" applyNumberFormat="1" applyFont="1" applyBorder="1" applyAlignment="1">
      <alignment horizontal="center" vertical="center"/>
    </xf>
    <xf numFmtId="49" fontId="19" fillId="0" borderId="126" xfId="0" applyNumberFormat="1" applyFont="1" applyBorder="1" applyAlignment="1">
      <alignment horizontal="center" vertical="center"/>
    </xf>
    <xf numFmtId="49" fontId="2" fillId="0" borderId="52" xfId="0" applyNumberFormat="1" applyFont="1" applyBorder="1" applyAlignment="1">
      <alignment horizontal="center" vertical="center"/>
    </xf>
    <xf numFmtId="49" fontId="2" fillId="0" borderId="87" xfId="0" applyNumberFormat="1" applyFont="1" applyBorder="1" applyAlignment="1">
      <alignment horizontal="center" vertical="center"/>
    </xf>
    <xf numFmtId="49" fontId="2" fillId="0" borderId="126" xfId="0" applyNumberFormat="1" applyFont="1" applyBorder="1" applyAlignment="1">
      <alignment horizontal="center" vertical="center"/>
    </xf>
    <xf numFmtId="49" fontId="19" fillId="0" borderId="52" xfId="0" applyNumberFormat="1" applyFont="1" applyBorder="1" applyAlignment="1">
      <alignment horizontal="center" vertical="center" wrapText="1"/>
    </xf>
    <xf numFmtId="49" fontId="19" fillId="0" borderId="87" xfId="0" applyNumberFormat="1" applyFont="1" applyBorder="1" applyAlignment="1">
      <alignment horizontal="center" vertical="center" wrapText="1"/>
    </xf>
    <xf numFmtId="49" fontId="19" fillId="0" borderId="126" xfId="0" applyNumberFormat="1" applyFont="1" applyBorder="1" applyAlignment="1">
      <alignment horizontal="center" vertical="center" wrapText="1"/>
    </xf>
    <xf numFmtId="49" fontId="2" fillId="0" borderId="121" xfId="0" applyNumberFormat="1" applyFont="1" applyBorder="1" applyAlignment="1">
      <alignment horizontal="center" vertical="center"/>
    </xf>
    <xf numFmtId="49" fontId="2" fillId="0" borderId="123" xfId="0" applyNumberFormat="1" applyFont="1" applyBorder="1" applyAlignment="1">
      <alignment horizontal="center" vertical="center"/>
    </xf>
    <xf numFmtId="49" fontId="2" fillId="0" borderId="127" xfId="0" applyNumberFormat="1" applyFont="1" applyBorder="1" applyAlignment="1">
      <alignment horizontal="center" vertical="center"/>
    </xf>
    <xf numFmtId="49" fontId="19" fillId="0" borderId="120" xfId="0" applyNumberFormat="1" applyFont="1" applyBorder="1" applyAlignment="1">
      <alignment horizontal="center" vertical="center" wrapText="1"/>
    </xf>
    <xf numFmtId="49" fontId="19" fillId="0" borderId="122" xfId="0" applyNumberFormat="1" applyFont="1" applyBorder="1" applyAlignment="1">
      <alignment horizontal="center" vertical="center" wrapText="1"/>
    </xf>
    <xf numFmtId="49" fontId="19" fillId="0" borderId="119" xfId="0" applyNumberFormat="1" applyFont="1" applyBorder="1" applyAlignment="1">
      <alignment horizontal="center" vertical="center" wrapText="1"/>
    </xf>
    <xf numFmtId="49" fontId="19" fillId="0" borderId="49" xfId="0" applyNumberFormat="1" applyFont="1" applyBorder="1" applyAlignment="1">
      <alignment horizontal="center" vertical="center" wrapText="1"/>
    </xf>
    <xf numFmtId="0" fontId="1" fillId="0" borderId="121" xfId="0" applyFont="1" applyBorder="1" applyAlignment="1">
      <alignment horizontal="center" vertical="center"/>
    </xf>
    <xf numFmtId="0" fontId="1" fillId="0" borderId="123" xfId="0" applyFont="1" applyBorder="1" applyAlignment="1">
      <alignment horizontal="center" vertical="center"/>
    </xf>
    <xf numFmtId="0" fontId="1" fillId="0" borderId="124" xfId="0" applyFont="1" applyBorder="1" applyAlignment="1">
      <alignment horizontal="center" vertical="center"/>
    </xf>
    <xf numFmtId="49" fontId="41" fillId="0" borderId="5" xfId="0" applyNumberFormat="1" applyFont="1" applyBorder="1" applyAlignment="1">
      <alignment horizontal="center" vertical="center"/>
    </xf>
    <xf numFmtId="49" fontId="41" fillId="0" borderId="6" xfId="0" applyNumberFormat="1" applyFont="1" applyBorder="1" applyAlignment="1">
      <alignment horizontal="center" vertical="center"/>
    </xf>
    <xf numFmtId="49" fontId="41" fillId="0" borderId="7" xfId="0" applyNumberFormat="1" applyFont="1" applyBorder="1" applyAlignment="1">
      <alignment horizontal="center" vertical="center"/>
    </xf>
    <xf numFmtId="49" fontId="19" fillId="0" borderId="49" xfId="0" applyNumberFormat="1" applyFont="1" applyBorder="1" applyAlignment="1">
      <alignment horizontal="center" vertical="center"/>
    </xf>
    <xf numFmtId="49" fontId="2" fillId="0" borderId="49" xfId="0" applyNumberFormat="1" applyFont="1" applyBorder="1" applyAlignment="1">
      <alignment horizontal="center" vertical="center"/>
    </xf>
    <xf numFmtId="49" fontId="2" fillId="0" borderId="124" xfId="0" applyNumberFormat="1" applyFont="1" applyBorder="1" applyAlignment="1">
      <alignment horizontal="center" vertical="center"/>
    </xf>
    <xf numFmtId="49" fontId="1" fillId="0" borderId="134" xfId="0" applyNumberFormat="1" applyFont="1" applyBorder="1" applyAlignment="1">
      <alignment horizontal="center" vertical="center"/>
    </xf>
    <xf numFmtId="49" fontId="0" fillId="0" borderId="121" xfId="0" applyNumberFormat="1" applyBorder="1" applyAlignment="1">
      <alignment horizontal="center" vertical="center"/>
    </xf>
    <xf numFmtId="49" fontId="0" fillId="0" borderId="134" xfId="0" applyNumberFormat="1" applyBorder="1" applyAlignment="1">
      <alignment horizontal="center" vertical="center"/>
    </xf>
    <xf numFmtId="49" fontId="0" fillId="0" borderId="135" xfId="0" applyNumberFormat="1" applyBorder="1" applyAlignment="1">
      <alignment horizontal="center" vertical="center"/>
    </xf>
    <xf numFmtId="49" fontId="19" fillId="0" borderId="125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87" xfId="0" applyFont="1" applyBorder="1" applyAlignment="1">
      <alignment horizontal="center" vertical="center" wrapText="1"/>
    </xf>
    <xf numFmtId="0" fontId="19" fillId="0" borderId="126" xfId="0" applyFont="1" applyBorder="1" applyAlignment="1">
      <alignment horizontal="center" vertical="center" wrapText="1"/>
    </xf>
    <xf numFmtId="0" fontId="19" fillId="0" borderId="121" xfId="0" applyFont="1" applyBorder="1" applyAlignment="1">
      <alignment horizontal="center" vertical="center"/>
    </xf>
    <xf numFmtId="0" fontId="19" fillId="0" borderId="123" xfId="0" applyFont="1" applyBorder="1" applyAlignment="1">
      <alignment horizontal="center" vertical="center"/>
    </xf>
    <xf numFmtId="0" fontId="19" fillId="0" borderId="127" xfId="0" applyFont="1" applyBorder="1" applyAlignment="1">
      <alignment horizontal="center" vertical="center"/>
    </xf>
    <xf numFmtId="49" fontId="19" fillId="8" borderId="120" xfId="0" applyNumberFormat="1" applyFont="1" applyFill="1" applyBorder="1" applyAlignment="1">
      <alignment horizontal="center" vertical="center" wrapText="1"/>
    </xf>
    <xf numFmtId="49" fontId="19" fillId="8" borderId="119" xfId="0" applyNumberFormat="1" applyFont="1" applyFill="1" applyBorder="1" applyAlignment="1">
      <alignment horizontal="center" vertical="center" wrapText="1"/>
    </xf>
    <xf numFmtId="49" fontId="19" fillId="8" borderId="52" xfId="0" applyNumberFormat="1" applyFont="1" applyFill="1" applyBorder="1" applyAlignment="1">
      <alignment horizontal="center" vertical="center" wrapText="1"/>
    </xf>
    <xf numFmtId="49" fontId="19" fillId="8" borderId="49" xfId="0" applyNumberFormat="1" applyFont="1" applyFill="1" applyBorder="1" applyAlignment="1">
      <alignment horizontal="center" vertical="center" wrapText="1"/>
    </xf>
    <xf numFmtId="0" fontId="19" fillId="8" borderId="52" xfId="0" applyFont="1" applyFill="1" applyBorder="1" applyAlignment="1">
      <alignment horizontal="center" vertical="center" wrapText="1"/>
    </xf>
    <xf numFmtId="0" fontId="19" fillId="8" borderId="49" xfId="0" applyFont="1" applyFill="1" applyBorder="1" applyAlignment="1">
      <alignment horizontal="center" vertical="center" wrapText="1"/>
    </xf>
    <xf numFmtId="0" fontId="19" fillId="8" borderId="121" xfId="0" applyFont="1" applyFill="1" applyBorder="1" applyAlignment="1">
      <alignment horizontal="center" vertical="center"/>
    </xf>
    <xf numFmtId="0" fontId="19" fillId="8" borderId="124" xfId="0" applyFont="1" applyFill="1" applyBorder="1" applyAlignment="1">
      <alignment horizontal="center" vertical="center"/>
    </xf>
    <xf numFmtId="0" fontId="19" fillId="0" borderId="49" xfId="0" applyFont="1" applyBorder="1" applyAlignment="1">
      <alignment horizontal="center" vertical="center" wrapText="1"/>
    </xf>
    <xf numFmtId="0" fontId="19" fillId="0" borderId="124" xfId="0" applyFont="1" applyBorder="1" applyAlignment="1">
      <alignment horizontal="center" vertical="center"/>
    </xf>
    <xf numFmtId="49" fontId="19" fillId="8" borderId="121" xfId="0" applyNumberFormat="1" applyFont="1" applyFill="1" applyBorder="1" applyAlignment="1">
      <alignment horizontal="center" vertical="center"/>
    </xf>
    <xf numFmtId="49" fontId="19" fillId="8" borderId="124" xfId="0" applyNumberFormat="1" applyFont="1" applyFill="1" applyBorder="1" applyAlignment="1">
      <alignment horizontal="center" vertical="center"/>
    </xf>
    <xf numFmtId="49" fontId="19" fillId="0" borderId="121" xfId="0" applyNumberFormat="1" applyFont="1" applyBorder="1" applyAlignment="1">
      <alignment horizontal="center" vertical="center"/>
    </xf>
    <xf numFmtId="49" fontId="19" fillId="0" borderId="123" xfId="0" applyNumberFormat="1" applyFont="1" applyBorder="1" applyAlignment="1">
      <alignment horizontal="center" vertical="center"/>
    </xf>
    <xf numFmtId="49" fontId="19" fillId="0" borderId="124" xfId="0" applyNumberFormat="1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 wrapText="1"/>
    </xf>
    <xf numFmtId="49" fontId="19" fillId="0" borderId="87" xfId="0" applyNumberFormat="1" applyFont="1" applyFill="1" applyBorder="1" applyAlignment="1">
      <alignment horizontal="center" vertical="center" wrapText="1"/>
    </xf>
    <xf numFmtId="49" fontId="19" fillId="0" borderId="121" xfId="0" applyNumberFormat="1" applyFont="1" applyFill="1" applyBorder="1" applyAlignment="1">
      <alignment horizontal="center" vertical="center"/>
    </xf>
    <xf numFmtId="49" fontId="19" fillId="0" borderId="123" xfId="0" applyNumberFormat="1" applyFont="1" applyFill="1" applyBorder="1" applyAlignment="1">
      <alignment horizontal="center" vertical="center"/>
    </xf>
    <xf numFmtId="49" fontId="19" fillId="0" borderId="20" xfId="0" applyNumberFormat="1" applyFont="1" applyBorder="1" applyAlignment="1">
      <alignment horizontal="center" vertical="center" wrapText="1"/>
    </xf>
    <xf numFmtId="49" fontId="19" fillId="0" borderId="21" xfId="0" applyNumberFormat="1" applyFont="1" applyBorder="1" applyAlignment="1">
      <alignment horizontal="center" vertical="center" wrapText="1"/>
    </xf>
    <xf numFmtId="49" fontId="19" fillId="0" borderId="109" xfId="0" applyNumberFormat="1" applyFont="1" applyBorder="1" applyAlignment="1">
      <alignment horizontal="center" vertical="center" wrapText="1"/>
    </xf>
    <xf numFmtId="49" fontId="19" fillId="8" borderId="20" xfId="0" applyNumberFormat="1" applyFont="1" applyFill="1" applyBorder="1" applyAlignment="1">
      <alignment horizontal="center" vertical="center" wrapText="1"/>
    </xf>
    <xf numFmtId="49" fontId="19" fillId="8" borderId="22" xfId="0" applyNumberFormat="1" applyFont="1" applyFill="1" applyBorder="1" applyAlignment="1">
      <alignment horizontal="center" vertical="center" wrapText="1"/>
    </xf>
    <xf numFmtId="49" fontId="19" fillId="0" borderId="22" xfId="0" applyNumberFormat="1" applyFont="1" applyBorder="1" applyAlignment="1">
      <alignment horizontal="center" vertical="center" wrapText="1"/>
    </xf>
    <xf numFmtId="49" fontId="19" fillId="8" borderId="87" xfId="0" applyNumberFormat="1" applyFont="1" applyFill="1" applyBorder="1" applyAlignment="1">
      <alignment horizontal="center" vertical="center" wrapText="1"/>
    </xf>
    <xf numFmtId="0" fontId="19" fillId="8" borderId="137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19" fillId="0" borderId="137" xfId="0" applyFont="1" applyBorder="1" applyAlignment="1">
      <alignment horizontal="center" vertical="center" wrapText="1"/>
    </xf>
    <xf numFmtId="49" fontId="19" fillId="8" borderId="21" xfId="0" applyNumberFormat="1" applyFont="1" applyFill="1" applyBorder="1" applyAlignment="1">
      <alignment horizontal="center" vertical="center" wrapText="1"/>
    </xf>
    <xf numFmtId="49" fontId="19" fillId="0" borderId="124" xfId="0" applyNumberFormat="1" applyFont="1" applyFill="1" applyBorder="1" applyAlignment="1">
      <alignment horizontal="center" vertical="center"/>
    </xf>
    <xf numFmtId="49" fontId="20" fillId="0" borderId="115" xfId="0" applyNumberFormat="1" applyFont="1" applyBorder="1" applyAlignment="1">
      <alignment horizontal="center" vertical="center"/>
    </xf>
    <xf numFmtId="49" fontId="20" fillId="0" borderId="116" xfId="0" applyNumberFormat="1" applyFont="1" applyBorder="1" applyAlignment="1">
      <alignment horizontal="center" vertical="center"/>
    </xf>
    <xf numFmtId="49" fontId="20" fillId="0" borderId="117" xfId="0" applyNumberFormat="1" applyFont="1" applyBorder="1" applyAlignment="1">
      <alignment horizontal="center" vertical="center"/>
    </xf>
    <xf numFmtId="49" fontId="41" fillId="0" borderId="115" xfId="0" applyNumberFormat="1" applyFont="1" applyBorder="1" applyAlignment="1">
      <alignment horizontal="center" vertical="center"/>
    </xf>
    <xf numFmtId="49" fontId="41" fillId="0" borderId="116" xfId="0" applyNumberFormat="1" applyFont="1" applyBorder="1" applyAlignment="1">
      <alignment horizontal="center" vertical="center"/>
    </xf>
    <xf numFmtId="49" fontId="41" fillId="0" borderId="117" xfId="0" applyNumberFormat="1" applyFont="1" applyBorder="1" applyAlignment="1">
      <alignment horizontal="center" vertical="center"/>
    </xf>
    <xf numFmtId="49" fontId="19" fillId="0" borderId="49" xfId="0" applyNumberFormat="1" applyFont="1" applyFill="1" applyBorder="1" applyAlignment="1">
      <alignment horizontal="center" vertical="center" wrapText="1"/>
    </xf>
    <xf numFmtId="49" fontId="1" fillId="0" borderId="121" xfId="0" applyNumberFormat="1" applyFont="1" applyBorder="1" applyAlignment="1">
      <alignment horizontal="center" vertical="center"/>
    </xf>
    <xf numFmtId="49" fontId="1" fillId="0" borderId="123" xfId="0" applyNumberFormat="1" applyFont="1" applyBorder="1" applyAlignment="1">
      <alignment horizontal="center" vertical="center"/>
    </xf>
    <xf numFmtId="49" fontId="1" fillId="0" borderId="124" xfId="0" applyNumberFormat="1" applyFont="1" applyBorder="1" applyAlignment="1">
      <alignment horizontal="center" vertical="center"/>
    </xf>
    <xf numFmtId="49" fontId="41" fillId="0" borderId="139" xfId="0" applyNumberFormat="1" applyFont="1" applyBorder="1" applyAlignment="1">
      <alignment horizontal="center" vertical="center"/>
    </xf>
    <xf numFmtId="49" fontId="41" fillId="0" borderId="140" xfId="0" applyNumberFormat="1" applyFont="1" applyBorder="1" applyAlignment="1">
      <alignment horizontal="center" vertical="center"/>
    </xf>
    <xf numFmtId="49" fontId="41" fillId="0" borderId="141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0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48" fillId="0" borderId="138" xfId="0" applyFont="1" applyBorder="1" applyAlignment="1">
      <alignment horizontal="center" vertical="center"/>
    </xf>
    <xf numFmtId="0" fontId="48" fillId="0" borderId="133" xfId="0" applyFont="1" applyBorder="1" applyAlignment="1">
      <alignment horizontal="center" vertical="center"/>
    </xf>
    <xf numFmtId="0" fontId="48" fillId="0" borderId="155" xfId="0" applyFont="1" applyBorder="1" applyAlignment="1">
      <alignment horizontal="center" vertical="center"/>
    </xf>
    <xf numFmtId="0" fontId="48" fillId="0" borderId="52" xfId="0" applyFont="1" applyBorder="1" applyAlignment="1">
      <alignment horizontal="center" vertical="center" textRotation="90" wrapText="1"/>
    </xf>
    <xf numFmtId="0" fontId="48" fillId="0" borderId="87" xfId="0" applyFont="1" applyBorder="1" applyAlignment="1">
      <alignment horizontal="center" vertical="center" textRotation="90" wrapText="1"/>
    </xf>
    <xf numFmtId="0" fontId="48" fillId="0" borderId="154" xfId="0" applyFont="1" applyBorder="1" applyAlignment="1">
      <alignment horizontal="center" vertical="center" textRotation="90" wrapText="1"/>
    </xf>
    <xf numFmtId="0" fontId="51" fillId="0" borderId="52" xfId="0" applyFont="1" applyBorder="1" applyAlignment="1">
      <alignment horizontal="center" vertical="center" textRotation="90" wrapText="1"/>
    </xf>
    <xf numFmtId="0" fontId="51" fillId="0" borderId="87" xfId="0" applyFont="1" applyBorder="1" applyAlignment="1">
      <alignment horizontal="center" vertical="center" textRotation="90" wrapText="1"/>
    </xf>
    <xf numFmtId="0" fontId="51" fillId="0" borderId="49" xfId="0" applyFont="1" applyBorder="1" applyAlignment="1">
      <alignment horizontal="center" vertical="center" textRotation="90" wrapText="1"/>
    </xf>
    <xf numFmtId="0" fontId="51" fillId="0" borderId="154" xfId="0" applyFont="1" applyBorder="1" applyAlignment="1">
      <alignment horizontal="center" vertical="center" textRotation="90" wrapText="1"/>
    </xf>
    <xf numFmtId="0" fontId="25" fillId="9" borderId="128" xfId="0" applyFont="1" applyFill="1" applyBorder="1" applyAlignment="1" applyProtection="1">
      <alignment horizontal="center"/>
      <protection locked="0"/>
    </xf>
    <xf numFmtId="0" fontId="25" fillId="9" borderId="129" xfId="0" applyFont="1" applyFill="1" applyBorder="1" applyAlignment="1" applyProtection="1">
      <alignment horizontal="center"/>
      <protection locked="0"/>
    </xf>
    <xf numFmtId="14" fontId="25" fillId="0" borderId="20" xfId="0" applyNumberFormat="1" applyFont="1" applyBorder="1" applyAlignment="1" applyProtection="1">
      <alignment horizontal="center"/>
      <protection locked="0"/>
    </xf>
    <xf numFmtId="0" fontId="25" fillId="0" borderId="24" xfId="0" applyFont="1" applyBorder="1" applyAlignment="1" applyProtection="1">
      <alignment horizontal="center"/>
      <protection locked="0"/>
    </xf>
    <xf numFmtId="0" fontId="25" fillId="0" borderId="22" xfId="0" applyFont="1" applyBorder="1" applyAlignment="1" applyProtection="1">
      <alignment horizontal="center"/>
      <protection locked="0"/>
    </xf>
    <xf numFmtId="0" fontId="25" fillId="0" borderId="25" xfId="0" applyFont="1" applyBorder="1" applyAlignment="1" applyProtection="1">
      <alignment horizontal="center"/>
      <protection locked="0"/>
    </xf>
    <xf numFmtId="0" fontId="25" fillId="0" borderId="20" xfId="0" applyFont="1" applyBorder="1" applyAlignment="1" applyProtection="1">
      <alignment horizontal="center"/>
      <protection locked="0"/>
    </xf>
    <xf numFmtId="0" fontId="1" fillId="3" borderId="70" xfId="0" applyFont="1" applyFill="1" applyBorder="1" applyAlignment="1" applyProtection="1">
      <alignment horizontal="center" vertical="center"/>
      <protection locked="0"/>
    </xf>
    <xf numFmtId="0" fontId="1" fillId="3" borderId="6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5" fillId="4" borderId="54" xfId="0" applyFont="1" applyFill="1" applyBorder="1" applyAlignment="1" applyProtection="1">
      <alignment horizontal="center"/>
      <protection locked="0"/>
    </xf>
    <xf numFmtId="0" fontId="15" fillId="4" borderId="68" xfId="0" applyFont="1" applyFill="1" applyBorder="1" applyAlignment="1" applyProtection="1">
      <alignment horizontal="center"/>
      <protection locked="0"/>
    </xf>
    <xf numFmtId="0" fontId="25" fillId="9" borderId="117" xfId="0" applyFont="1" applyFill="1" applyBorder="1" applyAlignment="1" applyProtection="1">
      <alignment horizontal="center"/>
      <protection locked="0"/>
    </xf>
    <xf numFmtId="14" fontId="15" fillId="0" borderId="20" xfId="0" applyNumberFormat="1" applyFont="1" applyBorder="1" applyAlignment="1" applyProtection="1">
      <alignment horizontal="center"/>
      <protection locked="0"/>
    </xf>
    <xf numFmtId="0" fontId="15" fillId="0" borderId="112" xfId="0" applyFont="1" applyBorder="1" applyAlignment="1" applyProtection="1">
      <alignment horizontal="center"/>
      <protection locked="0"/>
    </xf>
    <xf numFmtId="0" fontId="15" fillId="0" borderId="22" xfId="0" applyFont="1" applyBorder="1" applyAlignment="1" applyProtection="1">
      <alignment horizontal="center"/>
      <protection locked="0"/>
    </xf>
    <xf numFmtId="0" fontId="15" fillId="0" borderId="99" xfId="0" applyFont="1" applyBorder="1" applyAlignment="1" applyProtection="1">
      <alignment horizontal="center"/>
      <protection locked="0"/>
    </xf>
    <xf numFmtId="0" fontId="15" fillId="0" borderId="20" xfId="0" applyFont="1" applyBorder="1" applyAlignment="1" applyProtection="1">
      <alignment horizontal="center"/>
      <protection locked="0"/>
    </xf>
    <xf numFmtId="0" fontId="15" fillId="0" borderId="109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24" fillId="3" borderId="5" xfId="0" applyFont="1" applyFill="1" applyBorder="1" applyAlignment="1" applyProtection="1">
      <alignment horizontal="center" vertical="center"/>
      <protection locked="0"/>
    </xf>
    <xf numFmtId="0" fontId="24" fillId="3" borderId="6" xfId="0" applyFont="1" applyFill="1" applyBorder="1" applyAlignment="1" applyProtection="1">
      <alignment horizontal="center" vertical="center"/>
      <protection locked="0"/>
    </xf>
    <xf numFmtId="0" fontId="24" fillId="3" borderId="69" xfId="0" applyFont="1" applyFill="1" applyBorder="1" applyAlignment="1" applyProtection="1">
      <alignment horizontal="center" vertical="center"/>
      <protection locked="0"/>
    </xf>
    <xf numFmtId="0" fontId="24" fillId="3" borderId="8" xfId="0" applyFont="1" applyFill="1" applyBorder="1" applyAlignment="1" applyProtection="1">
      <alignment horizontal="center" vertical="center"/>
      <protection locked="0"/>
    </xf>
    <xf numFmtId="0" fontId="24" fillId="3" borderId="0" xfId="0" applyFont="1" applyFill="1" applyBorder="1" applyAlignment="1" applyProtection="1">
      <alignment horizontal="center" vertical="center"/>
      <protection locked="0"/>
    </xf>
    <xf numFmtId="0" fontId="24" fillId="3" borderId="1" xfId="0" applyFont="1" applyFill="1" applyBorder="1" applyAlignment="1" applyProtection="1">
      <alignment horizontal="center" vertical="center"/>
      <protection locked="0"/>
    </xf>
    <xf numFmtId="0" fontId="24" fillId="3" borderId="73" xfId="0" applyFont="1" applyFill="1" applyBorder="1" applyAlignment="1" applyProtection="1">
      <alignment horizontal="center" vertical="center"/>
      <protection locked="0"/>
    </xf>
    <xf numFmtId="0" fontId="24" fillId="3" borderId="3" xfId="0" applyFont="1" applyFill="1" applyBorder="1" applyAlignment="1" applyProtection="1">
      <alignment horizontal="center" vertical="center"/>
      <protection locked="0"/>
    </xf>
    <xf numFmtId="0" fontId="24" fillId="3" borderId="37" xfId="0" applyFont="1" applyFill="1" applyBorder="1" applyAlignment="1" applyProtection="1">
      <alignment horizontal="center" vertical="center"/>
      <protection locked="0"/>
    </xf>
    <xf numFmtId="0" fontId="1" fillId="6" borderId="80" xfId="0" applyFont="1" applyFill="1" applyBorder="1" applyAlignment="1" applyProtection="1">
      <alignment horizontal="center" vertical="center"/>
      <protection locked="0"/>
    </xf>
    <xf numFmtId="0" fontId="1" fillId="6" borderId="35" xfId="0" applyFont="1" applyFill="1" applyBorder="1" applyAlignment="1" applyProtection="1">
      <alignment horizontal="center" vertical="center"/>
      <protection locked="0"/>
    </xf>
    <xf numFmtId="0" fontId="1" fillId="6" borderId="131" xfId="0" applyFont="1" applyFill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horizontal="center"/>
      <protection locked="0"/>
    </xf>
    <xf numFmtId="0" fontId="31" fillId="4" borderId="54" xfId="0" applyFont="1" applyFill="1" applyBorder="1" applyAlignment="1" applyProtection="1">
      <alignment horizontal="center" vertical="center"/>
      <protection locked="0"/>
    </xf>
    <xf numFmtId="0" fontId="31" fillId="4" borderId="68" xfId="0" applyFont="1" applyFill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/>
      <protection locked="0"/>
    </xf>
    <xf numFmtId="0" fontId="31" fillId="0" borderId="19" xfId="0" applyFont="1" applyBorder="1" applyAlignment="1" applyProtection="1">
      <alignment horizontal="center"/>
      <protection locked="0"/>
    </xf>
    <xf numFmtId="49" fontId="31" fillId="0" borderId="68" xfId="0" applyNumberFormat="1" applyFont="1" applyFill="1" applyBorder="1" applyAlignment="1" applyProtection="1">
      <alignment horizontal="center" vertical="center"/>
      <protection locked="0"/>
    </xf>
    <xf numFmtId="0" fontId="31" fillId="0" borderId="55" xfId="0" applyFont="1" applyFill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right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1" fillId="6" borderId="57" xfId="0" applyFont="1" applyFill="1" applyBorder="1" applyAlignment="1" applyProtection="1">
      <alignment horizontal="center" vertical="center"/>
      <protection locked="0"/>
    </xf>
    <xf numFmtId="0" fontId="1" fillId="6" borderId="74" xfId="0" applyFont="1" applyFill="1" applyBorder="1" applyAlignment="1" applyProtection="1">
      <alignment horizontal="center" vertical="center"/>
      <protection locked="0"/>
    </xf>
    <xf numFmtId="0" fontId="1" fillId="6" borderId="64" xfId="0" applyFont="1" applyFill="1" applyBorder="1" applyAlignment="1" applyProtection="1">
      <alignment horizontal="center" vertic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21" fillId="4" borderId="101" xfId="0" applyFont="1" applyFill="1" applyBorder="1" applyAlignment="1" applyProtection="1">
      <alignment horizontal="center"/>
      <protection locked="0"/>
    </xf>
    <xf numFmtId="0" fontId="21" fillId="4" borderId="88" xfId="0" applyFont="1" applyFill="1" applyBorder="1" applyAlignment="1" applyProtection="1">
      <alignment horizontal="center"/>
      <protection locked="0"/>
    </xf>
    <xf numFmtId="0" fontId="16" fillId="3" borderId="61" xfId="0" applyFont="1" applyFill="1" applyBorder="1" applyAlignment="1" applyProtection="1">
      <alignment horizontal="center" vertical="center"/>
      <protection locked="0"/>
    </xf>
    <xf numFmtId="0" fontId="16" fillId="3" borderId="4" xfId="0" applyFont="1" applyFill="1" applyBorder="1" applyAlignment="1" applyProtection="1">
      <alignment horizontal="center" vertical="center"/>
      <protection locked="0"/>
    </xf>
    <xf numFmtId="0" fontId="16" fillId="3" borderId="16" xfId="0" applyFont="1" applyFill="1" applyBorder="1" applyAlignment="1" applyProtection="1">
      <alignment horizontal="center" vertical="center"/>
      <protection locked="0"/>
    </xf>
    <xf numFmtId="0" fontId="17" fillId="3" borderId="70" xfId="0" applyFont="1" applyFill="1" applyBorder="1" applyAlignment="1" applyProtection="1">
      <alignment horizontal="center" vertical="center"/>
      <protection locked="0"/>
    </xf>
    <xf numFmtId="0" fontId="17" fillId="3" borderId="56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67" xfId="0" applyFont="1" applyFill="1" applyBorder="1" applyAlignment="1" applyProtection="1">
      <alignment horizontal="center" vertical="center"/>
      <protection locked="0"/>
    </xf>
    <xf numFmtId="0" fontId="29" fillId="3" borderId="14" xfId="0" applyFont="1" applyFill="1" applyBorder="1" applyAlignment="1" applyProtection="1">
      <alignment horizontal="center" vertical="center"/>
      <protection locked="0"/>
    </xf>
    <xf numFmtId="0" fontId="29" fillId="3" borderId="67" xfId="0" applyFont="1" applyFill="1" applyBorder="1" applyAlignment="1" applyProtection="1">
      <alignment horizontal="center" vertical="center"/>
      <protection locked="0"/>
    </xf>
    <xf numFmtId="0" fontId="1" fillId="6" borderId="33" xfId="0" applyFont="1" applyFill="1" applyBorder="1" applyAlignment="1" applyProtection="1">
      <alignment horizontal="center" vertical="center"/>
      <protection locked="0"/>
    </xf>
    <xf numFmtId="0" fontId="1" fillId="6" borderId="130" xfId="0" applyFont="1" applyFill="1" applyBorder="1" applyAlignment="1" applyProtection="1">
      <alignment horizontal="center" vertical="center"/>
      <protection locked="0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1" fillId="6" borderId="16" xfId="0" applyFont="1" applyFill="1" applyBorder="1" applyAlignment="1" applyProtection="1">
      <alignment horizontal="center" vertical="center"/>
      <protection locked="0"/>
    </xf>
    <xf numFmtId="0" fontId="1" fillId="6" borderId="65" xfId="0" applyFont="1" applyFill="1" applyBorder="1" applyAlignment="1" applyProtection="1">
      <alignment horizontal="center" vertical="center"/>
      <protection locked="0"/>
    </xf>
    <xf numFmtId="0" fontId="1" fillId="6" borderId="92" xfId="0" applyFont="1" applyFill="1" applyBorder="1" applyAlignment="1" applyProtection="1">
      <alignment horizontal="center" vertical="center"/>
      <protection locked="0"/>
    </xf>
    <xf numFmtId="0" fontId="1" fillId="6" borderId="0" xfId="0" applyFont="1" applyFill="1" applyBorder="1" applyAlignment="1" applyProtection="1">
      <alignment horizontal="center" vertical="center" textRotation="90" wrapText="1"/>
      <protection locked="0"/>
    </xf>
    <xf numFmtId="166" fontId="24" fillId="0" borderId="46" xfId="0" applyNumberFormat="1" applyFont="1" applyFill="1" applyBorder="1" applyAlignment="1" applyProtection="1">
      <alignment horizontal="center" vertical="center" wrapText="1"/>
      <protection locked="0"/>
    </xf>
    <xf numFmtId="166" fontId="24" fillId="0" borderId="109" xfId="0" applyNumberFormat="1" applyFont="1" applyFill="1" applyBorder="1" applyAlignment="1" applyProtection="1">
      <alignment horizontal="center" vertical="center" wrapText="1"/>
      <protection locked="0"/>
    </xf>
    <xf numFmtId="166" fontId="24" fillId="6" borderId="0" xfId="0" applyNumberFormat="1" applyFont="1" applyFill="1" applyBorder="1" applyAlignment="1" applyProtection="1">
      <alignment horizontal="center" vertical="center"/>
    </xf>
    <xf numFmtId="166" fontId="24" fillId="6" borderId="3" xfId="0" applyNumberFormat="1" applyFont="1" applyFill="1" applyBorder="1" applyAlignment="1" applyProtection="1">
      <alignment horizontal="center" vertical="center"/>
    </xf>
    <xf numFmtId="166" fontId="24" fillId="0" borderId="21" xfId="0" applyNumberFormat="1" applyFont="1" applyFill="1" applyBorder="1" applyAlignment="1" applyProtection="1">
      <alignment horizontal="center" vertical="center"/>
      <protection locked="0"/>
    </xf>
    <xf numFmtId="166" fontId="24" fillId="0" borderId="42" xfId="0" applyNumberFormat="1" applyFont="1" applyFill="1" applyBorder="1" applyAlignment="1" applyProtection="1">
      <alignment horizontal="center" vertical="center"/>
      <protection locked="0"/>
    </xf>
    <xf numFmtId="0" fontId="31" fillId="0" borderId="55" xfId="0" applyNumberFormat="1" applyFont="1" applyFill="1" applyBorder="1" applyAlignment="1" applyProtection="1">
      <alignment horizontal="center" vertical="center"/>
      <protection locked="0"/>
    </xf>
    <xf numFmtId="0" fontId="25" fillId="4" borderId="0" xfId="0" applyFont="1" applyFill="1" applyBorder="1" applyAlignment="1" applyProtection="1">
      <alignment horizontal="center" vertical="center"/>
      <protection locked="0"/>
    </xf>
    <xf numFmtId="0" fontId="25" fillId="4" borderId="23" xfId="0" applyFont="1" applyFill="1" applyBorder="1" applyAlignment="1" applyProtection="1">
      <alignment horizontal="center" vertical="center"/>
      <protection locked="0"/>
    </xf>
    <xf numFmtId="0" fontId="15" fillId="0" borderId="21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23" xfId="0" applyFont="1" applyBorder="1" applyAlignment="1" applyProtection="1">
      <alignment horizontal="center"/>
      <protection locked="0"/>
    </xf>
    <xf numFmtId="0" fontId="17" fillId="3" borderId="71" xfId="0" applyFont="1" applyFill="1" applyBorder="1" applyAlignment="1" applyProtection="1">
      <alignment horizontal="center" vertical="center"/>
      <protection locked="0"/>
    </xf>
    <xf numFmtId="0" fontId="15" fillId="4" borderId="10" xfId="0" applyFont="1" applyFill="1" applyBorder="1" applyAlignment="1" applyProtection="1">
      <alignment horizontal="center"/>
      <protection locked="0"/>
    </xf>
    <xf numFmtId="0" fontId="15" fillId="4" borderId="11" xfId="0" applyFont="1" applyFill="1" applyBorder="1" applyAlignment="1" applyProtection="1">
      <alignment horizontal="center"/>
      <protection locked="0"/>
    </xf>
    <xf numFmtId="0" fontId="15" fillId="4" borderId="88" xfId="0" applyFont="1" applyFill="1" applyBorder="1" applyAlignment="1" applyProtection="1">
      <alignment horizontal="center"/>
      <protection locked="0"/>
    </xf>
    <xf numFmtId="166" fontId="24" fillId="0" borderId="102" xfId="0" applyNumberFormat="1" applyFont="1" applyFill="1" applyBorder="1" applyAlignment="1" applyProtection="1">
      <alignment horizontal="center" vertical="center"/>
      <protection locked="0"/>
    </xf>
    <xf numFmtId="166" fontId="24" fillId="6" borderId="6" xfId="0" applyNumberFormat="1" applyFont="1" applyFill="1" applyBorder="1" applyAlignment="1" applyProtection="1">
      <alignment horizontal="center" vertical="center"/>
    </xf>
    <xf numFmtId="166" fontId="24" fillId="6" borderId="90" xfId="0" applyNumberFormat="1" applyFont="1" applyFill="1" applyBorder="1" applyAlignment="1" applyProtection="1">
      <alignment horizontal="center" vertical="center"/>
    </xf>
    <xf numFmtId="166" fontId="24" fillId="6" borderId="108" xfId="0" applyNumberFormat="1" applyFont="1" applyFill="1" applyBorder="1" applyAlignment="1" applyProtection="1">
      <alignment horizontal="center" vertical="center"/>
    </xf>
    <xf numFmtId="166" fontId="24" fillId="0" borderId="46" xfId="0" applyNumberFormat="1" applyFont="1" applyFill="1" applyBorder="1" applyAlignment="1" applyProtection="1">
      <alignment horizontal="center" vertical="center"/>
      <protection locked="0"/>
    </xf>
    <xf numFmtId="166" fontId="24" fillId="6" borderId="35" xfId="0" applyNumberFormat="1" applyFont="1" applyFill="1" applyBorder="1" applyAlignment="1" applyProtection="1">
      <alignment horizontal="center" vertical="center"/>
    </xf>
    <xf numFmtId="166" fontId="24" fillId="6" borderId="53" xfId="0" applyNumberFormat="1" applyFont="1" applyFill="1" applyBorder="1" applyAlignment="1" applyProtection="1">
      <alignment horizontal="center" vertical="center"/>
    </xf>
    <xf numFmtId="0" fontId="15" fillId="2" borderId="19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5" fillId="9" borderId="116" xfId="0" applyFont="1" applyFill="1" applyBorder="1" applyAlignment="1" applyProtection="1">
      <alignment horizontal="center" vertical="center"/>
      <protection locked="0"/>
    </xf>
    <xf numFmtId="0" fontId="15" fillId="9" borderId="129" xfId="0" applyFont="1" applyFill="1" applyBorder="1" applyAlignment="1" applyProtection="1">
      <alignment horizontal="center" vertical="center"/>
      <protection locked="0"/>
    </xf>
    <xf numFmtId="0" fontId="24" fillId="9" borderId="102" xfId="0" applyFont="1" applyFill="1" applyBorder="1" applyAlignment="1" applyProtection="1">
      <alignment horizontal="center"/>
      <protection locked="0"/>
    </xf>
    <xf numFmtId="0" fontId="24" fillId="9" borderId="6" xfId="0" applyFont="1" applyFill="1" applyBorder="1" applyAlignment="1" applyProtection="1">
      <alignment horizontal="center"/>
      <protection locked="0"/>
    </xf>
    <xf numFmtId="0" fontId="24" fillId="9" borderId="90" xfId="0" applyFont="1" applyFill="1" applyBorder="1" applyAlignment="1" applyProtection="1">
      <alignment horizontal="center"/>
      <protection locked="0"/>
    </xf>
    <xf numFmtId="0" fontId="15" fillId="2" borderId="18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0" borderId="18" xfId="0" applyFont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3" borderId="13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9" fillId="3" borderId="74" xfId="0" applyFont="1" applyFill="1" applyBorder="1" applyAlignment="1" applyProtection="1">
      <alignment horizontal="center" vertical="center"/>
      <protection locked="0"/>
    </xf>
    <xf numFmtId="0" fontId="29" fillId="3" borderId="58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25" fillId="4" borderId="19" xfId="0" applyFont="1" applyFill="1" applyBorder="1" applyAlignment="1" applyProtection="1">
      <alignment horizontal="center" vertical="center"/>
      <protection locked="0"/>
    </xf>
    <xf numFmtId="0" fontId="25" fillId="4" borderId="25" xfId="0" applyFont="1" applyFill="1" applyBorder="1" applyAlignment="1" applyProtection="1">
      <alignment horizontal="center" vertical="center"/>
      <protection locked="0"/>
    </xf>
    <xf numFmtId="0" fontId="24" fillId="3" borderId="10" xfId="0" applyFont="1" applyFill="1" applyBorder="1" applyAlignment="1" applyProtection="1">
      <alignment horizontal="center" vertical="center"/>
      <protection locked="0"/>
    </xf>
    <xf numFmtId="0" fontId="24" fillId="3" borderId="11" xfId="0" applyFont="1" applyFill="1" applyBorder="1" applyAlignment="1" applyProtection="1">
      <alignment horizontal="center" vertical="center"/>
      <protection locked="0"/>
    </xf>
    <xf numFmtId="0" fontId="24" fillId="3" borderId="72" xfId="0" applyFont="1" applyFill="1" applyBorder="1" applyAlignment="1" applyProtection="1">
      <alignment horizontal="center" vertical="center"/>
      <protection locked="0"/>
    </xf>
    <xf numFmtId="0" fontId="24" fillId="3" borderId="84" xfId="0" applyFont="1" applyFill="1" applyBorder="1" applyAlignment="1" applyProtection="1">
      <alignment horizontal="center" vertical="center"/>
      <protection locked="0"/>
    </xf>
    <xf numFmtId="0" fontId="24" fillId="3" borderId="36" xfId="0" applyFont="1" applyFill="1" applyBorder="1" applyAlignment="1" applyProtection="1">
      <alignment horizontal="center" vertical="center"/>
      <protection locked="0"/>
    </xf>
    <xf numFmtId="0" fontId="24" fillId="3" borderId="85" xfId="0" applyFont="1" applyFill="1" applyBorder="1" applyAlignment="1" applyProtection="1">
      <alignment horizontal="center" vertical="center"/>
      <protection locked="0"/>
    </xf>
    <xf numFmtId="0" fontId="1" fillId="3" borderId="104" xfId="0" applyFont="1" applyFill="1" applyBorder="1" applyAlignment="1" applyProtection="1">
      <alignment horizontal="center" vertical="center"/>
      <protection locked="0"/>
    </xf>
    <xf numFmtId="0" fontId="1" fillId="3" borderId="71" xfId="0" applyFont="1" applyFill="1" applyBorder="1" applyAlignment="1" applyProtection="1">
      <alignment horizontal="center" vertical="center"/>
      <protection locked="0"/>
    </xf>
    <xf numFmtId="0" fontId="1" fillId="3" borderId="105" xfId="0" applyFont="1" applyFill="1" applyBorder="1" applyAlignment="1" applyProtection="1">
      <alignment horizontal="center" vertic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166" fontId="58" fillId="15" borderId="46" xfId="0" applyNumberFormat="1" applyFont="1" applyFill="1" applyBorder="1" applyAlignment="1" applyProtection="1">
      <alignment horizontal="center" vertical="center"/>
      <protection locked="0"/>
    </xf>
    <xf numFmtId="166" fontId="58" fillId="15" borderId="42" xfId="0" applyNumberFormat="1" applyFont="1" applyFill="1" applyBorder="1" applyAlignment="1" applyProtection="1">
      <alignment horizontal="center" vertical="center"/>
      <protection locked="0"/>
    </xf>
    <xf numFmtId="166" fontId="24" fillId="6" borderId="110" xfId="0" applyNumberFormat="1" applyFont="1" applyFill="1" applyBorder="1" applyAlignment="1" applyProtection="1">
      <alignment horizontal="center" vertical="center"/>
    </xf>
    <xf numFmtId="166" fontId="24" fillId="0" borderId="109" xfId="0" applyNumberFormat="1" applyFont="1" applyFill="1" applyBorder="1" applyAlignment="1" applyProtection="1">
      <alignment horizontal="center" vertical="center"/>
      <protection locked="0"/>
    </xf>
    <xf numFmtId="166" fontId="24" fillId="6" borderId="11" xfId="0" applyNumberFormat="1" applyFont="1" applyFill="1" applyBorder="1" applyAlignment="1" applyProtection="1">
      <alignment horizontal="center" vertical="center"/>
    </xf>
    <xf numFmtId="166" fontId="24" fillId="6" borderId="81" xfId="0" applyNumberFormat="1" applyFont="1" applyFill="1" applyBorder="1" applyAlignment="1" applyProtection="1">
      <alignment horizontal="center" vertical="center"/>
    </xf>
    <xf numFmtId="166" fontId="24" fillId="6" borderId="78" xfId="0" applyNumberFormat="1" applyFont="1" applyFill="1" applyBorder="1" applyAlignment="1" applyProtection="1">
      <alignment horizontal="center" vertical="center"/>
    </xf>
    <xf numFmtId="166" fontId="24" fillId="16" borderId="9" xfId="0" applyNumberFormat="1" applyFont="1" applyFill="1" applyBorder="1" applyAlignment="1" applyProtection="1">
      <alignment horizontal="center" vertical="center"/>
    </xf>
    <xf numFmtId="166" fontId="24" fillId="16" borderId="78" xfId="0" applyNumberFormat="1" applyFont="1" applyFill="1" applyBorder="1" applyAlignment="1" applyProtection="1">
      <alignment horizontal="center" vertical="center"/>
    </xf>
    <xf numFmtId="166" fontId="24" fillId="16" borderId="81" xfId="0" applyNumberFormat="1" applyFont="1" applyFill="1" applyBorder="1" applyAlignment="1" applyProtection="1">
      <alignment horizontal="center" vertical="center"/>
    </xf>
    <xf numFmtId="0" fontId="24" fillId="9" borderId="7" xfId="0" applyFont="1" applyFill="1" applyBorder="1" applyAlignment="1" applyProtection="1">
      <alignment horizontal="center"/>
      <protection locked="0"/>
    </xf>
    <xf numFmtId="166" fontId="24" fillId="6" borderId="9" xfId="0" applyNumberFormat="1" applyFont="1" applyFill="1" applyBorder="1" applyAlignment="1" applyProtection="1">
      <alignment horizontal="center" vertical="center"/>
    </xf>
    <xf numFmtId="166" fontId="24" fillId="6" borderId="12" xfId="0" applyNumberFormat="1" applyFont="1" applyFill="1" applyBorder="1" applyAlignment="1" applyProtection="1">
      <alignment horizontal="center" vertical="center"/>
    </xf>
    <xf numFmtId="0" fontId="45" fillId="9" borderId="102" xfId="0" applyFont="1" applyFill="1" applyBorder="1" applyAlignment="1" applyProtection="1">
      <alignment horizontal="center"/>
      <protection locked="0"/>
    </xf>
    <xf numFmtId="0" fontId="45" fillId="9" borderId="6" xfId="0" applyFont="1" applyFill="1" applyBorder="1" applyAlignment="1" applyProtection="1">
      <alignment horizontal="center"/>
      <protection locked="0"/>
    </xf>
    <xf numFmtId="0" fontId="45" fillId="9" borderId="90" xfId="0" applyFont="1" applyFill="1" applyBorder="1" applyAlignment="1" applyProtection="1">
      <alignment horizontal="center"/>
      <protection locked="0"/>
    </xf>
    <xf numFmtId="0" fontId="16" fillId="9" borderId="102" xfId="0" applyFont="1" applyFill="1" applyBorder="1" applyAlignment="1" applyProtection="1">
      <alignment horizontal="center"/>
      <protection locked="0"/>
    </xf>
    <xf numFmtId="0" fontId="16" fillId="9" borderId="6" xfId="0" applyFont="1" applyFill="1" applyBorder="1" applyAlignment="1" applyProtection="1">
      <alignment horizontal="center"/>
      <protection locked="0"/>
    </xf>
    <xf numFmtId="0" fontId="16" fillId="9" borderId="7" xfId="0" applyFont="1" applyFill="1" applyBorder="1" applyAlignment="1" applyProtection="1">
      <alignment horizontal="center"/>
      <protection locked="0"/>
    </xf>
    <xf numFmtId="0" fontId="45" fillId="9" borderId="7" xfId="0" applyFont="1" applyFill="1" applyBorder="1" applyAlignment="1" applyProtection="1">
      <alignment horizontal="center"/>
      <protection locked="0"/>
    </xf>
    <xf numFmtId="0" fontId="25" fillId="9" borderId="102" xfId="0" applyFont="1" applyFill="1" applyBorder="1" applyAlignment="1" applyProtection="1">
      <alignment horizontal="center"/>
      <protection locked="0"/>
    </xf>
    <xf numFmtId="0" fontId="25" fillId="9" borderId="6" xfId="0" applyFont="1" applyFill="1" applyBorder="1" applyAlignment="1" applyProtection="1">
      <alignment horizontal="center"/>
      <protection locked="0"/>
    </xf>
    <xf numFmtId="0" fontId="25" fillId="9" borderId="7" xfId="0" applyFont="1" applyFill="1" applyBorder="1" applyAlignment="1" applyProtection="1">
      <alignment horizontal="center"/>
      <protection locked="0"/>
    </xf>
    <xf numFmtId="0" fontId="25" fillId="0" borderId="18" xfId="0" applyFont="1" applyBorder="1" applyAlignment="1" applyProtection="1">
      <alignment horizontal="center"/>
      <protection locked="0"/>
    </xf>
    <xf numFmtId="0" fontId="25" fillId="0" borderId="19" xfId="0" applyFont="1" applyBorder="1" applyAlignment="1" applyProtection="1">
      <alignment horizontal="center"/>
      <protection locked="0"/>
    </xf>
    <xf numFmtId="0" fontId="25" fillId="0" borderId="21" xfId="0" applyFont="1" applyBorder="1" applyAlignment="1" applyProtection="1">
      <alignment horizontal="center"/>
      <protection locked="0"/>
    </xf>
    <xf numFmtId="0" fontId="25" fillId="0" borderId="0" xfId="0" applyFont="1" applyBorder="1" applyAlignment="1" applyProtection="1">
      <alignment horizontal="center"/>
      <protection locked="0"/>
    </xf>
    <xf numFmtId="0" fontId="25" fillId="0" borderId="23" xfId="0" applyFont="1" applyBorder="1" applyAlignment="1" applyProtection="1">
      <alignment horizontal="center"/>
      <protection locked="0"/>
    </xf>
    <xf numFmtId="0" fontId="1" fillId="8" borderId="77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6" fillId="8" borderId="10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72" xfId="0" applyFont="1" applyFill="1" applyBorder="1" applyAlignment="1">
      <alignment horizontal="center" vertical="center"/>
    </xf>
    <xf numFmtId="0" fontId="1" fillId="8" borderId="93" xfId="0" applyFont="1" applyFill="1" applyBorder="1" applyAlignment="1">
      <alignment horizontal="center" vertical="center"/>
    </xf>
    <xf numFmtId="0" fontId="26" fillId="8" borderId="26" xfId="0" applyFont="1" applyFill="1" applyBorder="1" applyAlignment="1">
      <alignment horizontal="center" vertical="center"/>
    </xf>
    <xf numFmtId="0" fontId="1" fillId="8" borderId="95" xfId="0" applyFont="1" applyFill="1" applyBorder="1" applyAlignment="1">
      <alignment horizontal="center" vertical="center"/>
    </xf>
    <xf numFmtId="0" fontId="26" fillId="8" borderId="17" xfId="0" applyFont="1" applyFill="1" applyBorder="1" applyAlignment="1">
      <alignment horizontal="center" vertical="center"/>
    </xf>
    <xf numFmtId="0" fontId="25" fillId="9" borderId="90" xfId="0" applyFont="1" applyFill="1" applyBorder="1" applyAlignment="1" applyProtection="1">
      <alignment horizontal="center"/>
      <protection locked="0"/>
    </xf>
    <xf numFmtId="0" fontId="15" fillId="9" borderId="6" xfId="0" applyFont="1" applyFill="1" applyBorder="1" applyAlignment="1" applyProtection="1">
      <alignment horizontal="center" vertical="center"/>
      <protection locked="0"/>
    </xf>
    <xf numFmtId="0" fontId="15" fillId="9" borderId="90" xfId="0" applyFont="1" applyFill="1" applyBorder="1" applyAlignment="1" applyProtection="1">
      <alignment horizontal="center" vertical="center"/>
      <protection locked="0"/>
    </xf>
    <xf numFmtId="0" fontId="1" fillId="4" borderId="54" xfId="0" applyFont="1" applyFill="1" applyBorder="1" applyAlignment="1" applyProtection="1">
      <alignment horizontal="center"/>
      <protection locked="0"/>
    </xf>
    <xf numFmtId="0" fontId="1" fillId="4" borderId="68" xfId="0" applyFont="1" applyFill="1" applyBorder="1" applyAlignment="1" applyProtection="1">
      <alignment horizontal="center"/>
      <protection locked="0"/>
    </xf>
    <xf numFmtId="0" fontId="24" fillId="7" borderId="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1" fillId="8" borderId="82" xfId="0" applyFont="1" applyFill="1" applyBorder="1" applyAlignment="1">
      <alignment horizontal="center" vertical="center"/>
    </xf>
    <xf numFmtId="0" fontId="26" fillId="8" borderId="33" xfId="0" applyFont="1" applyFill="1" applyBorder="1" applyAlignment="1">
      <alignment horizontal="center" vertical="center"/>
    </xf>
    <xf numFmtId="14" fontId="15" fillId="0" borderId="102" xfId="0" applyNumberFormat="1" applyFont="1" applyBorder="1" applyAlignment="1" applyProtection="1">
      <alignment horizontal="center"/>
      <protection locked="0"/>
    </xf>
    <xf numFmtId="0" fontId="15" fillId="0" borderId="7" xfId="0" applyFont="1" applyBorder="1" applyAlignment="1" applyProtection="1">
      <alignment horizontal="center"/>
      <protection locked="0"/>
    </xf>
    <xf numFmtId="0" fontId="25" fillId="7" borderId="97" xfId="0" applyFont="1" applyFill="1" applyBorder="1" applyAlignment="1" applyProtection="1">
      <alignment horizontal="center" vertical="center"/>
      <protection locked="0"/>
    </xf>
    <xf numFmtId="0" fontId="25" fillId="7" borderId="150" xfId="0" applyFont="1" applyFill="1" applyBorder="1" applyAlignment="1" applyProtection="1">
      <alignment horizontal="center" vertical="center"/>
      <protection locked="0"/>
    </xf>
    <xf numFmtId="0" fontId="25" fillId="7" borderId="148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90" xfId="0" applyFont="1" applyFill="1" applyBorder="1" applyAlignment="1" applyProtection="1">
      <alignment horizontal="center" vertical="center"/>
      <protection locked="0"/>
    </xf>
    <xf numFmtId="0" fontId="1" fillId="2" borderId="98" xfId="0" applyFont="1" applyFill="1" applyBorder="1" applyAlignment="1" applyProtection="1">
      <alignment horizontal="center"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locked="0"/>
    </xf>
    <xf numFmtId="0" fontId="24" fillId="4" borderId="111" xfId="0" applyFont="1" applyFill="1" applyBorder="1" applyAlignment="1" applyProtection="1">
      <alignment horizontal="center" vertical="center"/>
      <protection locked="0"/>
    </xf>
    <xf numFmtId="0" fontId="24" fillId="4" borderId="24" xfId="0" applyFont="1" applyFill="1" applyBorder="1" applyAlignment="1" applyProtection="1">
      <alignment horizontal="center" vertical="center"/>
      <protection locked="0"/>
    </xf>
    <xf numFmtId="0" fontId="15" fillId="9" borderId="14" xfId="0" applyFont="1" applyFill="1" applyBorder="1" applyAlignment="1" applyProtection="1">
      <alignment horizontal="center"/>
      <protection locked="0"/>
    </xf>
    <xf numFmtId="0" fontId="15" fillId="9" borderId="67" xfId="0" applyFont="1" applyFill="1" applyBorder="1" applyAlignment="1" applyProtection="1">
      <alignment horizontal="center"/>
      <protection locked="0"/>
    </xf>
    <xf numFmtId="0" fontId="1" fillId="8" borderId="14" xfId="0" applyFont="1" applyFill="1" applyBorder="1" applyAlignment="1" applyProtection="1">
      <alignment horizontal="center" vertical="center"/>
      <protection locked="0"/>
    </xf>
    <xf numFmtId="0" fontId="1" fillId="8" borderId="67" xfId="0" applyFont="1" applyFill="1" applyBorder="1" applyAlignment="1" applyProtection="1">
      <alignment horizontal="center" vertical="center"/>
      <protection locked="0"/>
    </xf>
    <xf numFmtId="2" fontId="15" fillId="0" borderId="14" xfId="0" applyNumberFormat="1" applyFont="1" applyBorder="1" applyAlignment="1" applyProtection="1">
      <alignment horizontal="center" vertical="center"/>
      <protection locked="0"/>
    </xf>
    <xf numFmtId="2" fontId="15" fillId="0" borderId="67" xfId="0" applyNumberFormat="1" applyFont="1" applyBorder="1" applyAlignment="1" applyProtection="1">
      <alignment horizontal="center" vertical="center"/>
      <protection locked="0"/>
    </xf>
    <xf numFmtId="2" fontId="15" fillId="0" borderId="75" xfId="0" applyNumberFormat="1" applyFont="1" applyBorder="1" applyAlignment="1" applyProtection="1">
      <alignment horizontal="center" vertical="center"/>
      <protection locked="0"/>
    </xf>
    <xf numFmtId="2" fontId="15" fillId="0" borderId="58" xfId="0" applyNumberFormat="1" applyFont="1" applyBorder="1" applyAlignment="1" applyProtection="1">
      <alignment horizontal="center" vertical="center"/>
      <protection locked="0"/>
    </xf>
    <xf numFmtId="0" fontId="23" fillId="9" borderId="111" xfId="0" applyFont="1" applyFill="1" applyBorder="1" applyAlignment="1">
      <alignment horizontal="center" vertical="center"/>
    </xf>
    <xf numFmtId="0" fontId="23" fillId="9" borderId="8" xfId="0" applyFont="1" applyFill="1" applyBorder="1" applyAlignment="1">
      <alignment horizontal="center" vertical="center"/>
    </xf>
    <xf numFmtId="0" fontId="23" fillId="9" borderId="10" xfId="0" applyFont="1" applyFill="1" applyBorder="1" applyAlignment="1">
      <alignment horizontal="center" vertical="center"/>
    </xf>
    <xf numFmtId="0" fontId="25" fillId="9" borderId="24" xfId="0" applyFont="1" applyFill="1" applyBorder="1" applyAlignment="1">
      <alignment horizontal="center" vertical="center" textRotation="90" wrapText="1"/>
    </xf>
    <xf numFmtId="0" fontId="25" fillId="9" borderId="23" xfId="0" applyFont="1" applyFill="1" applyBorder="1" applyAlignment="1">
      <alignment horizontal="center" vertical="center" textRotation="90" wrapText="1"/>
    </xf>
    <xf numFmtId="0" fontId="25" fillId="9" borderId="110" xfId="0" applyFont="1" applyFill="1" applyBorder="1" applyAlignment="1">
      <alignment horizontal="center" vertical="center" textRotation="90" wrapText="1"/>
    </xf>
    <xf numFmtId="0" fontId="25" fillId="7" borderId="42" xfId="0" applyFont="1" applyFill="1" applyBorder="1" applyAlignment="1" applyProtection="1">
      <alignment horizontal="center" vertical="center"/>
      <protection locked="0"/>
    </xf>
    <xf numFmtId="0" fontId="25" fillId="7" borderId="3" xfId="0" applyFont="1" applyFill="1" applyBorder="1" applyAlignment="1" applyProtection="1">
      <alignment horizontal="center" vertical="center"/>
      <protection locked="0"/>
    </xf>
    <xf numFmtId="0" fontId="25" fillId="7" borderId="71" xfId="0" applyFont="1" applyFill="1" applyBorder="1" applyAlignment="1" applyProtection="1">
      <alignment horizontal="center" vertical="center"/>
      <protection locked="0"/>
    </xf>
    <xf numFmtId="0" fontId="25" fillId="7" borderId="56" xfId="0" applyFont="1" applyFill="1" applyBorder="1" applyAlignment="1" applyProtection="1">
      <alignment horizontal="center" vertical="center"/>
      <protection locked="0"/>
    </xf>
    <xf numFmtId="0" fontId="25" fillId="8" borderId="44" xfId="0" applyFont="1" applyFill="1" applyBorder="1" applyAlignment="1" applyProtection="1">
      <alignment horizontal="center" vertical="center"/>
      <protection locked="0"/>
    </xf>
    <xf numFmtId="0" fontId="25" fillId="8" borderId="15" xfId="0" applyFont="1" applyFill="1" applyBorder="1" applyAlignment="1" applyProtection="1">
      <alignment horizontal="center" vertical="center"/>
      <protection locked="0"/>
    </xf>
    <xf numFmtId="0" fontId="24" fillId="4" borderId="98" xfId="0" applyFont="1" applyFill="1" applyBorder="1" applyAlignment="1" applyProtection="1">
      <alignment horizontal="center" vertical="center"/>
      <protection locked="0"/>
    </xf>
    <xf numFmtId="0" fontId="24" fillId="4" borderId="25" xfId="0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/>
      <protection locked="0"/>
    </xf>
    <xf numFmtId="0" fontId="25" fillId="7" borderId="78" xfId="0" applyFont="1" applyFill="1" applyBorder="1" applyAlignment="1" applyProtection="1">
      <alignment horizontal="center" vertical="center"/>
      <protection locked="0"/>
    </xf>
    <xf numFmtId="0" fontId="15" fillId="0" borderId="102" xfId="0" applyFont="1" applyBorder="1" applyAlignment="1" applyProtection="1">
      <alignment horizontal="center"/>
      <protection locked="0"/>
    </xf>
    <xf numFmtId="0" fontId="25" fillId="7" borderId="21" xfId="0" applyFont="1" applyFill="1" applyBorder="1" applyAlignment="1" applyProtection="1">
      <alignment horizontal="center" vertical="center"/>
      <protection locked="0"/>
    </xf>
    <xf numFmtId="0" fontId="25" fillId="7" borderId="0" xfId="0" applyFont="1" applyFill="1" applyBorder="1" applyAlignment="1" applyProtection="1">
      <alignment horizontal="center" vertical="center"/>
      <protection locked="0"/>
    </xf>
    <xf numFmtId="0" fontId="25" fillId="7" borderId="9" xfId="0" applyFont="1" applyFill="1" applyBorder="1" applyAlignment="1" applyProtection="1">
      <alignment horizontal="center" vertical="center"/>
      <protection locked="0"/>
    </xf>
    <xf numFmtId="0" fontId="25" fillId="8" borderId="66" xfId="0" applyFont="1" applyFill="1" applyBorder="1" applyAlignment="1" applyProtection="1">
      <alignment horizontal="center" vertical="center"/>
      <protection locked="0"/>
    </xf>
    <xf numFmtId="0" fontId="25" fillId="8" borderId="13" xfId="0" applyFont="1" applyFill="1" applyBorder="1" applyAlignment="1" applyProtection="1">
      <alignment horizontal="center" vertical="center"/>
      <protection locked="0"/>
    </xf>
    <xf numFmtId="0" fontId="15" fillId="9" borderId="66" xfId="0" applyFont="1" applyFill="1" applyBorder="1" applyAlignment="1" applyProtection="1">
      <alignment horizontal="center"/>
      <protection locked="0"/>
    </xf>
    <xf numFmtId="0" fontId="15" fillId="9" borderId="15" xfId="0" applyFont="1" applyFill="1" applyBorder="1" applyAlignment="1" applyProtection="1">
      <alignment horizontal="center"/>
      <protection locked="0"/>
    </xf>
    <xf numFmtId="0" fontId="1" fillId="8" borderId="66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1" fillId="8" borderId="57" xfId="0" applyFont="1" applyFill="1" applyBorder="1" applyAlignment="1">
      <alignment horizontal="center" vertical="center"/>
    </xf>
    <xf numFmtId="0" fontId="26" fillId="8" borderId="74" xfId="0" applyFont="1" applyFill="1" applyBorder="1" applyAlignment="1">
      <alignment horizontal="center" vertical="center"/>
    </xf>
    <xf numFmtId="0" fontId="26" fillId="8" borderId="64" xfId="0" applyFont="1" applyFill="1" applyBorder="1" applyAlignment="1">
      <alignment horizontal="center" vertical="center"/>
    </xf>
    <xf numFmtId="0" fontId="26" fillId="8" borderId="66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0" fontId="24" fillId="7" borderId="6" xfId="0" applyFont="1" applyFill="1" applyBorder="1" applyAlignment="1">
      <alignment horizontal="center" vertical="center"/>
    </xf>
    <xf numFmtId="0" fontId="24" fillId="7" borderId="69" xfId="0" applyFont="1" applyFill="1" applyBorder="1" applyAlignment="1">
      <alignment horizontal="center" vertical="center"/>
    </xf>
    <xf numFmtId="0" fontId="24" fillId="7" borderId="73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5" fillId="4" borderId="11" xfId="0" applyFont="1" applyFill="1" applyBorder="1" applyAlignment="1" applyProtection="1">
      <alignment horizontal="center" vertical="center"/>
      <protection locked="0"/>
    </xf>
    <xf numFmtId="0" fontId="25" fillId="4" borderId="110" xfId="0" applyFont="1" applyFill="1" applyBorder="1" applyAlignment="1" applyProtection="1">
      <alignment horizontal="center" vertical="center"/>
      <protection locked="0"/>
    </xf>
    <xf numFmtId="0" fontId="25" fillId="9" borderId="116" xfId="0" applyFont="1" applyFill="1" applyBorder="1" applyAlignment="1" applyProtection="1">
      <alignment horizontal="center"/>
      <protection locked="0"/>
    </xf>
    <xf numFmtId="0" fontId="1" fillId="8" borderId="13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25" fillId="4" borderId="18" xfId="0" applyFont="1" applyFill="1" applyBorder="1" applyAlignment="1" applyProtection="1">
      <alignment horizontal="center" vertical="center"/>
      <protection locked="0"/>
    </xf>
    <xf numFmtId="0" fontId="25" fillId="4" borderId="24" xfId="0" applyFont="1" applyFill="1" applyBorder="1" applyAlignment="1" applyProtection="1">
      <alignment horizontal="center" vertical="center"/>
      <protection locked="0"/>
    </xf>
    <xf numFmtId="0" fontId="25" fillId="0" borderId="109" xfId="0" applyFont="1" applyBorder="1" applyAlignment="1" applyProtection="1">
      <alignment horizontal="center"/>
      <protection locked="0"/>
    </xf>
    <xf numFmtId="0" fontId="25" fillId="0" borderId="11" xfId="0" applyFont="1" applyBorder="1" applyAlignment="1" applyProtection="1">
      <alignment horizontal="center"/>
      <protection locked="0"/>
    </xf>
    <xf numFmtId="0" fontId="25" fillId="0" borderId="110" xfId="0" applyFont="1" applyBorder="1" applyAlignment="1" applyProtection="1">
      <alignment horizontal="center"/>
      <protection locked="0"/>
    </xf>
    <xf numFmtId="0" fontId="15" fillId="0" borderId="11" xfId="0" applyFont="1" applyBorder="1" applyAlignment="1" applyProtection="1">
      <alignment horizontal="center"/>
      <protection locked="0"/>
    </xf>
    <xf numFmtId="0" fontId="15" fillId="0" borderId="110" xfId="0" applyFont="1" applyBorder="1" applyAlignment="1" applyProtection="1">
      <alignment horizontal="center"/>
      <protection locked="0"/>
    </xf>
    <xf numFmtId="14" fontId="25" fillId="0" borderId="22" xfId="0" applyNumberFormat="1" applyFont="1" applyBorder="1" applyAlignment="1" applyProtection="1">
      <alignment horizontal="center"/>
      <protection locked="0"/>
    </xf>
    <xf numFmtId="0" fontId="1" fillId="8" borderId="16" xfId="0" applyFont="1" applyFill="1" applyBorder="1" applyAlignment="1">
      <alignment horizontal="center" vertical="center"/>
    </xf>
    <xf numFmtId="0" fontId="27" fillId="8" borderId="62" xfId="0" applyFont="1" applyFill="1" applyBorder="1" applyAlignment="1">
      <alignment horizontal="center" vertical="center"/>
    </xf>
    <xf numFmtId="0" fontId="27" fillId="8" borderId="65" xfId="0" applyFont="1" applyFill="1" applyBorder="1" applyAlignment="1">
      <alignment horizontal="center" vertical="center"/>
    </xf>
    <xf numFmtId="0" fontId="27" fillId="8" borderId="77" xfId="0" applyFont="1" applyFill="1" applyBorder="1" applyAlignment="1">
      <alignment horizontal="center" vertical="center"/>
    </xf>
    <xf numFmtId="0" fontId="27" fillId="8" borderId="16" xfId="0" applyFont="1" applyFill="1" applyBorder="1" applyAlignment="1">
      <alignment horizontal="center" vertical="center"/>
    </xf>
    <xf numFmtId="0" fontId="27" fillId="8" borderId="66" xfId="0" applyFont="1" applyFill="1" applyBorder="1" applyAlignment="1">
      <alignment horizontal="center" vertical="center"/>
    </xf>
    <xf numFmtId="0" fontId="27" fillId="8" borderId="13" xfId="0" applyFont="1" applyFill="1" applyBorder="1" applyAlignment="1">
      <alignment horizontal="center" vertical="center"/>
    </xf>
    <xf numFmtId="0" fontId="27" fillId="8" borderId="15" xfId="0" applyFont="1" applyFill="1" applyBorder="1" applyAlignment="1">
      <alignment horizontal="center" vertical="center"/>
    </xf>
    <xf numFmtId="14" fontId="15" fillId="0" borderId="18" xfId="0" applyNumberFormat="1" applyFont="1" applyBorder="1" applyAlignment="1" applyProtection="1">
      <alignment horizontal="center"/>
      <protection locked="0"/>
    </xf>
    <xf numFmtId="0" fontId="1" fillId="8" borderId="74" xfId="0" applyFont="1" applyFill="1" applyBorder="1" applyAlignment="1">
      <alignment horizontal="center" vertical="center"/>
    </xf>
    <xf numFmtId="0" fontId="1" fillId="8" borderId="64" xfId="0" applyFont="1" applyFill="1" applyBorder="1" applyAlignment="1">
      <alignment horizontal="center" vertical="center"/>
    </xf>
    <xf numFmtId="0" fontId="1" fillId="5" borderId="8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29" fillId="5" borderId="36" xfId="0" applyFont="1" applyFill="1" applyBorder="1" applyAlignment="1">
      <alignment horizontal="center" vertical="center"/>
    </xf>
    <xf numFmtId="0" fontId="29" fillId="5" borderId="9" xfId="0" applyFont="1" applyFill="1" applyBorder="1" applyAlignment="1">
      <alignment horizontal="center" vertical="center"/>
    </xf>
    <xf numFmtId="2" fontId="24" fillId="0" borderId="111" xfId="0" applyNumberFormat="1" applyFont="1" applyFill="1" applyBorder="1" applyAlignment="1">
      <alignment horizontal="center" vertical="center"/>
    </xf>
    <xf numFmtId="2" fontId="24" fillId="0" borderId="112" xfId="0" applyNumberFormat="1" applyFont="1" applyFill="1" applyBorder="1" applyAlignment="1">
      <alignment horizontal="center" vertical="center"/>
    </xf>
    <xf numFmtId="2" fontId="24" fillId="0" borderId="8" xfId="0" applyNumberFormat="1" applyFont="1" applyFill="1" applyBorder="1" applyAlignment="1">
      <alignment horizontal="center" vertical="center"/>
    </xf>
    <xf numFmtId="2" fontId="24" fillId="0" borderId="9" xfId="0" applyNumberFormat="1" applyFont="1" applyFill="1" applyBorder="1" applyAlignment="1">
      <alignment horizontal="center" vertical="center"/>
    </xf>
    <xf numFmtId="2" fontId="24" fillId="0" borderId="10" xfId="0" applyNumberFormat="1" applyFont="1" applyFill="1" applyBorder="1" applyAlignment="1">
      <alignment horizontal="center" vertical="center"/>
    </xf>
    <xf numFmtId="2" fontId="24" fillId="0" borderId="12" xfId="0" applyNumberFormat="1" applyFont="1" applyFill="1" applyBorder="1" applyAlignment="1">
      <alignment horizontal="center" vertical="center"/>
    </xf>
    <xf numFmtId="0" fontId="24" fillId="9" borderId="19" xfId="0" applyFont="1" applyFill="1" applyBorder="1" applyAlignment="1" applyProtection="1">
      <alignment horizontal="center"/>
      <protection locked="0"/>
    </xf>
    <xf numFmtId="0" fontId="24" fillId="9" borderId="99" xfId="0" applyFont="1" applyFill="1" applyBorder="1" applyAlignment="1" applyProtection="1">
      <alignment horizontal="center"/>
      <protection locked="0"/>
    </xf>
    <xf numFmtId="0" fontId="24" fillId="4" borderId="10" xfId="0" applyFont="1" applyFill="1" applyBorder="1" applyAlignment="1" applyProtection="1">
      <alignment horizontal="center" vertical="center"/>
      <protection locked="0"/>
    </xf>
    <xf numFmtId="0" fontId="24" fillId="4" borderId="110" xfId="0" applyFont="1" applyFill="1" applyBorder="1" applyAlignment="1" applyProtection="1">
      <alignment horizontal="center" vertical="center"/>
      <protection locked="0"/>
    </xf>
    <xf numFmtId="0" fontId="1" fillId="9" borderId="5" xfId="0" applyFont="1" applyFill="1" applyBorder="1" applyAlignment="1" applyProtection="1">
      <alignment horizontal="center" vertical="center"/>
      <protection locked="0"/>
    </xf>
    <xf numFmtId="0" fontId="1" fillId="9" borderId="90" xfId="0" applyFont="1" applyFill="1" applyBorder="1" applyAlignment="1" applyProtection="1">
      <alignment horizontal="center" vertical="center"/>
      <protection locked="0"/>
    </xf>
    <xf numFmtId="0" fontId="1" fillId="9" borderId="98" xfId="0" applyFont="1" applyFill="1" applyBorder="1" applyAlignment="1" applyProtection="1">
      <alignment horizontal="center" vertical="center"/>
      <protection locked="0"/>
    </xf>
    <xf numFmtId="0" fontId="1" fillId="9" borderId="25" xfId="0" applyFont="1" applyFill="1" applyBorder="1" applyAlignment="1" applyProtection="1">
      <alignment horizontal="center" vertical="center"/>
      <protection locked="0"/>
    </xf>
    <xf numFmtId="0" fontId="15" fillId="4" borderId="55" xfId="0" applyFont="1" applyFill="1" applyBorder="1" applyAlignment="1" applyProtection="1">
      <alignment horizontal="center"/>
      <protection locked="0"/>
    </xf>
    <xf numFmtId="0" fontId="24" fillId="9" borderId="22" xfId="0" applyFont="1" applyFill="1" applyBorder="1" applyAlignment="1" applyProtection="1">
      <alignment horizontal="center"/>
      <protection locked="0"/>
    </xf>
    <xf numFmtId="0" fontId="1" fillId="2" borderId="111" xfId="0" applyFont="1" applyFill="1" applyBorder="1" applyAlignment="1" applyProtection="1">
      <alignment horizontal="center" vertical="center"/>
      <protection locked="0"/>
    </xf>
    <xf numFmtId="0" fontId="1" fillId="2" borderId="24" xfId="0" applyFont="1" applyFill="1" applyBorder="1" applyAlignment="1" applyProtection="1">
      <alignment horizontal="center" vertical="center"/>
      <protection locked="0"/>
    </xf>
    <xf numFmtId="0" fontId="24" fillId="9" borderId="25" xfId="0" applyFont="1" applyFill="1" applyBorder="1" applyAlignment="1" applyProtection="1">
      <alignment horizontal="center"/>
      <protection locked="0"/>
    </xf>
    <xf numFmtId="1" fontId="24" fillId="0" borderId="16" xfId="0" applyNumberFormat="1" applyFont="1" applyFill="1" applyBorder="1" applyAlignment="1">
      <alignment horizontal="center" vertical="center"/>
    </xf>
    <xf numFmtId="1" fontId="24" fillId="0" borderId="76" xfId="0" applyNumberFormat="1" applyFont="1" applyFill="1" applyBorder="1" applyAlignment="1">
      <alignment horizontal="center" vertical="center"/>
    </xf>
    <xf numFmtId="0" fontId="1" fillId="6" borderId="57" xfId="0" applyFont="1" applyFill="1" applyBorder="1" applyAlignment="1">
      <alignment horizontal="center" vertical="center"/>
    </xf>
    <xf numFmtId="0" fontId="26" fillId="6" borderId="64" xfId="0" applyFont="1" applyFill="1" applyBorder="1" applyAlignment="1">
      <alignment horizontal="center" vertical="center"/>
    </xf>
    <xf numFmtId="1" fontId="24" fillId="0" borderId="65" xfId="0" applyNumberFormat="1" applyFont="1" applyFill="1" applyBorder="1" applyAlignment="1">
      <alignment horizontal="center" vertical="center"/>
    </xf>
    <xf numFmtId="1" fontId="24" fillId="0" borderId="63" xfId="0" applyNumberFormat="1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 wrapText="1"/>
    </xf>
    <xf numFmtId="0" fontId="24" fillId="5" borderId="69" xfId="0" applyFont="1" applyFill="1" applyBorder="1" applyAlignment="1">
      <alignment horizontal="center" vertical="center" wrapText="1"/>
    </xf>
    <xf numFmtId="0" fontId="24" fillId="5" borderId="98" xfId="0" applyFont="1" applyFill="1" applyBorder="1" applyAlignment="1">
      <alignment horizontal="center" vertical="center" wrapText="1"/>
    </xf>
    <xf numFmtId="0" fontId="24" fillId="5" borderId="27" xfId="0" applyFont="1" applyFill="1" applyBorder="1" applyAlignment="1">
      <alignment horizontal="center" vertical="center" wrapText="1"/>
    </xf>
    <xf numFmtId="0" fontId="26" fillId="5" borderId="7" xfId="0" applyFont="1" applyFill="1" applyBorder="1" applyAlignment="1">
      <alignment horizontal="center" vertical="center"/>
    </xf>
    <xf numFmtId="0" fontId="1" fillId="6" borderId="97" xfId="0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0" fontId="1" fillId="6" borderId="66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1" fontId="24" fillId="0" borderId="26" xfId="0" applyNumberFormat="1" applyFont="1" applyFill="1" applyBorder="1" applyAlignment="1">
      <alignment horizontal="center" vertical="center"/>
    </xf>
    <xf numFmtId="1" fontId="24" fillId="0" borderId="94" xfId="0" applyNumberFormat="1" applyFont="1" applyFill="1" applyBorder="1" applyAlignment="1">
      <alignment horizontal="center" vertical="center"/>
    </xf>
    <xf numFmtId="2" fontId="24" fillId="0" borderId="16" xfId="0" applyNumberFormat="1" applyFont="1" applyFill="1" applyBorder="1" applyAlignment="1">
      <alignment horizontal="center" vertical="center"/>
    </xf>
    <xf numFmtId="2" fontId="24" fillId="0" borderId="76" xfId="0" applyNumberFormat="1" applyFont="1" applyFill="1" applyBorder="1" applyAlignment="1">
      <alignment horizontal="center" vertical="center"/>
    </xf>
    <xf numFmtId="2" fontId="24" fillId="0" borderId="65" xfId="0" applyNumberFormat="1" applyFont="1" applyFill="1" applyBorder="1" applyAlignment="1">
      <alignment horizontal="center" vertical="center"/>
    </xf>
    <xf numFmtId="2" fontId="24" fillId="0" borderId="63" xfId="0" applyNumberFormat="1" applyFont="1" applyFill="1" applyBorder="1" applyAlignment="1">
      <alignment horizontal="center" vertical="center"/>
    </xf>
    <xf numFmtId="2" fontId="24" fillId="0" borderId="26" xfId="0" applyNumberFormat="1" applyFont="1" applyFill="1" applyBorder="1" applyAlignment="1">
      <alignment horizontal="center" vertical="center"/>
    </xf>
    <xf numFmtId="2" fontId="24" fillId="0" borderId="94" xfId="0" applyNumberFormat="1" applyFont="1" applyFill="1" applyBorder="1" applyAlignment="1">
      <alignment horizontal="center" vertical="center"/>
    </xf>
    <xf numFmtId="16" fontId="15" fillId="0" borderId="22" xfId="0" applyNumberFormat="1" applyFont="1" applyBorder="1" applyAlignment="1" applyProtection="1">
      <alignment horizontal="center"/>
      <protection locked="0"/>
    </xf>
    <xf numFmtId="0" fontId="16" fillId="10" borderId="102" xfId="0" applyFont="1" applyFill="1" applyBorder="1" applyAlignment="1">
      <alignment horizontal="center"/>
    </xf>
    <xf numFmtId="0" fontId="16" fillId="10" borderId="6" xfId="0" applyFont="1" applyFill="1" applyBorder="1" applyAlignment="1">
      <alignment horizontal="center"/>
    </xf>
    <xf numFmtId="0" fontId="16" fillId="10" borderId="7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 vertical="center"/>
    </xf>
    <xf numFmtId="0" fontId="29" fillId="7" borderId="14" xfId="0" applyFont="1" applyFill="1" applyBorder="1" applyAlignment="1">
      <alignment horizontal="center" vertical="center"/>
    </xf>
    <xf numFmtId="0" fontId="29" fillId="7" borderId="30" xfId="0" applyFont="1" applyFill="1" applyBorder="1" applyAlignment="1">
      <alignment horizontal="center" vertical="center"/>
    </xf>
    <xf numFmtId="0" fontId="16" fillId="10" borderId="90" xfId="0" applyFont="1" applyFill="1" applyBorder="1" applyAlignment="1">
      <alignment horizontal="center"/>
    </xf>
    <xf numFmtId="0" fontId="1" fillId="8" borderId="43" xfId="0" applyFont="1" applyFill="1" applyBorder="1" applyAlignment="1">
      <alignment horizontal="center" vertical="center"/>
    </xf>
    <xf numFmtId="0" fontId="24" fillId="7" borderId="111" xfId="0" applyFont="1" applyFill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24" fillId="7" borderId="24" xfId="0" applyFont="1" applyFill="1" applyBorder="1" applyAlignment="1">
      <alignment horizontal="center" vertical="center"/>
    </xf>
    <xf numFmtId="0" fontId="24" fillId="7" borderId="108" xfId="0" applyFont="1" applyFill="1" applyBorder="1" applyAlignment="1">
      <alignment horizontal="center" vertical="center"/>
    </xf>
    <xf numFmtId="0" fontId="17" fillId="7" borderId="28" xfId="0" applyFont="1" applyFill="1" applyBorder="1" applyAlignment="1">
      <alignment horizontal="center" vertical="center"/>
    </xf>
    <xf numFmtId="0" fontId="17" fillId="7" borderId="132" xfId="0" applyFont="1" applyFill="1" applyBorder="1" applyAlignment="1">
      <alignment horizontal="center" vertical="center"/>
    </xf>
    <xf numFmtId="0" fontId="15" fillId="10" borderId="6" xfId="0" applyFont="1" applyFill="1" applyBorder="1" applyAlignment="1" applyProtection="1">
      <alignment horizontal="center" vertical="center"/>
      <protection locked="0"/>
    </xf>
    <xf numFmtId="0" fontId="15" fillId="10" borderId="90" xfId="0" applyFont="1" applyFill="1" applyBorder="1" applyAlignment="1" applyProtection="1">
      <alignment horizontal="center" vertical="center"/>
      <protection locked="0"/>
    </xf>
    <xf numFmtId="0" fontId="16" fillId="10" borderId="84" xfId="0" applyFont="1" applyFill="1" applyBorder="1" applyAlignment="1">
      <alignment horizontal="center"/>
    </xf>
    <xf numFmtId="0" fontId="1" fillId="8" borderId="33" xfId="0" applyFont="1" applyFill="1" applyBorder="1" applyAlignment="1">
      <alignment horizontal="center" vertical="center"/>
    </xf>
    <xf numFmtId="0" fontId="1" fillId="8" borderId="151" xfId="0" applyFont="1" applyFill="1" applyBorder="1" applyAlignment="1">
      <alignment horizontal="center" vertical="center"/>
    </xf>
    <xf numFmtId="0" fontId="1" fillId="8" borderId="97" xfId="0" applyFont="1" applyFill="1" applyBorder="1" applyAlignment="1">
      <alignment horizontal="center" vertical="center"/>
    </xf>
    <xf numFmtId="0" fontId="1" fillId="8" borderId="150" xfId="0" applyFont="1" applyFill="1" applyBorder="1" applyAlignment="1">
      <alignment horizontal="center" vertical="center"/>
    </xf>
    <xf numFmtId="0" fontId="1" fillId="8" borderId="132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/>
    </xf>
    <xf numFmtId="0" fontId="1" fillId="8" borderId="157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58" xfId="0" applyFont="1" applyFill="1" applyBorder="1" applyAlignment="1">
      <alignment horizontal="center" vertical="center"/>
    </xf>
    <xf numFmtId="0" fontId="26" fillId="5" borderId="102" xfId="0" applyFont="1" applyFill="1" applyBorder="1" applyAlignment="1">
      <alignment horizontal="center" vertical="center"/>
    </xf>
    <xf numFmtId="0" fontId="29" fillId="5" borderId="22" xfId="0" applyFont="1" applyFill="1" applyBorder="1" applyAlignment="1">
      <alignment horizontal="center" vertical="center"/>
    </xf>
    <xf numFmtId="0" fontId="29" fillId="5" borderId="99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9" fillId="5" borderId="0" xfId="0" applyFont="1" applyFill="1" applyBorder="1" applyAlignment="1">
      <alignment horizontal="center" vertical="center"/>
    </xf>
    <xf numFmtId="0" fontId="26" fillId="5" borderId="84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9" fillId="5" borderId="38" xfId="0" applyFont="1" applyFill="1" applyBorder="1" applyAlignment="1">
      <alignment horizontal="center" vertical="center"/>
    </xf>
    <xf numFmtId="0" fontId="29" fillId="5" borderId="19" xfId="0" applyFont="1" applyFill="1" applyBorder="1" applyAlignment="1">
      <alignment horizontal="center" vertical="center"/>
    </xf>
    <xf numFmtId="0" fontId="26" fillId="5" borderId="69" xfId="0" applyFont="1" applyFill="1" applyBorder="1" applyAlignment="1">
      <alignment horizontal="center" vertical="center"/>
    </xf>
    <xf numFmtId="0" fontId="29" fillId="5" borderId="27" xfId="0" applyFont="1" applyFill="1" applyBorder="1" applyAlignment="1">
      <alignment horizontal="center" vertical="center"/>
    </xf>
    <xf numFmtId="0" fontId="15" fillId="4" borderId="115" xfId="0" applyFont="1" applyFill="1" applyBorder="1" applyAlignment="1" applyProtection="1">
      <alignment horizontal="center"/>
      <protection locked="0"/>
    </xf>
    <xf numFmtId="0" fontId="15" fillId="4" borderId="116" xfId="0" applyFont="1" applyFill="1" applyBorder="1" applyAlignment="1" applyProtection="1">
      <alignment horizontal="center"/>
      <protection locked="0"/>
    </xf>
    <xf numFmtId="0" fontId="15" fillId="4" borderId="147" xfId="0" applyFont="1" applyFill="1" applyBorder="1" applyAlignment="1" applyProtection="1">
      <alignment horizontal="center"/>
      <protection locked="0"/>
    </xf>
    <xf numFmtId="0" fontId="40" fillId="4" borderId="101" xfId="0" applyFont="1" applyFill="1" applyBorder="1" applyAlignment="1">
      <alignment horizontal="center" vertical="center"/>
    </xf>
    <xf numFmtId="0" fontId="40" fillId="4" borderId="88" xfId="0" applyFont="1" applyFill="1" applyBorder="1" applyAlignment="1">
      <alignment horizontal="center" vertical="center"/>
    </xf>
    <xf numFmtId="0" fontId="40" fillId="4" borderId="146" xfId="0" applyFont="1" applyFill="1" applyBorder="1" applyAlignment="1">
      <alignment horizontal="center" vertical="center"/>
    </xf>
    <xf numFmtId="0" fontId="15" fillId="12" borderId="14" xfId="0" applyFont="1" applyFill="1" applyBorder="1" applyAlignment="1" applyProtection="1">
      <alignment horizontal="center"/>
      <protection locked="0"/>
    </xf>
    <xf numFmtId="0" fontId="15" fillId="12" borderId="13" xfId="0" applyFont="1" applyFill="1" applyBorder="1" applyAlignment="1" applyProtection="1">
      <alignment horizontal="center"/>
      <protection locked="0"/>
    </xf>
    <xf numFmtId="1" fontId="24" fillId="0" borderId="14" xfId="0" applyNumberFormat="1" applyFont="1" applyFill="1" applyBorder="1" applyAlignment="1">
      <alignment horizontal="center" vertical="center"/>
    </xf>
    <xf numFmtId="1" fontId="24" fillId="0" borderId="15" xfId="0" applyNumberFormat="1" applyFont="1" applyFill="1" applyBorder="1" applyAlignment="1">
      <alignment horizontal="center" vertical="center"/>
    </xf>
    <xf numFmtId="1" fontId="24" fillId="0" borderId="75" xfId="0" applyNumberFormat="1" applyFont="1" applyFill="1" applyBorder="1" applyAlignment="1">
      <alignment horizontal="center" vertical="center"/>
    </xf>
    <xf numFmtId="1" fontId="24" fillId="0" borderId="64" xfId="0" applyNumberFormat="1" applyFont="1" applyFill="1" applyBorder="1" applyAlignment="1">
      <alignment horizontal="center" vertical="center"/>
    </xf>
    <xf numFmtId="1" fontId="24" fillId="0" borderId="28" xfId="0" applyNumberFormat="1" applyFont="1" applyFill="1" applyBorder="1" applyAlignment="1">
      <alignment horizontal="center" vertical="center"/>
    </xf>
    <xf numFmtId="1" fontId="24" fillId="0" borderId="29" xfId="0" applyNumberFormat="1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65" fontId="24" fillId="6" borderId="149" xfId="0" applyNumberFormat="1" applyFont="1" applyFill="1" applyBorder="1" applyAlignment="1">
      <alignment horizontal="center" vertical="center"/>
    </xf>
    <xf numFmtId="165" fontId="24" fillId="6" borderId="58" xfId="0" applyNumberFormat="1" applyFont="1" applyFill="1" applyBorder="1" applyAlignment="1">
      <alignment horizontal="center" vertical="center"/>
    </xf>
    <xf numFmtId="165" fontId="24" fillId="6" borderId="42" xfId="0" applyNumberFormat="1" applyFont="1" applyFill="1" applyBorder="1" applyAlignment="1">
      <alignment horizontal="center" vertical="center"/>
    </xf>
    <xf numFmtId="165" fontId="24" fillId="6" borderId="78" xfId="0" applyNumberFormat="1" applyFont="1" applyFill="1" applyBorder="1" applyAlignment="1">
      <alignment horizontal="center" vertical="center"/>
    </xf>
    <xf numFmtId="165" fontId="24" fillId="6" borderId="44" xfId="0" applyNumberFormat="1" applyFont="1" applyFill="1" applyBorder="1" applyAlignment="1">
      <alignment horizontal="center" vertical="center"/>
    </xf>
    <xf numFmtId="165" fontId="24" fillId="6" borderId="67" xfId="0" applyNumberFormat="1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1" fontId="1" fillId="0" borderId="75" xfId="0" applyNumberFormat="1" applyFont="1" applyFill="1" applyBorder="1" applyAlignment="1">
      <alignment horizontal="center" vertical="center"/>
    </xf>
    <xf numFmtId="1" fontId="1" fillId="0" borderId="74" xfId="0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26" xfId="0" applyNumberFormat="1" applyFont="1" applyFill="1" applyBorder="1" applyAlignment="1">
      <alignment horizontal="center" vertical="center"/>
    </xf>
    <xf numFmtId="2" fontId="1" fillId="0" borderId="28" xfId="0" applyNumberFormat="1" applyFont="1" applyFill="1" applyBorder="1" applyAlignment="1">
      <alignment horizontal="center" vertical="center"/>
    </xf>
    <xf numFmtId="1" fontId="24" fillId="0" borderId="150" xfId="0" applyNumberFormat="1" applyFont="1" applyFill="1" applyBorder="1" applyAlignment="1">
      <alignment horizontal="center" vertical="center"/>
    </xf>
    <xf numFmtId="1" fontId="24" fillId="0" borderId="13" xfId="0" applyNumberFormat="1" applyFont="1" applyFill="1" applyBorder="1" applyAlignment="1">
      <alignment horizontal="center" vertical="center"/>
    </xf>
    <xf numFmtId="2" fontId="1" fillId="0" borderId="75" xfId="0" applyNumberFormat="1" applyFont="1" applyFill="1" applyBorder="1" applyAlignment="1">
      <alignment horizontal="center" vertical="center"/>
    </xf>
    <xf numFmtId="0" fontId="1" fillId="5" borderId="69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9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9525</xdr:rowOff>
    </xdr:from>
    <xdr:to>
      <xdr:col>3</xdr:col>
      <xdr:colOff>447675</xdr:colOff>
      <xdr:row>3</xdr:row>
      <xdr:rowOff>247650</xdr:rowOff>
    </xdr:to>
    <xdr:grpSp>
      <xdr:nvGrpSpPr>
        <xdr:cNvPr id="33818" name="Group 1"/>
        <xdr:cNvGrpSpPr>
          <a:grpSpLocks/>
        </xdr:cNvGrpSpPr>
      </xdr:nvGrpSpPr>
      <xdr:grpSpPr bwMode="auto">
        <a:xfrm>
          <a:off x="152400" y="180975"/>
          <a:ext cx="1428750" cy="714375"/>
          <a:chOff x="497" y="54"/>
          <a:chExt cx="209" cy="104"/>
        </a:xfrm>
      </xdr:grpSpPr>
      <xdr:sp macro="" textlink="">
        <xdr:nvSpPr>
          <xdr:cNvPr id="33794" name="Text Box 2"/>
          <xdr:cNvSpPr txBox="1">
            <a:spLocks noChangeArrowheads="1"/>
          </xdr:cNvSpPr>
        </xdr:nvSpPr>
        <xdr:spPr bwMode="auto">
          <a:xfrm>
            <a:off x="611" y="58"/>
            <a:ext cx="95" cy="94"/>
          </a:xfrm>
          <a:prstGeom prst="rect">
            <a:avLst/>
          </a:prstGeom>
          <a:noFill/>
          <a:ln w="3175">
            <a:noFill/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the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Large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Hadron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Collider</a:t>
            </a: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project</a:t>
            </a:r>
          </a:p>
          <a:p>
            <a:pPr algn="l" rtl="0">
              <a:defRPr sz="1000"/>
            </a:pP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pic>
        <xdr:nvPicPr>
          <xdr:cNvPr id="33827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7" y="54"/>
            <a:ext cx="104" cy="1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18</xdr:row>
      <xdr:rowOff>0</xdr:rowOff>
    </xdr:to>
    <xdr:sp macro="" textlink="">
      <xdr:nvSpPr>
        <xdr:cNvPr id="33810" name="Rectangle 18"/>
        <xdr:cNvSpPr>
          <a:spLocks noChangeArrowheads="1"/>
        </xdr:cNvSpPr>
      </xdr:nvSpPr>
      <xdr:spPr bwMode="auto">
        <a:xfrm>
          <a:off x="0" y="0"/>
          <a:ext cx="8896350" cy="5276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3811" name="Rectangle 19"/>
        <xdr:cNvSpPr>
          <a:spLocks noChangeArrowheads="1"/>
        </xdr:cNvSpPr>
      </xdr:nvSpPr>
      <xdr:spPr bwMode="auto">
        <a:xfrm>
          <a:off x="3314700" y="1571625"/>
          <a:ext cx="3733800" cy="628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3814" name="Rectangle 22"/>
        <xdr:cNvSpPr>
          <a:spLocks noChangeArrowheads="1"/>
        </xdr:cNvSpPr>
      </xdr:nvSpPr>
      <xdr:spPr bwMode="auto">
        <a:xfrm>
          <a:off x="600075" y="1571625"/>
          <a:ext cx="1781175" cy="628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2" name="Rectangle 19"/>
        <xdr:cNvSpPr>
          <a:spLocks noChangeArrowheads="1"/>
        </xdr:cNvSpPr>
      </xdr:nvSpPr>
      <xdr:spPr bwMode="auto">
        <a:xfrm>
          <a:off x="3314700" y="1571625"/>
          <a:ext cx="3733800" cy="628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7</xdr:col>
      <xdr:colOff>0</xdr:colOff>
      <xdr:row>7</xdr:row>
      <xdr:rowOff>304800</xdr:rowOff>
    </xdr:from>
    <xdr:to>
      <xdr:col>11</xdr:col>
      <xdr:colOff>0</xdr:colOff>
      <xdr:row>9</xdr:row>
      <xdr:rowOff>304800</xdr:rowOff>
    </xdr:to>
    <xdr:sp macro="" textlink="">
      <xdr:nvSpPr>
        <xdr:cNvPr id="13" name="Rectangle 19"/>
        <xdr:cNvSpPr>
          <a:spLocks noChangeArrowheads="1"/>
        </xdr:cNvSpPr>
      </xdr:nvSpPr>
      <xdr:spPr bwMode="auto">
        <a:xfrm>
          <a:off x="3314700" y="2505075"/>
          <a:ext cx="3733800" cy="628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2</xdr:col>
      <xdr:colOff>0</xdr:colOff>
      <xdr:row>7</xdr:row>
      <xdr:rowOff>304800</xdr:rowOff>
    </xdr:from>
    <xdr:to>
      <xdr:col>6</xdr:col>
      <xdr:colOff>0</xdr:colOff>
      <xdr:row>9</xdr:row>
      <xdr:rowOff>304800</xdr:rowOff>
    </xdr:to>
    <xdr:sp macro="" textlink="">
      <xdr:nvSpPr>
        <xdr:cNvPr id="14" name="Rectangle 22"/>
        <xdr:cNvSpPr>
          <a:spLocks noChangeArrowheads="1"/>
        </xdr:cNvSpPr>
      </xdr:nvSpPr>
      <xdr:spPr bwMode="auto">
        <a:xfrm>
          <a:off x="600075" y="2505075"/>
          <a:ext cx="1781175" cy="628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en-GB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104775</xdr:rowOff>
    </xdr:from>
    <xdr:ext cx="1354792" cy="694765"/>
    <xdr:grpSp>
      <xdr:nvGrpSpPr>
        <xdr:cNvPr id="46" name="Group 55"/>
        <xdr:cNvGrpSpPr>
          <a:grpSpLocks/>
        </xdr:cNvGrpSpPr>
      </xdr:nvGrpSpPr>
      <xdr:grpSpPr bwMode="auto">
        <a:xfrm>
          <a:off x="66675" y="104775"/>
          <a:ext cx="1354792" cy="694765"/>
          <a:chOff x="497" y="54"/>
          <a:chExt cx="209" cy="104"/>
        </a:xfrm>
      </xdr:grpSpPr>
      <xdr:sp macro="" textlink="">
        <xdr:nvSpPr>
          <xdr:cNvPr id="47" name="Text Box 56"/>
          <xdr:cNvSpPr txBox="1">
            <a:spLocks noChangeArrowheads="1"/>
          </xdr:cNvSpPr>
        </xdr:nvSpPr>
        <xdr:spPr bwMode="auto">
          <a:xfrm>
            <a:off x="610" y="58"/>
            <a:ext cx="96" cy="94"/>
          </a:xfrm>
          <a:prstGeom prst="rect">
            <a:avLst/>
          </a:prstGeom>
          <a:noFill/>
          <a:ln w="3175">
            <a:noFill/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the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Large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Hadron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Collider</a:t>
            </a: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project</a:t>
            </a:r>
          </a:p>
          <a:p>
            <a:pPr algn="l" rtl="0">
              <a:defRPr sz="1000"/>
            </a:pP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pic>
        <xdr:nvPicPr>
          <xdr:cNvPr id="48" name="Picture 57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7" y="54"/>
            <a:ext cx="104" cy="1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oneCellAnchor>
  <xdr:oneCellAnchor>
    <xdr:from>
      <xdr:col>0</xdr:col>
      <xdr:colOff>66675</xdr:colOff>
      <xdr:row>0</xdr:row>
      <xdr:rowOff>104775</xdr:rowOff>
    </xdr:from>
    <xdr:ext cx="1354792" cy="694765"/>
    <xdr:grpSp>
      <xdr:nvGrpSpPr>
        <xdr:cNvPr id="59" name="Group 71"/>
        <xdr:cNvGrpSpPr>
          <a:grpSpLocks/>
        </xdr:cNvGrpSpPr>
      </xdr:nvGrpSpPr>
      <xdr:grpSpPr bwMode="auto">
        <a:xfrm>
          <a:off x="66675" y="104775"/>
          <a:ext cx="1354792" cy="694765"/>
          <a:chOff x="497" y="54"/>
          <a:chExt cx="209" cy="104"/>
        </a:xfrm>
      </xdr:grpSpPr>
      <xdr:sp macro="" textlink="">
        <xdr:nvSpPr>
          <xdr:cNvPr id="60" name="Text Box 72"/>
          <xdr:cNvSpPr txBox="1">
            <a:spLocks noChangeArrowheads="1"/>
          </xdr:cNvSpPr>
        </xdr:nvSpPr>
        <xdr:spPr bwMode="auto">
          <a:xfrm>
            <a:off x="610" y="58"/>
            <a:ext cx="96" cy="94"/>
          </a:xfrm>
          <a:prstGeom prst="rect">
            <a:avLst/>
          </a:prstGeom>
          <a:noFill/>
          <a:ln w="3175">
            <a:noFill/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the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Large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Hadron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Collider</a:t>
            </a: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project</a:t>
            </a:r>
          </a:p>
          <a:p>
            <a:pPr algn="l" rtl="0">
              <a:defRPr sz="1000"/>
            </a:pP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pic>
        <xdr:nvPicPr>
          <xdr:cNvPr id="61" name="Picture 7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7" y="54"/>
            <a:ext cx="104" cy="1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142875</xdr:rowOff>
        </xdr:from>
        <xdr:to>
          <xdr:col>4</xdr:col>
          <xdr:colOff>304800</xdr:colOff>
          <xdr:row>3</xdr:row>
          <xdr:rowOff>28575</xdr:rowOff>
        </xdr:to>
        <xdr:sp macro="" textlink="">
          <xdr:nvSpPr>
            <xdr:cNvPr id="54285" name="Check Box 13" hidden="1">
              <a:extLst>
                <a:ext uri="{63B3BB69-23CF-44E3-9099-C40C66FF867C}">
                  <a14:compatExt spid="_x0000_s54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142875</xdr:rowOff>
        </xdr:from>
        <xdr:to>
          <xdr:col>4</xdr:col>
          <xdr:colOff>304800</xdr:colOff>
          <xdr:row>3</xdr:row>
          <xdr:rowOff>28575</xdr:rowOff>
        </xdr:to>
        <xdr:sp macro="" textlink="">
          <xdr:nvSpPr>
            <xdr:cNvPr id="54288" name="Check Box 16" hidden="1">
              <a:extLst>
                <a:ext uri="{63B3BB69-23CF-44E3-9099-C40C66FF867C}">
                  <a14:compatExt spid="_x0000_s54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55</xdr:row>
      <xdr:rowOff>0</xdr:rowOff>
    </xdr:from>
    <xdr:to>
      <xdr:col>10</xdr:col>
      <xdr:colOff>266700</xdr:colOff>
      <xdr:row>55</xdr:row>
      <xdr:rowOff>0</xdr:rowOff>
    </xdr:to>
    <xdr:sp macro="" textlink="">
      <xdr:nvSpPr>
        <xdr:cNvPr id="62" name="Line 70"/>
        <xdr:cNvSpPr>
          <a:spLocks noChangeShapeType="1"/>
        </xdr:cNvSpPr>
      </xdr:nvSpPr>
      <xdr:spPr bwMode="auto">
        <a:xfrm>
          <a:off x="6858000" y="10677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55</xdr:row>
      <xdr:rowOff>0</xdr:rowOff>
    </xdr:from>
    <xdr:to>
      <xdr:col>10</xdr:col>
      <xdr:colOff>266700</xdr:colOff>
      <xdr:row>55</xdr:row>
      <xdr:rowOff>0</xdr:rowOff>
    </xdr:to>
    <xdr:sp macro="" textlink="">
      <xdr:nvSpPr>
        <xdr:cNvPr id="63" name="Line 72"/>
        <xdr:cNvSpPr>
          <a:spLocks noChangeShapeType="1"/>
        </xdr:cNvSpPr>
      </xdr:nvSpPr>
      <xdr:spPr bwMode="auto">
        <a:xfrm>
          <a:off x="6858000" y="10677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55</xdr:row>
      <xdr:rowOff>0</xdr:rowOff>
    </xdr:from>
    <xdr:to>
      <xdr:col>10</xdr:col>
      <xdr:colOff>266700</xdr:colOff>
      <xdr:row>55</xdr:row>
      <xdr:rowOff>0</xdr:rowOff>
    </xdr:to>
    <xdr:sp macro="" textlink="">
      <xdr:nvSpPr>
        <xdr:cNvPr id="64" name="Line 74"/>
        <xdr:cNvSpPr>
          <a:spLocks noChangeShapeType="1"/>
        </xdr:cNvSpPr>
      </xdr:nvSpPr>
      <xdr:spPr bwMode="auto">
        <a:xfrm>
          <a:off x="6858000" y="10677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74</xdr:row>
      <xdr:rowOff>0</xdr:rowOff>
    </xdr:from>
    <xdr:to>
      <xdr:col>10</xdr:col>
      <xdr:colOff>266700</xdr:colOff>
      <xdr:row>74</xdr:row>
      <xdr:rowOff>0</xdr:rowOff>
    </xdr:to>
    <xdr:sp macro="" textlink="">
      <xdr:nvSpPr>
        <xdr:cNvPr id="65" name="Line 70"/>
        <xdr:cNvSpPr>
          <a:spLocks noChangeShapeType="1"/>
        </xdr:cNvSpPr>
      </xdr:nvSpPr>
      <xdr:spPr bwMode="auto">
        <a:xfrm>
          <a:off x="6858000" y="128778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74</xdr:row>
      <xdr:rowOff>0</xdr:rowOff>
    </xdr:from>
    <xdr:to>
      <xdr:col>10</xdr:col>
      <xdr:colOff>266700</xdr:colOff>
      <xdr:row>74</xdr:row>
      <xdr:rowOff>0</xdr:rowOff>
    </xdr:to>
    <xdr:sp macro="" textlink="">
      <xdr:nvSpPr>
        <xdr:cNvPr id="66" name="Line 72"/>
        <xdr:cNvSpPr>
          <a:spLocks noChangeShapeType="1"/>
        </xdr:cNvSpPr>
      </xdr:nvSpPr>
      <xdr:spPr bwMode="auto">
        <a:xfrm>
          <a:off x="6858000" y="128778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74</xdr:row>
      <xdr:rowOff>0</xdr:rowOff>
    </xdr:from>
    <xdr:to>
      <xdr:col>10</xdr:col>
      <xdr:colOff>266700</xdr:colOff>
      <xdr:row>74</xdr:row>
      <xdr:rowOff>0</xdr:rowOff>
    </xdr:to>
    <xdr:sp macro="" textlink="">
      <xdr:nvSpPr>
        <xdr:cNvPr id="67" name="Line 74"/>
        <xdr:cNvSpPr>
          <a:spLocks noChangeShapeType="1"/>
        </xdr:cNvSpPr>
      </xdr:nvSpPr>
      <xdr:spPr bwMode="auto">
        <a:xfrm>
          <a:off x="6858000" y="128778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74</xdr:row>
      <xdr:rowOff>0</xdr:rowOff>
    </xdr:from>
    <xdr:to>
      <xdr:col>10</xdr:col>
      <xdr:colOff>266700</xdr:colOff>
      <xdr:row>74</xdr:row>
      <xdr:rowOff>0</xdr:rowOff>
    </xdr:to>
    <xdr:sp macro="" textlink="">
      <xdr:nvSpPr>
        <xdr:cNvPr id="68" name="Line 70"/>
        <xdr:cNvSpPr>
          <a:spLocks noChangeShapeType="1"/>
        </xdr:cNvSpPr>
      </xdr:nvSpPr>
      <xdr:spPr bwMode="auto">
        <a:xfrm>
          <a:off x="6858000" y="128778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74</xdr:row>
      <xdr:rowOff>0</xdr:rowOff>
    </xdr:from>
    <xdr:to>
      <xdr:col>10</xdr:col>
      <xdr:colOff>266700</xdr:colOff>
      <xdr:row>74</xdr:row>
      <xdr:rowOff>0</xdr:rowOff>
    </xdr:to>
    <xdr:sp macro="" textlink="">
      <xdr:nvSpPr>
        <xdr:cNvPr id="69" name="Line 72"/>
        <xdr:cNvSpPr>
          <a:spLocks noChangeShapeType="1"/>
        </xdr:cNvSpPr>
      </xdr:nvSpPr>
      <xdr:spPr bwMode="auto">
        <a:xfrm>
          <a:off x="6858000" y="128778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74</xdr:row>
      <xdr:rowOff>0</xdr:rowOff>
    </xdr:from>
    <xdr:to>
      <xdr:col>10</xdr:col>
      <xdr:colOff>266700</xdr:colOff>
      <xdr:row>74</xdr:row>
      <xdr:rowOff>0</xdr:rowOff>
    </xdr:to>
    <xdr:sp macro="" textlink="">
      <xdr:nvSpPr>
        <xdr:cNvPr id="70" name="Line 74"/>
        <xdr:cNvSpPr>
          <a:spLocks noChangeShapeType="1"/>
        </xdr:cNvSpPr>
      </xdr:nvSpPr>
      <xdr:spPr bwMode="auto">
        <a:xfrm>
          <a:off x="6858000" y="128778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97</xdr:row>
      <xdr:rowOff>0</xdr:rowOff>
    </xdr:from>
    <xdr:to>
      <xdr:col>10</xdr:col>
      <xdr:colOff>266700</xdr:colOff>
      <xdr:row>97</xdr:row>
      <xdr:rowOff>0</xdr:rowOff>
    </xdr:to>
    <xdr:sp macro="" textlink="">
      <xdr:nvSpPr>
        <xdr:cNvPr id="83" name="Line 70"/>
        <xdr:cNvSpPr>
          <a:spLocks noChangeShapeType="1"/>
        </xdr:cNvSpPr>
      </xdr:nvSpPr>
      <xdr:spPr bwMode="auto">
        <a:xfrm>
          <a:off x="8382000" y="30946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97</xdr:row>
      <xdr:rowOff>0</xdr:rowOff>
    </xdr:from>
    <xdr:to>
      <xdr:col>10</xdr:col>
      <xdr:colOff>266700</xdr:colOff>
      <xdr:row>97</xdr:row>
      <xdr:rowOff>0</xdr:rowOff>
    </xdr:to>
    <xdr:sp macro="" textlink="">
      <xdr:nvSpPr>
        <xdr:cNvPr id="84" name="Line 72"/>
        <xdr:cNvSpPr>
          <a:spLocks noChangeShapeType="1"/>
        </xdr:cNvSpPr>
      </xdr:nvSpPr>
      <xdr:spPr bwMode="auto">
        <a:xfrm>
          <a:off x="8382000" y="30946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97</xdr:row>
      <xdr:rowOff>0</xdr:rowOff>
    </xdr:from>
    <xdr:to>
      <xdr:col>10</xdr:col>
      <xdr:colOff>266700</xdr:colOff>
      <xdr:row>97</xdr:row>
      <xdr:rowOff>0</xdr:rowOff>
    </xdr:to>
    <xdr:sp macro="" textlink="">
      <xdr:nvSpPr>
        <xdr:cNvPr id="85" name="Line 74"/>
        <xdr:cNvSpPr>
          <a:spLocks noChangeShapeType="1"/>
        </xdr:cNvSpPr>
      </xdr:nvSpPr>
      <xdr:spPr bwMode="auto">
        <a:xfrm>
          <a:off x="8382000" y="30946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116</xdr:row>
      <xdr:rowOff>0</xdr:rowOff>
    </xdr:from>
    <xdr:to>
      <xdr:col>10</xdr:col>
      <xdr:colOff>266700</xdr:colOff>
      <xdr:row>116</xdr:row>
      <xdr:rowOff>0</xdr:rowOff>
    </xdr:to>
    <xdr:sp macro="" textlink="">
      <xdr:nvSpPr>
        <xdr:cNvPr id="86" name="Line 70"/>
        <xdr:cNvSpPr>
          <a:spLocks noChangeShapeType="1"/>
        </xdr:cNvSpPr>
      </xdr:nvSpPr>
      <xdr:spPr bwMode="auto">
        <a:xfrm>
          <a:off x="8382000" y="34747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116</xdr:row>
      <xdr:rowOff>0</xdr:rowOff>
    </xdr:from>
    <xdr:to>
      <xdr:col>10</xdr:col>
      <xdr:colOff>266700</xdr:colOff>
      <xdr:row>116</xdr:row>
      <xdr:rowOff>0</xdr:rowOff>
    </xdr:to>
    <xdr:sp macro="" textlink="">
      <xdr:nvSpPr>
        <xdr:cNvPr id="87" name="Line 72"/>
        <xdr:cNvSpPr>
          <a:spLocks noChangeShapeType="1"/>
        </xdr:cNvSpPr>
      </xdr:nvSpPr>
      <xdr:spPr bwMode="auto">
        <a:xfrm>
          <a:off x="8382000" y="34747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116</xdr:row>
      <xdr:rowOff>0</xdr:rowOff>
    </xdr:from>
    <xdr:to>
      <xdr:col>10</xdr:col>
      <xdr:colOff>266700</xdr:colOff>
      <xdr:row>116</xdr:row>
      <xdr:rowOff>0</xdr:rowOff>
    </xdr:to>
    <xdr:sp macro="" textlink="">
      <xdr:nvSpPr>
        <xdr:cNvPr id="88" name="Line 74"/>
        <xdr:cNvSpPr>
          <a:spLocks noChangeShapeType="1"/>
        </xdr:cNvSpPr>
      </xdr:nvSpPr>
      <xdr:spPr bwMode="auto">
        <a:xfrm>
          <a:off x="8382000" y="34747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116</xdr:row>
      <xdr:rowOff>0</xdr:rowOff>
    </xdr:from>
    <xdr:to>
      <xdr:col>10</xdr:col>
      <xdr:colOff>266700</xdr:colOff>
      <xdr:row>116</xdr:row>
      <xdr:rowOff>0</xdr:rowOff>
    </xdr:to>
    <xdr:sp macro="" textlink="">
      <xdr:nvSpPr>
        <xdr:cNvPr id="89" name="Line 70"/>
        <xdr:cNvSpPr>
          <a:spLocks noChangeShapeType="1"/>
        </xdr:cNvSpPr>
      </xdr:nvSpPr>
      <xdr:spPr bwMode="auto">
        <a:xfrm>
          <a:off x="8382000" y="34747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116</xdr:row>
      <xdr:rowOff>0</xdr:rowOff>
    </xdr:from>
    <xdr:to>
      <xdr:col>10</xdr:col>
      <xdr:colOff>266700</xdr:colOff>
      <xdr:row>116</xdr:row>
      <xdr:rowOff>0</xdr:rowOff>
    </xdr:to>
    <xdr:sp macro="" textlink="">
      <xdr:nvSpPr>
        <xdr:cNvPr id="90" name="Line 72"/>
        <xdr:cNvSpPr>
          <a:spLocks noChangeShapeType="1"/>
        </xdr:cNvSpPr>
      </xdr:nvSpPr>
      <xdr:spPr bwMode="auto">
        <a:xfrm>
          <a:off x="8382000" y="34747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116</xdr:row>
      <xdr:rowOff>0</xdr:rowOff>
    </xdr:from>
    <xdr:to>
      <xdr:col>10</xdr:col>
      <xdr:colOff>266700</xdr:colOff>
      <xdr:row>116</xdr:row>
      <xdr:rowOff>0</xdr:rowOff>
    </xdr:to>
    <xdr:sp macro="" textlink="">
      <xdr:nvSpPr>
        <xdr:cNvPr id="91" name="Line 74"/>
        <xdr:cNvSpPr>
          <a:spLocks noChangeShapeType="1"/>
        </xdr:cNvSpPr>
      </xdr:nvSpPr>
      <xdr:spPr bwMode="auto">
        <a:xfrm>
          <a:off x="8382000" y="34747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143</xdr:row>
      <xdr:rowOff>0</xdr:rowOff>
    </xdr:from>
    <xdr:to>
      <xdr:col>8</xdr:col>
      <xdr:colOff>266700</xdr:colOff>
      <xdr:row>143</xdr:row>
      <xdr:rowOff>0</xdr:rowOff>
    </xdr:to>
    <xdr:sp macro="" textlink="">
      <xdr:nvSpPr>
        <xdr:cNvPr id="92" name="Line 70"/>
        <xdr:cNvSpPr>
          <a:spLocks noChangeShapeType="1"/>
        </xdr:cNvSpPr>
      </xdr:nvSpPr>
      <xdr:spPr bwMode="auto">
        <a:xfrm>
          <a:off x="5495925" y="39404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143</xdr:row>
      <xdr:rowOff>0</xdr:rowOff>
    </xdr:from>
    <xdr:to>
      <xdr:col>8</xdr:col>
      <xdr:colOff>266700</xdr:colOff>
      <xdr:row>143</xdr:row>
      <xdr:rowOff>0</xdr:rowOff>
    </xdr:to>
    <xdr:sp macro="" textlink="">
      <xdr:nvSpPr>
        <xdr:cNvPr id="93" name="Line 72"/>
        <xdr:cNvSpPr>
          <a:spLocks noChangeShapeType="1"/>
        </xdr:cNvSpPr>
      </xdr:nvSpPr>
      <xdr:spPr bwMode="auto">
        <a:xfrm>
          <a:off x="5495925" y="39404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143</xdr:row>
      <xdr:rowOff>0</xdr:rowOff>
    </xdr:from>
    <xdr:to>
      <xdr:col>8</xdr:col>
      <xdr:colOff>266700</xdr:colOff>
      <xdr:row>143</xdr:row>
      <xdr:rowOff>0</xdr:rowOff>
    </xdr:to>
    <xdr:sp macro="" textlink="">
      <xdr:nvSpPr>
        <xdr:cNvPr id="94" name="Line 74"/>
        <xdr:cNvSpPr>
          <a:spLocks noChangeShapeType="1"/>
        </xdr:cNvSpPr>
      </xdr:nvSpPr>
      <xdr:spPr bwMode="auto">
        <a:xfrm>
          <a:off x="5495925" y="39404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257175</xdr:colOff>
      <xdr:row>162</xdr:row>
      <xdr:rowOff>0</xdr:rowOff>
    </xdr:from>
    <xdr:to>
      <xdr:col>16</xdr:col>
      <xdr:colOff>266700</xdr:colOff>
      <xdr:row>162</xdr:row>
      <xdr:rowOff>0</xdr:rowOff>
    </xdr:to>
    <xdr:sp macro="" textlink="">
      <xdr:nvSpPr>
        <xdr:cNvPr id="107" name="Line 70"/>
        <xdr:cNvSpPr>
          <a:spLocks noChangeShapeType="1"/>
        </xdr:cNvSpPr>
      </xdr:nvSpPr>
      <xdr:spPr bwMode="auto">
        <a:xfrm>
          <a:off x="8382000" y="54568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257175</xdr:colOff>
      <xdr:row>162</xdr:row>
      <xdr:rowOff>0</xdr:rowOff>
    </xdr:from>
    <xdr:to>
      <xdr:col>16</xdr:col>
      <xdr:colOff>266700</xdr:colOff>
      <xdr:row>162</xdr:row>
      <xdr:rowOff>0</xdr:rowOff>
    </xdr:to>
    <xdr:sp macro="" textlink="">
      <xdr:nvSpPr>
        <xdr:cNvPr id="108" name="Line 72"/>
        <xdr:cNvSpPr>
          <a:spLocks noChangeShapeType="1"/>
        </xdr:cNvSpPr>
      </xdr:nvSpPr>
      <xdr:spPr bwMode="auto">
        <a:xfrm>
          <a:off x="8382000" y="54568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257175</xdr:colOff>
      <xdr:row>162</xdr:row>
      <xdr:rowOff>0</xdr:rowOff>
    </xdr:from>
    <xdr:to>
      <xdr:col>16</xdr:col>
      <xdr:colOff>266700</xdr:colOff>
      <xdr:row>162</xdr:row>
      <xdr:rowOff>0</xdr:rowOff>
    </xdr:to>
    <xdr:sp macro="" textlink="">
      <xdr:nvSpPr>
        <xdr:cNvPr id="109" name="Line 74"/>
        <xdr:cNvSpPr>
          <a:spLocks noChangeShapeType="1"/>
        </xdr:cNvSpPr>
      </xdr:nvSpPr>
      <xdr:spPr bwMode="auto">
        <a:xfrm>
          <a:off x="8382000" y="54568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257175</xdr:colOff>
      <xdr:row>181</xdr:row>
      <xdr:rowOff>0</xdr:rowOff>
    </xdr:from>
    <xdr:to>
      <xdr:col>16</xdr:col>
      <xdr:colOff>266700</xdr:colOff>
      <xdr:row>181</xdr:row>
      <xdr:rowOff>0</xdr:rowOff>
    </xdr:to>
    <xdr:sp macro="" textlink="">
      <xdr:nvSpPr>
        <xdr:cNvPr id="110" name="Line 70"/>
        <xdr:cNvSpPr>
          <a:spLocks noChangeShapeType="1"/>
        </xdr:cNvSpPr>
      </xdr:nvSpPr>
      <xdr:spPr bwMode="auto">
        <a:xfrm>
          <a:off x="8382000" y="58369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257175</xdr:colOff>
      <xdr:row>181</xdr:row>
      <xdr:rowOff>0</xdr:rowOff>
    </xdr:from>
    <xdr:to>
      <xdr:col>16</xdr:col>
      <xdr:colOff>266700</xdr:colOff>
      <xdr:row>181</xdr:row>
      <xdr:rowOff>0</xdr:rowOff>
    </xdr:to>
    <xdr:sp macro="" textlink="">
      <xdr:nvSpPr>
        <xdr:cNvPr id="111" name="Line 72"/>
        <xdr:cNvSpPr>
          <a:spLocks noChangeShapeType="1"/>
        </xdr:cNvSpPr>
      </xdr:nvSpPr>
      <xdr:spPr bwMode="auto">
        <a:xfrm>
          <a:off x="8382000" y="58369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257175</xdr:colOff>
      <xdr:row>181</xdr:row>
      <xdr:rowOff>0</xdr:rowOff>
    </xdr:from>
    <xdr:to>
      <xdr:col>16</xdr:col>
      <xdr:colOff>266700</xdr:colOff>
      <xdr:row>181</xdr:row>
      <xdr:rowOff>0</xdr:rowOff>
    </xdr:to>
    <xdr:sp macro="" textlink="">
      <xdr:nvSpPr>
        <xdr:cNvPr id="112" name="Line 74"/>
        <xdr:cNvSpPr>
          <a:spLocks noChangeShapeType="1"/>
        </xdr:cNvSpPr>
      </xdr:nvSpPr>
      <xdr:spPr bwMode="auto">
        <a:xfrm>
          <a:off x="8382000" y="58369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257175</xdr:colOff>
      <xdr:row>181</xdr:row>
      <xdr:rowOff>0</xdr:rowOff>
    </xdr:from>
    <xdr:to>
      <xdr:col>16</xdr:col>
      <xdr:colOff>266700</xdr:colOff>
      <xdr:row>181</xdr:row>
      <xdr:rowOff>0</xdr:rowOff>
    </xdr:to>
    <xdr:sp macro="" textlink="">
      <xdr:nvSpPr>
        <xdr:cNvPr id="113" name="Line 70"/>
        <xdr:cNvSpPr>
          <a:spLocks noChangeShapeType="1"/>
        </xdr:cNvSpPr>
      </xdr:nvSpPr>
      <xdr:spPr bwMode="auto">
        <a:xfrm>
          <a:off x="8382000" y="58369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257175</xdr:colOff>
      <xdr:row>181</xdr:row>
      <xdr:rowOff>0</xdr:rowOff>
    </xdr:from>
    <xdr:to>
      <xdr:col>16</xdr:col>
      <xdr:colOff>266700</xdr:colOff>
      <xdr:row>181</xdr:row>
      <xdr:rowOff>0</xdr:rowOff>
    </xdr:to>
    <xdr:sp macro="" textlink="">
      <xdr:nvSpPr>
        <xdr:cNvPr id="114" name="Line 72"/>
        <xdr:cNvSpPr>
          <a:spLocks noChangeShapeType="1"/>
        </xdr:cNvSpPr>
      </xdr:nvSpPr>
      <xdr:spPr bwMode="auto">
        <a:xfrm>
          <a:off x="8382000" y="58369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257175</xdr:colOff>
      <xdr:row>181</xdr:row>
      <xdr:rowOff>0</xdr:rowOff>
    </xdr:from>
    <xdr:to>
      <xdr:col>16</xdr:col>
      <xdr:colOff>266700</xdr:colOff>
      <xdr:row>181</xdr:row>
      <xdr:rowOff>0</xdr:rowOff>
    </xdr:to>
    <xdr:sp macro="" textlink="">
      <xdr:nvSpPr>
        <xdr:cNvPr id="115" name="Line 74"/>
        <xdr:cNvSpPr>
          <a:spLocks noChangeShapeType="1"/>
        </xdr:cNvSpPr>
      </xdr:nvSpPr>
      <xdr:spPr bwMode="auto">
        <a:xfrm>
          <a:off x="8382000" y="58369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208</xdr:row>
      <xdr:rowOff>0</xdr:rowOff>
    </xdr:from>
    <xdr:to>
      <xdr:col>8</xdr:col>
      <xdr:colOff>266700</xdr:colOff>
      <xdr:row>208</xdr:row>
      <xdr:rowOff>0</xdr:rowOff>
    </xdr:to>
    <xdr:sp macro="" textlink="">
      <xdr:nvSpPr>
        <xdr:cNvPr id="116" name="Line 70"/>
        <xdr:cNvSpPr>
          <a:spLocks noChangeShapeType="1"/>
        </xdr:cNvSpPr>
      </xdr:nvSpPr>
      <xdr:spPr bwMode="auto">
        <a:xfrm>
          <a:off x="5495925" y="63026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208</xdr:row>
      <xdr:rowOff>0</xdr:rowOff>
    </xdr:from>
    <xdr:to>
      <xdr:col>8</xdr:col>
      <xdr:colOff>266700</xdr:colOff>
      <xdr:row>208</xdr:row>
      <xdr:rowOff>0</xdr:rowOff>
    </xdr:to>
    <xdr:sp macro="" textlink="">
      <xdr:nvSpPr>
        <xdr:cNvPr id="117" name="Line 72"/>
        <xdr:cNvSpPr>
          <a:spLocks noChangeShapeType="1"/>
        </xdr:cNvSpPr>
      </xdr:nvSpPr>
      <xdr:spPr bwMode="auto">
        <a:xfrm>
          <a:off x="5495925" y="63026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208</xdr:row>
      <xdr:rowOff>0</xdr:rowOff>
    </xdr:from>
    <xdr:to>
      <xdr:col>8</xdr:col>
      <xdr:colOff>266700</xdr:colOff>
      <xdr:row>208</xdr:row>
      <xdr:rowOff>0</xdr:rowOff>
    </xdr:to>
    <xdr:sp macro="" textlink="">
      <xdr:nvSpPr>
        <xdr:cNvPr id="118" name="Line 74"/>
        <xdr:cNvSpPr>
          <a:spLocks noChangeShapeType="1"/>
        </xdr:cNvSpPr>
      </xdr:nvSpPr>
      <xdr:spPr bwMode="auto">
        <a:xfrm>
          <a:off x="5495925" y="63026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208</xdr:row>
      <xdr:rowOff>0</xdr:rowOff>
    </xdr:from>
    <xdr:to>
      <xdr:col>8</xdr:col>
      <xdr:colOff>266700</xdr:colOff>
      <xdr:row>208</xdr:row>
      <xdr:rowOff>0</xdr:rowOff>
    </xdr:to>
    <xdr:sp macro="" textlink="">
      <xdr:nvSpPr>
        <xdr:cNvPr id="47" name="Line 70"/>
        <xdr:cNvSpPr>
          <a:spLocks noChangeShapeType="1"/>
        </xdr:cNvSpPr>
      </xdr:nvSpPr>
      <xdr:spPr bwMode="auto">
        <a:xfrm>
          <a:off x="5591175" y="2756916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208</xdr:row>
      <xdr:rowOff>0</xdr:rowOff>
    </xdr:from>
    <xdr:to>
      <xdr:col>8</xdr:col>
      <xdr:colOff>266700</xdr:colOff>
      <xdr:row>208</xdr:row>
      <xdr:rowOff>0</xdr:rowOff>
    </xdr:to>
    <xdr:sp macro="" textlink="">
      <xdr:nvSpPr>
        <xdr:cNvPr id="48" name="Line 72"/>
        <xdr:cNvSpPr>
          <a:spLocks noChangeShapeType="1"/>
        </xdr:cNvSpPr>
      </xdr:nvSpPr>
      <xdr:spPr bwMode="auto">
        <a:xfrm>
          <a:off x="5591175" y="2756916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208</xdr:row>
      <xdr:rowOff>0</xdr:rowOff>
    </xdr:from>
    <xdr:to>
      <xdr:col>8</xdr:col>
      <xdr:colOff>266700</xdr:colOff>
      <xdr:row>208</xdr:row>
      <xdr:rowOff>0</xdr:rowOff>
    </xdr:to>
    <xdr:sp macro="" textlink="">
      <xdr:nvSpPr>
        <xdr:cNvPr id="49" name="Line 74"/>
        <xdr:cNvSpPr>
          <a:spLocks noChangeShapeType="1"/>
        </xdr:cNvSpPr>
      </xdr:nvSpPr>
      <xdr:spPr bwMode="auto">
        <a:xfrm>
          <a:off x="5591175" y="2756916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257175</xdr:colOff>
      <xdr:row>208</xdr:row>
      <xdr:rowOff>0</xdr:rowOff>
    </xdr:from>
    <xdr:to>
      <xdr:col>14</xdr:col>
      <xdr:colOff>266700</xdr:colOff>
      <xdr:row>208</xdr:row>
      <xdr:rowOff>0</xdr:rowOff>
    </xdr:to>
    <xdr:sp macro="" textlink="">
      <xdr:nvSpPr>
        <xdr:cNvPr id="38" name="Line 70"/>
        <xdr:cNvSpPr>
          <a:spLocks noChangeShapeType="1"/>
        </xdr:cNvSpPr>
      </xdr:nvSpPr>
      <xdr:spPr bwMode="auto">
        <a:xfrm>
          <a:off x="5591175" y="4032504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257175</xdr:colOff>
      <xdr:row>208</xdr:row>
      <xdr:rowOff>0</xdr:rowOff>
    </xdr:from>
    <xdr:to>
      <xdr:col>14</xdr:col>
      <xdr:colOff>266700</xdr:colOff>
      <xdr:row>208</xdr:row>
      <xdr:rowOff>0</xdr:rowOff>
    </xdr:to>
    <xdr:sp macro="" textlink="">
      <xdr:nvSpPr>
        <xdr:cNvPr id="39" name="Line 72"/>
        <xdr:cNvSpPr>
          <a:spLocks noChangeShapeType="1"/>
        </xdr:cNvSpPr>
      </xdr:nvSpPr>
      <xdr:spPr bwMode="auto">
        <a:xfrm>
          <a:off x="5591175" y="4032504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257175</xdr:colOff>
      <xdr:row>208</xdr:row>
      <xdr:rowOff>0</xdr:rowOff>
    </xdr:from>
    <xdr:to>
      <xdr:col>14</xdr:col>
      <xdr:colOff>266700</xdr:colOff>
      <xdr:row>208</xdr:row>
      <xdr:rowOff>0</xdr:rowOff>
    </xdr:to>
    <xdr:sp macro="" textlink="">
      <xdr:nvSpPr>
        <xdr:cNvPr id="40" name="Line 74"/>
        <xdr:cNvSpPr>
          <a:spLocks noChangeShapeType="1"/>
        </xdr:cNvSpPr>
      </xdr:nvSpPr>
      <xdr:spPr bwMode="auto">
        <a:xfrm>
          <a:off x="5591175" y="4032504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257175</xdr:colOff>
      <xdr:row>208</xdr:row>
      <xdr:rowOff>0</xdr:rowOff>
    </xdr:from>
    <xdr:to>
      <xdr:col>14</xdr:col>
      <xdr:colOff>266700</xdr:colOff>
      <xdr:row>208</xdr:row>
      <xdr:rowOff>0</xdr:rowOff>
    </xdr:to>
    <xdr:sp macro="" textlink="">
      <xdr:nvSpPr>
        <xdr:cNvPr id="41" name="Line 70"/>
        <xdr:cNvSpPr>
          <a:spLocks noChangeShapeType="1"/>
        </xdr:cNvSpPr>
      </xdr:nvSpPr>
      <xdr:spPr bwMode="auto">
        <a:xfrm>
          <a:off x="5591175" y="4032504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257175</xdr:colOff>
      <xdr:row>208</xdr:row>
      <xdr:rowOff>0</xdr:rowOff>
    </xdr:from>
    <xdr:to>
      <xdr:col>14</xdr:col>
      <xdr:colOff>266700</xdr:colOff>
      <xdr:row>208</xdr:row>
      <xdr:rowOff>0</xdr:rowOff>
    </xdr:to>
    <xdr:sp macro="" textlink="">
      <xdr:nvSpPr>
        <xdr:cNvPr id="42" name="Line 72"/>
        <xdr:cNvSpPr>
          <a:spLocks noChangeShapeType="1"/>
        </xdr:cNvSpPr>
      </xdr:nvSpPr>
      <xdr:spPr bwMode="auto">
        <a:xfrm>
          <a:off x="5591175" y="4032504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257175</xdr:colOff>
      <xdr:row>208</xdr:row>
      <xdr:rowOff>0</xdr:rowOff>
    </xdr:from>
    <xdr:to>
      <xdr:col>14</xdr:col>
      <xdr:colOff>266700</xdr:colOff>
      <xdr:row>208</xdr:row>
      <xdr:rowOff>0</xdr:rowOff>
    </xdr:to>
    <xdr:sp macro="" textlink="">
      <xdr:nvSpPr>
        <xdr:cNvPr id="43" name="Line 74"/>
        <xdr:cNvSpPr>
          <a:spLocks noChangeShapeType="1"/>
        </xdr:cNvSpPr>
      </xdr:nvSpPr>
      <xdr:spPr bwMode="auto">
        <a:xfrm>
          <a:off x="5591175" y="4032504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s/s/shortmod/Develop/labo%20927/Instrumentation/Instrumentation%20and%20test/Electrical%20test/Inner%20Triplet/MQXC/MQXC%20test%20result/MQXC_1_results/Electrical%20test%20result%20-%20MQXC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"/>
      <sheetName val="RDC"/>
      <sheetName val="Heater RDC"/>
      <sheetName val="Capacitance"/>
      <sheetName val="Inductance"/>
      <sheetName val="Insulation"/>
      <sheetName val="Dielectric"/>
      <sheetName val="Discharge"/>
      <sheetName val="Heater  insulation"/>
      <sheetName val="QH discharge"/>
    </sheetNames>
    <sheetDataSet>
      <sheetData sheetId="0">
        <row r="4">
          <cell r="E4" t="str">
            <v>Test of coil, pole or magnet</v>
          </cell>
        </row>
        <row r="16">
          <cell r="M16" t="str">
            <v>Version no:</v>
          </cell>
          <cell r="N16">
            <v>1.05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9"/>
  <sheetViews>
    <sheetView showGridLines="0" tabSelected="1" view="pageBreakPreview" zoomScaleNormal="100" zoomScaleSheetLayoutView="100" workbookViewId="0">
      <selection activeCell="M12" sqref="M12"/>
    </sheetView>
  </sheetViews>
  <sheetFormatPr defaultColWidth="9.140625" defaultRowHeight="12.75" x14ac:dyDescent="0.2"/>
  <cols>
    <col min="1" max="1" width="6.28515625" style="1" customWidth="1"/>
    <col min="2" max="2" width="2.7109375" style="1" customWidth="1"/>
    <col min="3" max="5" width="8" style="1" customWidth="1"/>
    <col min="6" max="6" width="2.7109375" style="1" customWidth="1"/>
    <col min="7" max="11" width="14" style="1" customWidth="1"/>
    <col min="12" max="12" width="2.7109375" style="1" customWidth="1"/>
    <col min="13" max="14" width="11.140625" style="1" customWidth="1"/>
    <col min="15" max="15" width="2.7109375" style="1" customWidth="1"/>
    <col min="16" max="16" width="9.140625" style="1"/>
    <col min="17" max="17" width="5.28515625" style="1" customWidth="1"/>
    <col min="18" max="18" width="14.28515625" style="1" bestFit="1" customWidth="1"/>
    <col min="19" max="16384" width="9.140625" style="1"/>
  </cols>
  <sheetData>
    <row r="1" spans="1:15" ht="13.5" thickTop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</row>
    <row r="2" spans="1:15" x14ac:dyDescent="0.2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"/>
    </row>
    <row r="3" spans="1:15" ht="24.75" x14ac:dyDescent="0.3">
      <c r="A3" s="6"/>
      <c r="B3" s="2"/>
      <c r="C3" s="2"/>
      <c r="E3" s="593" t="s">
        <v>822</v>
      </c>
      <c r="F3" s="593"/>
      <c r="G3" s="593"/>
      <c r="H3" s="593"/>
      <c r="I3" s="593"/>
      <c r="J3" s="593"/>
      <c r="K3" s="593"/>
      <c r="L3" s="593"/>
      <c r="M3" s="593"/>
      <c r="N3" s="13"/>
      <c r="O3" s="7"/>
    </row>
    <row r="4" spans="1:15" ht="24.75" x14ac:dyDescent="0.3">
      <c r="A4" s="6"/>
      <c r="B4" s="2"/>
      <c r="C4" s="2"/>
      <c r="D4" s="2"/>
      <c r="E4" s="593" t="s">
        <v>821</v>
      </c>
      <c r="F4" s="593"/>
      <c r="G4" s="593"/>
      <c r="H4" s="593"/>
      <c r="I4" s="593"/>
      <c r="J4" s="593"/>
      <c r="K4" s="593"/>
      <c r="L4" s="593"/>
      <c r="M4" s="593"/>
      <c r="N4" s="2"/>
      <c r="O4" s="7"/>
    </row>
    <row r="5" spans="1:15" ht="48" customHeight="1" x14ac:dyDescent="0.2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8"/>
      <c r="M5" s="2"/>
      <c r="N5" s="2"/>
      <c r="O5" s="7"/>
    </row>
    <row r="6" spans="1:15" ht="24.75" customHeight="1" x14ac:dyDescent="0.2">
      <c r="A6" s="6"/>
      <c r="B6" s="2"/>
      <c r="C6" s="597" t="s">
        <v>149</v>
      </c>
      <c r="D6" s="597"/>
      <c r="E6" s="597"/>
      <c r="F6" s="597" t="s">
        <v>13</v>
      </c>
      <c r="G6" s="2"/>
      <c r="H6" s="592" t="s">
        <v>709</v>
      </c>
      <c r="I6" s="592"/>
      <c r="J6" s="592"/>
      <c r="K6" s="592"/>
      <c r="L6" s="8"/>
      <c r="M6" s="2"/>
      <c r="N6" s="2"/>
      <c r="O6" s="7"/>
    </row>
    <row r="7" spans="1:15" ht="24.75" customHeight="1" x14ac:dyDescent="0.2">
      <c r="A7" s="6"/>
      <c r="B7" s="2"/>
      <c r="C7" s="597"/>
      <c r="D7" s="597"/>
      <c r="E7" s="597"/>
      <c r="F7" s="597"/>
      <c r="G7" s="21"/>
      <c r="H7" s="592"/>
      <c r="I7" s="592"/>
      <c r="J7" s="592"/>
      <c r="K7" s="592"/>
      <c r="L7" s="21"/>
      <c r="M7" s="2"/>
      <c r="N7" s="2"/>
      <c r="O7" s="7"/>
    </row>
    <row r="8" spans="1:15" ht="24.75" customHeight="1" x14ac:dyDescent="0.2">
      <c r="A8" s="6"/>
      <c r="B8" s="2"/>
      <c r="C8" s="22"/>
      <c r="D8" s="22"/>
      <c r="E8" s="22"/>
      <c r="F8" s="9"/>
      <c r="G8" s="2"/>
      <c r="H8" s="2"/>
      <c r="I8" s="2"/>
      <c r="J8" s="2"/>
      <c r="K8" s="2"/>
      <c r="L8" s="8"/>
      <c r="M8" s="2"/>
      <c r="N8" s="2"/>
      <c r="O8" s="7"/>
    </row>
    <row r="9" spans="1:15" ht="24.75" customHeight="1" x14ac:dyDescent="0.2">
      <c r="A9" s="6"/>
      <c r="B9" s="2"/>
      <c r="C9" s="595" t="s">
        <v>820</v>
      </c>
      <c r="D9" s="595"/>
      <c r="E9" s="595"/>
      <c r="F9" s="595"/>
      <c r="G9" s="2"/>
      <c r="H9" s="592" t="s">
        <v>710</v>
      </c>
      <c r="I9" s="592"/>
      <c r="J9" s="592"/>
      <c r="K9" s="592"/>
      <c r="L9" s="2"/>
      <c r="M9" s="2"/>
      <c r="N9" s="2"/>
      <c r="O9" s="7"/>
    </row>
    <row r="10" spans="1:15" ht="24.75" customHeight="1" x14ac:dyDescent="0.2">
      <c r="A10" s="6"/>
      <c r="B10" s="2"/>
      <c r="C10" s="595"/>
      <c r="D10" s="595"/>
      <c r="E10" s="595"/>
      <c r="F10" s="595"/>
      <c r="G10" s="2"/>
      <c r="H10" s="592"/>
      <c r="I10" s="592"/>
      <c r="J10" s="592"/>
      <c r="K10" s="592"/>
      <c r="L10" s="2"/>
      <c r="M10" s="2"/>
      <c r="N10" s="2"/>
      <c r="O10" s="7"/>
    </row>
    <row r="11" spans="1:15" ht="24.75" customHeight="1" x14ac:dyDescent="0.2">
      <c r="A11" s="6"/>
      <c r="B11" s="2"/>
      <c r="C11" s="23"/>
      <c r="D11" s="23"/>
      <c r="E11" s="23"/>
      <c r="F11" s="2"/>
      <c r="G11" s="2"/>
      <c r="H11" s="2"/>
      <c r="I11" s="21"/>
      <c r="J11" s="21"/>
      <c r="L11" s="2"/>
      <c r="M11" s="2"/>
      <c r="N11" s="2"/>
      <c r="O11" s="7"/>
    </row>
    <row r="12" spans="1:15" ht="24.75" customHeight="1" x14ac:dyDescent="0.2">
      <c r="A12" s="6"/>
      <c r="B12" s="2"/>
      <c r="C12" s="596"/>
      <c r="D12" s="596"/>
      <c r="E12" s="596"/>
      <c r="F12" s="596"/>
      <c r="G12" s="2"/>
      <c r="H12" s="594"/>
      <c r="I12" s="594"/>
      <c r="J12" s="594"/>
      <c r="K12" s="594"/>
      <c r="L12" s="2"/>
      <c r="M12" s="2"/>
      <c r="N12" s="2"/>
      <c r="O12" s="7"/>
    </row>
    <row r="13" spans="1:15" ht="24.75" customHeight="1" x14ac:dyDescent="0.2">
      <c r="A13" s="6"/>
      <c r="B13" s="2"/>
      <c r="C13" s="596"/>
      <c r="D13" s="596"/>
      <c r="E13" s="596"/>
      <c r="F13" s="596"/>
      <c r="G13" s="2"/>
      <c r="H13" s="594"/>
      <c r="I13" s="594"/>
      <c r="J13" s="594"/>
      <c r="K13" s="594"/>
      <c r="L13" s="2"/>
      <c r="M13" s="2"/>
      <c r="N13" s="2"/>
      <c r="O13" s="7"/>
    </row>
    <row r="14" spans="1:15" ht="41.25" customHeight="1" x14ac:dyDescent="0.2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7"/>
    </row>
    <row r="15" spans="1:15" ht="13.5" customHeight="1" x14ac:dyDescent="0.2">
      <c r="A15" s="6"/>
      <c r="B15" s="2"/>
      <c r="C15" s="18"/>
      <c r="D15" s="18"/>
      <c r="E15" s="18"/>
      <c r="F15" s="2"/>
      <c r="G15" s="2"/>
      <c r="H15" s="2"/>
      <c r="I15" s="2" t="s">
        <v>5</v>
      </c>
      <c r="J15" s="2" t="s">
        <v>11</v>
      </c>
      <c r="K15" s="2"/>
      <c r="L15" s="2"/>
      <c r="M15" s="17" t="s">
        <v>150</v>
      </c>
      <c r="N15" s="25" t="s">
        <v>12</v>
      </c>
      <c r="O15" s="7"/>
    </row>
    <row r="16" spans="1:15" x14ac:dyDescent="0.2">
      <c r="A16" s="6"/>
      <c r="B16" s="2"/>
      <c r="C16" s="2"/>
      <c r="D16" s="591" t="s">
        <v>3</v>
      </c>
      <c r="E16" s="591"/>
      <c r="F16" s="590"/>
      <c r="G16" s="590"/>
      <c r="H16" s="2"/>
      <c r="I16" s="2" t="s">
        <v>6</v>
      </c>
      <c r="J16" s="2"/>
      <c r="K16" s="2"/>
      <c r="L16" s="2"/>
      <c r="M16" s="17" t="s">
        <v>2</v>
      </c>
      <c r="N16" s="20">
        <v>1.06</v>
      </c>
      <c r="O16" s="7"/>
    </row>
    <row r="17" spans="1:15" x14ac:dyDescent="0.2">
      <c r="A17" s="6"/>
      <c r="B17" s="2"/>
      <c r="C17" s="591" t="s">
        <v>4</v>
      </c>
      <c r="D17" s="591"/>
      <c r="E17" s="591"/>
      <c r="F17" s="24"/>
      <c r="G17" s="27"/>
      <c r="H17" s="2"/>
      <c r="I17" s="2" t="s">
        <v>7</v>
      </c>
      <c r="J17" s="2"/>
      <c r="K17" s="2"/>
      <c r="L17" s="16"/>
      <c r="M17" s="17" t="s">
        <v>151</v>
      </c>
      <c r="N17" s="26" t="s">
        <v>963</v>
      </c>
      <c r="O17" s="7"/>
    </row>
    <row r="18" spans="1:15" ht="13.5" thickBo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5"/>
      <c r="M18" s="11"/>
      <c r="N18" s="14"/>
      <c r="O18" s="12"/>
    </row>
    <row r="19" spans="1:15" ht="13.5" thickTop="1" x14ac:dyDescent="0.2"/>
  </sheetData>
  <mergeCells count="12">
    <mergeCell ref="F16:G16"/>
    <mergeCell ref="C17:E17"/>
    <mergeCell ref="D16:E16"/>
    <mergeCell ref="H6:K7"/>
    <mergeCell ref="E3:M3"/>
    <mergeCell ref="E4:M4"/>
    <mergeCell ref="H9:K10"/>
    <mergeCell ref="H12:K13"/>
    <mergeCell ref="C9:F10"/>
    <mergeCell ref="C12:F13"/>
    <mergeCell ref="C6:E7"/>
    <mergeCell ref="F6:F7"/>
  </mergeCells>
  <phoneticPr fontId="0" type="noConversion"/>
  <printOptions horizontalCentered="1" verticalCentered="1"/>
  <pageMargins left="0.19685039370078741" right="0.15748031496062992" top="0.47244094488188981" bottom="0.23622047244094491" header="0.19685039370078741" footer="0.19685039370078741"/>
  <pageSetup paperSize="9" orientation="landscape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51"/>
  <sheetViews>
    <sheetView showGridLines="0" topLeftCell="F24" zoomScaleNormal="100" workbookViewId="0">
      <selection activeCell="S43" sqref="S43"/>
    </sheetView>
  </sheetViews>
  <sheetFormatPr defaultRowHeight="12.75" x14ac:dyDescent="0.2"/>
  <cols>
    <col min="1" max="1" width="9.5703125" customWidth="1"/>
    <col min="2" max="2" width="10.140625" customWidth="1"/>
  </cols>
  <sheetData>
    <row r="1" spans="1:21" x14ac:dyDescent="0.2">
      <c r="A1" s="38"/>
      <c r="B1" s="38"/>
      <c r="C1" s="38"/>
      <c r="D1" s="38"/>
      <c r="E1" s="38"/>
      <c r="F1" s="38"/>
      <c r="G1" s="38"/>
      <c r="H1" s="38"/>
      <c r="I1" s="38"/>
      <c r="J1" s="43"/>
      <c r="K1" s="38"/>
      <c r="L1" s="43"/>
      <c r="M1" s="38"/>
      <c r="N1" s="38"/>
      <c r="O1" s="38"/>
      <c r="P1" s="38"/>
      <c r="Q1" s="38"/>
      <c r="R1" s="38"/>
      <c r="S1" s="38"/>
      <c r="T1" s="38"/>
      <c r="U1" s="38"/>
    </row>
    <row r="2" spans="1:21" ht="16.5" x14ac:dyDescent="0.25">
      <c r="A2" s="752" t="s">
        <v>26</v>
      </c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752"/>
      <c r="M2" s="752"/>
      <c r="N2" s="38"/>
      <c r="O2" s="38"/>
      <c r="P2" s="38"/>
      <c r="Q2" s="38"/>
      <c r="R2" s="38"/>
      <c r="S2" s="38"/>
      <c r="T2" s="38"/>
      <c r="U2" s="38"/>
    </row>
    <row r="3" spans="1:21" ht="16.5" x14ac:dyDescent="0.25">
      <c r="A3" s="752" t="s">
        <v>91</v>
      </c>
      <c r="B3" s="752"/>
      <c r="C3" s="752"/>
      <c r="D3" s="752"/>
      <c r="E3" s="752"/>
      <c r="F3" s="752"/>
      <c r="G3" s="752"/>
      <c r="H3" s="752"/>
      <c r="I3" s="752"/>
      <c r="J3" s="752"/>
      <c r="K3" s="752"/>
      <c r="L3" s="752"/>
      <c r="M3" s="752"/>
      <c r="N3" s="38"/>
      <c r="O3" s="38"/>
      <c r="P3" s="38"/>
      <c r="Q3" s="38"/>
      <c r="R3" s="38"/>
      <c r="S3" s="38"/>
      <c r="T3" s="38"/>
      <c r="U3" s="38"/>
    </row>
    <row r="4" spans="1:21" ht="17.25" thickBot="1" x14ac:dyDescent="0.3">
      <c r="A4" s="753" t="s">
        <v>90</v>
      </c>
      <c r="B4" s="753"/>
      <c r="C4" s="753"/>
      <c r="D4" s="753"/>
      <c r="E4" s="753"/>
      <c r="F4" s="753"/>
      <c r="G4" s="753"/>
      <c r="H4" s="753"/>
      <c r="I4" s="753"/>
      <c r="J4" s="753"/>
      <c r="K4" s="753"/>
      <c r="L4" s="753"/>
      <c r="M4" s="753"/>
      <c r="N4" s="38"/>
      <c r="O4" s="38"/>
      <c r="P4" s="38"/>
      <c r="Q4" s="38"/>
      <c r="R4" s="38"/>
      <c r="S4" s="38"/>
      <c r="T4" s="38"/>
      <c r="U4" s="38"/>
    </row>
    <row r="5" spans="1:21" x14ac:dyDescent="0.2">
      <c r="A5" s="39"/>
      <c r="B5" s="39"/>
      <c r="C5" s="39"/>
      <c r="D5" s="39"/>
      <c r="E5" s="39"/>
      <c r="F5" s="39"/>
      <c r="G5" s="39"/>
      <c r="H5" s="39"/>
      <c r="I5" s="39"/>
      <c r="J5" s="40"/>
      <c r="K5" s="39"/>
      <c r="L5" s="40"/>
      <c r="M5" s="39"/>
      <c r="N5" s="38"/>
      <c r="O5" s="38"/>
      <c r="P5" s="38"/>
      <c r="Q5" s="38"/>
      <c r="R5" s="38"/>
      <c r="S5" s="38"/>
      <c r="T5" s="38"/>
      <c r="U5" s="38"/>
    </row>
    <row r="6" spans="1:21" ht="16.5" x14ac:dyDescent="0.25">
      <c r="A6" s="757" t="s">
        <v>93</v>
      </c>
      <c r="B6" s="757"/>
      <c r="C6" s="757"/>
      <c r="D6" s="757"/>
      <c r="E6" s="757"/>
      <c r="F6" s="757"/>
      <c r="G6" s="757"/>
      <c r="H6" s="757"/>
      <c r="I6" s="757"/>
      <c r="J6" s="757"/>
      <c r="K6" s="757"/>
      <c r="L6" s="757"/>
      <c r="M6" s="757"/>
      <c r="N6" s="38"/>
      <c r="O6" s="38"/>
      <c r="P6" s="38"/>
      <c r="Q6" s="38"/>
      <c r="R6" s="38"/>
      <c r="S6" s="38"/>
      <c r="T6" s="38"/>
      <c r="U6" s="38"/>
    </row>
    <row r="7" spans="1:21" ht="16.5" x14ac:dyDescent="0.25">
      <c r="A7" s="757" t="str">
        <f>WBS!E4</f>
        <v>Test of coil, pole or magnet</v>
      </c>
      <c r="B7" s="757"/>
      <c r="C7" s="757"/>
      <c r="D7" s="757"/>
      <c r="E7" s="757"/>
      <c r="F7" s="757"/>
      <c r="G7" s="757"/>
      <c r="H7" s="757"/>
      <c r="I7" s="757"/>
      <c r="J7" s="757"/>
      <c r="K7" s="757"/>
      <c r="L7" s="757"/>
      <c r="M7" s="757"/>
      <c r="N7" s="38"/>
      <c r="O7" s="38"/>
      <c r="P7" s="38"/>
      <c r="Q7" s="38"/>
      <c r="R7" s="38"/>
      <c r="S7" s="38"/>
      <c r="T7" s="38"/>
      <c r="U7" s="38"/>
    </row>
    <row r="8" spans="1:21" ht="16.5" x14ac:dyDescent="0.25">
      <c r="A8" s="757" t="s">
        <v>746</v>
      </c>
      <c r="B8" s="757"/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757"/>
      <c r="N8" s="38"/>
      <c r="O8" s="38"/>
      <c r="P8" s="38"/>
      <c r="Q8" s="38"/>
      <c r="R8" s="38"/>
      <c r="S8" s="38"/>
      <c r="T8" s="38"/>
      <c r="U8" s="38"/>
    </row>
    <row r="9" spans="1:21" s="38" customFormat="1" ht="16.5" x14ac:dyDescent="0.25">
      <c r="A9" s="105"/>
      <c r="B9" s="105"/>
      <c r="C9" s="105"/>
      <c r="D9" s="105"/>
      <c r="E9" s="756" t="str">
        <f>WBS!M16</f>
        <v>Version no:</v>
      </c>
      <c r="F9" s="756"/>
      <c r="G9" s="170">
        <f>WBS!N16</f>
        <v>1.06</v>
      </c>
      <c r="H9" s="105"/>
      <c r="I9" s="105"/>
      <c r="J9" s="105"/>
      <c r="K9" s="243"/>
      <c r="L9" s="243"/>
    </row>
    <row r="10" spans="1:21" ht="13.5" thickBot="1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2"/>
      <c r="K10" s="41"/>
      <c r="L10" s="42"/>
      <c r="M10" s="41"/>
      <c r="N10" s="38"/>
      <c r="O10" s="38"/>
      <c r="P10" s="38"/>
      <c r="Q10" s="38"/>
      <c r="R10" s="38"/>
      <c r="S10" s="38"/>
      <c r="T10" s="38"/>
      <c r="U10" s="38"/>
    </row>
    <row r="11" spans="1:21" ht="13.5" thickBot="1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43"/>
      <c r="K11" s="38"/>
      <c r="L11" s="43"/>
      <c r="M11" s="38"/>
      <c r="N11" s="38"/>
      <c r="O11" s="38"/>
      <c r="P11" s="38"/>
      <c r="Q11" s="38"/>
      <c r="R11" s="38"/>
      <c r="S11" s="38"/>
      <c r="T11" s="38"/>
      <c r="U11" s="38"/>
    </row>
    <row r="12" spans="1:21" ht="19.5" thickTop="1" thickBot="1" x14ac:dyDescent="0.3">
      <c r="A12" s="38"/>
      <c r="B12" s="750" t="s">
        <v>27</v>
      </c>
      <c r="C12" s="751"/>
      <c r="D12" s="751"/>
      <c r="E12" s="754" t="str">
        <f>WBS!H6</f>
        <v>MQXC</v>
      </c>
      <c r="F12" s="755"/>
      <c r="G12" s="44"/>
      <c r="H12" s="44"/>
      <c r="I12" s="90"/>
      <c r="J12" s="90"/>
      <c r="K12" s="90"/>
      <c r="L12" s="90"/>
      <c r="M12" s="90"/>
      <c r="N12" s="38"/>
      <c r="O12" s="38"/>
      <c r="P12" s="38"/>
      <c r="Q12" s="38"/>
      <c r="R12" s="38"/>
      <c r="S12" s="38"/>
    </row>
    <row r="13" spans="1:21" ht="19.5" thickTop="1" thickBot="1" x14ac:dyDescent="0.3">
      <c r="A13" s="38"/>
      <c r="B13" s="750" t="s">
        <v>92</v>
      </c>
      <c r="C13" s="751"/>
      <c r="D13" s="751"/>
      <c r="E13" s="754" t="str">
        <f>WBS!H9</f>
        <v>Aperture_2</v>
      </c>
      <c r="F13" s="755"/>
      <c r="G13" s="44"/>
      <c r="H13" s="44"/>
      <c r="I13" s="90"/>
      <c r="J13" s="90"/>
      <c r="K13" s="90"/>
      <c r="L13" s="90"/>
      <c r="M13" s="90"/>
      <c r="N13" s="38"/>
      <c r="O13" s="38"/>
      <c r="P13" s="38"/>
      <c r="Q13" s="38"/>
      <c r="R13" s="38"/>
      <c r="S13" s="38"/>
    </row>
    <row r="14" spans="1:21" ht="13.5" thickTop="1" x14ac:dyDescent="0.2">
      <c r="A14" s="38"/>
      <c r="B14" s="38"/>
      <c r="C14" s="38"/>
      <c r="D14" s="38"/>
      <c r="E14" s="38"/>
      <c r="F14" s="38"/>
      <c r="G14" s="38"/>
      <c r="H14" s="38"/>
      <c r="I14" s="43"/>
      <c r="J14" s="38"/>
      <c r="K14" s="43"/>
      <c r="L14" s="38"/>
      <c r="M14" s="38"/>
      <c r="N14" s="38"/>
      <c r="O14" s="38"/>
      <c r="P14" s="38"/>
      <c r="Q14" s="38"/>
      <c r="R14" s="38"/>
      <c r="S14" s="38"/>
      <c r="T14" s="38"/>
    </row>
    <row r="15" spans="1:21" s="46" customFormat="1" ht="15" x14ac:dyDescent="0.25">
      <c r="A15" s="45" t="s">
        <v>741</v>
      </c>
      <c r="B15" s="45"/>
    </row>
    <row r="16" spans="1:21" s="46" customFormat="1" ht="15" x14ac:dyDescent="0.25">
      <c r="A16" s="45" t="s">
        <v>635</v>
      </c>
      <c r="B16" s="45"/>
    </row>
    <row r="17" spans="1:22" s="46" customFormat="1" ht="15" x14ac:dyDescent="0.25">
      <c r="A17" s="45" t="s">
        <v>215</v>
      </c>
      <c r="B17" s="45"/>
    </row>
    <row r="18" spans="1:22" s="46" customFormat="1" ht="15" x14ac:dyDescent="0.25">
      <c r="A18" s="45" t="s">
        <v>214</v>
      </c>
      <c r="B18" s="45"/>
    </row>
    <row r="19" spans="1:22" s="46" customFormat="1" ht="15" x14ac:dyDescent="0.25">
      <c r="A19" s="45" t="s">
        <v>213</v>
      </c>
      <c r="B19" s="45"/>
    </row>
    <row r="20" spans="1:22" s="46" customFormat="1" ht="15" x14ac:dyDescent="0.25">
      <c r="A20" s="45" t="s">
        <v>462</v>
      </c>
      <c r="B20" s="45"/>
    </row>
    <row r="21" spans="1:22" s="46" customFormat="1" ht="15" x14ac:dyDescent="0.25">
      <c r="A21" s="45" t="s">
        <v>463</v>
      </c>
      <c r="B21" s="45"/>
    </row>
    <row r="22" spans="1:22" ht="14.25" x14ac:dyDescent="0.2">
      <c r="A22" s="46"/>
      <c r="B22" s="46"/>
      <c r="C22" s="46"/>
      <c r="D22" s="46"/>
      <c r="E22" s="46"/>
      <c r="F22" s="46"/>
      <c r="G22" s="46"/>
      <c r="H22" s="46"/>
      <c r="I22" s="46"/>
      <c r="J22" s="47"/>
      <c r="K22" s="46"/>
      <c r="L22" s="47"/>
      <c r="M22" s="46"/>
      <c r="N22" s="46"/>
      <c r="O22" s="46"/>
      <c r="P22" s="46"/>
      <c r="Q22" s="46"/>
      <c r="R22" s="46"/>
      <c r="S22" s="46"/>
      <c r="T22" s="46"/>
      <c r="U22" s="46"/>
    </row>
    <row r="23" spans="1:22" ht="14.25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7"/>
      <c r="K23" s="46"/>
      <c r="L23" s="47"/>
      <c r="M23" s="46"/>
      <c r="N23" s="46"/>
      <c r="O23" s="46"/>
      <c r="P23" s="46"/>
      <c r="Q23" s="46"/>
      <c r="R23" s="46"/>
      <c r="S23" s="46"/>
      <c r="T23" s="46"/>
      <c r="U23" s="46"/>
    </row>
    <row r="24" spans="1:22" ht="15" x14ac:dyDescent="0.2">
      <c r="A24" s="46"/>
      <c r="B24" s="46"/>
      <c r="C24" s="46"/>
      <c r="D24" s="48"/>
      <c r="E24" s="48"/>
      <c r="F24" s="48"/>
      <c r="G24" s="46"/>
      <c r="H24" s="46"/>
      <c r="I24" s="46"/>
      <c r="J24" s="47"/>
      <c r="K24" s="46"/>
      <c r="L24" s="47"/>
      <c r="M24" s="46"/>
      <c r="N24" s="46"/>
      <c r="O24" s="46"/>
      <c r="P24" s="46"/>
      <c r="Q24" s="46"/>
      <c r="R24" s="46"/>
      <c r="S24" s="46"/>
      <c r="T24" s="46"/>
      <c r="U24" s="46"/>
    </row>
    <row r="25" spans="1:22" s="46" customFormat="1" ht="15" x14ac:dyDescent="0.25">
      <c r="A25" s="726" t="s">
        <v>109</v>
      </c>
      <c r="B25" s="726"/>
      <c r="C25" s="726"/>
      <c r="D25" s="46" t="s">
        <v>131</v>
      </c>
      <c r="E25" s="391"/>
      <c r="F25" s="79"/>
      <c r="M25" s="47"/>
    </row>
    <row r="26" spans="1:22" ht="13.5" thickBot="1" x14ac:dyDescent="0.25"/>
    <row r="27" spans="1:22" ht="15.75" thickTop="1" thickBot="1" x14ac:dyDescent="0.25">
      <c r="A27" s="727" t="s">
        <v>132</v>
      </c>
      <c r="B27" s="728"/>
      <c r="C27" s="728"/>
      <c r="D27" s="728"/>
      <c r="E27" s="977"/>
      <c r="F27" s="46"/>
      <c r="G27" s="46"/>
      <c r="H27" s="46"/>
      <c r="I27" s="46"/>
      <c r="J27" s="47"/>
      <c r="K27" s="46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34"/>
    </row>
    <row r="28" spans="1:22" ht="14.25" thickTop="1" thickBot="1" x14ac:dyDescent="0.25">
      <c r="F28" s="33"/>
      <c r="G28" s="33"/>
      <c r="H28" s="33"/>
      <c r="I28" s="33"/>
      <c r="K28" s="33"/>
    </row>
    <row r="29" spans="1:22" ht="15.75" thickTop="1" x14ac:dyDescent="0.25">
      <c r="A29" s="973" t="s">
        <v>137</v>
      </c>
      <c r="B29" s="974"/>
      <c r="C29" s="808" t="s">
        <v>296</v>
      </c>
      <c r="D29" s="842"/>
      <c r="F29" s="448" t="s">
        <v>742</v>
      </c>
      <c r="G29" s="68"/>
      <c r="H29" s="60" t="s">
        <v>743</v>
      </c>
      <c r="I29" s="60"/>
      <c r="J29" s="60"/>
      <c r="K29" s="60"/>
      <c r="L29" s="33"/>
    </row>
    <row r="30" spans="1:22" ht="15.75" thickBot="1" x14ac:dyDescent="0.3">
      <c r="A30" s="975"/>
      <c r="B30" s="976"/>
      <c r="C30" s="978"/>
      <c r="D30" s="970"/>
      <c r="F30" s="448" t="s">
        <v>744</v>
      </c>
      <c r="G30" s="68"/>
      <c r="H30" s="60" t="s">
        <v>745</v>
      </c>
      <c r="I30" s="60"/>
      <c r="J30" s="60"/>
      <c r="K30" s="60"/>
      <c r="L30" s="33"/>
    </row>
    <row r="31" spans="1:22" ht="15" x14ac:dyDescent="0.25">
      <c r="A31" s="979" t="s">
        <v>28</v>
      </c>
      <c r="B31" s="980"/>
      <c r="C31" s="730">
        <v>41135</v>
      </c>
      <c r="D31" s="731"/>
      <c r="G31" s="68"/>
      <c r="H31" s="68"/>
      <c r="I31" s="60"/>
      <c r="J31" s="60"/>
      <c r="K31" s="60"/>
      <c r="L31" s="33"/>
    </row>
    <row r="32" spans="1:22" ht="15.75" thickBot="1" x14ac:dyDescent="0.3">
      <c r="A32" s="886" t="s">
        <v>29</v>
      </c>
      <c r="B32" s="887"/>
      <c r="C32" s="732" t="s">
        <v>696</v>
      </c>
      <c r="D32" s="733"/>
      <c r="G32" s="68"/>
      <c r="H32" s="68"/>
      <c r="I32" s="60"/>
      <c r="J32" s="60"/>
      <c r="K32" s="60"/>
      <c r="L32" s="33"/>
    </row>
    <row r="33" spans="1:24" ht="15" x14ac:dyDescent="0.25">
      <c r="A33" s="888" t="s">
        <v>15</v>
      </c>
      <c r="B33" s="889"/>
      <c r="C33" s="734">
        <v>25.1</v>
      </c>
      <c r="D33" s="731"/>
      <c r="G33" s="68"/>
      <c r="H33" s="68"/>
      <c r="I33" s="60"/>
      <c r="J33" s="60"/>
      <c r="K33" s="60"/>
      <c r="L33" s="33"/>
    </row>
    <row r="34" spans="1:24" ht="15.75" thickBot="1" x14ac:dyDescent="0.3">
      <c r="A34" s="971" t="s">
        <v>30</v>
      </c>
      <c r="B34" s="972"/>
      <c r="C34" s="735">
        <v>45.3</v>
      </c>
      <c r="D34" s="736"/>
      <c r="G34" s="68"/>
      <c r="H34" s="68"/>
      <c r="I34" s="60"/>
      <c r="J34" s="60"/>
      <c r="K34" s="60"/>
      <c r="L34" s="33"/>
    </row>
    <row r="35" spans="1:24" ht="13.5" thickTop="1" x14ac:dyDescent="0.2">
      <c r="D35" s="33"/>
      <c r="E35" s="33"/>
      <c r="F35" s="33"/>
      <c r="G35" s="33"/>
      <c r="H35" s="33"/>
      <c r="I35" s="33"/>
      <c r="K35" s="33"/>
    </row>
    <row r="36" spans="1:24" x14ac:dyDescent="0.2">
      <c r="A36" s="448" t="s">
        <v>136</v>
      </c>
      <c r="F36" s="33"/>
      <c r="G36" s="33"/>
      <c r="H36" s="33"/>
      <c r="I36" s="33"/>
      <c r="K36" s="33"/>
    </row>
    <row r="37" spans="1:24" ht="13.5" thickBot="1" x14ac:dyDescent="0.25">
      <c r="F37" s="33"/>
      <c r="G37" s="33"/>
      <c r="H37" s="33"/>
      <c r="I37" s="33"/>
      <c r="K37" s="33"/>
    </row>
    <row r="38" spans="1:24" ht="15.75" thickTop="1" x14ac:dyDescent="0.25">
      <c r="A38" s="973" t="s">
        <v>137</v>
      </c>
      <c r="B38" s="974"/>
      <c r="C38" s="808" t="s">
        <v>605</v>
      </c>
      <c r="D38" s="810"/>
      <c r="E38" s="808" t="s">
        <v>165</v>
      </c>
      <c r="F38" s="810"/>
      <c r="G38" s="808" t="s">
        <v>183</v>
      </c>
      <c r="H38" s="810"/>
      <c r="I38" s="808" t="s">
        <v>72</v>
      </c>
      <c r="J38" s="842"/>
      <c r="K38" s="808" t="s">
        <v>404</v>
      </c>
      <c r="L38" s="810"/>
      <c r="M38" s="809" t="s">
        <v>429</v>
      </c>
      <c r="N38" s="842"/>
      <c r="O38" s="809" t="s">
        <v>429</v>
      </c>
      <c r="P38" s="842"/>
      <c r="R38" s="448" t="s">
        <v>896</v>
      </c>
      <c r="S38" s="68"/>
      <c r="T38" s="553" t="s">
        <v>897</v>
      </c>
      <c r="U38" s="60"/>
      <c r="V38" s="60"/>
      <c r="W38" s="60"/>
      <c r="X38" s="33"/>
    </row>
    <row r="39" spans="1:24" ht="15.75" thickBot="1" x14ac:dyDescent="0.3">
      <c r="A39" s="975"/>
      <c r="B39" s="976"/>
      <c r="C39" s="978" t="s">
        <v>636</v>
      </c>
      <c r="D39" s="981"/>
      <c r="E39" s="978" t="s">
        <v>216</v>
      </c>
      <c r="F39" s="981"/>
      <c r="G39" s="978" t="s">
        <v>217</v>
      </c>
      <c r="H39" s="981"/>
      <c r="I39" s="978" t="s">
        <v>218</v>
      </c>
      <c r="J39" s="970"/>
      <c r="K39" s="978" t="s">
        <v>451</v>
      </c>
      <c r="L39" s="981"/>
      <c r="M39" s="969" t="s">
        <v>436</v>
      </c>
      <c r="N39" s="970"/>
      <c r="O39" s="969" t="s">
        <v>957</v>
      </c>
      <c r="P39" s="970"/>
      <c r="R39" s="552" t="s">
        <v>919</v>
      </c>
      <c r="S39" s="68"/>
      <c r="T39" s="68"/>
      <c r="U39" s="60"/>
      <c r="V39" s="60"/>
      <c r="W39" s="60"/>
      <c r="X39" s="33"/>
    </row>
    <row r="40" spans="1:24" ht="15" x14ac:dyDescent="0.25">
      <c r="A40" s="979" t="s">
        <v>28</v>
      </c>
      <c r="B40" s="980"/>
      <c r="C40" s="730">
        <v>41199</v>
      </c>
      <c r="D40" s="749"/>
      <c r="E40" s="723"/>
      <c r="F40" s="720"/>
      <c r="G40" s="734"/>
      <c r="H40" s="749"/>
      <c r="I40" s="730">
        <v>41215</v>
      </c>
      <c r="J40" s="731"/>
      <c r="K40" s="734"/>
      <c r="L40" s="749"/>
      <c r="M40" s="956">
        <v>41281</v>
      </c>
      <c r="N40" s="731"/>
      <c r="O40" s="956">
        <v>41541</v>
      </c>
      <c r="P40" s="731"/>
      <c r="S40" s="68"/>
      <c r="T40" s="68"/>
      <c r="U40" s="60"/>
      <c r="V40" s="60"/>
      <c r="W40" s="60"/>
      <c r="X40" s="33"/>
    </row>
    <row r="41" spans="1:24" ht="15.75" thickBot="1" x14ac:dyDescent="0.3">
      <c r="A41" s="886" t="s">
        <v>29</v>
      </c>
      <c r="B41" s="887"/>
      <c r="C41" s="732" t="s">
        <v>823</v>
      </c>
      <c r="D41" s="761"/>
      <c r="E41" s="721"/>
      <c r="F41" s="722"/>
      <c r="G41" s="732"/>
      <c r="H41" s="761"/>
      <c r="I41" s="732" t="s">
        <v>823</v>
      </c>
      <c r="J41" s="733"/>
      <c r="K41" s="732"/>
      <c r="L41" s="761"/>
      <c r="M41" s="805" t="s">
        <v>823</v>
      </c>
      <c r="N41" s="733"/>
      <c r="O41" s="805" t="s">
        <v>823</v>
      </c>
      <c r="P41" s="733"/>
      <c r="S41" s="68"/>
      <c r="T41" s="68"/>
      <c r="U41" s="60"/>
      <c r="V41" s="60"/>
      <c r="W41" s="60"/>
      <c r="X41" s="33"/>
    </row>
    <row r="42" spans="1:24" ht="15" x14ac:dyDescent="0.25">
      <c r="A42" s="888" t="s">
        <v>15</v>
      </c>
      <c r="B42" s="889"/>
      <c r="C42" s="734">
        <v>22.3</v>
      </c>
      <c r="D42" s="749"/>
      <c r="E42" s="723"/>
      <c r="F42" s="720"/>
      <c r="G42" s="734"/>
      <c r="H42" s="749"/>
      <c r="I42" s="734">
        <v>22.2</v>
      </c>
      <c r="J42" s="731"/>
      <c r="K42" s="734"/>
      <c r="L42" s="749"/>
      <c r="M42" s="813">
        <v>20.7</v>
      </c>
      <c r="N42" s="731"/>
      <c r="O42" s="813">
        <v>24.6</v>
      </c>
      <c r="P42" s="731"/>
      <c r="S42" s="68"/>
      <c r="T42" s="68"/>
      <c r="U42" s="60"/>
      <c r="V42" s="60"/>
      <c r="W42" s="60"/>
      <c r="X42" s="33"/>
    </row>
    <row r="43" spans="1:24" ht="15.75" thickBot="1" x14ac:dyDescent="0.3">
      <c r="A43" s="971" t="s">
        <v>30</v>
      </c>
      <c r="B43" s="972"/>
      <c r="C43" s="735">
        <v>42.4</v>
      </c>
      <c r="D43" s="946"/>
      <c r="E43" s="942"/>
      <c r="F43" s="944"/>
      <c r="G43" s="735"/>
      <c r="H43" s="946"/>
      <c r="I43" s="735">
        <v>28.9</v>
      </c>
      <c r="J43" s="736"/>
      <c r="K43" s="735"/>
      <c r="L43" s="946"/>
      <c r="M43" s="945">
        <v>26.8</v>
      </c>
      <c r="N43" s="736"/>
      <c r="O43" s="945">
        <v>46.8</v>
      </c>
      <c r="P43" s="736"/>
      <c r="S43" s="68"/>
      <c r="T43" s="68"/>
      <c r="U43" s="60"/>
      <c r="V43" s="60"/>
      <c r="W43" s="60"/>
      <c r="X43" s="33"/>
    </row>
    <row r="44" spans="1:24" ht="13.5" thickTop="1" x14ac:dyDescent="0.2">
      <c r="A44" s="988" t="s">
        <v>231</v>
      </c>
      <c r="B44" s="989"/>
      <c r="C44" s="959" t="s">
        <v>232</v>
      </c>
      <c r="D44" s="960"/>
      <c r="E44" s="959" t="s">
        <v>232</v>
      </c>
      <c r="F44" s="992"/>
      <c r="G44" s="959" t="s">
        <v>232</v>
      </c>
      <c r="H44" s="992"/>
      <c r="I44" s="959" t="s">
        <v>232</v>
      </c>
      <c r="J44" s="992"/>
      <c r="K44" s="959" t="s">
        <v>232</v>
      </c>
      <c r="L44" s="960"/>
      <c r="M44" s="959" t="s">
        <v>232</v>
      </c>
      <c r="N44" s="960"/>
      <c r="O44" s="959" t="s">
        <v>232</v>
      </c>
      <c r="P44" s="960"/>
    </row>
    <row r="45" spans="1:24" ht="13.5" thickBot="1" x14ac:dyDescent="0.25">
      <c r="A45" s="990"/>
      <c r="B45" s="991"/>
      <c r="C45" s="961" t="s">
        <v>134</v>
      </c>
      <c r="D45" s="962"/>
      <c r="E45" s="961" t="s">
        <v>134</v>
      </c>
      <c r="F45" s="962"/>
      <c r="G45" s="961" t="s">
        <v>134</v>
      </c>
      <c r="H45" s="962"/>
      <c r="I45" s="961" t="s">
        <v>134</v>
      </c>
      <c r="J45" s="962"/>
      <c r="K45" s="961" t="s">
        <v>134</v>
      </c>
      <c r="L45" s="962"/>
      <c r="M45" s="961" t="s">
        <v>134</v>
      </c>
      <c r="N45" s="962"/>
      <c r="O45" s="961" t="s">
        <v>134</v>
      </c>
      <c r="P45" s="962"/>
    </row>
    <row r="46" spans="1:24" x14ac:dyDescent="0.2">
      <c r="A46" s="993" t="s">
        <v>893</v>
      </c>
      <c r="B46" s="994"/>
      <c r="C46" s="1003"/>
      <c r="D46" s="1004"/>
      <c r="E46" s="997"/>
      <c r="F46" s="998"/>
      <c r="G46" s="997"/>
      <c r="H46" s="998"/>
      <c r="I46" s="997"/>
      <c r="J46" s="998"/>
      <c r="K46" s="963" t="s">
        <v>940</v>
      </c>
      <c r="L46" s="964"/>
      <c r="M46" s="963" t="s">
        <v>940</v>
      </c>
      <c r="N46" s="964"/>
      <c r="O46" s="963" t="s">
        <v>940</v>
      </c>
      <c r="P46" s="964"/>
    </row>
    <row r="47" spans="1:24" x14ac:dyDescent="0.2">
      <c r="A47" s="995" t="s">
        <v>135</v>
      </c>
      <c r="B47" s="996"/>
      <c r="C47" s="999"/>
      <c r="D47" s="1000"/>
      <c r="E47" s="982"/>
      <c r="F47" s="983"/>
      <c r="G47" s="982"/>
      <c r="H47" s="983"/>
      <c r="I47" s="982"/>
      <c r="J47" s="983"/>
      <c r="K47" s="965"/>
      <c r="L47" s="966"/>
      <c r="M47" s="965"/>
      <c r="N47" s="966"/>
      <c r="O47" s="965"/>
      <c r="P47" s="966"/>
    </row>
    <row r="48" spans="1:24" x14ac:dyDescent="0.2">
      <c r="A48" s="995" t="s">
        <v>894</v>
      </c>
      <c r="B48" s="996"/>
      <c r="C48" s="999"/>
      <c r="D48" s="1000"/>
      <c r="E48" s="982"/>
      <c r="F48" s="983"/>
      <c r="G48" s="982"/>
      <c r="H48" s="983"/>
      <c r="I48" s="982"/>
      <c r="J48" s="983"/>
      <c r="K48" s="965"/>
      <c r="L48" s="966"/>
      <c r="M48" s="965"/>
      <c r="N48" s="966"/>
      <c r="O48" s="965"/>
      <c r="P48" s="966"/>
    </row>
    <row r="49" spans="1:16" ht="13.5" thickBot="1" x14ac:dyDescent="0.25">
      <c r="A49" s="984" t="s">
        <v>895</v>
      </c>
      <c r="B49" s="985"/>
      <c r="C49" s="1001"/>
      <c r="D49" s="1002"/>
      <c r="E49" s="986"/>
      <c r="F49" s="987"/>
      <c r="G49" s="986"/>
      <c r="H49" s="987"/>
      <c r="I49" s="986"/>
      <c r="J49" s="987"/>
      <c r="K49" s="967"/>
      <c r="L49" s="968"/>
      <c r="M49" s="967"/>
      <c r="N49" s="968"/>
      <c r="O49" s="967"/>
      <c r="P49" s="968"/>
    </row>
    <row r="50" spans="1:16" ht="13.5" thickTop="1" x14ac:dyDescent="0.2">
      <c r="D50" s="33"/>
      <c r="E50" s="33"/>
      <c r="F50" s="33"/>
      <c r="G50" s="33"/>
      <c r="H50" s="33"/>
      <c r="I50" s="33"/>
      <c r="K50" s="33"/>
    </row>
    <row r="51" spans="1:16" x14ac:dyDescent="0.2">
      <c r="A51" s="32" t="s">
        <v>136</v>
      </c>
      <c r="F51" s="33"/>
      <c r="G51" s="33"/>
      <c r="H51" s="33"/>
      <c r="I51" s="33"/>
      <c r="K51" s="33"/>
    </row>
  </sheetData>
  <mergeCells count="109">
    <mergeCell ref="M42:N42"/>
    <mergeCell ref="M46:N49"/>
    <mergeCell ref="K46:L49"/>
    <mergeCell ref="C40:D40"/>
    <mergeCell ref="C41:D41"/>
    <mergeCell ref="C42:D42"/>
    <mergeCell ref="C43:D43"/>
    <mergeCell ref="C44:D44"/>
    <mergeCell ref="M43:N43"/>
    <mergeCell ref="M44:N44"/>
    <mergeCell ref="M45:N45"/>
    <mergeCell ref="K43:L43"/>
    <mergeCell ref="K44:L44"/>
    <mergeCell ref="G48:H48"/>
    <mergeCell ref="G49:H49"/>
    <mergeCell ref="I46:J46"/>
    <mergeCell ref="I47:J47"/>
    <mergeCell ref="I48:J48"/>
    <mergeCell ref="I49:J49"/>
    <mergeCell ref="G44:H44"/>
    <mergeCell ref="G45:H45"/>
    <mergeCell ref="G46:H46"/>
    <mergeCell ref="I44:J44"/>
    <mergeCell ref="I45:J45"/>
    <mergeCell ref="K45:L45"/>
    <mergeCell ref="K38:L38"/>
    <mergeCell ref="K39:L39"/>
    <mergeCell ref="K40:L40"/>
    <mergeCell ref="K41:L41"/>
    <mergeCell ref="K42:L42"/>
    <mergeCell ref="A42:B42"/>
    <mergeCell ref="A43:B43"/>
    <mergeCell ref="I41:J41"/>
    <mergeCell ref="I42:J42"/>
    <mergeCell ref="I43:J43"/>
    <mergeCell ref="G38:H38"/>
    <mergeCell ref="E39:F39"/>
    <mergeCell ref="G47:H47"/>
    <mergeCell ref="E43:F43"/>
    <mergeCell ref="E42:F42"/>
    <mergeCell ref="E41:F41"/>
    <mergeCell ref="C45:D45"/>
    <mergeCell ref="C46:D46"/>
    <mergeCell ref="C47:D47"/>
    <mergeCell ref="E47:F47"/>
    <mergeCell ref="G43:H43"/>
    <mergeCell ref="G42:H42"/>
    <mergeCell ref="G41:H41"/>
    <mergeCell ref="E48:F48"/>
    <mergeCell ref="A49:B49"/>
    <mergeCell ref="E49:F49"/>
    <mergeCell ref="A44:B45"/>
    <mergeCell ref="E44:F44"/>
    <mergeCell ref="E45:F45"/>
    <mergeCell ref="A46:B46"/>
    <mergeCell ref="A47:B47"/>
    <mergeCell ref="A48:B48"/>
    <mergeCell ref="E46:F46"/>
    <mergeCell ref="C48:D48"/>
    <mergeCell ref="C49:D49"/>
    <mergeCell ref="E9:F9"/>
    <mergeCell ref="A40:B40"/>
    <mergeCell ref="A41:B41"/>
    <mergeCell ref="A8:M8"/>
    <mergeCell ref="A2:M2"/>
    <mergeCell ref="A3:M3"/>
    <mergeCell ref="A4:M4"/>
    <mergeCell ref="A6:M6"/>
    <mergeCell ref="A7:M7"/>
    <mergeCell ref="C38:D38"/>
    <mergeCell ref="C39:D39"/>
    <mergeCell ref="E40:F40"/>
    <mergeCell ref="I39:J39"/>
    <mergeCell ref="G40:H40"/>
    <mergeCell ref="I38:J38"/>
    <mergeCell ref="I40:J40"/>
    <mergeCell ref="G39:H39"/>
    <mergeCell ref="M38:N38"/>
    <mergeCell ref="M39:N39"/>
    <mergeCell ref="M40:N40"/>
    <mergeCell ref="M41:N41"/>
    <mergeCell ref="A33:B33"/>
    <mergeCell ref="C33:D33"/>
    <mergeCell ref="E38:F38"/>
    <mergeCell ref="A34:B34"/>
    <mergeCell ref="C34:D34"/>
    <mergeCell ref="A38:B39"/>
    <mergeCell ref="B12:D12"/>
    <mergeCell ref="E12:F12"/>
    <mergeCell ref="B13:D13"/>
    <mergeCell ref="E13:F13"/>
    <mergeCell ref="A25:C25"/>
    <mergeCell ref="A27:E27"/>
    <mergeCell ref="A29:B30"/>
    <mergeCell ref="C29:D29"/>
    <mergeCell ref="C30:D30"/>
    <mergeCell ref="A31:B31"/>
    <mergeCell ref="C31:D31"/>
    <mergeCell ref="A32:B32"/>
    <mergeCell ref="C32:D32"/>
    <mergeCell ref="O43:P43"/>
    <mergeCell ref="O44:P44"/>
    <mergeCell ref="O45:P45"/>
    <mergeCell ref="O46:P49"/>
    <mergeCell ref="O38:P38"/>
    <mergeCell ref="O39:P39"/>
    <mergeCell ref="O40:P40"/>
    <mergeCell ref="O41:P41"/>
    <mergeCell ref="O42:P42"/>
  </mergeCells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A101"/>
  <sheetViews>
    <sheetView showGridLines="0" topLeftCell="A55" zoomScaleNormal="100" workbookViewId="0">
      <selection activeCell="V90" sqref="V90"/>
    </sheetView>
  </sheetViews>
  <sheetFormatPr defaultRowHeight="12.75" x14ac:dyDescent="0.2"/>
  <cols>
    <col min="5" max="5" width="7.42578125" customWidth="1"/>
    <col min="6" max="6" width="7.5703125" bestFit="1" customWidth="1"/>
    <col min="7" max="7" width="8.5703125" bestFit="1" customWidth="1"/>
    <col min="8" max="8" width="2.85546875" customWidth="1"/>
    <col min="9" max="9" width="5.140625" customWidth="1"/>
    <col min="10" max="10" width="5.42578125" bestFit="1" customWidth="1"/>
    <col min="11" max="11" width="7.5703125" bestFit="1" customWidth="1"/>
    <col min="12" max="12" width="8.140625" bestFit="1" customWidth="1"/>
    <col min="13" max="13" width="5.42578125" bestFit="1" customWidth="1"/>
    <col min="14" max="14" width="7.5703125" bestFit="1" customWidth="1"/>
    <col min="15" max="15" width="8.5703125" bestFit="1" customWidth="1"/>
    <col min="16" max="16" width="5.140625" bestFit="1" customWidth="1"/>
    <col min="17" max="17" width="7.5703125" bestFit="1" customWidth="1"/>
    <col min="18" max="18" width="8.5703125" bestFit="1" customWidth="1"/>
    <col min="19" max="19" width="5.42578125" bestFit="1" customWidth="1"/>
    <col min="20" max="20" width="7.5703125" bestFit="1" customWidth="1"/>
    <col min="21" max="21" width="8.7109375" customWidth="1"/>
    <col min="22" max="22" width="5.42578125" bestFit="1" customWidth="1"/>
    <col min="23" max="23" width="7.5703125" bestFit="1" customWidth="1"/>
    <col min="24" max="24" width="9.140625" customWidth="1"/>
    <col min="25" max="25" width="5.42578125" bestFit="1" customWidth="1"/>
    <col min="26" max="26" width="7.5703125" bestFit="1" customWidth="1"/>
    <col min="27" max="27" width="8.5703125" bestFit="1" customWidth="1"/>
  </cols>
  <sheetData>
    <row r="1" spans="1:19" x14ac:dyDescent="0.2">
      <c r="A1" s="216"/>
      <c r="B1" s="216"/>
      <c r="C1" s="216"/>
      <c r="D1" s="216"/>
      <c r="E1" s="216"/>
      <c r="F1" s="216"/>
      <c r="G1" s="216"/>
      <c r="H1" s="216"/>
      <c r="I1" s="216"/>
      <c r="J1" s="216"/>
      <c r="K1" s="227"/>
      <c r="L1" s="216"/>
      <c r="M1" s="216"/>
      <c r="N1" s="216"/>
      <c r="O1" s="216"/>
      <c r="P1" s="216"/>
      <c r="Q1" s="216"/>
      <c r="R1" s="216"/>
      <c r="S1" s="216"/>
    </row>
    <row r="2" spans="1:19" ht="16.5" x14ac:dyDescent="0.25">
      <c r="A2" s="752" t="s">
        <v>26</v>
      </c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752"/>
      <c r="M2" s="216"/>
      <c r="N2" s="216"/>
      <c r="O2" s="216"/>
      <c r="P2" s="216"/>
      <c r="Q2" s="216"/>
      <c r="R2" s="216"/>
      <c r="S2" s="216"/>
    </row>
    <row r="3" spans="1:19" ht="16.5" x14ac:dyDescent="0.25">
      <c r="A3" s="752" t="s">
        <v>91</v>
      </c>
      <c r="B3" s="752"/>
      <c r="C3" s="752"/>
      <c r="D3" s="752"/>
      <c r="E3" s="752"/>
      <c r="F3" s="752"/>
      <c r="G3" s="752"/>
      <c r="H3" s="752"/>
      <c r="I3" s="752"/>
      <c r="J3" s="752"/>
      <c r="K3" s="752"/>
      <c r="L3" s="752"/>
      <c r="M3" s="216"/>
      <c r="N3" s="216"/>
      <c r="O3" s="216"/>
      <c r="P3" s="216"/>
      <c r="Q3" s="216"/>
      <c r="R3" s="216"/>
      <c r="S3" s="216"/>
    </row>
    <row r="4" spans="1:19" ht="17.25" thickBot="1" x14ac:dyDescent="0.3">
      <c r="A4" s="753" t="s">
        <v>90</v>
      </c>
      <c r="B4" s="753"/>
      <c r="C4" s="753"/>
      <c r="D4" s="753"/>
      <c r="E4" s="753"/>
      <c r="F4" s="753"/>
      <c r="G4" s="753"/>
      <c r="H4" s="753"/>
      <c r="I4" s="753"/>
      <c r="J4" s="753"/>
      <c r="K4" s="753"/>
      <c r="L4" s="753"/>
      <c r="M4" s="216"/>
      <c r="N4" s="216"/>
      <c r="O4" s="216"/>
      <c r="P4" s="216"/>
      <c r="Q4" s="216"/>
      <c r="R4" s="216"/>
      <c r="S4" s="216"/>
    </row>
    <row r="5" spans="1:19" x14ac:dyDescent="0.2">
      <c r="A5" s="320"/>
      <c r="B5" s="320"/>
      <c r="C5" s="320"/>
      <c r="D5" s="320"/>
      <c r="E5" s="320"/>
      <c r="F5" s="320"/>
      <c r="G5" s="320"/>
      <c r="H5" s="320"/>
      <c r="I5" s="320"/>
      <c r="J5" s="320"/>
      <c r="K5" s="451"/>
      <c r="L5" s="320"/>
      <c r="M5" s="216"/>
      <c r="N5" s="216"/>
      <c r="O5" s="216"/>
      <c r="P5" s="216"/>
      <c r="Q5" s="216"/>
      <c r="R5" s="216"/>
      <c r="S5" s="216"/>
    </row>
    <row r="6" spans="1:19" ht="16.5" x14ac:dyDescent="0.25">
      <c r="A6" s="757" t="s">
        <v>759</v>
      </c>
      <c r="B6" s="757"/>
      <c r="C6" s="757"/>
      <c r="D6" s="757"/>
      <c r="E6" s="757"/>
      <c r="F6" s="757"/>
      <c r="G6" s="757"/>
      <c r="H6" s="757"/>
      <c r="I6" s="757"/>
      <c r="J6" s="757"/>
      <c r="K6" s="757"/>
      <c r="L6" s="757"/>
      <c r="M6" s="216"/>
      <c r="N6" s="216"/>
      <c r="O6" s="216"/>
      <c r="P6" s="216"/>
      <c r="Q6" s="216"/>
      <c r="R6" s="216"/>
      <c r="S6" s="216"/>
    </row>
    <row r="7" spans="1:19" ht="16.5" x14ac:dyDescent="0.25">
      <c r="A7" s="757" t="str">
        <f>[1]WBS!E4</f>
        <v>Test of coil, pole or magnet</v>
      </c>
      <c r="B7" s="757"/>
      <c r="C7" s="757"/>
      <c r="D7" s="757"/>
      <c r="E7" s="757"/>
      <c r="F7" s="757"/>
      <c r="G7" s="757"/>
      <c r="H7" s="757"/>
      <c r="I7" s="757"/>
      <c r="J7" s="757"/>
      <c r="K7" s="757"/>
      <c r="L7" s="757"/>
      <c r="M7" s="216"/>
      <c r="N7" s="216"/>
      <c r="O7" s="216"/>
      <c r="P7" s="216"/>
      <c r="Q7" s="216"/>
      <c r="R7" s="216"/>
      <c r="S7" s="216"/>
    </row>
    <row r="8" spans="1:19" ht="16.5" x14ac:dyDescent="0.25">
      <c r="A8" s="757" t="s">
        <v>456</v>
      </c>
      <c r="B8" s="757"/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216"/>
      <c r="N8" s="216"/>
      <c r="O8" s="216"/>
      <c r="P8" s="216"/>
      <c r="Q8" s="216"/>
      <c r="R8" s="216"/>
      <c r="S8" s="216"/>
    </row>
    <row r="9" spans="1:19" s="216" customFormat="1" ht="16.5" x14ac:dyDescent="0.25">
      <c r="A9" s="395"/>
      <c r="B9" s="395"/>
      <c r="C9" s="395"/>
      <c r="D9" s="395"/>
      <c r="E9" s="756" t="str">
        <f>[1]WBS!M16</f>
        <v>Version no:</v>
      </c>
      <c r="F9" s="756"/>
      <c r="G9" s="170">
        <f>[1]WBS!N16</f>
        <v>1.05</v>
      </c>
      <c r="H9" s="170"/>
      <c r="I9" s="395"/>
      <c r="J9" s="395"/>
      <c r="K9" s="395"/>
    </row>
    <row r="10" spans="1:19" ht="13.5" thickBot="1" x14ac:dyDescent="0.25">
      <c r="A10" s="321"/>
      <c r="B10" s="321"/>
      <c r="C10" s="321"/>
      <c r="D10" s="321"/>
      <c r="E10" s="321"/>
      <c r="F10" s="321"/>
      <c r="G10" s="321"/>
      <c r="H10" s="321"/>
      <c r="I10" s="321"/>
      <c r="J10" s="321"/>
      <c r="K10" s="452"/>
      <c r="L10" s="321"/>
      <c r="M10" s="216"/>
      <c r="N10" s="216"/>
      <c r="O10" s="216"/>
      <c r="P10" s="216"/>
      <c r="Q10" s="216"/>
      <c r="R10" s="216"/>
      <c r="S10" s="216"/>
    </row>
    <row r="11" spans="1:19" ht="13.5" thickBot="1" x14ac:dyDescent="0.25">
      <c r="A11" s="216"/>
      <c r="B11" s="216"/>
      <c r="C11" s="216"/>
      <c r="D11" s="216"/>
      <c r="E11" s="216"/>
      <c r="F11" s="216"/>
      <c r="G11" s="216"/>
      <c r="H11" s="216"/>
      <c r="I11" s="216"/>
      <c r="J11" s="216"/>
      <c r="K11" s="227"/>
      <c r="L11" s="216"/>
      <c r="M11" s="216"/>
      <c r="N11" s="216"/>
      <c r="O11" s="216"/>
      <c r="P11" s="216"/>
      <c r="Q11" s="216"/>
      <c r="R11" s="216"/>
      <c r="S11" s="216"/>
    </row>
    <row r="12" spans="1:19" ht="19.5" thickTop="1" thickBot="1" x14ac:dyDescent="0.3">
      <c r="A12" s="216"/>
      <c r="B12" s="750" t="s">
        <v>27</v>
      </c>
      <c r="C12" s="751"/>
      <c r="D12" s="751"/>
      <c r="E12" s="754" t="str">
        <f>WBS!H6</f>
        <v>MQXC</v>
      </c>
      <c r="F12" s="755"/>
      <c r="G12" s="322"/>
      <c r="H12" s="322"/>
      <c r="I12" s="322"/>
      <c r="J12" s="90"/>
      <c r="K12" s="90"/>
      <c r="L12" s="90"/>
      <c r="M12" s="216"/>
      <c r="N12" s="216"/>
      <c r="O12" s="216"/>
      <c r="P12" s="216"/>
      <c r="Q12" s="216"/>
      <c r="R12" s="216"/>
    </row>
    <row r="13" spans="1:19" ht="19.5" thickTop="1" thickBot="1" x14ac:dyDescent="0.3">
      <c r="A13" s="216"/>
      <c r="B13" s="750" t="s">
        <v>92</v>
      </c>
      <c r="C13" s="751"/>
      <c r="D13" s="751"/>
      <c r="E13" s="754" t="str">
        <f>WBS!H9</f>
        <v>Aperture_2</v>
      </c>
      <c r="F13" s="755"/>
      <c r="G13" s="322"/>
      <c r="H13" s="322"/>
      <c r="I13" s="322"/>
      <c r="J13" s="90"/>
      <c r="K13" s="90"/>
      <c r="L13" s="90"/>
      <c r="M13" s="216"/>
      <c r="N13" s="216"/>
      <c r="O13" s="216"/>
      <c r="P13" s="216"/>
      <c r="Q13" s="216"/>
      <c r="R13" s="216"/>
    </row>
    <row r="14" spans="1:19" s="46" customFormat="1" ht="15.75" thickTop="1" x14ac:dyDescent="0.25">
      <c r="A14" s="45"/>
      <c r="B14" s="45"/>
    </row>
    <row r="15" spans="1:19" ht="15" x14ac:dyDescent="0.25">
      <c r="A15" s="45" t="s">
        <v>795</v>
      </c>
      <c r="B15" s="45"/>
      <c r="C15" s="46"/>
      <c r="D15" s="46"/>
      <c r="E15" s="46"/>
      <c r="F15" s="46"/>
      <c r="G15" s="46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</row>
    <row r="16" spans="1:19" ht="15" x14ac:dyDescent="0.25">
      <c r="A16" s="45" t="s">
        <v>796</v>
      </c>
      <c r="B16" s="45"/>
      <c r="C16" s="46"/>
      <c r="D16" s="46"/>
      <c r="E16" s="46"/>
      <c r="F16" s="46"/>
      <c r="G16" s="46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</row>
    <row r="17" spans="1:27" ht="15" x14ac:dyDescent="0.25">
      <c r="A17" s="45"/>
      <c r="B17" s="45"/>
      <c r="C17" s="46"/>
      <c r="D17" s="46"/>
      <c r="E17" s="46"/>
      <c r="F17" s="46"/>
      <c r="G17" s="46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</row>
    <row r="18" spans="1:27" ht="15" x14ac:dyDescent="0.25">
      <c r="A18" s="45" t="s">
        <v>797</v>
      </c>
      <c r="B18" s="45"/>
      <c r="C18" s="46"/>
      <c r="D18" s="46"/>
      <c r="E18" s="46"/>
      <c r="F18" s="46"/>
      <c r="G18" s="46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</row>
    <row r="19" spans="1:27" ht="15" x14ac:dyDescent="0.25">
      <c r="A19" s="45" t="s">
        <v>798</v>
      </c>
      <c r="B19" s="45"/>
      <c r="C19" s="46"/>
      <c r="D19" s="46"/>
      <c r="E19" s="46"/>
      <c r="F19" s="46"/>
      <c r="G19" s="46"/>
      <c r="H19" s="46"/>
      <c r="I19" s="46"/>
      <c r="J19" s="46"/>
      <c r="K19" s="47"/>
      <c r="L19" s="46"/>
      <c r="M19" s="46"/>
      <c r="N19" s="46"/>
      <c r="O19" s="46"/>
      <c r="P19" s="46"/>
      <c r="Q19" s="46"/>
      <c r="R19" s="46"/>
      <c r="S19" s="46"/>
    </row>
    <row r="20" spans="1:27" x14ac:dyDescent="0.2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27"/>
      <c r="L20" s="216"/>
      <c r="M20" s="216"/>
      <c r="N20" s="216"/>
      <c r="O20" s="216"/>
      <c r="P20" s="216"/>
      <c r="Q20" s="216"/>
      <c r="R20" s="216"/>
      <c r="S20" s="216"/>
    </row>
    <row r="21" spans="1:27" ht="15" x14ac:dyDescent="0.25">
      <c r="A21" s="45" t="s">
        <v>799</v>
      </c>
      <c r="B21" s="45"/>
      <c r="C21" s="46"/>
      <c r="D21" s="46"/>
      <c r="E21" s="46"/>
      <c r="F21" s="46"/>
      <c r="G21" s="46"/>
      <c r="H21" s="46"/>
      <c r="I21" s="46"/>
      <c r="J21" s="46"/>
      <c r="K21" s="47"/>
      <c r="L21" s="46"/>
      <c r="M21" s="46"/>
      <c r="N21" s="46"/>
      <c r="O21" s="46"/>
      <c r="P21" s="46"/>
      <c r="Q21" s="46"/>
      <c r="R21" s="46"/>
      <c r="S21" s="46"/>
    </row>
    <row r="22" spans="1:27" ht="15" x14ac:dyDescent="0.25">
      <c r="A22" s="45" t="s">
        <v>800</v>
      </c>
      <c r="B22" s="45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46"/>
      <c r="N22" s="46"/>
      <c r="O22" s="46"/>
      <c r="P22" s="46"/>
      <c r="Q22" s="46"/>
      <c r="R22" s="46"/>
      <c r="S22" s="46"/>
    </row>
    <row r="23" spans="1:27" ht="15" x14ac:dyDescent="0.25">
      <c r="A23" s="45"/>
      <c r="B23" s="45"/>
      <c r="C23" s="46"/>
      <c r="D23" s="46"/>
      <c r="E23" s="46"/>
      <c r="F23" s="46"/>
      <c r="G23" s="46"/>
      <c r="H23" s="46"/>
      <c r="I23" s="46"/>
      <c r="J23" s="46"/>
      <c r="K23" s="47"/>
      <c r="L23" s="46"/>
      <c r="M23" s="46"/>
      <c r="N23" s="46"/>
      <c r="O23" s="46"/>
      <c r="P23" s="46"/>
      <c r="Q23" s="46"/>
      <c r="R23" s="46"/>
      <c r="S23" s="46"/>
    </row>
    <row r="24" spans="1:27" ht="15" x14ac:dyDescent="0.25">
      <c r="A24" s="45" t="s">
        <v>452</v>
      </c>
      <c r="B24" s="45"/>
      <c r="C24" s="46"/>
      <c r="D24" s="46"/>
      <c r="E24" s="46"/>
      <c r="F24" s="46"/>
      <c r="G24" s="46"/>
      <c r="H24" s="46"/>
      <c r="I24" s="46"/>
      <c r="J24" s="46"/>
      <c r="K24" s="47"/>
      <c r="L24" s="46"/>
      <c r="M24" s="46"/>
      <c r="N24" s="46"/>
      <c r="O24" s="46"/>
      <c r="P24" s="46"/>
      <c r="Q24" s="46"/>
      <c r="R24" s="46"/>
      <c r="S24" s="46"/>
    </row>
    <row r="25" spans="1:27" ht="15" x14ac:dyDescent="0.25">
      <c r="A25" s="45" t="s">
        <v>453</v>
      </c>
      <c r="B25" s="45"/>
      <c r="C25" s="46"/>
      <c r="D25" s="46"/>
      <c r="E25" s="46"/>
      <c r="F25" s="46"/>
      <c r="G25" s="46"/>
      <c r="H25" s="46"/>
      <c r="I25" s="46"/>
      <c r="J25" s="46"/>
      <c r="K25" s="47"/>
      <c r="L25" s="46"/>
      <c r="M25" s="46"/>
      <c r="N25" s="46"/>
      <c r="O25" s="46"/>
      <c r="P25" s="46"/>
      <c r="Q25" s="46"/>
      <c r="R25" s="46"/>
      <c r="S25" s="46"/>
    </row>
    <row r="26" spans="1:27" ht="14.25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7"/>
      <c r="L26" s="46"/>
      <c r="M26" s="46"/>
      <c r="N26" s="46"/>
      <c r="O26" s="46"/>
      <c r="P26" s="46"/>
      <c r="Q26" s="46"/>
      <c r="R26" s="46"/>
      <c r="S26" s="46"/>
    </row>
    <row r="27" spans="1:27" ht="15" x14ac:dyDescent="0.25">
      <c r="A27" s="45" t="s">
        <v>454</v>
      </c>
      <c r="B27" s="45"/>
      <c r="C27" s="46"/>
      <c r="D27" s="46"/>
      <c r="E27" s="46"/>
      <c r="F27" s="46"/>
      <c r="G27" s="46"/>
      <c r="H27" s="46"/>
      <c r="I27" s="46"/>
      <c r="J27" s="46"/>
      <c r="K27" s="47"/>
      <c r="L27" s="46"/>
      <c r="M27" s="46"/>
      <c r="N27" s="46"/>
      <c r="O27" s="46"/>
      <c r="P27" s="46"/>
      <c r="Q27" s="46"/>
      <c r="R27" s="46"/>
      <c r="S27" s="46"/>
    </row>
    <row r="28" spans="1:27" ht="15" x14ac:dyDescent="0.25">
      <c r="A28" s="45" t="s">
        <v>455</v>
      </c>
      <c r="B28" s="45"/>
      <c r="C28" s="46"/>
      <c r="D28" s="46"/>
      <c r="E28" s="46"/>
      <c r="F28" s="46"/>
      <c r="G28" s="46"/>
      <c r="H28" s="46"/>
      <c r="I28" s="46"/>
      <c r="J28" s="46"/>
      <c r="K28" s="47"/>
      <c r="L28" s="46"/>
      <c r="M28" s="46"/>
      <c r="N28" s="46"/>
      <c r="O28" s="46"/>
      <c r="P28" s="46"/>
      <c r="Q28" s="46"/>
      <c r="R28" s="46"/>
      <c r="S28" s="46"/>
    </row>
    <row r="29" spans="1:27" ht="15" x14ac:dyDescent="0.2">
      <c r="A29" s="46"/>
      <c r="B29" s="46"/>
      <c r="C29" s="46"/>
      <c r="D29" s="48"/>
      <c r="E29" s="48"/>
      <c r="F29" s="48"/>
      <c r="G29" s="46"/>
      <c r="H29" s="46"/>
      <c r="I29" s="46"/>
      <c r="J29" s="46"/>
      <c r="K29" s="47"/>
      <c r="L29" s="46"/>
      <c r="M29" s="46"/>
      <c r="N29" s="46"/>
      <c r="O29" s="46"/>
      <c r="P29" s="46"/>
      <c r="Q29" s="46"/>
      <c r="R29" s="46"/>
      <c r="S29" s="46"/>
    </row>
    <row r="30" spans="1:27" s="46" customFormat="1" ht="15" x14ac:dyDescent="0.25">
      <c r="A30" s="726" t="s">
        <v>109</v>
      </c>
      <c r="B30" s="726"/>
      <c r="C30" s="726"/>
      <c r="D30" s="46" t="s">
        <v>116</v>
      </c>
      <c r="E30" s="394"/>
      <c r="F30" s="79"/>
      <c r="L30" s="47"/>
    </row>
    <row r="31" spans="1:27" ht="13.5" thickBot="1" x14ac:dyDescent="0.25"/>
    <row r="32" spans="1:27" s="46" customFormat="1" ht="14.25" x14ac:dyDescent="0.2">
      <c r="A32" s="158"/>
      <c r="B32" s="811" t="s">
        <v>28</v>
      </c>
      <c r="C32" s="811"/>
      <c r="D32" s="812"/>
      <c r="E32" s="730">
        <v>41207</v>
      </c>
      <c r="F32" s="813"/>
      <c r="G32" s="813"/>
      <c r="H32" s="813"/>
      <c r="I32" s="749"/>
      <c r="J32" s="734"/>
      <c r="K32" s="813"/>
      <c r="L32" s="749"/>
      <c r="M32" s="734"/>
      <c r="N32" s="813"/>
      <c r="O32" s="749"/>
      <c r="P32" s="734"/>
      <c r="Q32" s="813"/>
      <c r="R32" s="813"/>
      <c r="S32" s="730">
        <v>41214</v>
      </c>
      <c r="T32" s="813"/>
      <c r="U32" s="749"/>
      <c r="V32" s="730">
        <v>41215</v>
      </c>
      <c r="W32" s="813"/>
      <c r="X32" s="749"/>
      <c r="Y32" s="730">
        <v>41218</v>
      </c>
      <c r="Z32" s="813"/>
      <c r="AA32" s="749"/>
    </row>
    <row r="33" spans="1:27" s="46" customFormat="1" ht="15" thickBot="1" x14ac:dyDescent="0.25">
      <c r="A33" s="160"/>
      <c r="B33" s="803" t="s">
        <v>29</v>
      </c>
      <c r="C33" s="803"/>
      <c r="D33" s="804"/>
      <c r="E33" s="732" t="s">
        <v>839</v>
      </c>
      <c r="F33" s="805"/>
      <c r="G33" s="805"/>
      <c r="H33" s="805"/>
      <c r="I33" s="761"/>
      <c r="J33" s="732"/>
      <c r="K33" s="805"/>
      <c r="L33" s="761"/>
      <c r="M33" s="732"/>
      <c r="N33" s="805"/>
      <c r="O33" s="761"/>
      <c r="P33" s="732"/>
      <c r="Q33" s="805"/>
      <c r="R33" s="761"/>
      <c r="S33" s="805" t="s">
        <v>823</v>
      </c>
      <c r="T33" s="805"/>
      <c r="U33" s="761"/>
      <c r="V33" s="805" t="s">
        <v>823</v>
      </c>
      <c r="W33" s="805"/>
      <c r="X33" s="761"/>
      <c r="Y33" s="805" t="s">
        <v>823</v>
      </c>
      <c r="Z33" s="805"/>
      <c r="AA33" s="761"/>
    </row>
    <row r="34" spans="1:27" s="46" customFormat="1" ht="16.5" x14ac:dyDescent="0.2">
      <c r="A34" s="156"/>
      <c r="B34" s="787" t="s">
        <v>94</v>
      </c>
      <c r="C34" s="787"/>
      <c r="D34" s="788"/>
      <c r="E34" s="789">
        <v>21.9</v>
      </c>
      <c r="F34" s="790"/>
      <c r="G34" s="790"/>
      <c r="H34" s="790"/>
      <c r="I34" s="791"/>
      <c r="J34" s="789"/>
      <c r="K34" s="790"/>
      <c r="L34" s="791"/>
      <c r="M34" s="789"/>
      <c r="N34" s="790"/>
      <c r="O34" s="791"/>
      <c r="P34" s="789"/>
      <c r="Q34" s="790"/>
      <c r="R34" s="791"/>
      <c r="S34" s="790">
        <v>23.2</v>
      </c>
      <c r="T34" s="790"/>
      <c r="U34" s="791"/>
      <c r="V34" s="790">
        <v>22.5</v>
      </c>
      <c r="W34" s="790"/>
      <c r="X34" s="791"/>
      <c r="Y34" s="790">
        <v>22.3</v>
      </c>
      <c r="Z34" s="790"/>
      <c r="AA34" s="791"/>
    </row>
    <row r="35" spans="1:27" s="46" customFormat="1" ht="15.75" thickBot="1" x14ac:dyDescent="0.25">
      <c r="A35" s="156"/>
      <c r="B35" s="787" t="s">
        <v>30</v>
      </c>
      <c r="C35" s="787"/>
      <c r="D35" s="788"/>
      <c r="E35" s="789">
        <v>47.5</v>
      </c>
      <c r="F35" s="790"/>
      <c r="G35" s="790"/>
      <c r="H35" s="790"/>
      <c r="I35" s="791"/>
      <c r="J35" s="789"/>
      <c r="K35" s="790"/>
      <c r="L35" s="791"/>
      <c r="M35" s="789"/>
      <c r="N35" s="790"/>
      <c r="O35" s="791"/>
      <c r="P35" s="735"/>
      <c r="Q35" s="945"/>
      <c r="R35" s="946"/>
      <c r="S35" s="790">
        <v>28.2</v>
      </c>
      <c r="T35" s="790"/>
      <c r="U35" s="791"/>
      <c r="V35" s="790">
        <v>28.9</v>
      </c>
      <c r="W35" s="790"/>
      <c r="X35" s="791"/>
      <c r="Y35" s="790">
        <v>34.1</v>
      </c>
      <c r="Z35" s="790"/>
      <c r="AA35" s="791"/>
    </row>
    <row r="36" spans="1:27" ht="15.75" thickTop="1" thickBot="1" x14ac:dyDescent="0.25">
      <c r="A36" s="173"/>
      <c r="B36" s="1020" t="s">
        <v>137</v>
      </c>
      <c r="C36" s="1020"/>
      <c r="D36" s="1021"/>
      <c r="E36" s="1007" t="s">
        <v>219</v>
      </c>
      <c r="F36" s="1007"/>
      <c r="G36" s="1007"/>
      <c r="H36" s="1007"/>
      <c r="I36" s="1012"/>
      <c r="J36" s="1007" t="s">
        <v>220</v>
      </c>
      <c r="K36" s="1007"/>
      <c r="L36" s="1008"/>
      <c r="M36" s="1022" t="s">
        <v>221</v>
      </c>
      <c r="N36" s="1007"/>
      <c r="O36" s="1012"/>
      <c r="P36" s="1007" t="s">
        <v>222</v>
      </c>
      <c r="Q36" s="1007"/>
      <c r="R36" s="1008"/>
      <c r="S36" s="1022" t="s">
        <v>223</v>
      </c>
      <c r="T36" s="1007"/>
      <c r="U36" s="1012"/>
      <c r="V36" s="1007" t="s">
        <v>224</v>
      </c>
      <c r="W36" s="1007"/>
      <c r="X36" s="1008"/>
      <c r="Y36" s="1022" t="s">
        <v>900</v>
      </c>
      <c r="Z36" s="1007"/>
      <c r="AA36" s="1012"/>
    </row>
    <row r="37" spans="1:27" x14ac:dyDescent="0.2">
      <c r="A37" s="1014" t="s">
        <v>62</v>
      </c>
      <c r="B37" s="1015"/>
      <c r="C37" s="1015"/>
      <c r="D37" s="1016"/>
      <c r="E37" s="174" t="s">
        <v>21</v>
      </c>
      <c r="F37" s="323" t="s">
        <v>22</v>
      </c>
      <c r="G37" s="323" t="s">
        <v>17</v>
      </c>
      <c r="H37" s="1018" t="s">
        <v>18</v>
      </c>
      <c r="I37" s="1019"/>
      <c r="J37" s="175" t="s">
        <v>21</v>
      </c>
      <c r="K37" s="323" t="s">
        <v>22</v>
      </c>
      <c r="L37" s="325" t="s">
        <v>17</v>
      </c>
      <c r="M37" s="176" t="s">
        <v>21</v>
      </c>
      <c r="N37" s="323" t="s">
        <v>22</v>
      </c>
      <c r="O37" s="324" t="s">
        <v>17</v>
      </c>
      <c r="P37" s="175" t="s">
        <v>21</v>
      </c>
      <c r="Q37" s="323" t="s">
        <v>22</v>
      </c>
      <c r="R37" s="325" t="s">
        <v>17</v>
      </c>
      <c r="S37" s="176" t="s">
        <v>21</v>
      </c>
      <c r="T37" s="323" t="s">
        <v>22</v>
      </c>
      <c r="U37" s="324" t="s">
        <v>17</v>
      </c>
      <c r="V37" s="175" t="s">
        <v>21</v>
      </c>
      <c r="W37" s="323" t="s">
        <v>22</v>
      </c>
      <c r="X37" s="325" t="s">
        <v>17</v>
      </c>
      <c r="Y37" s="176" t="s">
        <v>21</v>
      </c>
      <c r="Z37" s="323" t="s">
        <v>22</v>
      </c>
      <c r="AA37" s="324" t="s">
        <v>17</v>
      </c>
    </row>
    <row r="38" spans="1:27" x14ac:dyDescent="0.2">
      <c r="A38" s="932"/>
      <c r="B38" s="933"/>
      <c r="C38" s="933"/>
      <c r="D38" s="1017"/>
      <c r="E38" s="171" t="s">
        <v>23</v>
      </c>
      <c r="F38" s="83" t="s">
        <v>24</v>
      </c>
      <c r="G38" s="84" t="s">
        <v>267</v>
      </c>
      <c r="H38" s="1010" t="s">
        <v>267</v>
      </c>
      <c r="I38" s="1011"/>
      <c r="J38" s="171" t="s">
        <v>23</v>
      </c>
      <c r="K38" s="83" t="s">
        <v>24</v>
      </c>
      <c r="L38" s="85" t="s">
        <v>267</v>
      </c>
      <c r="M38" s="83" t="s">
        <v>23</v>
      </c>
      <c r="N38" s="83" t="s">
        <v>24</v>
      </c>
      <c r="O38" s="172" t="s">
        <v>267</v>
      </c>
      <c r="P38" s="171" t="s">
        <v>23</v>
      </c>
      <c r="Q38" s="83" t="s">
        <v>24</v>
      </c>
      <c r="R38" s="85" t="s">
        <v>267</v>
      </c>
      <c r="S38" s="83" t="s">
        <v>23</v>
      </c>
      <c r="T38" s="83" t="s">
        <v>24</v>
      </c>
      <c r="U38" s="172" t="s">
        <v>267</v>
      </c>
      <c r="V38" s="171" t="s">
        <v>23</v>
      </c>
      <c r="W38" s="83" t="s">
        <v>24</v>
      </c>
      <c r="X38" s="85" t="s">
        <v>267</v>
      </c>
      <c r="Y38" s="83" t="s">
        <v>23</v>
      </c>
      <c r="Z38" s="83" t="s">
        <v>24</v>
      </c>
      <c r="AA38" s="172" t="s">
        <v>267</v>
      </c>
    </row>
    <row r="39" spans="1:27" x14ac:dyDescent="0.2">
      <c r="A39" s="860" t="s">
        <v>124</v>
      </c>
      <c r="B39" s="948"/>
      <c r="C39" s="948"/>
      <c r="D39" s="1013"/>
      <c r="E39" s="401">
        <v>3400</v>
      </c>
      <c r="F39" s="398">
        <v>60</v>
      </c>
      <c r="G39" s="467">
        <v>5.8</v>
      </c>
      <c r="H39" s="230" t="s">
        <v>260</v>
      </c>
      <c r="I39" s="468">
        <v>1</v>
      </c>
      <c r="J39" s="401">
        <v>3400</v>
      </c>
      <c r="K39" s="398">
        <v>60</v>
      </c>
      <c r="L39" s="330"/>
      <c r="M39" s="398">
        <v>3200</v>
      </c>
      <c r="N39" s="398">
        <v>60</v>
      </c>
      <c r="O39" s="328"/>
      <c r="P39" s="401">
        <v>3200</v>
      </c>
      <c r="Q39" s="398">
        <v>60</v>
      </c>
      <c r="R39" s="330"/>
      <c r="S39" s="398">
        <v>3000</v>
      </c>
      <c r="T39" s="398">
        <v>60</v>
      </c>
      <c r="U39" s="328">
        <v>54.4</v>
      </c>
      <c r="V39" s="401">
        <v>3000</v>
      </c>
      <c r="W39" s="398">
        <v>60</v>
      </c>
      <c r="X39" s="330">
        <v>44.6</v>
      </c>
      <c r="Y39" s="514">
        <v>3000</v>
      </c>
      <c r="Z39" s="514">
        <v>60</v>
      </c>
      <c r="AA39" s="328">
        <v>87.4</v>
      </c>
    </row>
    <row r="40" spans="1:27" x14ac:dyDescent="0.2">
      <c r="A40" s="860" t="s">
        <v>801</v>
      </c>
      <c r="B40" s="948"/>
      <c r="C40" s="948"/>
      <c r="D40" s="1013"/>
      <c r="E40" s="401">
        <v>3400</v>
      </c>
      <c r="F40" s="398">
        <v>60</v>
      </c>
      <c r="G40" s="467">
        <v>43.9</v>
      </c>
      <c r="H40" s="230" t="s">
        <v>260</v>
      </c>
      <c r="I40" s="468">
        <v>1</v>
      </c>
      <c r="J40" s="401">
        <v>3400</v>
      </c>
      <c r="K40" s="398">
        <v>60</v>
      </c>
      <c r="L40" s="330"/>
      <c r="M40" s="398">
        <v>3200</v>
      </c>
      <c r="N40" s="398">
        <v>60</v>
      </c>
      <c r="O40" s="328"/>
      <c r="P40" s="401">
        <v>3200</v>
      </c>
      <c r="Q40" s="398">
        <v>60</v>
      </c>
      <c r="R40" s="330"/>
      <c r="S40" s="398">
        <v>3000</v>
      </c>
      <c r="T40" s="398">
        <v>60</v>
      </c>
      <c r="U40" s="328">
        <v>47.5</v>
      </c>
      <c r="V40" s="401">
        <v>3000</v>
      </c>
      <c r="W40" s="398">
        <v>60</v>
      </c>
      <c r="X40" s="330">
        <v>32.799999999999997</v>
      </c>
      <c r="Y40" s="514">
        <v>3000</v>
      </c>
      <c r="Z40" s="514">
        <v>60</v>
      </c>
      <c r="AA40" s="328">
        <v>70.2</v>
      </c>
    </row>
    <row r="41" spans="1:27" x14ac:dyDescent="0.2">
      <c r="A41" s="860" t="s">
        <v>802</v>
      </c>
      <c r="B41" s="948"/>
      <c r="C41" s="948"/>
      <c r="D41" s="1013"/>
      <c r="E41" s="401">
        <v>3400</v>
      </c>
      <c r="F41" s="398">
        <v>60</v>
      </c>
      <c r="G41" s="467">
        <v>785</v>
      </c>
      <c r="H41" s="230" t="s">
        <v>260</v>
      </c>
      <c r="I41" s="468">
        <v>1</v>
      </c>
      <c r="J41" s="401">
        <v>3400</v>
      </c>
      <c r="K41" s="398">
        <v>60</v>
      </c>
      <c r="L41" s="330"/>
      <c r="M41" s="398">
        <v>3200</v>
      </c>
      <c r="N41" s="398">
        <v>60</v>
      </c>
      <c r="O41" s="328"/>
      <c r="P41" s="401">
        <v>3200</v>
      </c>
      <c r="Q41" s="398">
        <v>60</v>
      </c>
      <c r="R41" s="330"/>
      <c r="S41" s="398">
        <v>3000</v>
      </c>
      <c r="T41" s="398">
        <v>60</v>
      </c>
      <c r="U41" s="328">
        <v>1420</v>
      </c>
      <c r="V41" s="401">
        <v>3000</v>
      </c>
      <c r="W41" s="398">
        <v>60</v>
      </c>
      <c r="X41" s="330">
        <v>1380</v>
      </c>
      <c r="Y41" s="514">
        <v>3000</v>
      </c>
      <c r="Z41" s="514">
        <v>60</v>
      </c>
      <c r="AA41" s="328"/>
    </row>
    <row r="42" spans="1:27" x14ac:dyDescent="0.2">
      <c r="A42" s="922" t="s">
        <v>870</v>
      </c>
      <c r="B42" s="938"/>
      <c r="C42" s="938"/>
      <c r="D42" s="1009"/>
      <c r="E42" s="401">
        <v>3400</v>
      </c>
      <c r="F42" s="398">
        <v>60</v>
      </c>
      <c r="G42" s="467">
        <v>179</v>
      </c>
      <c r="H42" s="230" t="s">
        <v>260</v>
      </c>
      <c r="I42" s="468">
        <v>1</v>
      </c>
      <c r="J42" s="401">
        <v>3400</v>
      </c>
      <c r="K42" s="398">
        <v>60</v>
      </c>
      <c r="L42" s="330"/>
      <c r="M42" s="398">
        <v>3200</v>
      </c>
      <c r="N42" s="398">
        <v>60</v>
      </c>
      <c r="O42" s="328"/>
      <c r="P42" s="401">
        <v>3200</v>
      </c>
      <c r="Q42" s="398">
        <v>60</v>
      </c>
      <c r="R42" s="330"/>
      <c r="S42" s="398">
        <v>3000</v>
      </c>
      <c r="T42" s="398">
        <v>60</v>
      </c>
      <c r="U42" s="328">
        <v>517</v>
      </c>
      <c r="V42" s="401">
        <v>3000</v>
      </c>
      <c r="W42" s="398">
        <v>60</v>
      </c>
      <c r="X42" s="330">
        <v>222</v>
      </c>
      <c r="Y42" s="514">
        <v>3000</v>
      </c>
      <c r="Z42" s="514">
        <v>60</v>
      </c>
      <c r="AA42" s="328"/>
    </row>
    <row r="43" spans="1:27" x14ac:dyDescent="0.2">
      <c r="A43" s="922" t="s">
        <v>871</v>
      </c>
      <c r="B43" s="938"/>
      <c r="C43" s="938"/>
      <c r="D43" s="1009"/>
      <c r="E43" s="401">
        <v>3400</v>
      </c>
      <c r="F43" s="398">
        <v>60</v>
      </c>
      <c r="G43" s="467">
        <v>272</v>
      </c>
      <c r="H43" s="230" t="s">
        <v>260</v>
      </c>
      <c r="I43" s="468">
        <v>1</v>
      </c>
      <c r="J43" s="401">
        <v>3400</v>
      </c>
      <c r="K43" s="398">
        <v>60</v>
      </c>
      <c r="L43" s="330"/>
      <c r="M43" s="398">
        <v>3200</v>
      </c>
      <c r="N43" s="398">
        <v>60</v>
      </c>
      <c r="O43" s="328"/>
      <c r="P43" s="401">
        <v>3200</v>
      </c>
      <c r="Q43" s="398">
        <v>60</v>
      </c>
      <c r="R43" s="330"/>
      <c r="S43" s="398">
        <v>3000</v>
      </c>
      <c r="T43" s="398">
        <v>60</v>
      </c>
      <c r="U43" s="328">
        <v>560</v>
      </c>
      <c r="V43" s="401">
        <v>3000</v>
      </c>
      <c r="W43" s="398">
        <v>60</v>
      </c>
      <c r="X43" s="330">
        <v>261</v>
      </c>
      <c r="Y43" s="514">
        <v>3000</v>
      </c>
      <c r="Z43" s="514">
        <v>60</v>
      </c>
      <c r="AA43" s="328"/>
    </row>
    <row r="44" spans="1:27" x14ac:dyDescent="0.2">
      <c r="A44" s="922" t="s">
        <v>125</v>
      </c>
      <c r="B44" s="938"/>
      <c r="C44" s="938"/>
      <c r="D44" s="1009"/>
      <c r="E44" s="401">
        <v>3400</v>
      </c>
      <c r="F44" s="398">
        <v>60</v>
      </c>
      <c r="G44" s="467">
        <v>272</v>
      </c>
      <c r="H44" s="230" t="s">
        <v>260</v>
      </c>
      <c r="I44" s="468">
        <v>1</v>
      </c>
      <c r="J44" s="401">
        <v>3400</v>
      </c>
      <c r="K44" s="398">
        <v>60</v>
      </c>
      <c r="L44" s="330"/>
      <c r="M44" s="398">
        <v>3200</v>
      </c>
      <c r="N44" s="398">
        <v>60</v>
      </c>
      <c r="O44" s="328"/>
      <c r="P44" s="401">
        <v>3200</v>
      </c>
      <c r="Q44" s="398">
        <v>60</v>
      </c>
      <c r="R44" s="330"/>
      <c r="S44" s="398">
        <v>3000</v>
      </c>
      <c r="T44" s="398">
        <v>60</v>
      </c>
      <c r="U44" s="328">
        <v>248</v>
      </c>
      <c r="V44" s="401">
        <v>3000</v>
      </c>
      <c r="W44" s="398">
        <v>60</v>
      </c>
      <c r="X44" s="330">
        <v>237</v>
      </c>
      <c r="Y44" s="514">
        <v>3000</v>
      </c>
      <c r="Z44" s="514">
        <v>60</v>
      </c>
      <c r="AA44" s="328"/>
    </row>
    <row r="45" spans="1:27" x14ac:dyDescent="0.2">
      <c r="A45" s="922" t="s">
        <v>126</v>
      </c>
      <c r="B45" s="938"/>
      <c r="C45" s="938"/>
      <c r="D45" s="1009"/>
      <c r="E45" s="401">
        <v>3400</v>
      </c>
      <c r="F45" s="398">
        <v>60</v>
      </c>
      <c r="G45" s="467">
        <v>256</v>
      </c>
      <c r="H45" s="230" t="s">
        <v>260</v>
      </c>
      <c r="I45" s="468">
        <v>1</v>
      </c>
      <c r="J45" s="401">
        <v>3400</v>
      </c>
      <c r="K45" s="398">
        <v>60</v>
      </c>
      <c r="L45" s="330"/>
      <c r="M45" s="398">
        <v>3200</v>
      </c>
      <c r="N45" s="398">
        <v>60</v>
      </c>
      <c r="O45" s="328"/>
      <c r="P45" s="401">
        <v>3200</v>
      </c>
      <c r="Q45" s="398">
        <v>60</v>
      </c>
      <c r="R45" s="330"/>
      <c r="S45" s="398">
        <v>3000</v>
      </c>
      <c r="T45" s="398">
        <v>60</v>
      </c>
      <c r="U45" s="328">
        <v>233</v>
      </c>
      <c r="V45" s="401">
        <v>3000</v>
      </c>
      <c r="W45" s="398">
        <v>60</v>
      </c>
      <c r="X45" s="330">
        <v>246</v>
      </c>
      <c r="Y45" s="514">
        <v>3000</v>
      </c>
      <c r="Z45" s="514">
        <v>60</v>
      </c>
      <c r="AA45" s="328"/>
    </row>
    <row r="46" spans="1:27" x14ac:dyDescent="0.2">
      <c r="A46" s="860" t="s">
        <v>875</v>
      </c>
      <c r="B46" s="948"/>
      <c r="C46" s="948"/>
      <c r="D46" s="1013"/>
      <c r="E46" s="401">
        <v>3400</v>
      </c>
      <c r="F46" s="398">
        <v>60</v>
      </c>
      <c r="G46" s="467">
        <v>230</v>
      </c>
      <c r="H46" s="230" t="s">
        <v>260</v>
      </c>
      <c r="I46" s="468">
        <v>1</v>
      </c>
      <c r="J46" s="401">
        <v>3400</v>
      </c>
      <c r="K46" s="398">
        <v>60</v>
      </c>
      <c r="L46" s="330"/>
      <c r="M46" s="398">
        <v>3200</v>
      </c>
      <c r="N46" s="398">
        <v>60</v>
      </c>
      <c r="O46" s="328"/>
      <c r="P46" s="401">
        <v>3200</v>
      </c>
      <c r="Q46" s="398">
        <v>60</v>
      </c>
      <c r="R46" s="330"/>
      <c r="S46" s="398">
        <v>3000</v>
      </c>
      <c r="T46" s="398">
        <v>60</v>
      </c>
      <c r="U46" s="328">
        <v>368</v>
      </c>
      <c r="V46" s="401">
        <v>3000</v>
      </c>
      <c r="W46" s="398">
        <v>60</v>
      </c>
      <c r="X46" s="330">
        <v>340</v>
      </c>
      <c r="Y46" s="514">
        <v>3000</v>
      </c>
      <c r="Z46" s="514">
        <v>60</v>
      </c>
      <c r="AA46" s="328"/>
    </row>
    <row r="47" spans="1:27" x14ac:dyDescent="0.2">
      <c r="A47" s="860" t="s">
        <v>874</v>
      </c>
      <c r="B47" s="948"/>
      <c r="C47" s="948"/>
      <c r="D47" s="1013"/>
      <c r="E47" s="401">
        <v>3400</v>
      </c>
      <c r="F47" s="398">
        <v>60</v>
      </c>
      <c r="G47" s="467">
        <v>235</v>
      </c>
      <c r="H47" s="230" t="s">
        <v>260</v>
      </c>
      <c r="I47" s="468">
        <v>1</v>
      </c>
      <c r="J47" s="401">
        <v>3400</v>
      </c>
      <c r="K47" s="398">
        <v>60</v>
      </c>
      <c r="L47" s="330"/>
      <c r="M47" s="398">
        <v>3200</v>
      </c>
      <c r="N47" s="398">
        <v>60</v>
      </c>
      <c r="O47" s="328"/>
      <c r="P47" s="401">
        <v>3200</v>
      </c>
      <c r="Q47" s="398">
        <v>60</v>
      </c>
      <c r="R47" s="330"/>
      <c r="S47" s="398">
        <v>3000</v>
      </c>
      <c r="T47" s="398">
        <v>60</v>
      </c>
      <c r="U47" s="328">
        <v>394</v>
      </c>
      <c r="V47" s="401">
        <v>3000</v>
      </c>
      <c r="W47" s="398">
        <v>60</v>
      </c>
      <c r="X47" s="330">
        <v>367</v>
      </c>
      <c r="Y47" s="514">
        <v>3000</v>
      </c>
      <c r="Z47" s="514">
        <v>60</v>
      </c>
      <c r="AA47" s="328"/>
    </row>
    <row r="48" spans="1:27" x14ac:dyDescent="0.2">
      <c r="A48" s="860" t="s">
        <v>873</v>
      </c>
      <c r="B48" s="948"/>
      <c r="C48" s="948"/>
      <c r="D48" s="1013"/>
      <c r="E48" s="401">
        <v>3400</v>
      </c>
      <c r="F48" s="398">
        <v>60</v>
      </c>
      <c r="G48" s="467">
        <v>134</v>
      </c>
      <c r="H48" s="230" t="s">
        <v>260</v>
      </c>
      <c r="I48" s="468">
        <v>1</v>
      </c>
      <c r="J48" s="401">
        <v>3400</v>
      </c>
      <c r="K48" s="398">
        <v>60</v>
      </c>
      <c r="L48" s="330"/>
      <c r="M48" s="398">
        <v>3200</v>
      </c>
      <c r="N48" s="398">
        <v>60</v>
      </c>
      <c r="O48" s="328"/>
      <c r="P48" s="401">
        <v>3200</v>
      </c>
      <c r="Q48" s="398">
        <v>60</v>
      </c>
      <c r="R48" s="330"/>
      <c r="S48" s="398">
        <v>3000</v>
      </c>
      <c r="T48" s="398">
        <v>60</v>
      </c>
      <c r="U48" s="328">
        <v>325</v>
      </c>
      <c r="V48" s="401">
        <v>3000</v>
      </c>
      <c r="W48" s="398">
        <v>60</v>
      </c>
      <c r="X48" s="330">
        <v>223</v>
      </c>
      <c r="Y48" s="514">
        <v>3000</v>
      </c>
      <c r="Z48" s="514">
        <v>60</v>
      </c>
      <c r="AA48" s="328"/>
    </row>
    <row r="49" spans="1:27" ht="13.5" thickBot="1" x14ac:dyDescent="0.25">
      <c r="A49" s="877" t="s">
        <v>872</v>
      </c>
      <c r="B49" s="1023"/>
      <c r="C49" s="1023"/>
      <c r="D49" s="1024"/>
      <c r="E49" s="339">
        <v>3400</v>
      </c>
      <c r="F49" s="399">
        <v>60</v>
      </c>
      <c r="G49" s="469">
        <v>190</v>
      </c>
      <c r="H49" s="470" t="s">
        <v>260</v>
      </c>
      <c r="I49" s="471">
        <v>1</v>
      </c>
      <c r="J49" s="339">
        <v>3400</v>
      </c>
      <c r="K49" s="399">
        <v>60</v>
      </c>
      <c r="L49" s="472"/>
      <c r="M49" s="399">
        <v>3200</v>
      </c>
      <c r="N49" s="399">
        <v>60</v>
      </c>
      <c r="O49" s="473"/>
      <c r="P49" s="339">
        <v>3200</v>
      </c>
      <c r="Q49" s="399">
        <v>60</v>
      </c>
      <c r="R49" s="472"/>
      <c r="S49" s="399">
        <v>3000</v>
      </c>
      <c r="T49" s="399">
        <v>60</v>
      </c>
      <c r="U49" s="473">
        <v>452</v>
      </c>
      <c r="V49" s="500">
        <v>3000</v>
      </c>
      <c r="W49" s="399">
        <v>60</v>
      </c>
      <c r="X49" s="472">
        <v>401</v>
      </c>
      <c r="Y49" s="515">
        <v>3000</v>
      </c>
      <c r="Z49" s="515">
        <v>60</v>
      </c>
      <c r="AA49" s="473"/>
    </row>
    <row r="50" spans="1:27" x14ac:dyDescent="0.2">
      <c r="A50" s="1025" t="s">
        <v>849</v>
      </c>
      <c r="B50" s="1026"/>
      <c r="C50" s="1026"/>
      <c r="D50" s="1027"/>
      <c r="E50" s="338">
        <v>3400</v>
      </c>
      <c r="F50" s="400">
        <v>60</v>
      </c>
      <c r="G50" s="474">
        <v>105</v>
      </c>
      <c r="H50" s="475" t="s">
        <v>260</v>
      </c>
      <c r="I50" s="476">
        <v>1</v>
      </c>
      <c r="J50" s="338">
        <v>3400</v>
      </c>
      <c r="K50" s="400">
        <v>60</v>
      </c>
      <c r="L50" s="477"/>
      <c r="M50" s="400">
        <v>3200</v>
      </c>
      <c r="N50" s="400">
        <v>60</v>
      </c>
      <c r="O50" s="478"/>
      <c r="P50" s="338">
        <v>3200</v>
      </c>
      <c r="Q50" s="400">
        <v>60</v>
      </c>
      <c r="R50" s="477"/>
      <c r="S50" s="400">
        <v>3000</v>
      </c>
      <c r="T50" s="400">
        <v>60</v>
      </c>
      <c r="U50" s="478">
        <v>139</v>
      </c>
      <c r="V50" s="499">
        <v>3000</v>
      </c>
      <c r="W50" s="400">
        <v>60</v>
      </c>
      <c r="X50" s="477">
        <v>114</v>
      </c>
      <c r="Y50" s="516">
        <v>3000</v>
      </c>
      <c r="Z50" s="516">
        <v>60</v>
      </c>
      <c r="AA50" s="478"/>
    </row>
    <row r="51" spans="1:27" x14ac:dyDescent="0.2">
      <c r="A51" s="922" t="s">
        <v>850</v>
      </c>
      <c r="B51" s="938"/>
      <c r="C51" s="938"/>
      <c r="D51" s="1009"/>
      <c r="E51" s="401">
        <v>3400</v>
      </c>
      <c r="F51" s="398">
        <v>60</v>
      </c>
      <c r="G51" s="467">
        <v>210</v>
      </c>
      <c r="H51" s="230" t="s">
        <v>260</v>
      </c>
      <c r="I51" s="468">
        <v>1</v>
      </c>
      <c r="J51" s="401">
        <v>3400</v>
      </c>
      <c r="K51" s="398">
        <v>60</v>
      </c>
      <c r="L51" s="330"/>
      <c r="M51" s="398">
        <v>3200</v>
      </c>
      <c r="N51" s="398">
        <v>60</v>
      </c>
      <c r="O51" s="328"/>
      <c r="P51" s="401">
        <v>3200</v>
      </c>
      <c r="Q51" s="398">
        <v>60</v>
      </c>
      <c r="R51" s="330"/>
      <c r="S51" s="398">
        <v>3000</v>
      </c>
      <c r="T51" s="398">
        <v>60</v>
      </c>
      <c r="U51" s="328">
        <v>117</v>
      </c>
      <c r="V51" s="401">
        <v>3000</v>
      </c>
      <c r="W51" s="398">
        <v>60</v>
      </c>
      <c r="X51" s="330">
        <v>114</v>
      </c>
      <c r="Y51" s="514">
        <v>3000</v>
      </c>
      <c r="Z51" s="514">
        <v>60</v>
      </c>
      <c r="AA51" s="328"/>
    </row>
    <row r="52" spans="1:27" x14ac:dyDescent="0.2">
      <c r="A52" s="922" t="s">
        <v>843</v>
      </c>
      <c r="B52" s="938"/>
      <c r="C52" s="938"/>
      <c r="D52" s="1009"/>
      <c r="E52" s="401">
        <v>3400</v>
      </c>
      <c r="F52" s="398">
        <v>60</v>
      </c>
      <c r="G52" s="467">
        <v>142</v>
      </c>
      <c r="H52" s="230" t="s">
        <v>260</v>
      </c>
      <c r="I52" s="468">
        <v>1</v>
      </c>
      <c r="J52" s="401">
        <v>3400</v>
      </c>
      <c r="K52" s="398">
        <v>60</v>
      </c>
      <c r="L52" s="330"/>
      <c r="M52" s="398">
        <v>3200</v>
      </c>
      <c r="N52" s="398">
        <v>60</v>
      </c>
      <c r="O52" s="328"/>
      <c r="P52" s="401">
        <v>3200</v>
      </c>
      <c r="Q52" s="398">
        <v>60</v>
      </c>
      <c r="R52" s="330"/>
      <c r="S52" s="398">
        <v>3000</v>
      </c>
      <c r="T52" s="398">
        <v>60</v>
      </c>
      <c r="U52" s="328">
        <v>107</v>
      </c>
      <c r="V52" s="401">
        <v>3000</v>
      </c>
      <c r="W52" s="398">
        <v>60</v>
      </c>
      <c r="X52" s="330">
        <v>102</v>
      </c>
      <c r="Y52" s="514">
        <v>3000</v>
      </c>
      <c r="Z52" s="514">
        <v>60</v>
      </c>
      <c r="AA52" s="328"/>
    </row>
    <row r="53" spans="1:27" x14ac:dyDescent="0.2">
      <c r="A53" s="922" t="s">
        <v>844</v>
      </c>
      <c r="B53" s="938"/>
      <c r="C53" s="938"/>
      <c r="D53" s="1009"/>
      <c r="E53" s="401">
        <v>3400</v>
      </c>
      <c r="F53" s="398">
        <v>60</v>
      </c>
      <c r="G53" s="467">
        <v>108</v>
      </c>
      <c r="H53" s="230" t="s">
        <v>260</v>
      </c>
      <c r="I53" s="468">
        <v>1</v>
      </c>
      <c r="J53" s="401">
        <v>3400</v>
      </c>
      <c r="K53" s="398">
        <v>60</v>
      </c>
      <c r="L53" s="330"/>
      <c r="M53" s="398">
        <v>3200</v>
      </c>
      <c r="N53" s="398">
        <v>60</v>
      </c>
      <c r="O53" s="328"/>
      <c r="P53" s="401">
        <v>3200</v>
      </c>
      <c r="Q53" s="398">
        <v>60</v>
      </c>
      <c r="R53" s="330"/>
      <c r="S53" s="398">
        <v>3000</v>
      </c>
      <c r="T53" s="398">
        <v>60</v>
      </c>
      <c r="U53" s="328">
        <v>147</v>
      </c>
      <c r="V53" s="401">
        <v>3000</v>
      </c>
      <c r="W53" s="398">
        <v>60</v>
      </c>
      <c r="X53" s="330">
        <v>107</v>
      </c>
      <c r="Y53" s="514">
        <v>3000</v>
      </c>
      <c r="Z53" s="514">
        <v>60</v>
      </c>
      <c r="AA53" s="328"/>
    </row>
    <row r="54" spans="1:27" x14ac:dyDescent="0.2">
      <c r="A54" s="860" t="s">
        <v>845</v>
      </c>
      <c r="B54" s="948"/>
      <c r="C54" s="948"/>
      <c r="D54" s="1013"/>
      <c r="E54" s="401">
        <v>3400</v>
      </c>
      <c r="F54" s="398">
        <v>60</v>
      </c>
      <c r="G54" s="467">
        <v>209</v>
      </c>
      <c r="H54" s="230" t="s">
        <v>260</v>
      </c>
      <c r="I54" s="468">
        <v>1</v>
      </c>
      <c r="J54" s="401">
        <v>3400</v>
      </c>
      <c r="K54" s="398">
        <v>60</v>
      </c>
      <c r="L54" s="330"/>
      <c r="M54" s="398">
        <v>3200</v>
      </c>
      <c r="N54" s="398">
        <v>60</v>
      </c>
      <c r="O54" s="328"/>
      <c r="P54" s="401">
        <v>3200</v>
      </c>
      <c r="Q54" s="398">
        <v>60</v>
      </c>
      <c r="R54" s="330"/>
      <c r="S54" s="398">
        <v>3000</v>
      </c>
      <c r="T54" s="398">
        <v>60</v>
      </c>
      <c r="U54" s="328">
        <v>116</v>
      </c>
      <c r="V54" s="401">
        <v>3000</v>
      </c>
      <c r="W54" s="398">
        <v>60</v>
      </c>
      <c r="X54" s="330">
        <v>103</v>
      </c>
      <c r="Y54" s="514">
        <v>3000</v>
      </c>
      <c r="Z54" s="514">
        <v>60</v>
      </c>
      <c r="AA54" s="328"/>
    </row>
    <row r="55" spans="1:27" x14ac:dyDescent="0.2">
      <c r="A55" s="860" t="s">
        <v>846</v>
      </c>
      <c r="B55" s="948"/>
      <c r="C55" s="948"/>
      <c r="D55" s="1013"/>
      <c r="E55" s="401">
        <v>3400</v>
      </c>
      <c r="F55" s="398">
        <v>60</v>
      </c>
      <c r="G55" s="467">
        <v>132</v>
      </c>
      <c r="H55" s="230" t="s">
        <v>260</v>
      </c>
      <c r="I55" s="468">
        <v>1</v>
      </c>
      <c r="J55" s="401">
        <v>3400</v>
      </c>
      <c r="K55" s="398">
        <v>60</v>
      </c>
      <c r="L55" s="330"/>
      <c r="M55" s="398">
        <v>3200</v>
      </c>
      <c r="N55" s="398">
        <v>60</v>
      </c>
      <c r="O55" s="328"/>
      <c r="P55" s="401">
        <v>3200</v>
      </c>
      <c r="Q55" s="398">
        <v>60</v>
      </c>
      <c r="R55" s="330"/>
      <c r="S55" s="398">
        <v>3000</v>
      </c>
      <c r="T55" s="398">
        <v>60</v>
      </c>
      <c r="U55" s="328">
        <v>104</v>
      </c>
      <c r="V55" s="401">
        <v>3000</v>
      </c>
      <c r="W55" s="398">
        <v>60</v>
      </c>
      <c r="X55" s="330">
        <v>109</v>
      </c>
      <c r="Y55" s="514">
        <v>3000</v>
      </c>
      <c r="Z55" s="514">
        <v>60</v>
      </c>
      <c r="AA55" s="328"/>
    </row>
    <row r="56" spans="1:27" x14ac:dyDescent="0.2">
      <c r="A56" s="860" t="s">
        <v>847</v>
      </c>
      <c r="B56" s="948"/>
      <c r="C56" s="948"/>
      <c r="D56" s="1013"/>
      <c r="E56" s="401">
        <v>3400</v>
      </c>
      <c r="F56" s="398">
        <v>60</v>
      </c>
      <c r="G56" s="467">
        <v>97.3</v>
      </c>
      <c r="H56" s="230" t="s">
        <v>260</v>
      </c>
      <c r="I56" s="468">
        <v>1</v>
      </c>
      <c r="J56" s="401">
        <v>3400</v>
      </c>
      <c r="K56" s="398">
        <v>60</v>
      </c>
      <c r="L56" s="330"/>
      <c r="M56" s="398">
        <v>3200</v>
      </c>
      <c r="N56" s="398">
        <v>60</v>
      </c>
      <c r="O56" s="328"/>
      <c r="P56" s="401">
        <v>3200</v>
      </c>
      <c r="Q56" s="398">
        <v>60</v>
      </c>
      <c r="R56" s="330"/>
      <c r="S56" s="398">
        <v>3000</v>
      </c>
      <c r="T56" s="398">
        <v>60</v>
      </c>
      <c r="U56" s="328">
        <v>109</v>
      </c>
      <c r="V56" s="401">
        <v>3000</v>
      </c>
      <c r="W56" s="398">
        <v>60</v>
      </c>
      <c r="X56" s="330">
        <v>90.5</v>
      </c>
      <c r="Y56" s="514">
        <v>3000</v>
      </c>
      <c r="Z56" s="514">
        <v>60</v>
      </c>
      <c r="AA56" s="328"/>
    </row>
    <row r="57" spans="1:27" ht="13.5" thickBot="1" x14ac:dyDescent="0.25">
      <c r="A57" s="877" t="s">
        <v>848</v>
      </c>
      <c r="B57" s="1023"/>
      <c r="C57" s="1023"/>
      <c r="D57" s="1024"/>
      <c r="E57" s="339">
        <v>3400</v>
      </c>
      <c r="F57" s="399">
        <v>60</v>
      </c>
      <c r="G57" s="469">
        <v>187</v>
      </c>
      <c r="H57" s="470" t="s">
        <v>260</v>
      </c>
      <c r="I57" s="471">
        <v>1</v>
      </c>
      <c r="J57" s="339">
        <v>3400</v>
      </c>
      <c r="K57" s="399">
        <v>60</v>
      </c>
      <c r="L57" s="472"/>
      <c r="M57" s="399">
        <v>3200</v>
      </c>
      <c r="N57" s="399">
        <v>60</v>
      </c>
      <c r="O57" s="473"/>
      <c r="P57" s="339">
        <v>3200</v>
      </c>
      <c r="Q57" s="399">
        <v>60</v>
      </c>
      <c r="R57" s="472"/>
      <c r="S57" s="399">
        <v>3000</v>
      </c>
      <c r="T57" s="399">
        <v>60</v>
      </c>
      <c r="U57" s="473">
        <v>169</v>
      </c>
      <c r="V57" s="401">
        <v>3000</v>
      </c>
      <c r="W57" s="399">
        <v>60</v>
      </c>
      <c r="X57" s="472">
        <v>171</v>
      </c>
      <c r="Y57" s="515">
        <v>3000</v>
      </c>
      <c r="Z57" s="515">
        <v>60</v>
      </c>
      <c r="AA57" s="473"/>
    </row>
    <row r="58" spans="1:27" x14ac:dyDescent="0.2">
      <c r="A58" s="865" t="s">
        <v>803</v>
      </c>
      <c r="B58" s="1028"/>
      <c r="C58" s="1028"/>
      <c r="D58" s="1029"/>
      <c r="E58" s="338">
        <v>1000</v>
      </c>
      <c r="F58" s="400">
        <v>60</v>
      </c>
      <c r="G58" s="474">
        <v>1120</v>
      </c>
      <c r="H58" s="475" t="s">
        <v>260</v>
      </c>
      <c r="I58" s="476">
        <v>1</v>
      </c>
      <c r="J58" s="338">
        <v>1000</v>
      </c>
      <c r="K58" s="400">
        <v>60</v>
      </c>
      <c r="L58" s="477"/>
      <c r="M58" s="338">
        <v>1000</v>
      </c>
      <c r="N58" s="400">
        <v>60</v>
      </c>
      <c r="O58" s="478"/>
      <c r="P58" s="338">
        <v>1000</v>
      </c>
      <c r="Q58" s="400">
        <v>60</v>
      </c>
      <c r="R58" s="477"/>
      <c r="S58" s="338">
        <v>3000</v>
      </c>
      <c r="T58" s="400">
        <v>60</v>
      </c>
      <c r="U58" s="478">
        <v>1910</v>
      </c>
      <c r="V58" s="338">
        <v>1000</v>
      </c>
      <c r="W58" s="400">
        <v>60</v>
      </c>
      <c r="X58" s="477">
        <v>2790</v>
      </c>
      <c r="Y58" s="338">
        <v>3000</v>
      </c>
      <c r="Z58" s="516">
        <v>60</v>
      </c>
      <c r="AA58" s="478"/>
    </row>
    <row r="59" spans="1:27" ht="13.5" thickBot="1" x14ac:dyDescent="0.25">
      <c r="A59" s="877" t="s">
        <v>876</v>
      </c>
      <c r="B59" s="1023"/>
      <c r="C59" s="1023"/>
      <c r="D59" s="1024"/>
      <c r="E59" s="339">
        <v>1000</v>
      </c>
      <c r="F59" s="486">
        <v>60</v>
      </c>
      <c r="G59" s="469">
        <v>1180</v>
      </c>
      <c r="H59" s="470" t="s">
        <v>260</v>
      </c>
      <c r="I59" s="471">
        <v>1</v>
      </c>
      <c r="J59" s="339">
        <v>1000</v>
      </c>
      <c r="K59" s="486">
        <v>60</v>
      </c>
      <c r="L59" s="472"/>
      <c r="M59" s="339">
        <v>1000</v>
      </c>
      <c r="N59" s="486">
        <v>60</v>
      </c>
      <c r="O59" s="473"/>
      <c r="P59" s="339">
        <v>1000</v>
      </c>
      <c r="Q59" s="486">
        <v>60</v>
      </c>
      <c r="R59" s="472"/>
      <c r="S59" s="339">
        <v>3000</v>
      </c>
      <c r="T59" s="486">
        <v>60</v>
      </c>
      <c r="U59" s="473">
        <v>2470</v>
      </c>
      <c r="V59" s="500">
        <v>1000</v>
      </c>
      <c r="W59" s="503">
        <v>60</v>
      </c>
      <c r="X59" s="507">
        <v>3000</v>
      </c>
      <c r="Y59" s="339">
        <v>3000</v>
      </c>
      <c r="Z59" s="515">
        <v>60</v>
      </c>
      <c r="AA59" s="473"/>
    </row>
    <row r="60" spans="1:27" x14ac:dyDescent="0.2">
      <c r="A60" s="865" t="s">
        <v>878</v>
      </c>
      <c r="B60" s="1028"/>
      <c r="C60" s="1028"/>
      <c r="D60" s="1029"/>
      <c r="E60" s="338">
        <v>1000</v>
      </c>
      <c r="F60" s="484">
        <v>60</v>
      </c>
      <c r="G60" s="474">
        <v>1180</v>
      </c>
      <c r="H60" s="475" t="s">
        <v>260</v>
      </c>
      <c r="I60" s="476">
        <v>1</v>
      </c>
      <c r="J60" s="338">
        <v>1000</v>
      </c>
      <c r="K60" s="484">
        <v>60</v>
      </c>
      <c r="L60" s="477"/>
      <c r="M60" s="338">
        <v>1000</v>
      </c>
      <c r="N60" s="484">
        <v>60</v>
      </c>
      <c r="O60" s="478"/>
      <c r="P60" s="338">
        <v>1000</v>
      </c>
      <c r="Q60" s="484">
        <v>60</v>
      </c>
      <c r="R60" s="513"/>
      <c r="S60" s="480">
        <v>1000</v>
      </c>
      <c r="T60" s="493">
        <v>60</v>
      </c>
      <c r="U60" s="508">
        <v>60.3</v>
      </c>
      <c r="V60" s="340"/>
      <c r="W60" s="340"/>
      <c r="X60" s="512"/>
      <c r="Y60" s="480">
        <v>1000</v>
      </c>
      <c r="Z60" s="516">
        <v>60</v>
      </c>
      <c r="AA60" s="508">
        <v>90.6</v>
      </c>
    </row>
    <row r="61" spans="1:27" x14ac:dyDescent="0.2">
      <c r="A61" s="860" t="s">
        <v>879</v>
      </c>
      <c r="B61" s="948"/>
      <c r="C61" s="948"/>
      <c r="D61" s="1013"/>
      <c r="E61" s="487">
        <v>1000</v>
      </c>
      <c r="F61" s="485">
        <v>60</v>
      </c>
      <c r="G61" s="467">
        <v>1180</v>
      </c>
      <c r="H61" s="230" t="s">
        <v>260</v>
      </c>
      <c r="I61" s="468">
        <v>1</v>
      </c>
      <c r="J61" s="487">
        <v>1000</v>
      </c>
      <c r="K61" s="485">
        <v>60</v>
      </c>
      <c r="L61" s="330"/>
      <c r="M61" s="487">
        <v>1000</v>
      </c>
      <c r="N61" s="485">
        <v>60</v>
      </c>
      <c r="O61" s="328"/>
      <c r="P61" s="487">
        <v>1000</v>
      </c>
      <c r="Q61" s="485">
        <v>60</v>
      </c>
      <c r="R61" s="511"/>
      <c r="S61" s="329">
        <v>1000</v>
      </c>
      <c r="T61" s="492">
        <v>60</v>
      </c>
      <c r="U61" s="509">
        <v>70.7</v>
      </c>
      <c r="V61" s="340"/>
      <c r="W61" s="340"/>
      <c r="X61" s="512"/>
      <c r="Y61" s="329">
        <v>1000</v>
      </c>
      <c r="Z61" s="514">
        <v>60</v>
      </c>
      <c r="AA61" s="509">
        <v>80</v>
      </c>
    </row>
    <row r="62" spans="1:27" x14ac:dyDescent="0.2">
      <c r="A62" s="860" t="s">
        <v>884</v>
      </c>
      <c r="B62" s="948"/>
      <c r="C62" s="948"/>
      <c r="D62" s="1013"/>
      <c r="E62" s="487">
        <v>1000</v>
      </c>
      <c r="F62" s="485">
        <v>60</v>
      </c>
      <c r="G62" s="467"/>
      <c r="H62" s="230" t="s">
        <v>260</v>
      </c>
      <c r="I62" s="468">
        <v>1</v>
      </c>
      <c r="J62" s="487">
        <v>1000</v>
      </c>
      <c r="K62" s="485">
        <v>60</v>
      </c>
      <c r="L62" s="330"/>
      <c r="M62" s="487">
        <v>1000</v>
      </c>
      <c r="N62" s="485">
        <v>60</v>
      </c>
      <c r="O62" s="328"/>
      <c r="P62" s="487">
        <v>1000</v>
      </c>
      <c r="Q62" s="485">
        <v>60</v>
      </c>
      <c r="R62" s="511"/>
      <c r="S62" s="329">
        <v>1000</v>
      </c>
      <c r="T62" s="492">
        <v>60</v>
      </c>
      <c r="U62" s="510" t="s">
        <v>886</v>
      </c>
      <c r="V62" s="340"/>
      <c r="W62" s="340"/>
      <c r="X62" s="512"/>
      <c r="Y62" s="329">
        <v>1000</v>
      </c>
      <c r="Z62" s="514">
        <v>60</v>
      </c>
      <c r="AA62" s="532"/>
    </row>
    <row r="63" spans="1:27" x14ac:dyDescent="0.2">
      <c r="A63" s="860" t="s">
        <v>877</v>
      </c>
      <c r="B63" s="948"/>
      <c r="C63" s="948"/>
      <c r="D63" s="1013"/>
      <c r="E63" s="487">
        <v>1000</v>
      </c>
      <c r="F63" s="485">
        <v>60</v>
      </c>
      <c r="G63" s="467"/>
      <c r="H63" s="230" t="s">
        <v>260</v>
      </c>
      <c r="I63" s="468">
        <v>1</v>
      </c>
      <c r="J63" s="487">
        <v>1000</v>
      </c>
      <c r="K63" s="485">
        <v>60</v>
      </c>
      <c r="L63" s="330"/>
      <c r="M63" s="487">
        <v>1000</v>
      </c>
      <c r="N63" s="485">
        <v>60</v>
      </c>
      <c r="O63" s="328"/>
      <c r="P63" s="487">
        <v>1000</v>
      </c>
      <c r="Q63" s="485">
        <v>60</v>
      </c>
      <c r="R63" s="511"/>
      <c r="S63" s="329">
        <v>1000</v>
      </c>
      <c r="T63" s="492">
        <v>60</v>
      </c>
      <c r="U63" s="510" t="s">
        <v>886</v>
      </c>
      <c r="V63" s="340"/>
      <c r="W63" s="340"/>
      <c r="X63" s="512"/>
      <c r="Y63" s="329">
        <v>1000</v>
      </c>
      <c r="Z63" s="514">
        <v>60</v>
      </c>
      <c r="AA63" s="532"/>
    </row>
    <row r="64" spans="1:27" ht="19.5" x14ac:dyDescent="0.2">
      <c r="A64" s="860" t="s">
        <v>881</v>
      </c>
      <c r="B64" s="948"/>
      <c r="C64" s="948"/>
      <c r="D64" s="1013"/>
      <c r="E64" s="487">
        <v>1000</v>
      </c>
      <c r="F64" s="485">
        <v>60</v>
      </c>
      <c r="G64" s="467"/>
      <c r="H64" s="230" t="s">
        <v>260</v>
      </c>
      <c r="I64" s="468">
        <v>1</v>
      </c>
      <c r="J64" s="487">
        <v>1000</v>
      </c>
      <c r="K64" s="485">
        <v>60</v>
      </c>
      <c r="L64" s="330"/>
      <c r="M64" s="487">
        <v>1000</v>
      </c>
      <c r="N64" s="485">
        <v>60</v>
      </c>
      <c r="O64" s="328"/>
      <c r="P64" s="487">
        <v>1000</v>
      </c>
      <c r="Q64" s="485">
        <v>60</v>
      </c>
      <c r="R64" s="511"/>
      <c r="S64" s="329">
        <v>1000</v>
      </c>
      <c r="T64" s="492">
        <v>60</v>
      </c>
      <c r="U64" s="328" t="s">
        <v>885</v>
      </c>
      <c r="V64" s="340"/>
      <c r="W64" s="340"/>
      <c r="X64" s="512"/>
      <c r="Y64" s="329">
        <v>1000</v>
      </c>
      <c r="Z64" s="514">
        <v>60</v>
      </c>
      <c r="AA64" s="328">
        <v>1630</v>
      </c>
    </row>
    <row r="65" spans="1:27" ht="20.25" thickBot="1" x14ac:dyDescent="0.25">
      <c r="A65" s="860" t="s">
        <v>880</v>
      </c>
      <c r="B65" s="948"/>
      <c r="C65" s="948"/>
      <c r="D65" s="1013"/>
      <c r="E65" s="487">
        <v>1000</v>
      </c>
      <c r="F65" s="485">
        <v>60</v>
      </c>
      <c r="G65" s="467"/>
      <c r="H65" s="230" t="s">
        <v>260</v>
      </c>
      <c r="I65" s="468">
        <v>1</v>
      </c>
      <c r="J65" s="487">
        <v>1000</v>
      </c>
      <c r="K65" s="485">
        <v>60</v>
      </c>
      <c r="L65" s="330"/>
      <c r="M65" s="487">
        <v>1000</v>
      </c>
      <c r="N65" s="485">
        <v>60</v>
      </c>
      <c r="O65" s="328"/>
      <c r="P65" s="487">
        <v>1000</v>
      </c>
      <c r="Q65" s="485">
        <v>60</v>
      </c>
      <c r="R65" s="511"/>
      <c r="S65" s="500">
        <v>1000</v>
      </c>
      <c r="T65" s="503">
        <v>60</v>
      </c>
      <c r="U65" s="504">
        <v>1670</v>
      </c>
      <c r="V65" s="340"/>
      <c r="W65" s="340"/>
      <c r="X65" s="512"/>
      <c r="Y65" s="500">
        <v>1000</v>
      </c>
      <c r="Z65" s="518">
        <v>60</v>
      </c>
      <c r="AA65" s="504">
        <v>1810</v>
      </c>
    </row>
    <row r="66" spans="1:27" s="34" customFormat="1" ht="13.5" thickBot="1" x14ac:dyDescent="0.25">
      <c r="A66" s="519"/>
      <c r="B66" s="340"/>
      <c r="C66" s="340"/>
      <c r="D66" s="340"/>
      <c r="E66" s="522"/>
      <c r="F66" s="340"/>
      <c r="G66" s="512"/>
      <c r="H66" s="520"/>
      <c r="I66" s="521"/>
      <c r="J66" s="340"/>
      <c r="K66" s="340"/>
      <c r="L66" s="512"/>
      <c r="M66" s="340"/>
      <c r="N66" s="340"/>
      <c r="O66" s="512"/>
      <c r="P66" s="549"/>
      <c r="Q66" s="340"/>
      <c r="R66" s="512"/>
      <c r="S66" s="340"/>
      <c r="T66" s="340"/>
      <c r="U66" s="512"/>
      <c r="V66" s="340"/>
      <c r="W66" s="340"/>
      <c r="X66" s="512"/>
    </row>
    <row r="67" spans="1:27" s="46" customFormat="1" ht="14.25" x14ac:dyDescent="0.2">
      <c r="A67" s="158"/>
      <c r="B67" s="811" t="s">
        <v>28</v>
      </c>
      <c r="C67" s="811"/>
      <c r="D67" s="812"/>
      <c r="E67" s="734"/>
      <c r="F67" s="813"/>
      <c r="G67" s="749"/>
      <c r="J67" s="734"/>
      <c r="K67" s="813"/>
      <c r="L67" s="749"/>
      <c r="M67" s="730">
        <v>41281</v>
      </c>
      <c r="N67" s="813"/>
      <c r="O67" s="749"/>
      <c r="P67" s="730">
        <v>41543</v>
      </c>
      <c r="Q67" s="813"/>
      <c r="R67" s="749"/>
    </row>
    <row r="68" spans="1:27" s="46" customFormat="1" ht="15" thickBot="1" x14ac:dyDescent="0.25">
      <c r="A68" s="160"/>
      <c r="B68" s="803" t="s">
        <v>29</v>
      </c>
      <c r="C68" s="803"/>
      <c r="D68" s="804"/>
      <c r="E68" s="805"/>
      <c r="F68" s="805"/>
      <c r="G68" s="761"/>
      <c r="J68" s="732"/>
      <c r="K68" s="805"/>
      <c r="L68" s="761"/>
      <c r="M68" s="1005" t="s">
        <v>823</v>
      </c>
      <c r="N68" s="805"/>
      <c r="O68" s="761"/>
      <c r="P68" s="1005" t="s">
        <v>823</v>
      </c>
      <c r="Q68" s="805"/>
      <c r="R68" s="761"/>
    </row>
    <row r="69" spans="1:27" s="46" customFormat="1" ht="16.5" x14ac:dyDescent="0.2">
      <c r="A69" s="156"/>
      <c r="B69" s="787" t="s">
        <v>94</v>
      </c>
      <c r="C69" s="787"/>
      <c r="D69" s="788"/>
      <c r="E69" s="790"/>
      <c r="F69" s="790"/>
      <c r="G69" s="791"/>
      <c r="J69" s="789"/>
      <c r="K69" s="790"/>
      <c r="L69" s="791"/>
      <c r="M69" s="789">
        <v>21.2</v>
      </c>
      <c r="N69" s="790"/>
      <c r="O69" s="791"/>
      <c r="P69" s="789">
        <v>23.8</v>
      </c>
      <c r="Q69" s="790"/>
      <c r="R69" s="791"/>
    </row>
    <row r="70" spans="1:27" s="46" customFormat="1" ht="15.75" thickBot="1" x14ac:dyDescent="0.25">
      <c r="A70" s="156"/>
      <c r="B70" s="787" t="s">
        <v>30</v>
      </c>
      <c r="C70" s="787"/>
      <c r="D70" s="788"/>
      <c r="E70" s="790"/>
      <c r="F70" s="790"/>
      <c r="G70" s="791"/>
      <c r="J70" s="735"/>
      <c r="K70" s="945"/>
      <c r="L70" s="946"/>
      <c r="M70" s="735">
        <v>26.3</v>
      </c>
      <c r="N70" s="945"/>
      <c r="O70" s="946"/>
      <c r="P70" s="735">
        <v>45.5</v>
      </c>
      <c r="Q70" s="945"/>
      <c r="R70" s="946"/>
    </row>
    <row r="71" spans="1:27" ht="15.75" thickTop="1" thickBot="1" x14ac:dyDescent="0.25">
      <c r="A71" s="173"/>
      <c r="B71" s="1020" t="s">
        <v>137</v>
      </c>
      <c r="C71" s="1020"/>
      <c r="D71" s="1021"/>
      <c r="E71" s="1022" t="s">
        <v>457</v>
      </c>
      <c r="F71" s="1007"/>
      <c r="G71" s="1012"/>
      <c r="J71" s="1006" t="s">
        <v>458</v>
      </c>
      <c r="K71" s="1007"/>
      <c r="L71" s="1008"/>
      <c r="M71" s="1006" t="s">
        <v>459</v>
      </c>
      <c r="N71" s="1007"/>
      <c r="O71" s="1008"/>
      <c r="P71" s="1006" t="s">
        <v>958</v>
      </c>
      <c r="Q71" s="1007"/>
      <c r="R71" s="1008"/>
    </row>
    <row r="72" spans="1:27" x14ac:dyDescent="0.2">
      <c r="A72" s="1014" t="s">
        <v>62</v>
      </c>
      <c r="B72" s="1015"/>
      <c r="C72" s="1015"/>
      <c r="D72" s="1016"/>
      <c r="E72" s="176" t="s">
        <v>21</v>
      </c>
      <c r="F72" s="323" t="s">
        <v>22</v>
      </c>
      <c r="G72" s="324" t="s">
        <v>17</v>
      </c>
      <c r="J72" s="174" t="s">
        <v>21</v>
      </c>
      <c r="K72" s="323" t="s">
        <v>22</v>
      </c>
      <c r="L72" s="325" t="s">
        <v>17</v>
      </c>
      <c r="M72" s="174" t="s">
        <v>21</v>
      </c>
      <c r="N72" s="323" t="s">
        <v>22</v>
      </c>
      <c r="O72" s="325" t="s">
        <v>17</v>
      </c>
      <c r="P72" s="174" t="s">
        <v>21</v>
      </c>
      <c r="Q72" s="323" t="s">
        <v>22</v>
      </c>
      <c r="R72" s="325" t="s">
        <v>17</v>
      </c>
    </row>
    <row r="73" spans="1:27" x14ac:dyDescent="0.2">
      <c r="A73" s="932"/>
      <c r="B73" s="933"/>
      <c r="C73" s="933"/>
      <c r="D73" s="1017"/>
      <c r="E73" s="83" t="s">
        <v>23</v>
      </c>
      <c r="F73" s="83" t="s">
        <v>24</v>
      </c>
      <c r="G73" s="172" t="s">
        <v>267</v>
      </c>
      <c r="J73" s="326" t="s">
        <v>23</v>
      </c>
      <c r="K73" s="83" t="s">
        <v>24</v>
      </c>
      <c r="L73" s="85" t="s">
        <v>267</v>
      </c>
      <c r="M73" s="326" t="s">
        <v>23</v>
      </c>
      <c r="N73" s="83" t="s">
        <v>24</v>
      </c>
      <c r="O73" s="85" t="s">
        <v>267</v>
      </c>
      <c r="P73" s="326" t="s">
        <v>23</v>
      </c>
      <c r="Q73" s="83" t="s">
        <v>24</v>
      </c>
      <c r="R73" s="85" t="s">
        <v>267</v>
      </c>
    </row>
    <row r="74" spans="1:27" x14ac:dyDescent="0.2">
      <c r="A74" s="860" t="s">
        <v>124</v>
      </c>
      <c r="B74" s="948"/>
      <c r="C74" s="948"/>
      <c r="D74" s="1013"/>
      <c r="E74" s="398">
        <v>3000</v>
      </c>
      <c r="F74" s="398">
        <v>60</v>
      </c>
      <c r="G74" s="328"/>
      <c r="J74" s="329">
        <v>3000</v>
      </c>
      <c r="K74" s="398">
        <v>60</v>
      </c>
      <c r="L74" s="330"/>
      <c r="M74" s="329">
        <v>3000</v>
      </c>
      <c r="N74" s="398">
        <v>60</v>
      </c>
      <c r="O74" s="330">
        <v>126</v>
      </c>
      <c r="P74" s="329">
        <v>3000</v>
      </c>
      <c r="Q74" s="574">
        <v>60</v>
      </c>
      <c r="R74" s="330">
        <v>46</v>
      </c>
    </row>
    <row r="75" spans="1:27" x14ac:dyDescent="0.2">
      <c r="A75" s="860" t="s">
        <v>801</v>
      </c>
      <c r="B75" s="948"/>
      <c r="C75" s="948"/>
      <c r="D75" s="1013"/>
      <c r="E75" s="398">
        <v>3000</v>
      </c>
      <c r="F75" s="398">
        <v>60</v>
      </c>
      <c r="G75" s="328"/>
      <c r="J75" s="329">
        <v>3000</v>
      </c>
      <c r="K75" s="398">
        <v>60</v>
      </c>
      <c r="L75" s="330"/>
      <c r="M75" s="329">
        <v>3000</v>
      </c>
      <c r="N75" s="398">
        <v>60</v>
      </c>
      <c r="O75" s="330">
        <v>102</v>
      </c>
      <c r="P75" s="329">
        <v>3000</v>
      </c>
      <c r="Q75" s="574">
        <v>60</v>
      </c>
      <c r="R75" s="330">
        <v>37.700000000000003</v>
      </c>
    </row>
    <row r="76" spans="1:27" x14ac:dyDescent="0.2">
      <c r="A76" s="860" t="s">
        <v>802</v>
      </c>
      <c r="B76" s="948"/>
      <c r="C76" s="948"/>
      <c r="D76" s="1013"/>
      <c r="E76" s="398">
        <v>3000</v>
      </c>
      <c r="F76" s="398">
        <v>60</v>
      </c>
      <c r="G76" s="328"/>
      <c r="J76" s="329">
        <v>3000</v>
      </c>
      <c r="K76" s="398">
        <v>60</v>
      </c>
      <c r="L76" s="330"/>
      <c r="M76" s="550">
        <v>2500</v>
      </c>
      <c r="N76" s="398">
        <v>60</v>
      </c>
      <c r="O76" s="330">
        <v>2340</v>
      </c>
      <c r="P76" s="550">
        <v>2500</v>
      </c>
      <c r="Q76" s="574">
        <v>60</v>
      </c>
      <c r="R76" s="330">
        <v>1500</v>
      </c>
    </row>
    <row r="77" spans="1:27" x14ac:dyDescent="0.2">
      <c r="A77" s="922" t="s">
        <v>920</v>
      </c>
      <c r="B77" s="938"/>
      <c r="C77" s="938"/>
      <c r="D77" s="1009"/>
      <c r="E77" s="398">
        <v>3000</v>
      </c>
      <c r="F77" s="398">
        <v>60</v>
      </c>
      <c r="G77" s="328"/>
      <c r="J77" s="329">
        <v>3000</v>
      </c>
      <c r="K77" s="398">
        <v>60</v>
      </c>
      <c r="L77" s="330"/>
      <c r="M77" s="329">
        <v>3000</v>
      </c>
      <c r="N77" s="398">
        <v>60</v>
      </c>
      <c r="O77" s="330">
        <v>833</v>
      </c>
      <c r="P77" s="329">
        <v>3000</v>
      </c>
      <c r="Q77" s="574">
        <v>60</v>
      </c>
      <c r="R77" s="330">
        <v>408</v>
      </c>
    </row>
    <row r="78" spans="1:27" x14ac:dyDescent="0.2">
      <c r="A78" s="922" t="s">
        <v>921</v>
      </c>
      <c r="B78" s="938"/>
      <c r="C78" s="938"/>
      <c r="D78" s="1009"/>
      <c r="E78" s="398">
        <v>3000</v>
      </c>
      <c r="F78" s="398">
        <v>60</v>
      </c>
      <c r="G78" s="328"/>
      <c r="J78" s="329">
        <v>3000</v>
      </c>
      <c r="K78" s="398">
        <v>60</v>
      </c>
      <c r="L78" s="330"/>
      <c r="M78" s="329">
        <v>3000</v>
      </c>
      <c r="N78" s="398">
        <v>60</v>
      </c>
      <c r="O78" s="330">
        <v>986</v>
      </c>
      <c r="P78" s="329">
        <v>3000</v>
      </c>
      <c r="Q78" s="574">
        <v>60</v>
      </c>
      <c r="R78" s="330">
        <v>487</v>
      </c>
    </row>
    <row r="79" spans="1:27" x14ac:dyDescent="0.2">
      <c r="A79" s="922" t="s">
        <v>922</v>
      </c>
      <c r="B79" s="938"/>
      <c r="C79" s="938"/>
      <c r="D79" s="1009"/>
      <c r="E79" s="398">
        <v>3000</v>
      </c>
      <c r="F79" s="398">
        <v>60</v>
      </c>
      <c r="G79" s="328"/>
      <c r="J79" s="329">
        <v>3000</v>
      </c>
      <c r="K79" s="398">
        <v>60</v>
      </c>
      <c r="L79" s="330"/>
      <c r="M79" s="329">
        <v>3000</v>
      </c>
      <c r="N79" s="398">
        <v>60</v>
      </c>
      <c r="O79" s="330">
        <v>703</v>
      </c>
      <c r="P79" s="329">
        <v>3000</v>
      </c>
      <c r="Q79" s="574">
        <v>60</v>
      </c>
      <c r="R79" s="330">
        <v>347</v>
      </c>
    </row>
    <row r="80" spans="1:27" x14ac:dyDescent="0.2">
      <c r="A80" s="922" t="s">
        <v>923</v>
      </c>
      <c r="B80" s="938"/>
      <c r="C80" s="938"/>
      <c r="D80" s="1009"/>
      <c r="E80" s="398">
        <v>3000</v>
      </c>
      <c r="F80" s="398">
        <v>60</v>
      </c>
      <c r="G80" s="328"/>
      <c r="J80" s="329">
        <v>3000</v>
      </c>
      <c r="K80" s="398">
        <v>60</v>
      </c>
      <c r="L80" s="330"/>
      <c r="M80" s="329">
        <v>3000</v>
      </c>
      <c r="N80" s="398">
        <v>60</v>
      </c>
      <c r="O80" s="330">
        <v>788</v>
      </c>
      <c r="P80" s="329">
        <v>3000</v>
      </c>
      <c r="Q80" s="574">
        <v>60</v>
      </c>
      <c r="R80" s="330">
        <v>353</v>
      </c>
    </row>
    <row r="81" spans="1:18" x14ac:dyDescent="0.2">
      <c r="A81" s="860" t="s">
        <v>460</v>
      </c>
      <c r="B81" s="948"/>
      <c r="C81" s="948"/>
      <c r="D81" s="1013"/>
      <c r="E81" s="398">
        <v>3000</v>
      </c>
      <c r="F81" s="398">
        <v>60</v>
      </c>
      <c r="G81" s="328"/>
      <c r="J81" s="329">
        <v>3000</v>
      </c>
      <c r="K81" s="398">
        <v>60</v>
      </c>
      <c r="L81" s="330"/>
      <c r="M81" s="329">
        <v>3000</v>
      </c>
      <c r="N81" s="398">
        <v>60</v>
      </c>
      <c r="O81" s="330">
        <v>722</v>
      </c>
      <c r="P81" s="329">
        <v>3000</v>
      </c>
      <c r="Q81" s="574">
        <v>60</v>
      </c>
      <c r="R81" s="330">
        <v>287</v>
      </c>
    </row>
    <row r="82" spans="1:18" x14ac:dyDescent="0.2">
      <c r="A82" s="860" t="s">
        <v>461</v>
      </c>
      <c r="B82" s="948"/>
      <c r="C82" s="948"/>
      <c r="D82" s="1013"/>
      <c r="E82" s="398">
        <v>3000</v>
      </c>
      <c r="F82" s="398">
        <v>60</v>
      </c>
      <c r="G82" s="328"/>
      <c r="J82" s="329">
        <v>3000</v>
      </c>
      <c r="K82" s="398">
        <v>60</v>
      </c>
      <c r="L82" s="330"/>
      <c r="M82" s="329">
        <v>3000</v>
      </c>
      <c r="N82" s="398">
        <v>60</v>
      </c>
      <c r="O82" s="330">
        <v>737</v>
      </c>
      <c r="P82" s="329">
        <v>3000</v>
      </c>
      <c r="Q82" s="574">
        <v>60</v>
      </c>
      <c r="R82" s="330">
        <v>299</v>
      </c>
    </row>
    <row r="83" spans="1:18" x14ac:dyDescent="0.2">
      <c r="A83" s="860" t="s">
        <v>924</v>
      </c>
      <c r="B83" s="948"/>
      <c r="C83" s="948"/>
      <c r="D83" s="1013"/>
      <c r="E83" s="398">
        <v>3000</v>
      </c>
      <c r="F83" s="398">
        <v>60</v>
      </c>
      <c r="G83" s="328"/>
      <c r="J83" s="329">
        <v>3000</v>
      </c>
      <c r="K83" s="398">
        <v>60</v>
      </c>
      <c r="L83" s="330"/>
      <c r="M83" s="329">
        <v>3000</v>
      </c>
      <c r="N83" s="398">
        <v>60</v>
      </c>
      <c r="O83" s="330">
        <v>828</v>
      </c>
      <c r="P83" s="329">
        <v>3000</v>
      </c>
      <c r="Q83" s="574">
        <v>60</v>
      </c>
      <c r="R83" s="330">
        <v>459</v>
      </c>
    </row>
    <row r="84" spans="1:18" ht="13.5" thickBot="1" x14ac:dyDescent="0.25">
      <c r="A84" s="877" t="s">
        <v>925</v>
      </c>
      <c r="B84" s="1023"/>
      <c r="C84" s="1023"/>
      <c r="D84" s="1024"/>
      <c r="E84" s="399">
        <v>3000</v>
      </c>
      <c r="F84" s="399">
        <v>60</v>
      </c>
      <c r="G84" s="473"/>
      <c r="J84" s="479">
        <v>3000</v>
      </c>
      <c r="K84" s="399">
        <v>60</v>
      </c>
      <c r="L84" s="472"/>
      <c r="M84" s="479">
        <v>3000</v>
      </c>
      <c r="N84" s="399">
        <v>60</v>
      </c>
      <c r="O84" s="472">
        <v>999</v>
      </c>
      <c r="P84" s="479">
        <v>3000</v>
      </c>
      <c r="Q84" s="577">
        <v>60</v>
      </c>
      <c r="R84" s="472">
        <v>577</v>
      </c>
    </row>
    <row r="85" spans="1:18" x14ac:dyDescent="0.2">
      <c r="A85" s="1025" t="s">
        <v>926</v>
      </c>
      <c r="B85" s="1026"/>
      <c r="C85" s="1026"/>
      <c r="D85" s="1027"/>
      <c r="E85" s="400">
        <v>3000</v>
      </c>
      <c r="F85" s="400">
        <v>60</v>
      </c>
      <c r="G85" s="478"/>
      <c r="J85" s="480">
        <v>3000</v>
      </c>
      <c r="K85" s="400">
        <v>60</v>
      </c>
      <c r="L85" s="477"/>
      <c r="M85" s="480">
        <v>3000</v>
      </c>
      <c r="N85" s="400">
        <v>60</v>
      </c>
      <c r="O85" s="477">
        <v>115</v>
      </c>
      <c r="P85" s="480">
        <v>3000</v>
      </c>
      <c r="Q85" s="578">
        <v>60</v>
      </c>
      <c r="R85" s="477">
        <v>70.599999999999994</v>
      </c>
    </row>
    <row r="86" spans="1:18" x14ac:dyDescent="0.2">
      <c r="A86" s="922" t="s">
        <v>927</v>
      </c>
      <c r="B86" s="938"/>
      <c r="C86" s="938"/>
      <c r="D86" s="1009"/>
      <c r="E86" s="398">
        <v>3000</v>
      </c>
      <c r="F86" s="398">
        <v>60</v>
      </c>
      <c r="G86" s="328"/>
      <c r="J86" s="329">
        <v>3000</v>
      </c>
      <c r="K86" s="398">
        <v>60</v>
      </c>
      <c r="L86" s="330"/>
      <c r="M86" s="329">
        <v>3000</v>
      </c>
      <c r="N86" s="398">
        <v>60</v>
      </c>
      <c r="O86" s="330">
        <v>129</v>
      </c>
      <c r="P86" s="329">
        <v>3000</v>
      </c>
      <c r="Q86" s="574">
        <v>60</v>
      </c>
      <c r="R86" s="330">
        <v>71.900000000000006</v>
      </c>
    </row>
    <row r="87" spans="1:18" x14ac:dyDescent="0.2">
      <c r="A87" s="860" t="s">
        <v>928</v>
      </c>
      <c r="B87" s="948"/>
      <c r="C87" s="948"/>
      <c r="D87" s="1013"/>
      <c r="E87" s="398">
        <v>3000</v>
      </c>
      <c r="F87" s="398">
        <v>60</v>
      </c>
      <c r="G87" s="328"/>
      <c r="J87" s="329">
        <v>3000</v>
      </c>
      <c r="K87" s="398">
        <v>60</v>
      </c>
      <c r="L87" s="330"/>
      <c r="M87" s="329">
        <v>3000</v>
      </c>
      <c r="N87" s="398">
        <v>60</v>
      </c>
      <c r="O87" s="330">
        <v>132</v>
      </c>
      <c r="P87" s="329">
        <v>3000</v>
      </c>
      <c r="Q87" s="574">
        <v>60</v>
      </c>
      <c r="R87" s="330">
        <v>76</v>
      </c>
    </row>
    <row r="88" spans="1:18" ht="13.5" thickBot="1" x14ac:dyDescent="0.25">
      <c r="A88" s="877" t="s">
        <v>929</v>
      </c>
      <c r="B88" s="1023"/>
      <c r="C88" s="1023"/>
      <c r="D88" s="1024"/>
      <c r="E88" s="399">
        <v>3000</v>
      </c>
      <c r="F88" s="399">
        <v>60</v>
      </c>
      <c r="G88" s="473"/>
      <c r="J88" s="479">
        <v>3000</v>
      </c>
      <c r="K88" s="399">
        <v>60</v>
      </c>
      <c r="L88" s="472"/>
      <c r="M88" s="479">
        <v>3000</v>
      </c>
      <c r="N88" s="399">
        <v>60</v>
      </c>
      <c r="O88" s="472">
        <v>169</v>
      </c>
      <c r="P88" s="479">
        <v>3000</v>
      </c>
      <c r="Q88" s="577">
        <v>60</v>
      </c>
      <c r="R88" s="472">
        <v>97.8</v>
      </c>
    </row>
    <row r="89" spans="1:18" x14ac:dyDescent="0.2">
      <c r="A89" s="865" t="s">
        <v>930</v>
      </c>
      <c r="B89" s="1028"/>
      <c r="C89" s="1028"/>
      <c r="D89" s="1029"/>
      <c r="E89" s="400">
        <v>3000</v>
      </c>
      <c r="F89" s="400">
        <v>60</v>
      </c>
      <c r="G89" s="478"/>
      <c r="J89" s="480">
        <v>3000</v>
      </c>
      <c r="K89" s="400">
        <v>60</v>
      </c>
      <c r="L89" s="477"/>
      <c r="M89" s="480">
        <v>3000</v>
      </c>
      <c r="N89" s="400">
        <v>60</v>
      </c>
      <c r="O89" s="477">
        <v>4330</v>
      </c>
      <c r="P89" s="587">
        <v>2500</v>
      </c>
      <c r="Q89" s="578">
        <v>60</v>
      </c>
      <c r="R89" s="477">
        <v>2100</v>
      </c>
    </row>
    <row r="90" spans="1:18" x14ac:dyDescent="0.2">
      <c r="A90" s="877" t="s">
        <v>931</v>
      </c>
      <c r="B90" s="1023"/>
      <c r="C90" s="1023"/>
      <c r="D90" s="1024"/>
      <c r="E90" s="582">
        <v>3000</v>
      </c>
      <c r="F90" s="582">
        <v>60</v>
      </c>
      <c r="G90" s="473"/>
      <c r="J90" s="479">
        <v>3000</v>
      </c>
      <c r="K90" s="582">
        <v>60</v>
      </c>
      <c r="L90" s="472"/>
      <c r="M90" s="479">
        <v>3000</v>
      </c>
      <c r="N90" s="582">
        <v>60</v>
      </c>
      <c r="O90" s="472">
        <v>4240</v>
      </c>
      <c r="P90" s="588">
        <v>2500</v>
      </c>
      <c r="Q90" s="582">
        <v>60</v>
      </c>
      <c r="R90" s="472">
        <v>3020</v>
      </c>
    </row>
    <row r="91" spans="1:18" ht="16.5" thickBot="1" x14ac:dyDescent="0.25">
      <c r="A91" s="867" t="s">
        <v>962</v>
      </c>
      <c r="B91" s="1033"/>
      <c r="C91" s="1033"/>
      <c r="D91" s="1034"/>
      <c r="E91" s="583"/>
      <c r="F91" s="583"/>
      <c r="G91" s="504"/>
      <c r="H91" s="585"/>
      <c r="I91" s="586"/>
      <c r="J91" s="500"/>
      <c r="K91" s="583"/>
      <c r="L91" s="507"/>
      <c r="M91" s="500"/>
      <c r="N91" s="583"/>
      <c r="O91" s="507"/>
      <c r="P91" s="589">
        <v>2500</v>
      </c>
      <c r="Q91" s="583">
        <v>60</v>
      </c>
      <c r="R91" s="507">
        <v>5010</v>
      </c>
    </row>
    <row r="92" spans="1:18" ht="19.5" x14ac:dyDescent="0.2">
      <c r="A92" s="1030" t="s">
        <v>882</v>
      </c>
      <c r="B92" s="1031"/>
      <c r="C92" s="1031"/>
      <c r="D92" s="1032"/>
      <c r="E92" s="501">
        <v>1000</v>
      </c>
      <c r="F92" s="501">
        <v>60</v>
      </c>
      <c r="G92" s="502"/>
      <c r="J92" s="505">
        <v>1000</v>
      </c>
      <c r="K92" s="501">
        <v>60</v>
      </c>
      <c r="L92" s="506"/>
      <c r="M92" s="551">
        <v>1000</v>
      </c>
      <c r="N92" s="501">
        <v>60</v>
      </c>
      <c r="O92" s="506" t="s">
        <v>824</v>
      </c>
      <c r="P92" s="551">
        <v>1000</v>
      </c>
      <c r="Q92" s="579">
        <v>60</v>
      </c>
      <c r="R92" s="506" t="s">
        <v>824</v>
      </c>
    </row>
    <row r="93" spans="1:18" ht="19.5" x14ac:dyDescent="0.2">
      <c r="A93" s="860" t="s">
        <v>883</v>
      </c>
      <c r="B93" s="948"/>
      <c r="C93" s="948"/>
      <c r="D93" s="1013"/>
      <c r="E93" s="485">
        <v>1000</v>
      </c>
      <c r="F93" s="485">
        <v>60</v>
      </c>
      <c r="G93" s="328"/>
      <c r="J93" s="329">
        <v>1000</v>
      </c>
      <c r="K93" s="485">
        <v>60</v>
      </c>
      <c r="L93" s="330"/>
      <c r="M93" s="550">
        <v>1000</v>
      </c>
      <c r="N93" s="485">
        <v>60</v>
      </c>
      <c r="O93" s="330" t="s">
        <v>824</v>
      </c>
      <c r="P93" s="550">
        <v>1000</v>
      </c>
      <c r="Q93" s="574">
        <v>60</v>
      </c>
      <c r="R93" s="330" t="s">
        <v>824</v>
      </c>
    </row>
    <row r="94" spans="1:18" ht="19.5" x14ac:dyDescent="0.2">
      <c r="A94" s="1030" t="s">
        <v>934</v>
      </c>
      <c r="B94" s="1031"/>
      <c r="C94" s="1031"/>
      <c r="D94" s="1032"/>
      <c r="E94" s="501">
        <v>1000</v>
      </c>
      <c r="F94" s="501">
        <v>60</v>
      </c>
      <c r="G94" s="502"/>
      <c r="J94" s="505">
        <v>1000</v>
      </c>
      <c r="K94" s="501">
        <v>60</v>
      </c>
      <c r="L94" s="506"/>
      <c r="M94" s="551">
        <v>1000</v>
      </c>
      <c r="N94" s="501">
        <v>60</v>
      </c>
      <c r="O94" s="506" t="s">
        <v>824</v>
      </c>
      <c r="P94" s="551">
        <v>1000</v>
      </c>
      <c r="Q94" s="579">
        <v>60</v>
      </c>
      <c r="R94" s="506" t="s">
        <v>824</v>
      </c>
    </row>
    <row r="95" spans="1:18" ht="19.5" x14ac:dyDescent="0.2">
      <c r="A95" s="860" t="s">
        <v>935</v>
      </c>
      <c r="B95" s="948"/>
      <c r="C95" s="948"/>
      <c r="D95" s="1013"/>
      <c r="E95" s="485">
        <v>1000</v>
      </c>
      <c r="F95" s="485">
        <v>60</v>
      </c>
      <c r="G95" s="328"/>
      <c r="J95" s="329">
        <v>1000</v>
      </c>
      <c r="K95" s="485">
        <v>60</v>
      </c>
      <c r="L95" s="330"/>
      <c r="M95" s="550">
        <v>1000</v>
      </c>
      <c r="N95" s="485">
        <v>60</v>
      </c>
      <c r="O95" s="330" t="s">
        <v>824</v>
      </c>
      <c r="P95" s="550">
        <v>1000</v>
      </c>
      <c r="Q95" s="574">
        <v>60</v>
      </c>
      <c r="R95" s="330" t="s">
        <v>824</v>
      </c>
    </row>
    <row r="96" spans="1:18" ht="19.5" x14ac:dyDescent="0.2">
      <c r="A96" s="1030" t="s">
        <v>933</v>
      </c>
      <c r="B96" s="1031"/>
      <c r="C96" s="1031"/>
      <c r="D96" s="1032"/>
      <c r="E96" s="534">
        <v>1000</v>
      </c>
      <c r="F96" s="534">
        <v>60</v>
      </c>
      <c r="G96" s="502"/>
      <c r="J96" s="505">
        <v>1000</v>
      </c>
      <c r="K96" s="534">
        <v>60</v>
      </c>
      <c r="L96" s="506"/>
      <c r="M96" s="551">
        <v>1000</v>
      </c>
      <c r="N96" s="534">
        <v>60</v>
      </c>
      <c r="O96" s="506">
        <v>2360</v>
      </c>
      <c r="P96" s="551">
        <v>1000</v>
      </c>
      <c r="Q96" s="579">
        <v>60</v>
      </c>
      <c r="R96" s="506">
        <v>1010</v>
      </c>
    </row>
    <row r="97" spans="1:18" ht="19.5" x14ac:dyDescent="0.2">
      <c r="A97" s="860" t="s">
        <v>932</v>
      </c>
      <c r="B97" s="948"/>
      <c r="C97" s="948"/>
      <c r="D97" s="1013"/>
      <c r="E97" s="533">
        <v>1000</v>
      </c>
      <c r="F97" s="533">
        <v>60</v>
      </c>
      <c r="G97" s="328"/>
      <c r="J97" s="329">
        <v>1000</v>
      </c>
      <c r="K97" s="533">
        <v>60</v>
      </c>
      <c r="L97" s="330"/>
      <c r="M97" s="550">
        <v>1000</v>
      </c>
      <c r="N97" s="533">
        <v>60</v>
      </c>
      <c r="O97" s="330">
        <v>3000</v>
      </c>
      <c r="P97" s="550">
        <v>1000</v>
      </c>
      <c r="Q97" s="574">
        <v>60</v>
      </c>
      <c r="R97" s="330">
        <v>1880</v>
      </c>
    </row>
    <row r="98" spans="1:18" ht="19.5" x14ac:dyDescent="0.2">
      <c r="A98" s="1030" t="s">
        <v>936</v>
      </c>
      <c r="B98" s="1031"/>
      <c r="C98" s="1031"/>
      <c r="D98" s="1032"/>
      <c r="E98" s="534">
        <v>1000</v>
      </c>
      <c r="F98" s="534">
        <v>60</v>
      </c>
      <c r="G98" s="502"/>
      <c r="J98" s="505">
        <v>1000</v>
      </c>
      <c r="K98" s="534">
        <v>60</v>
      </c>
      <c r="L98" s="506"/>
      <c r="M98" s="551">
        <v>1000</v>
      </c>
      <c r="N98" s="534">
        <v>60</v>
      </c>
      <c r="O98" s="506">
        <v>2040</v>
      </c>
      <c r="P98" s="551">
        <v>1000</v>
      </c>
      <c r="Q98" s="579">
        <v>60</v>
      </c>
      <c r="R98" s="506">
        <v>1100</v>
      </c>
    </row>
    <row r="99" spans="1:18" ht="19.5" x14ac:dyDescent="0.2">
      <c r="A99" s="860" t="s">
        <v>937</v>
      </c>
      <c r="B99" s="948"/>
      <c r="C99" s="948"/>
      <c r="D99" s="1013"/>
      <c r="E99" s="533">
        <v>1000</v>
      </c>
      <c r="F99" s="533">
        <v>60</v>
      </c>
      <c r="G99" s="328"/>
      <c r="J99" s="329">
        <v>1000</v>
      </c>
      <c r="K99" s="533">
        <v>60</v>
      </c>
      <c r="L99" s="330"/>
      <c r="M99" s="550">
        <v>1000</v>
      </c>
      <c r="N99" s="533">
        <v>60</v>
      </c>
      <c r="O99" s="330">
        <v>3000</v>
      </c>
      <c r="P99" s="550">
        <v>1000</v>
      </c>
      <c r="Q99" s="574">
        <v>60</v>
      </c>
      <c r="R99" s="330">
        <v>1830</v>
      </c>
    </row>
    <row r="100" spans="1:18" ht="19.5" x14ac:dyDescent="0.2">
      <c r="A100" s="860" t="s">
        <v>938</v>
      </c>
      <c r="B100" s="948"/>
      <c r="C100" s="948"/>
      <c r="D100" s="1013"/>
      <c r="E100" s="501">
        <v>1000</v>
      </c>
      <c r="F100" s="501">
        <v>60</v>
      </c>
      <c r="G100" s="502"/>
      <c r="J100" s="505">
        <v>1000</v>
      </c>
      <c r="K100" s="501">
        <v>60</v>
      </c>
      <c r="L100" s="506"/>
      <c r="M100" s="551">
        <v>1000</v>
      </c>
      <c r="N100" s="501">
        <v>60</v>
      </c>
      <c r="O100" s="506">
        <v>78.099999999999994</v>
      </c>
      <c r="P100" s="551">
        <v>1000</v>
      </c>
      <c r="Q100" s="579">
        <v>60</v>
      </c>
      <c r="R100" s="506"/>
    </row>
    <row r="101" spans="1:18" ht="19.5" x14ac:dyDescent="0.2">
      <c r="A101" s="860" t="s">
        <v>939</v>
      </c>
      <c r="B101" s="948"/>
      <c r="C101" s="948"/>
      <c r="D101" s="1013"/>
      <c r="E101" s="485">
        <v>1000</v>
      </c>
      <c r="F101" s="485">
        <v>60</v>
      </c>
      <c r="G101" s="328"/>
      <c r="J101" s="329">
        <v>1000</v>
      </c>
      <c r="K101" s="485">
        <v>60</v>
      </c>
      <c r="L101" s="330"/>
      <c r="M101" s="550">
        <v>1000</v>
      </c>
      <c r="N101" s="485">
        <v>60</v>
      </c>
      <c r="O101" s="330">
        <v>80.8</v>
      </c>
      <c r="P101" s="550">
        <v>1000</v>
      </c>
      <c r="Q101" s="574">
        <v>60</v>
      </c>
      <c r="R101" s="330"/>
    </row>
  </sheetData>
  <mergeCells count="136">
    <mergeCell ref="Y32:AA32"/>
    <mergeCell ref="Y33:AA33"/>
    <mergeCell ref="Y34:AA34"/>
    <mergeCell ref="Y35:AA35"/>
    <mergeCell ref="Y36:AA36"/>
    <mergeCell ref="A88:D88"/>
    <mergeCell ref="A89:D89"/>
    <mergeCell ref="A90:D90"/>
    <mergeCell ref="A100:D100"/>
    <mergeCell ref="A72:D73"/>
    <mergeCell ref="A74:D74"/>
    <mergeCell ref="A75:D75"/>
    <mergeCell ref="A76:D76"/>
    <mergeCell ref="A77:D77"/>
    <mergeCell ref="B71:D71"/>
    <mergeCell ref="E71:G71"/>
    <mergeCell ref="J71:L71"/>
    <mergeCell ref="M71:O71"/>
    <mergeCell ref="E69:G69"/>
    <mergeCell ref="J69:L69"/>
    <mergeCell ref="M69:O69"/>
    <mergeCell ref="B70:D70"/>
    <mergeCell ref="E70:G70"/>
    <mergeCell ref="J70:L70"/>
    <mergeCell ref="A60:D60"/>
    <mergeCell ref="A101:D101"/>
    <mergeCell ref="A83:D83"/>
    <mergeCell ref="A84:D84"/>
    <mergeCell ref="A85:D85"/>
    <mergeCell ref="A86:D86"/>
    <mergeCell ref="A87:D87"/>
    <mergeCell ref="A92:D92"/>
    <mergeCell ref="A93:D93"/>
    <mergeCell ref="A78:D78"/>
    <mergeCell ref="A79:D79"/>
    <mergeCell ref="A80:D80"/>
    <mergeCell ref="A81:D81"/>
    <mergeCell ref="A82:D82"/>
    <mergeCell ref="A96:D96"/>
    <mergeCell ref="A97:D97"/>
    <mergeCell ref="A98:D98"/>
    <mergeCell ref="A99:D99"/>
    <mergeCell ref="A94:D94"/>
    <mergeCell ref="A95:D95"/>
    <mergeCell ref="A91:D91"/>
    <mergeCell ref="A62:D62"/>
    <mergeCell ref="B32:D32"/>
    <mergeCell ref="M70:O70"/>
    <mergeCell ref="E67:G67"/>
    <mergeCell ref="J67:L67"/>
    <mergeCell ref="M67:O67"/>
    <mergeCell ref="B68:D68"/>
    <mergeCell ref="E68:G68"/>
    <mergeCell ref="J68:L68"/>
    <mergeCell ref="M68:O68"/>
    <mergeCell ref="A49:D49"/>
    <mergeCell ref="A50:D50"/>
    <mergeCell ref="A51:D51"/>
    <mergeCell ref="A52:D52"/>
    <mergeCell ref="A53:D53"/>
    <mergeCell ref="A59:D59"/>
    <mergeCell ref="A63:D63"/>
    <mergeCell ref="A61:D61"/>
    <mergeCell ref="B67:D67"/>
    <mergeCell ref="B69:D69"/>
    <mergeCell ref="A57:D57"/>
    <mergeCell ref="A58:D58"/>
    <mergeCell ref="A54:D54"/>
    <mergeCell ref="A55:D55"/>
    <mergeCell ref="A56:D56"/>
    <mergeCell ref="A48:D48"/>
    <mergeCell ref="A42:D42"/>
    <mergeCell ref="M32:O32"/>
    <mergeCell ref="P32:R32"/>
    <mergeCell ref="S32:U32"/>
    <mergeCell ref="V32:X32"/>
    <mergeCell ref="A37:D38"/>
    <mergeCell ref="H37:I37"/>
    <mergeCell ref="V35:X35"/>
    <mergeCell ref="B36:D36"/>
    <mergeCell ref="S36:U36"/>
    <mergeCell ref="V36:X36"/>
    <mergeCell ref="M36:O36"/>
    <mergeCell ref="P36:R36"/>
    <mergeCell ref="B35:D35"/>
    <mergeCell ref="S35:U35"/>
    <mergeCell ref="M35:O35"/>
    <mergeCell ref="P35:R35"/>
    <mergeCell ref="J35:L35"/>
    <mergeCell ref="J36:L36"/>
    <mergeCell ref="E35:I35"/>
    <mergeCell ref="V33:X33"/>
    <mergeCell ref="A44:D44"/>
    <mergeCell ref="V34:X34"/>
    <mergeCell ref="A45:D45"/>
    <mergeCell ref="A46:D46"/>
    <mergeCell ref="A47:D47"/>
    <mergeCell ref="A40:D40"/>
    <mergeCell ref="A41:D41"/>
    <mergeCell ref="S33:U33"/>
    <mergeCell ref="B34:D34"/>
    <mergeCell ref="S34:U34"/>
    <mergeCell ref="M33:O33"/>
    <mergeCell ref="P33:R33"/>
    <mergeCell ref="M34:O34"/>
    <mergeCell ref="P34:R34"/>
    <mergeCell ref="J33:L33"/>
    <mergeCell ref="J34:L34"/>
    <mergeCell ref="E33:I33"/>
    <mergeCell ref="E34:I34"/>
    <mergeCell ref="B33:D33"/>
    <mergeCell ref="A39:D39"/>
    <mergeCell ref="P67:R67"/>
    <mergeCell ref="P68:R68"/>
    <mergeCell ref="P69:R69"/>
    <mergeCell ref="P70:R70"/>
    <mergeCell ref="P71:R71"/>
    <mergeCell ref="A43:D43"/>
    <mergeCell ref="A2:L2"/>
    <mergeCell ref="A3:L3"/>
    <mergeCell ref="A4:L4"/>
    <mergeCell ref="A6:L6"/>
    <mergeCell ref="A7:L7"/>
    <mergeCell ref="H38:I38"/>
    <mergeCell ref="A8:L8"/>
    <mergeCell ref="B12:D12"/>
    <mergeCell ref="E12:F12"/>
    <mergeCell ref="B13:D13"/>
    <mergeCell ref="E13:F13"/>
    <mergeCell ref="E9:F9"/>
    <mergeCell ref="A30:C30"/>
    <mergeCell ref="E32:I32"/>
    <mergeCell ref="J32:L32"/>
    <mergeCell ref="E36:I36"/>
    <mergeCell ref="A64:D64"/>
    <mergeCell ref="A65:D65"/>
  </mergeCells>
  <conditionalFormatting sqref="G39:G59">
    <cfRule type="cellIs" dxfId="13" priority="13" operator="lessThanOrEqual">
      <formula>$I39</formula>
    </cfRule>
    <cfRule type="cellIs" dxfId="12" priority="14" operator="greaterThan">
      <formula>$I39</formula>
    </cfRule>
  </conditionalFormatting>
  <conditionalFormatting sqref="G63">
    <cfRule type="cellIs" dxfId="11" priority="11" operator="lessThanOrEqual">
      <formula>$I63</formula>
    </cfRule>
    <cfRule type="cellIs" dxfId="10" priority="12" operator="greaterThan">
      <formula>$I63</formula>
    </cfRule>
  </conditionalFormatting>
  <conditionalFormatting sqref="G60">
    <cfRule type="cellIs" dxfId="9" priority="9" operator="lessThanOrEqual">
      <formula>$I60</formula>
    </cfRule>
    <cfRule type="cellIs" dxfId="8" priority="10" operator="greaterThan">
      <formula>$I60</formula>
    </cfRule>
  </conditionalFormatting>
  <conditionalFormatting sqref="G65">
    <cfRule type="cellIs" dxfId="7" priority="7" operator="lessThanOrEqual">
      <formula>$I65</formula>
    </cfRule>
    <cfRule type="cellIs" dxfId="6" priority="8" operator="greaterThan">
      <formula>$I65</formula>
    </cfRule>
  </conditionalFormatting>
  <conditionalFormatting sqref="G64">
    <cfRule type="cellIs" dxfId="5" priority="5" operator="lessThanOrEqual">
      <formula>$I64</formula>
    </cfRule>
    <cfRule type="cellIs" dxfId="4" priority="6" operator="greaterThan">
      <formula>$I64</formula>
    </cfRule>
  </conditionalFormatting>
  <conditionalFormatting sqref="G61">
    <cfRule type="cellIs" dxfId="3" priority="3" operator="lessThanOrEqual">
      <formula>$I61</formula>
    </cfRule>
    <cfRule type="cellIs" dxfId="2" priority="4" operator="greaterThan">
      <formula>$I61</formula>
    </cfRule>
  </conditionalFormatting>
  <conditionalFormatting sqref="G62">
    <cfRule type="cellIs" dxfId="1" priority="1" operator="lessThanOrEqual">
      <formula>$I62</formula>
    </cfRule>
    <cfRule type="cellIs" dxfId="0" priority="2" operator="greaterThan">
      <formula>$I62</formula>
    </cfRule>
  </conditionalFormatting>
  <pageMargins left="0.70866141732283472" right="0.70866141732283472" top="0.74803149606299213" bottom="0.74803149606299213" header="0.31496062992125984" footer="0.31496062992125984"/>
  <pageSetup paperSize="9" scale="53" orientation="landscape" r:id="rId1"/>
  <rowBreaks count="1" manualBreakCount="1">
    <brk id="65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A49"/>
  <sheetViews>
    <sheetView showGridLines="0" topLeftCell="A22" zoomScaleNormal="100" workbookViewId="0">
      <selection activeCell="X44" sqref="X44:X45"/>
    </sheetView>
  </sheetViews>
  <sheetFormatPr defaultRowHeight="12.75" x14ac:dyDescent="0.2"/>
  <cols>
    <col min="1" max="1" width="9.5703125" customWidth="1"/>
  </cols>
  <sheetData>
    <row r="1" spans="1:23" x14ac:dyDescent="0.2">
      <c r="A1" s="38"/>
      <c r="B1" s="38"/>
      <c r="C1" s="38"/>
      <c r="D1" s="38"/>
      <c r="E1" s="38"/>
      <c r="F1" s="38"/>
      <c r="G1" s="38"/>
      <c r="H1" s="38"/>
      <c r="I1" s="216"/>
      <c r="J1" s="216"/>
      <c r="K1" s="216"/>
      <c r="L1" s="216"/>
      <c r="M1" s="38"/>
      <c r="N1" s="43"/>
      <c r="O1" s="38"/>
      <c r="P1" s="38"/>
      <c r="Q1" s="38"/>
      <c r="R1" s="38"/>
      <c r="S1" s="38"/>
      <c r="T1" s="38"/>
      <c r="U1" s="38"/>
      <c r="V1" s="38"/>
      <c r="W1" s="38"/>
    </row>
    <row r="2" spans="1:23" ht="16.5" x14ac:dyDescent="0.25">
      <c r="A2" s="752" t="s">
        <v>26</v>
      </c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752"/>
      <c r="M2" s="752"/>
      <c r="N2" s="752"/>
      <c r="O2" s="752"/>
      <c r="P2" s="38"/>
      <c r="Q2" s="38"/>
      <c r="R2" s="38"/>
      <c r="S2" s="38"/>
      <c r="T2" s="38"/>
      <c r="U2" s="38"/>
      <c r="V2" s="38"/>
      <c r="W2" s="38"/>
    </row>
    <row r="3" spans="1:23" ht="16.5" x14ac:dyDescent="0.25">
      <c r="A3" s="752" t="s">
        <v>91</v>
      </c>
      <c r="B3" s="752"/>
      <c r="C3" s="752"/>
      <c r="D3" s="752"/>
      <c r="E3" s="752"/>
      <c r="F3" s="752"/>
      <c r="G3" s="752"/>
      <c r="H3" s="752"/>
      <c r="I3" s="752"/>
      <c r="J3" s="752"/>
      <c r="K3" s="752"/>
      <c r="L3" s="752"/>
      <c r="M3" s="752"/>
      <c r="N3" s="752"/>
      <c r="O3" s="752"/>
      <c r="P3" s="38"/>
      <c r="Q3" s="38"/>
      <c r="R3" s="38"/>
      <c r="S3" s="38"/>
      <c r="T3" s="38"/>
      <c r="U3" s="38"/>
      <c r="V3" s="38"/>
      <c r="W3" s="38"/>
    </row>
    <row r="4" spans="1:23" ht="17.25" thickBot="1" x14ac:dyDescent="0.3">
      <c r="A4" s="753" t="s">
        <v>90</v>
      </c>
      <c r="B4" s="753"/>
      <c r="C4" s="753"/>
      <c r="D4" s="753"/>
      <c r="E4" s="753"/>
      <c r="F4" s="753"/>
      <c r="G4" s="753"/>
      <c r="H4" s="753"/>
      <c r="I4" s="753"/>
      <c r="J4" s="753"/>
      <c r="K4" s="753"/>
      <c r="L4" s="753"/>
      <c r="M4" s="753"/>
      <c r="N4" s="753"/>
      <c r="O4" s="753"/>
      <c r="P4" s="38"/>
      <c r="Q4" s="38"/>
      <c r="R4" s="38"/>
      <c r="S4" s="38"/>
      <c r="T4" s="38"/>
      <c r="U4" s="38"/>
      <c r="V4" s="38"/>
      <c r="W4" s="38"/>
    </row>
    <row r="5" spans="1:23" x14ac:dyDescent="0.2">
      <c r="A5" s="39"/>
      <c r="B5" s="39"/>
      <c r="C5" s="39"/>
      <c r="D5" s="39"/>
      <c r="E5" s="39"/>
      <c r="F5" s="39"/>
      <c r="G5" s="39"/>
      <c r="H5" s="39"/>
      <c r="I5" s="320"/>
      <c r="J5" s="320"/>
      <c r="K5" s="320"/>
      <c r="L5" s="320"/>
      <c r="M5" s="39"/>
      <c r="N5" s="40"/>
      <c r="O5" s="39"/>
      <c r="P5" s="38"/>
      <c r="Q5" s="38"/>
      <c r="R5" s="38"/>
      <c r="S5" s="38"/>
      <c r="T5" s="38"/>
      <c r="U5" s="38"/>
      <c r="V5" s="38"/>
      <c r="W5" s="38"/>
    </row>
    <row r="6" spans="1:23" ht="16.5" x14ac:dyDescent="0.25">
      <c r="A6" s="757" t="s">
        <v>93</v>
      </c>
      <c r="B6" s="757"/>
      <c r="C6" s="757"/>
      <c r="D6" s="757"/>
      <c r="E6" s="757"/>
      <c r="F6" s="757"/>
      <c r="G6" s="757"/>
      <c r="H6" s="757"/>
      <c r="I6" s="757"/>
      <c r="J6" s="757"/>
      <c r="K6" s="757"/>
      <c r="L6" s="757"/>
      <c r="M6" s="757"/>
      <c r="N6" s="757"/>
      <c r="O6" s="757"/>
      <c r="P6" s="38"/>
      <c r="Q6" s="38"/>
      <c r="R6" s="38"/>
      <c r="S6" s="38"/>
      <c r="T6" s="38"/>
      <c r="U6" s="38"/>
      <c r="V6" s="38"/>
      <c r="W6" s="38"/>
    </row>
    <row r="7" spans="1:23" ht="16.5" x14ac:dyDescent="0.25">
      <c r="A7" s="757" t="str">
        <f>WBS!E4</f>
        <v>Test of coil, pole or magnet</v>
      </c>
      <c r="B7" s="757"/>
      <c r="C7" s="757"/>
      <c r="D7" s="757"/>
      <c r="E7" s="757"/>
      <c r="F7" s="757"/>
      <c r="G7" s="757"/>
      <c r="H7" s="757"/>
      <c r="I7" s="757"/>
      <c r="J7" s="757"/>
      <c r="K7" s="757"/>
      <c r="L7" s="757"/>
      <c r="M7" s="757"/>
      <c r="N7" s="757"/>
      <c r="O7" s="757"/>
      <c r="P7" s="38"/>
      <c r="Q7" s="38"/>
      <c r="R7" s="38"/>
      <c r="S7" s="38"/>
      <c r="T7" s="38"/>
      <c r="U7" s="38"/>
      <c r="V7" s="38"/>
      <c r="W7" s="38"/>
    </row>
    <row r="8" spans="1:23" ht="16.5" x14ac:dyDescent="0.25">
      <c r="A8" s="757" t="s">
        <v>637</v>
      </c>
      <c r="B8" s="757"/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757"/>
      <c r="N8" s="757"/>
      <c r="O8" s="757"/>
      <c r="P8" s="38"/>
      <c r="Q8" s="38"/>
      <c r="R8" s="38"/>
      <c r="S8" s="38"/>
      <c r="T8" s="38"/>
      <c r="U8" s="38"/>
      <c r="V8" s="38"/>
      <c r="W8" s="38"/>
    </row>
    <row r="9" spans="1:23" s="38" customFormat="1" ht="16.5" x14ac:dyDescent="0.25">
      <c r="A9" s="105"/>
      <c r="B9" s="105"/>
      <c r="C9" s="105"/>
      <c r="D9" s="105"/>
      <c r="E9" s="756" t="str">
        <f>WBS!M16</f>
        <v>Version no:</v>
      </c>
      <c r="F9" s="756"/>
      <c r="G9" s="170">
        <f>WBS!N16</f>
        <v>1.06</v>
      </c>
      <c r="H9" s="105"/>
      <c r="I9" s="170"/>
      <c r="J9" s="243"/>
      <c r="K9" s="170"/>
      <c r="L9" s="243"/>
      <c r="M9" s="105"/>
      <c r="N9" s="105"/>
    </row>
    <row r="10" spans="1:23" ht="13.5" thickBot="1" x14ac:dyDescent="0.25">
      <c r="A10" s="41"/>
      <c r="B10" s="41"/>
      <c r="C10" s="41"/>
      <c r="D10" s="41"/>
      <c r="E10" s="41"/>
      <c r="F10" s="41"/>
      <c r="G10" s="41"/>
      <c r="H10" s="41"/>
      <c r="I10" s="321"/>
      <c r="J10" s="321"/>
      <c r="K10" s="321"/>
      <c r="L10" s="321"/>
      <c r="M10" s="41"/>
      <c r="N10" s="42"/>
      <c r="O10" s="41"/>
      <c r="P10" s="38"/>
      <c r="Q10" s="38"/>
      <c r="R10" s="38"/>
      <c r="S10" s="38"/>
      <c r="T10" s="38"/>
      <c r="U10" s="38"/>
      <c r="V10" s="38"/>
      <c r="W10" s="38"/>
    </row>
    <row r="11" spans="1:23" ht="13.5" thickBot="1" x14ac:dyDescent="0.25">
      <c r="A11" s="38"/>
      <c r="B11" s="38"/>
      <c r="C11" s="38"/>
      <c r="D11" s="38"/>
      <c r="E11" s="38"/>
      <c r="F11" s="38"/>
      <c r="G11" s="38"/>
      <c r="H11" s="38"/>
      <c r="I11" s="216"/>
      <c r="J11" s="216"/>
      <c r="K11" s="216"/>
      <c r="L11" s="216"/>
      <c r="M11" s="38"/>
      <c r="N11" s="43"/>
      <c r="O11" s="38"/>
      <c r="P11" s="38"/>
      <c r="Q11" s="38"/>
      <c r="R11" s="38"/>
      <c r="S11" s="38"/>
      <c r="T11" s="38"/>
      <c r="U11" s="38"/>
      <c r="V11" s="38"/>
      <c r="W11" s="38"/>
    </row>
    <row r="12" spans="1:23" ht="19.5" thickTop="1" thickBot="1" x14ac:dyDescent="0.3">
      <c r="A12" s="38"/>
      <c r="B12" s="750" t="s">
        <v>27</v>
      </c>
      <c r="C12" s="751"/>
      <c r="D12" s="751"/>
      <c r="E12" s="754" t="str">
        <f>WBS!H6</f>
        <v>MQXC</v>
      </c>
      <c r="F12" s="755"/>
      <c r="G12" s="44"/>
      <c r="H12" s="44"/>
      <c r="I12" s="322"/>
      <c r="J12" s="322"/>
      <c r="K12" s="322"/>
      <c r="L12" s="322"/>
      <c r="M12" s="912"/>
      <c r="N12" s="912"/>
      <c r="O12" s="912"/>
      <c r="P12" s="38"/>
      <c r="Q12" s="38"/>
      <c r="R12" s="38"/>
      <c r="S12" s="38"/>
      <c r="T12" s="38"/>
      <c r="U12" s="38"/>
      <c r="V12" s="38"/>
      <c r="W12" s="38"/>
    </row>
    <row r="13" spans="1:23" ht="19.5" thickTop="1" thickBot="1" x14ac:dyDescent="0.3">
      <c r="A13" s="38"/>
      <c r="B13" s="750" t="s">
        <v>92</v>
      </c>
      <c r="C13" s="751"/>
      <c r="D13" s="751"/>
      <c r="E13" s="754" t="str">
        <f>WBS!H9</f>
        <v>Aperture_2</v>
      </c>
      <c r="F13" s="755"/>
      <c r="G13" s="44"/>
      <c r="H13" s="44"/>
      <c r="I13" s="322"/>
      <c r="J13" s="322"/>
      <c r="K13" s="322"/>
      <c r="L13" s="322"/>
      <c r="M13" s="912"/>
      <c r="N13" s="912"/>
      <c r="O13" s="912"/>
      <c r="P13" s="38"/>
      <c r="Q13" s="38"/>
      <c r="R13" s="38"/>
      <c r="S13" s="38"/>
      <c r="T13" s="38"/>
      <c r="U13" s="38"/>
      <c r="V13" s="38"/>
      <c r="W13" s="38"/>
    </row>
    <row r="14" spans="1:23" ht="13.5" thickTop="1" x14ac:dyDescent="0.2">
      <c r="A14" s="38"/>
      <c r="B14" s="38"/>
      <c r="C14" s="38"/>
      <c r="D14" s="38"/>
      <c r="E14" s="38"/>
      <c r="F14" s="38"/>
      <c r="G14" s="38"/>
      <c r="H14" s="38"/>
      <c r="I14" s="216"/>
      <c r="J14" s="216"/>
      <c r="K14" s="216"/>
      <c r="L14" s="216"/>
      <c r="M14" s="38"/>
      <c r="N14" s="43"/>
      <c r="O14" s="38"/>
      <c r="P14" s="38"/>
      <c r="Q14" s="38"/>
      <c r="R14" s="38"/>
      <c r="S14" s="38"/>
      <c r="T14" s="38"/>
      <c r="U14" s="38"/>
      <c r="V14" s="38"/>
      <c r="W14" s="38"/>
    </row>
    <row r="15" spans="1:23" ht="15" x14ac:dyDescent="0.25">
      <c r="A15" s="45" t="s">
        <v>638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/>
      <c r="O15" s="46"/>
      <c r="P15" s="46"/>
      <c r="Q15" s="46"/>
      <c r="R15" s="46"/>
      <c r="S15" s="46"/>
      <c r="T15" s="46"/>
      <c r="U15" s="46"/>
      <c r="V15" s="46"/>
      <c r="W15" s="46"/>
    </row>
    <row r="16" spans="1:23" ht="15" x14ac:dyDescent="0.25">
      <c r="A16" s="45" t="s">
        <v>228</v>
      </c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/>
      <c r="O16" s="46"/>
      <c r="P16" s="46"/>
      <c r="Q16" s="46"/>
      <c r="R16" s="46"/>
      <c r="S16" s="46"/>
      <c r="T16" s="46"/>
      <c r="U16" s="46"/>
      <c r="V16" s="46"/>
      <c r="W16" s="46"/>
    </row>
    <row r="17" spans="1:27" ht="15" x14ac:dyDescent="0.25">
      <c r="A17" s="45" t="s">
        <v>229</v>
      </c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/>
      <c r="O17" s="46"/>
      <c r="P17" s="46"/>
      <c r="Q17" s="46"/>
      <c r="R17" s="46"/>
      <c r="S17" s="46"/>
      <c r="T17" s="46"/>
      <c r="U17" s="46"/>
      <c r="V17" s="46"/>
      <c r="W17" s="46"/>
    </row>
    <row r="18" spans="1:27" ht="15" x14ac:dyDescent="0.25">
      <c r="A18" s="45" t="s">
        <v>230</v>
      </c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46"/>
      <c r="P18" s="46"/>
      <c r="Q18" s="46"/>
      <c r="R18" s="46"/>
      <c r="S18" s="46"/>
      <c r="T18" s="46"/>
      <c r="U18" s="46"/>
      <c r="V18" s="46"/>
      <c r="W18" s="46"/>
    </row>
    <row r="19" spans="1:27" ht="15" x14ac:dyDescent="0.25">
      <c r="A19" s="45" t="s">
        <v>449</v>
      </c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46"/>
      <c r="T19" s="46"/>
      <c r="U19" s="46"/>
      <c r="V19" s="46"/>
      <c r="W19" s="46"/>
      <c r="X19" s="46"/>
      <c r="Y19" s="46"/>
      <c r="Z19" s="46"/>
      <c r="AA19" s="46"/>
    </row>
    <row r="20" spans="1:27" ht="15" x14ac:dyDescent="0.25">
      <c r="A20" s="45" t="s">
        <v>450</v>
      </c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46"/>
      <c r="T20" s="46"/>
      <c r="U20" s="46"/>
      <c r="V20" s="46"/>
      <c r="W20" s="46"/>
      <c r="X20" s="46"/>
      <c r="Y20" s="46"/>
      <c r="Z20" s="46"/>
      <c r="AA20" s="46"/>
    </row>
    <row r="21" spans="1:27" ht="15" x14ac:dyDescent="0.25">
      <c r="A21" s="45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46"/>
      <c r="P21" s="46"/>
      <c r="Q21" s="46"/>
      <c r="R21" s="46"/>
      <c r="S21" s="46"/>
      <c r="T21" s="46"/>
      <c r="U21" s="46"/>
      <c r="V21" s="46"/>
      <c r="W21" s="46"/>
    </row>
    <row r="22" spans="1:27" ht="15" x14ac:dyDescent="0.2">
      <c r="A22" s="46"/>
      <c r="B22" s="46"/>
      <c r="C22" s="46"/>
      <c r="D22" s="48"/>
      <c r="E22" s="48"/>
      <c r="F22" s="48"/>
      <c r="G22" s="46"/>
      <c r="H22" s="46"/>
      <c r="I22" s="46"/>
      <c r="J22" s="46"/>
      <c r="K22" s="46"/>
      <c r="L22" s="46"/>
      <c r="M22" s="46"/>
      <c r="N22" s="47"/>
      <c r="O22" s="46"/>
      <c r="P22" s="46"/>
      <c r="Q22" s="46"/>
      <c r="R22" s="46"/>
      <c r="S22" s="46"/>
      <c r="T22" s="46"/>
      <c r="U22" s="46"/>
      <c r="V22" s="46"/>
      <c r="W22" s="46"/>
    </row>
    <row r="23" spans="1:27" s="46" customFormat="1" ht="15" x14ac:dyDescent="0.25">
      <c r="A23" s="726" t="s">
        <v>109</v>
      </c>
      <c r="B23" s="726"/>
      <c r="C23" s="726"/>
      <c r="D23" s="102" t="s">
        <v>146</v>
      </c>
      <c r="E23" s="244"/>
      <c r="F23" s="79"/>
      <c r="O23" s="47"/>
    </row>
    <row r="24" spans="1:27" s="46" customFormat="1" ht="15" x14ac:dyDescent="0.25">
      <c r="A24" s="244"/>
      <c r="B24" s="244"/>
      <c r="C24" s="244"/>
      <c r="D24" s="102" t="s">
        <v>147</v>
      </c>
      <c r="E24" s="244"/>
      <c r="F24" s="79"/>
      <c r="O24" s="47"/>
    </row>
    <row r="25" spans="1:27" s="46" customFormat="1" ht="15" x14ac:dyDescent="0.25">
      <c r="A25" s="244"/>
      <c r="B25" s="244"/>
      <c r="C25" s="244"/>
      <c r="D25" s="102" t="s">
        <v>148</v>
      </c>
      <c r="E25" s="244"/>
      <c r="F25" s="79"/>
      <c r="O25" s="47"/>
    </row>
    <row r="26" spans="1:27" ht="13.5" thickBot="1" x14ac:dyDescent="0.25"/>
    <row r="27" spans="1:27" ht="15.75" thickTop="1" thickBot="1" x14ac:dyDescent="0.25">
      <c r="A27" s="1046" t="s">
        <v>144</v>
      </c>
      <c r="B27" s="1047"/>
      <c r="C27" s="1047"/>
      <c r="D27" s="1048"/>
      <c r="E27" s="101">
        <v>450</v>
      </c>
      <c r="F27" s="46"/>
      <c r="G27" s="46"/>
      <c r="H27" s="46"/>
      <c r="I27" s="46"/>
      <c r="J27" s="46"/>
      <c r="K27" s="46"/>
      <c r="L27" s="46"/>
      <c r="M27" s="46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34"/>
    </row>
    <row r="28" spans="1:27" ht="15.75" thickBot="1" x14ac:dyDescent="0.25">
      <c r="A28" s="1049" t="s">
        <v>145</v>
      </c>
      <c r="B28" s="1050"/>
      <c r="C28" s="1050"/>
      <c r="D28" s="1051"/>
      <c r="E28" s="100">
        <v>7.1000000000000004E-3</v>
      </c>
      <c r="F28" s="46"/>
      <c r="G28" s="46"/>
      <c r="H28" s="46"/>
      <c r="I28" s="46"/>
      <c r="J28" s="46"/>
      <c r="K28" s="46"/>
      <c r="L28" s="46"/>
      <c r="M28" s="46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34"/>
    </row>
    <row r="29" spans="1:27" s="34" customFormat="1" ht="15" thickTop="1" x14ac:dyDescent="0.2">
      <c r="A29" s="244"/>
      <c r="B29" s="244"/>
      <c r="C29" s="244"/>
      <c r="D29" s="244"/>
      <c r="E29" s="244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spans="1:27" s="34" customFormat="1" ht="14.25" x14ac:dyDescent="0.2">
      <c r="B30" s="244"/>
      <c r="C30" s="1052" t="s">
        <v>141</v>
      </c>
      <c r="D30" s="1053"/>
      <c r="E30" s="234" t="s">
        <v>269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 spans="1:27" ht="13.5" thickBot="1" x14ac:dyDescent="0.25">
      <c r="F31" s="33"/>
      <c r="G31" s="33"/>
      <c r="H31" s="33"/>
      <c r="I31" s="33"/>
      <c r="J31" s="33"/>
      <c r="K31" s="33"/>
      <c r="L31" s="33"/>
      <c r="M31" s="33"/>
    </row>
    <row r="32" spans="1:27" ht="15.75" thickTop="1" x14ac:dyDescent="0.25">
      <c r="A32" s="973" t="s">
        <v>137</v>
      </c>
      <c r="B32" s="974"/>
      <c r="C32" s="808" t="s">
        <v>606</v>
      </c>
      <c r="D32" s="810"/>
      <c r="E32" s="808" t="s">
        <v>169</v>
      </c>
      <c r="F32" s="810"/>
      <c r="G32" s="808" t="s">
        <v>187</v>
      </c>
      <c r="H32" s="810"/>
      <c r="I32" s="808" t="s">
        <v>85</v>
      </c>
      <c r="J32" s="809"/>
      <c r="K32" s="808" t="s">
        <v>408</v>
      </c>
      <c r="L32" s="810"/>
      <c r="M32" s="809" t="s">
        <v>433</v>
      </c>
      <c r="N32" s="842"/>
      <c r="S32" s="68"/>
      <c r="T32" s="68"/>
      <c r="U32" s="60"/>
      <c r="V32" s="60"/>
      <c r="W32" s="60"/>
      <c r="X32" s="33"/>
    </row>
    <row r="33" spans="1:24" ht="15.75" thickBot="1" x14ac:dyDescent="0.3">
      <c r="A33" s="975"/>
      <c r="B33" s="976"/>
      <c r="C33" s="978" t="s">
        <v>216</v>
      </c>
      <c r="D33" s="981"/>
      <c r="E33" s="978" t="s">
        <v>216</v>
      </c>
      <c r="F33" s="981"/>
      <c r="G33" s="978" t="s">
        <v>217</v>
      </c>
      <c r="H33" s="981"/>
      <c r="I33" s="978" t="s">
        <v>218</v>
      </c>
      <c r="J33" s="969"/>
      <c r="K33" s="978" t="s">
        <v>451</v>
      </c>
      <c r="L33" s="981"/>
      <c r="M33" s="969" t="s">
        <v>436</v>
      </c>
      <c r="N33" s="970"/>
      <c r="S33" s="68"/>
      <c r="T33" s="68"/>
      <c r="U33" s="60"/>
      <c r="V33" s="60"/>
      <c r="W33" s="60"/>
      <c r="X33" s="33"/>
    </row>
    <row r="34" spans="1:24" ht="15" x14ac:dyDescent="0.25">
      <c r="A34" s="979" t="s">
        <v>28</v>
      </c>
      <c r="B34" s="980"/>
      <c r="C34" s="730">
        <v>41200</v>
      </c>
      <c r="D34" s="749"/>
      <c r="E34" s="723"/>
      <c r="F34" s="720"/>
      <c r="G34" s="734"/>
      <c r="H34" s="749"/>
      <c r="I34" s="730">
        <v>41215</v>
      </c>
      <c r="J34" s="731"/>
      <c r="K34" s="734"/>
      <c r="L34" s="749"/>
      <c r="M34" s="956">
        <v>41281</v>
      </c>
      <c r="N34" s="731"/>
      <c r="S34" s="68"/>
      <c r="T34" s="68"/>
      <c r="U34" s="60"/>
      <c r="V34" s="60"/>
      <c r="W34" s="60"/>
      <c r="X34" s="33"/>
    </row>
    <row r="35" spans="1:24" ht="15.75" thickBot="1" x14ac:dyDescent="0.3">
      <c r="A35" s="886" t="s">
        <v>29</v>
      </c>
      <c r="B35" s="887"/>
      <c r="C35" s="732" t="s">
        <v>823</v>
      </c>
      <c r="D35" s="761"/>
      <c r="E35" s="721"/>
      <c r="F35" s="722"/>
      <c r="G35" s="732"/>
      <c r="H35" s="761"/>
      <c r="I35" s="732" t="s">
        <v>823</v>
      </c>
      <c r="J35" s="733"/>
      <c r="K35" s="732"/>
      <c r="L35" s="761"/>
      <c r="M35" s="805" t="s">
        <v>823</v>
      </c>
      <c r="N35" s="733"/>
      <c r="S35" s="68"/>
      <c r="T35" s="68"/>
      <c r="U35" s="60"/>
      <c r="V35" s="60"/>
      <c r="W35" s="60"/>
      <c r="X35" s="33"/>
    </row>
    <row r="36" spans="1:24" ht="15" x14ac:dyDescent="0.25">
      <c r="A36" s="888" t="s">
        <v>15</v>
      </c>
      <c r="B36" s="889"/>
      <c r="C36" s="734">
        <v>21.5</v>
      </c>
      <c r="D36" s="749"/>
      <c r="E36" s="723"/>
      <c r="F36" s="720"/>
      <c r="G36" s="734"/>
      <c r="H36" s="749"/>
      <c r="I36" s="734">
        <v>22.2</v>
      </c>
      <c r="J36" s="731"/>
      <c r="K36" s="734"/>
      <c r="L36" s="749"/>
      <c r="M36" s="813">
        <v>20.3</v>
      </c>
      <c r="N36" s="731"/>
      <c r="S36" s="68"/>
      <c r="T36" s="68"/>
      <c r="U36" s="60"/>
      <c r="V36" s="60"/>
      <c r="W36" s="60"/>
      <c r="X36" s="33"/>
    </row>
    <row r="37" spans="1:24" ht="15.75" thickBot="1" x14ac:dyDescent="0.3">
      <c r="A37" s="971" t="s">
        <v>30</v>
      </c>
      <c r="B37" s="972"/>
      <c r="C37" s="735">
        <v>38.1</v>
      </c>
      <c r="D37" s="946"/>
      <c r="E37" s="942"/>
      <c r="F37" s="944"/>
      <c r="G37" s="735"/>
      <c r="H37" s="946"/>
      <c r="I37" s="735">
        <v>28.9</v>
      </c>
      <c r="J37" s="736"/>
      <c r="K37" s="735"/>
      <c r="L37" s="946"/>
      <c r="M37" s="945">
        <v>27.1</v>
      </c>
      <c r="N37" s="736"/>
      <c r="S37" s="68"/>
      <c r="T37" s="68"/>
      <c r="U37" s="60"/>
      <c r="V37" s="60"/>
      <c r="W37" s="60"/>
      <c r="X37" s="33"/>
    </row>
    <row r="38" spans="1:24" ht="13.5" thickTop="1" x14ac:dyDescent="0.2">
      <c r="A38" s="988" t="s">
        <v>143</v>
      </c>
      <c r="B38" s="989"/>
      <c r="C38" s="959" t="s">
        <v>142</v>
      </c>
      <c r="D38" s="1038"/>
      <c r="E38" s="1040" t="s">
        <v>142</v>
      </c>
      <c r="F38" s="1044"/>
      <c r="G38" s="1040" t="s">
        <v>142</v>
      </c>
      <c r="H38" s="1044"/>
      <c r="I38" s="1040" t="s">
        <v>142</v>
      </c>
      <c r="J38" s="1041"/>
      <c r="K38" s="959" t="s">
        <v>142</v>
      </c>
      <c r="L38" s="1078"/>
      <c r="M38" s="959" t="s">
        <v>142</v>
      </c>
      <c r="N38" s="1038"/>
      <c r="O38" s="1035" t="s">
        <v>141</v>
      </c>
      <c r="P38" s="992"/>
    </row>
    <row r="39" spans="1:24" ht="13.5" thickBot="1" x14ac:dyDescent="0.25">
      <c r="A39" s="990"/>
      <c r="B39" s="991"/>
      <c r="C39" s="961" t="s">
        <v>138</v>
      </c>
      <c r="D39" s="1039"/>
      <c r="E39" s="1042" t="s">
        <v>138</v>
      </c>
      <c r="F39" s="1045"/>
      <c r="G39" s="1042" t="s">
        <v>138</v>
      </c>
      <c r="H39" s="1045"/>
      <c r="I39" s="1042" t="s">
        <v>138</v>
      </c>
      <c r="J39" s="1043"/>
      <c r="K39" s="961" t="s">
        <v>138</v>
      </c>
      <c r="L39" s="1079"/>
      <c r="M39" s="961" t="s">
        <v>138</v>
      </c>
      <c r="N39" s="1039"/>
      <c r="O39" s="1036" t="s">
        <v>138</v>
      </c>
      <c r="P39" s="1037"/>
    </row>
    <row r="40" spans="1:24" ht="13.5" customHeight="1" x14ac:dyDescent="0.2">
      <c r="A40" s="993" t="s">
        <v>887</v>
      </c>
      <c r="B40" s="994"/>
      <c r="C40" s="1073"/>
      <c r="D40" s="1074"/>
      <c r="E40" s="1058"/>
      <c r="F40" s="1059"/>
      <c r="G40" s="1058"/>
      <c r="H40" s="1059"/>
      <c r="I40" s="1058"/>
      <c r="J40" s="1075"/>
      <c r="K40" s="1073"/>
      <c r="L40" s="1073"/>
      <c r="M40" s="1073"/>
      <c r="N40" s="1074"/>
      <c r="O40" s="1064">
        <f>$E$28*7.4*1000</f>
        <v>52.540000000000006</v>
      </c>
      <c r="P40" s="1065"/>
    </row>
    <row r="41" spans="1:24" x14ac:dyDescent="0.2">
      <c r="A41" s="995" t="s">
        <v>888</v>
      </c>
      <c r="B41" s="996"/>
      <c r="C41" s="1060"/>
      <c r="D41" s="1072"/>
      <c r="E41" s="1054"/>
      <c r="F41" s="1055"/>
      <c r="G41" s="1054"/>
      <c r="H41" s="1055"/>
      <c r="I41" s="1054"/>
      <c r="J41" s="1076"/>
      <c r="K41" s="1060"/>
      <c r="L41" s="1060"/>
      <c r="M41" s="1060"/>
      <c r="N41" s="1072"/>
      <c r="O41" s="1066">
        <f t="shared" ref="O41:O47" si="0">$E$28*7.4*1000</f>
        <v>52.540000000000006</v>
      </c>
      <c r="P41" s="1067"/>
    </row>
    <row r="42" spans="1:24" x14ac:dyDescent="0.2">
      <c r="A42" s="995" t="s">
        <v>139</v>
      </c>
      <c r="B42" s="996"/>
      <c r="C42" s="1060"/>
      <c r="D42" s="1072"/>
      <c r="E42" s="1054"/>
      <c r="F42" s="1055"/>
      <c r="G42" s="1054"/>
      <c r="H42" s="1055"/>
      <c r="I42" s="1068"/>
      <c r="J42" s="1069"/>
      <c r="K42" s="1060"/>
      <c r="L42" s="1060"/>
      <c r="M42" s="1060"/>
      <c r="N42" s="1072"/>
      <c r="O42" s="1066">
        <f t="shared" si="0"/>
        <v>52.540000000000006</v>
      </c>
      <c r="P42" s="1067"/>
    </row>
    <row r="43" spans="1:24" x14ac:dyDescent="0.2">
      <c r="A43" s="995" t="s">
        <v>140</v>
      </c>
      <c r="B43" s="996"/>
      <c r="C43" s="1060"/>
      <c r="D43" s="1072"/>
      <c r="E43" s="1054"/>
      <c r="F43" s="1055"/>
      <c r="G43" s="1054"/>
      <c r="H43" s="1055"/>
      <c r="I43" s="1068"/>
      <c r="J43" s="1069"/>
      <c r="K43" s="1060"/>
      <c r="L43" s="1060"/>
      <c r="M43" s="1060"/>
      <c r="N43" s="1072"/>
      <c r="O43" s="1066">
        <f t="shared" si="0"/>
        <v>52.540000000000006</v>
      </c>
      <c r="P43" s="1067"/>
    </row>
    <row r="44" spans="1:24" x14ac:dyDescent="0.2">
      <c r="A44" s="995" t="s">
        <v>889</v>
      </c>
      <c r="B44" s="996"/>
      <c r="C44" s="1060"/>
      <c r="D44" s="1072"/>
      <c r="E44" s="1054"/>
      <c r="F44" s="1055"/>
      <c r="G44" s="1054"/>
      <c r="H44" s="1055"/>
      <c r="I44" s="1068"/>
      <c r="J44" s="1069"/>
      <c r="K44" s="1060"/>
      <c r="L44" s="1060"/>
      <c r="M44" s="1060"/>
      <c r="N44" s="1072"/>
      <c r="O44" s="1066">
        <f t="shared" si="0"/>
        <v>52.540000000000006</v>
      </c>
      <c r="P44" s="1067"/>
    </row>
    <row r="45" spans="1:24" x14ac:dyDescent="0.2">
      <c r="A45" s="995" t="s">
        <v>890</v>
      </c>
      <c r="B45" s="996"/>
      <c r="C45" s="1060"/>
      <c r="D45" s="1072"/>
      <c r="E45" s="1054"/>
      <c r="F45" s="1055"/>
      <c r="G45" s="1054"/>
      <c r="H45" s="1055"/>
      <c r="I45" s="1068"/>
      <c r="J45" s="1069"/>
      <c r="K45" s="1060"/>
      <c r="L45" s="1060"/>
      <c r="M45" s="1060"/>
      <c r="N45" s="1072"/>
      <c r="O45" s="1066">
        <f t="shared" si="0"/>
        <v>52.540000000000006</v>
      </c>
      <c r="P45" s="1067"/>
    </row>
    <row r="46" spans="1:24" x14ac:dyDescent="0.2">
      <c r="A46" s="995" t="s">
        <v>891</v>
      </c>
      <c r="B46" s="996"/>
      <c r="C46" s="1060" t="s">
        <v>824</v>
      </c>
      <c r="D46" s="1072"/>
      <c r="E46" s="1054"/>
      <c r="F46" s="1055"/>
      <c r="G46" s="1054"/>
      <c r="H46" s="1055"/>
      <c r="I46" s="1068" t="s">
        <v>824</v>
      </c>
      <c r="J46" s="1069"/>
      <c r="K46" s="1060"/>
      <c r="L46" s="1060"/>
      <c r="M46" s="1060" t="s">
        <v>918</v>
      </c>
      <c r="N46" s="1072"/>
      <c r="O46" s="1066">
        <f t="shared" si="0"/>
        <v>52.540000000000006</v>
      </c>
      <c r="P46" s="1067"/>
    </row>
    <row r="47" spans="1:24" ht="13.5" thickBot="1" x14ac:dyDescent="0.25">
      <c r="A47" s="984" t="s">
        <v>892</v>
      </c>
      <c r="B47" s="985"/>
      <c r="C47" s="1061"/>
      <c r="D47" s="1077"/>
      <c r="E47" s="1056"/>
      <c r="F47" s="1057"/>
      <c r="G47" s="1056"/>
      <c r="H47" s="1057"/>
      <c r="I47" s="1070"/>
      <c r="J47" s="1071"/>
      <c r="K47" s="1061"/>
      <c r="L47" s="1061"/>
      <c r="M47" s="1061"/>
      <c r="N47" s="1077"/>
      <c r="O47" s="1062">
        <f t="shared" si="0"/>
        <v>52.540000000000006</v>
      </c>
      <c r="P47" s="1063"/>
    </row>
    <row r="48" spans="1:24" ht="13.5" thickTop="1" x14ac:dyDescent="0.2"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 x14ac:dyDescent="0.2">
      <c r="A49" s="32" t="s">
        <v>136</v>
      </c>
      <c r="F49" s="33"/>
      <c r="G49" s="33"/>
      <c r="H49" s="33"/>
      <c r="I49" s="33"/>
      <c r="J49" s="33"/>
      <c r="K49" s="33"/>
      <c r="L49" s="33"/>
      <c r="M49" s="33"/>
    </row>
  </sheetData>
  <mergeCells count="137">
    <mergeCell ref="C47:D47"/>
    <mergeCell ref="M32:N32"/>
    <mergeCell ref="K33:L33"/>
    <mergeCell ref="M33:N33"/>
    <mergeCell ref="K34:L34"/>
    <mergeCell ref="M34:N34"/>
    <mergeCell ref="K32:L32"/>
    <mergeCell ref="M47:N47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M44:N44"/>
    <mergeCell ref="M45:N45"/>
    <mergeCell ref="K46:L46"/>
    <mergeCell ref="M46:N46"/>
    <mergeCell ref="M41:N41"/>
    <mergeCell ref="M42:N42"/>
    <mergeCell ref="I32:J32"/>
    <mergeCell ref="C40:D40"/>
    <mergeCell ref="C41:D41"/>
    <mergeCell ref="C42:D42"/>
    <mergeCell ref="C43:D43"/>
    <mergeCell ref="C44:D44"/>
    <mergeCell ref="C45:D45"/>
    <mergeCell ref="C46:D46"/>
    <mergeCell ref="I33:J33"/>
    <mergeCell ref="G34:H34"/>
    <mergeCell ref="I34:J34"/>
    <mergeCell ref="G38:H38"/>
    <mergeCell ref="G39:H39"/>
    <mergeCell ref="G40:H40"/>
    <mergeCell ref="G41:H41"/>
    <mergeCell ref="I42:J42"/>
    <mergeCell ref="I43:J43"/>
    <mergeCell ref="K45:L45"/>
    <mergeCell ref="K47:L47"/>
    <mergeCell ref="O47:P47"/>
    <mergeCell ref="G42:H42"/>
    <mergeCell ref="G43:H43"/>
    <mergeCell ref="O40:P40"/>
    <mergeCell ref="O41:P41"/>
    <mergeCell ref="O42:P42"/>
    <mergeCell ref="O43:P43"/>
    <mergeCell ref="G45:H45"/>
    <mergeCell ref="G47:H47"/>
    <mergeCell ref="I44:J44"/>
    <mergeCell ref="I45:J45"/>
    <mergeCell ref="I46:J46"/>
    <mergeCell ref="I47:J47"/>
    <mergeCell ref="O44:P44"/>
    <mergeCell ref="O45:P45"/>
    <mergeCell ref="O46:P46"/>
    <mergeCell ref="G44:H44"/>
    <mergeCell ref="M43:N43"/>
    <mergeCell ref="M40:N40"/>
    <mergeCell ref="G46:H46"/>
    <mergeCell ref="I40:J40"/>
    <mergeCell ref="I41:J41"/>
    <mergeCell ref="A46:B46"/>
    <mergeCell ref="E46:F46"/>
    <mergeCell ref="A47:B47"/>
    <mergeCell ref="E47:F47"/>
    <mergeCell ref="E32:F32"/>
    <mergeCell ref="A36:B36"/>
    <mergeCell ref="E36:F36"/>
    <mergeCell ref="A45:B45"/>
    <mergeCell ref="E45:F45"/>
    <mergeCell ref="A42:B42"/>
    <mergeCell ref="E42:F42"/>
    <mergeCell ref="E33:F33"/>
    <mergeCell ref="A41:B41"/>
    <mergeCell ref="E41:F41"/>
    <mergeCell ref="A43:B43"/>
    <mergeCell ref="E43:F43"/>
    <mergeCell ref="A44:B44"/>
    <mergeCell ref="E44:F44"/>
    <mergeCell ref="A40:B40"/>
    <mergeCell ref="E40:F40"/>
    <mergeCell ref="C32:D32"/>
    <mergeCell ref="C33:D33"/>
    <mergeCell ref="C34:D34"/>
    <mergeCell ref="C35:D35"/>
    <mergeCell ref="A23:C23"/>
    <mergeCell ref="A38:B39"/>
    <mergeCell ref="E38:F38"/>
    <mergeCell ref="E39:F39"/>
    <mergeCell ref="A27:D27"/>
    <mergeCell ref="A28:D28"/>
    <mergeCell ref="C30:D30"/>
    <mergeCell ref="G33:H33"/>
    <mergeCell ref="A35:B35"/>
    <mergeCell ref="E35:F35"/>
    <mergeCell ref="A34:B34"/>
    <mergeCell ref="E34:F34"/>
    <mergeCell ref="A32:B33"/>
    <mergeCell ref="G32:H32"/>
    <mergeCell ref="C36:D36"/>
    <mergeCell ref="C37:D37"/>
    <mergeCell ref="C38:D38"/>
    <mergeCell ref="C39:D39"/>
    <mergeCell ref="O38:P38"/>
    <mergeCell ref="O39:P39"/>
    <mergeCell ref="G35:H35"/>
    <mergeCell ref="A37:B37"/>
    <mergeCell ref="E37:F37"/>
    <mergeCell ref="G37:H37"/>
    <mergeCell ref="I35:J35"/>
    <mergeCell ref="G36:H36"/>
    <mergeCell ref="I36:J36"/>
    <mergeCell ref="I37:J37"/>
    <mergeCell ref="K35:L35"/>
    <mergeCell ref="M35:N35"/>
    <mergeCell ref="M36:N36"/>
    <mergeCell ref="M37:N37"/>
    <mergeCell ref="M38:N38"/>
    <mergeCell ref="M39:N39"/>
    <mergeCell ref="I38:J38"/>
    <mergeCell ref="I39:J39"/>
    <mergeCell ref="B12:D12"/>
    <mergeCell ref="E12:F12"/>
    <mergeCell ref="M12:O12"/>
    <mergeCell ref="B13:D13"/>
    <mergeCell ref="E13:F13"/>
    <mergeCell ref="M13:O13"/>
    <mergeCell ref="A8:O8"/>
    <mergeCell ref="A2:O2"/>
    <mergeCell ref="A3:O3"/>
    <mergeCell ref="A4:O4"/>
    <mergeCell ref="A6:O6"/>
    <mergeCell ref="A7:O7"/>
    <mergeCell ref="E9:F9"/>
  </mergeCells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78"/>
  <sheetViews>
    <sheetView showGridLines="0" topLeftCell="A194" zoomScaleNormal="100" workbookViewId="0">
      <selection activeCell="A35" sqref="A35"/>
    </sheetView>
  </sheetViews>
  <sheetFormatPr defaultColWidth="9.140625" defaultRowHeight="12.75" x14ac:dyDescent="0.2"/>
  <cols>
    <col min="1" max="1" width="15.42578125" style="1" customWidth="1"/>
    <col min="2" max="2" width="15.7109375" style="1" customWidth="1"/>
    <col min="3" max="3" width="15.5703125" style="1" customWidth="1"/>
    <col min="4" max="4" width="11.28515625" style="1" bestFit="1" customWidth="1"/>
    <col min="5" max="5" width="38.7109375" style="1" customWidth="1"/>
    <col min="6" max="6" width="7.28515625" style="1" customWidth="1"/>
    <col min="7" max="7" width="19.140625" style="1" customWidth="1"/>
    <col min="8" max="8" width="10.42578125" style="1" bestFit="1" customWidth="1"/>
    <col min="9" max="9" width="24.42578125" style="1" customWidth="1"/>
    <col min="10" max="10" width="12.140625" style="1" customWidth="1"/>
    <col min="11" max="16384" width="9.140625" style="1"/>
  </cols>
  <sheetData>
    <row r="1" spans="1:22" ht="12.75" customHeight="1" x14ac:dyDescent="0.2">
      <c r="A1" s="29"/>
      <c r="B1" s="245"/>
      <c r="C1" s="245"/>
      <c r="D1" s="245"/>
      <c r="E1" s="686" t="s">
        <v>34</v>
      </c>
      <c r="F1" s="687"/>
      <c r="G1" s="687"/>
      <c r="H1" s="687"/>
      <c r="I1" s="68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"/>
    </row>
    <row r="2" spans="1:22" ht="12.75" customHeight="1" x14ac:dyDescent="0.2">
      <c r="A2" s="30"/>
      <c r="B2" s="235"/>
      <c r="C2" s="235"/>
      <c r="D2" s="235"/>
      <c r="E2" s="689"/>
      <c r="F2" s="690"/>
      <c r="G2" s="690"/>
      <c r="H2" s="690"/>
      <c r="I2" s="691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"/>
    </row>
    <row r="3" spans="1:22" x14ac:dyDescent="0.2">
      <c r="A3" s="30"/>
      <c r="B3" s="235"/>
      <c r="C3" s="235"/>
      <c r="D3" s="235"/>
      <c r="E3" s="122" t="s">
        <v>1</v>
      </c>
      <c r="F3" s="692" t="str">
        <f>WBS!M16</f>
        <v>Version no:</v>
      </c>
      <c r="G3" s="693"/>
      <c r="H3" s="19">
        <f>WBS!N16</f>
        <v>1.06</v>
      </c>
      <c r="I3" s="129"/>
      <c r="J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"/>
    </row>
    <row r="4" spans="1:22" x14ac:dyDescent="0.2">
      <c r="A4" s="30"/>
      <c r="B4" s="235"/>
      <c r="C4" s="235"/>
      <c r="D4" s="235"/>
      <c r="E4" s="123"/>
      <c r="F4" s="693" t="str">
        <f>WBS!M17</f>
        <v>Date of last modification:</v>
      </c>
      <c r="G4" s="698"/>
      <c r="H4" s="19" t="str">
        <f>WBS!N17</f>
        <v>27.09.13</v>
      </c>
      <c r="I4" s="129"/>
      <c r="J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"/>
    </row>
    <row r="5" spans="1:22" x14ac:dyDescent="0.2">
      <c r="A5" s="30"/>
      <c r="B5" s="235"/>
      <c r="C5" s="235"/>
      <c r="D5" s="235"/>
      <c r="E5" s="700" t="str">
        <f>WBS!$C$6</f>
        <v>Project</v>
      </c>
      <c r="F5" s="702" t="str">
        <f>WBS!$H$6</f>
        <v>MQXC</v>
      </c>
      <c r="G5" s="702"/>
      <c r="H5" s="694" t="str">
        <f>WBS!$E$3</f>
        <v>Specific Electrical Test result</v>
      </c>
      <c r="I5" s="695"/>
      <c r="J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"/>
    </row>
    <row r="6" spans="1:22" ht="13.5" thickBot="1" x14ac:dyDescent="0.25">
      <c r="A6" s="30"/>
      <c r="B6" s="235"/>
      <c r="C6" s="235"/>
      <c r="D6" s="235"/>
      <c r="E6" s="701"/>
      <c r="F6" s="703"/>
      <c r="G6" s="703"/>
      <c r="H6" s="696" t="str">
        <f>WBS!$E$4</f>
        <v>Test of coil, pole or magnet</v>
      </c>
      <c r="I6" s="697"/>
      <c r="J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"/>
    </row>
    <row r="7" spans="1:22" ht="13.5" thickBot="1" x14ac:dyDescent="0.25">
      <c r="A7" s="31"/>
      <c r="B7" s="246"/>
      <c r="C7" s="246"/>
      <c r="D7" s="246"/>
      <c r="E7" s="124" t="s">
        <v>8</v>
      </c>
      <c r="F7" s="125" t="s">
        <v>0</v>
      </c>
      <c r="G7" s="126">
        <v>1</v>
      </c>
      <c r="H7" s="127" t="s">
        <v>152</v>
      </c>
      <c r="I7" s="128">
        <v>3</v>
      </c>
      <c r="J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"/>
    </row>
    <row r="8" spans="1:22" ht="21" customHeight="1" thickBot="1" x14ac:dyDescent="0.25">
      <c r="A8" s="699"/>
      <c r="B8" s="699"/>
      <c r="C8" s="699"/>
      <c r="D8" s="699"/>
      <c r="E8" s="699"/>
      <c r="F8" s="699"/>
      <c r="G8" s="699"/>
      <c r="H8" s="699"/>
      <c r="I8" s="699"/>
      <c r="J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"/>
    </row>
    <row r="9" spans="1:22" ht="15" thickTop="1" x14ac:dyDescent="0.2">
      <c r="A9" s="704" t="s">
        <v>9</v>
      </c>
      <c r="B9" s="705"/>
      <c r="C9" s="705"/>
      <c r="D9" s="705"/>
      <c r="E9" s="706"/>
      <c r="F9" s="260"/>
      <c r="G9" s="261"/>
      <c r="H9" s="261"/>
      <c r="I9" s="261"/>
      <c r="J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"/>
    </row>
    <row r="10" spans="1:22" x14ac:dyDescent="0.2">
      <c r="A10" s="131"/>
      <c r="B10" s="121" t="s">
        <v>305</v>
      </c>
      <c r="C10" s="119" t="s">
        <v>110</v>
      </c>
      <c r="D10" s="119"/>
      <c r="E10" s="258"/>
      <c r="F10" s="262"/>
      <c r="G10" s="121"/>
      <c r="H10" s="2"/>
      <c r="I10" s="2"/>
      <c r="J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"/>
    </row>
    <row r="11" spans="1:22" x14ac:dyDescent="0.2">
      <c r="A11" s="131"/>
      <c r="B11" s="121" t="s">
        <v>317</v>
      </c>
      <c r="C11" s="119" t="s">
        <v>111</v>
      </c>
      <c r="D11" s="119"/>
      <c r="E11" s="258"/>
      <c r="F11" s="262"/>
      <c r="G11" s="121"/>
      <c r="H11" s="2"/>
      <c r="I11" s="2"/>
      <c r="J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"/>
    </row>
    <row r="12" spans="1:22" x14ac:dyDescent="0.2">
      <c r="A12" s="131"/>
      <c r="B12" s="121" t="s">
        <v>282</v>
      </c>
      <c r="C12" s="119" t="s">
        <v>312</v>
      </c>
      <c r="D12" s="119"/>
      <c r="E12" s="258"/>
      <c r="F12" s="262"/>
      <c r="G12" s="121"/>
      <c r="H12" s="2"/>
      <c r="I12" s="2"/>
      <c r="J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"/>
    </row>
    <row r="13" spans="1:22" x14ac:dyDescent="0.2">
      <c r="A13" s="132"/>
      <c r="B13" s="121" t="s">
        <v>318</v>
      </c>
      <c r="C13" s="119" t="s">
        <v>147</v>
      </c>
      <c r="D13" s="119"/>
      <c r="E13" s="258"/>
      <c r="F13" s="262"/>
      <c r="G13" s="121"/>
      <c r="H13" s="2"/>
      <c r="I13" s="2"/>
      <c r="J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"/>
    </row>
    <row r="14" spans="1:22" x14ac:dyDescent="0.2">
      <c r="A14" s="256"/>
      <c r="B14" s="121" t="s">
        <v>295</v>
      </c>
      <c r="C14" s="119" t="s">
        <v>262</v>
      </c>
      <c r="D14" s="119"/>
      <c r="E14" s="258"/>
      <c r="F14" s="262"/>
      <c r="G14" s="121"/>
      <c r="H14" s="2"/>
      <c r="I14" s="2"/>
      <c r="J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"/>
    </row>
    <row r="15" spans="1:22" x14ac:dyDescent="0.2">
      <c r="A15" s="133"/>
      <c r="B15" s="121" t="s">
        <v>319</v>
      </c>
      <c r="C15" s="119" t="s">
        <v>313</v>
      </c>
      <c r="D15" s="119"/>
      <c r="E15" s="258"/>
      <c r="F15" s="262"/>
      <c r="G15" s="121"/>
      <c r="H15" s="2"/>
      <c r="I15" s="2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1:22" x14ac:dyDescent="0.2">
      <c r="A16" s="131"/>
      <c r="B16" s="121" t="s">
        <v>320</v>
      </c>
      <c r="C16" s="119" t="s">
        <v>131</v>
      </c>
      <c r="D16" s="119"/>
      <c r="E16" s="258"/>
      <c r="F16" s="262"/>
      <c r="G16" s="121"/>
      <c r="H16" s="2"/>
      <c r="I16" s="2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 spans="1:21" x14ac:dyDescent="0.2">
      <c r="A17" s="133"/>
      <c r="B17" s="121" t="s">
        <v>321</v>
      </c>
      <c r="C17" s="119" t="s">
        <v>146</v>
      </c>
      <c r="D17" s="119"/>
      <c r="E17" s="258"/>
      <c r="F17" s="262"/>
      <c r="G17" s="121"/>
      <c r="H17" s="2"/>
      <c r="I17" s="2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spans="1:21" x14ac:dyDescent="0.2">
      <c r="A18" s="133"/>
      <c r="B18" s="121" t="s">
        <v>322</v>
      </c>
      <c r="C18" s="119" t="s">
        <v>148</v>
      </c>
      <c r="D18" s="119"/>
      <c r="E18" s="258"/>
      <c r="F18" s="262"/>
      <c r="G18" s="121"/>
      <c r="H18" s="2"/>
      <c r="I18" s="2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</row>
    <row r="19" spans="1:21" x14ac:dyDescent="0.2">
      <c r="A19" s="257"/>
      <c r="B19" s="121" t="s">
        <v>323</v>
      </c>
      <c r="C19" s="119" t="s">
        <v>314</v>
      </c>
      <c r="D19" s="119"/>
      <c r="E19" s="258"/>
      <c r="F19" s="262"/>
      <c r="G19" s="121"/>
      <c r="H19" s="2"/>
      <c r="I19" s="2"/>
      <c r="J19" s="28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 spans="1:21" x14ac:dyDescent="0.2">
      <c r="A20" s="257"/>
      <c r="B20" s="121" t="s">
        <v>324</v>
      </c>
      <c r="C20" s="119" t="s">
        <v>315</v>
      </c>
      <c r="D20" s="119"/>
      <c r="E20" s="258"/>
      <c r="F20" s="262"/>
      <c r="G20" s="121"/>
      <c r="H20" s="2"/>
      <c r="I20" s="2"/>
      <c r="J20" s="28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spans="1:21" x14ac:dyDescent="0.2">
      <c r="A21" s="257"/>
      <c r="B21" s="121" t="s">
        <v>325</v>
      </c>
      <c r="C21" s="119" t="s">
        <v>316</v>
      </c>
      <c r="D21" s="119"/>
      <c r="E21" s="258"/>
      <c r="F21" s="262"/>
      <c r="G21" s="121"/>
      <c r="H21" s="2"/>
      <c r="I21" s="2"/>
      <c r="J21" s="28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spans="1:21" ht="13.5" thickBot="1" x14ac:dyDescent="0.25">
      <c r="A22" s="134"/>
      <c r="B22" s="135"/>
      <c r="C22" s="135"/>
      <c r="D22" s="135"/>
      <c r="E22" s="259"/>
      <c r="F22" s="262"/>
      <c r="G22" s="121"/>
      <c r="H22" s="121"/>
      <c r="I22" s="2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spans="1:21" ht="20.25" customHeight="1" thickTop="1" thickBot="1" x14ac:dyDescent="0.25">
      <c r="A23" s="120"/>
      <c r="B23" s="120"/>
      <c r="C23" s="120"/>
      <c r="D23" s="120"/>
      <c r="E23" s="120"/>
      <c r="F23" s="120"/>
      <c r="G23" s="120"/>
      <c r="H23" s="120"/>
      <c r="I23" s="130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  <row r="24" spans="1:21" customFormat="1" ht="19.5" thickTop="1" thickBot="1" x14ac:dyDescent="0.25">
      <c r="A24" s="621" t="s">
        <v>271</v>
      </c>
      <c r="B24" s="622"/>
      <c r="C24" s="622"/>
      <c r="D24" s="622"/>
      <c r="E24" s="622"/>
      <c r="F24" s="622"/>
      <c r="G24" s="622"/>
      <c r="H24" s="622"/>
      <c r="I24" s="622"/>
      <c r="J24" s="623"/>
    </row>
    <row r="25" spans="1:21" customFormat="1" ht="13.5" thickBot="1" x14ac:dyDescent="0.25">
      <c r="A25" s="137" t="s">
        <v>14</v>
      </c>
      <c r="B25" s="138" t="s">
        <v>35</v>
      </c>
      <c r="C25" s="138" t="s">
        <v>272</v>
      </c>
      <c r="D25" s="138" t="s">
        <v>273</v>
      </c>
      <c r="E25" s="138" t="s">
        <v>36</v>
      </c>
      <c r="F25" s="138" t="s">
        <v>274</v>
      </c>
      <c r="G25" s="138" t="s">
        <v>37</v>
      </c>
      <c r="H25" s="138" t="s">
        <v>38</v>
      </c>
      <c r="I25" s="247" t="s">
        <v>39</v>
      </c>
      <c r="J25" s="248" t="s">
        <v>275</v>
      </c>
    </row>
    <row r="26" spans="1:21" customFormat="1" ht="23.25" thickBot="1" x14ac:dyDescent="0.25">
      <c r="A26" s="240" t="s">
        <v>276</v>
      </c>
      <c r="B26" s="136" t="s">
        <v>277</v>
      </c>
      <c r="C26" s="136" t="s">
        <v>278</v>
      </c>
      <c r="D26" s="136" t="s">
        <v>279</v>
      </c>
      <c r="E26" s="136" t="s">
        <v>280</v>
      </c>
      <c r="F26" s="136" t="s">
        <v>281</v>
      </c>
      <c r="G26" s="136" t="s">
        <v>54</v>
      </c>
      <c r="H26" s="136" t="s">
        <v>67</v>
      </c>
      <c r="I26" s="249"/>
      <c r="J26" s="250" t="s">
        <v>282</v>
      </c>
    </row>
    <row r="27" spans="1:21" customFormat="1" ht="23.25" thickBot="1" x14ac:dyDescent="0.25">
      <c r="A27" s="137" t="s">
        <v>283</v>
      </c>
      <c r="B27" s="275" t="s">
        <v>284</v>
      </c>
      <c r="C27" s="275" t="s">
        <v>278</v>
      </c>
      <c r="D27" s="275" t="s">
        <v>279</v>
      </c>
      <c r="E27" s="275" t="s">
        <v>285</v>
      </c>
      <c r="F27" s="275" t="s">
        <v>42</v>
      </c>
      <c r="G27" s="275" t="s">
        <v>54</v>
      </c>
      <c r="H27" s="275" t="s">
        <v>67</v>
      </c>
      <c r="I27" s="276" t="s">
        <v>154</v>
      </c>
      <c r="J27" s="250" t="s">
        <v>282</v>
      </c>
    </row>
    <row r="28" spans="1:21" customFormat="1" ht="13.5" thickBot="1" x14ac:dyDescent="0.25">
      <c r="A28" s="240" t="s">
        <v>286</v>
      </c>
      <c r="B28" s="136" t="s">
        <v>41</v>
      </c>
      <c r="C28" s="136" t="s">
        <v>102</v>
      </c>
      <c r="D28" s="136" t="s">
        <v>279</v>
      </c>
      <c r="E28" s="136" t="s">
        <v>287</v>
      </c>
      <c r="F28" s="136" t="s">
        <v>42</v>
      </c>
      <c r="G28" s="136" t="s">
        <v>331</v>
      </c>
      <c r="H28" s="136" t="s">
        <v>43</v>
      </c>
      <c r="I28" s="249" t="s">
        <v>288</v>
      </c>
      <c r="J28" s="274" t="s">
        <v>289</v>
      </c>
    </row>
    <row r="29" spans="1:21" customFormat="1" ht="23.25" thickBot="1" x14ac:dyDescent="0.25">
      <c r="A29" s="286" t="s">
        <v>359</v>
      </c>
      <c r="B29" s="287" t="s">
        <v>41</v>
      </c>
      <c r="C29" s="287" t="s">
        <v>102</v>
      </c>
      <c r="D29" s="287"/>
      <c r="E29" s="287" t="s">
        <v>360</v>
      </c>
      <c r="F29" s="287" t="s">
        <v>42</v>
      </c>
      <c r="G29" s="287" t="s">
        <v>332</v>
      </c>
      <c r="H29" s="287" t="s">
        <v>43</v>
      </c>
      <c r="I29" s="288" t="s">
        <v>304</v>
      </c>
      <c r="J29" s="289" t="s">
        <v>289</v>
      </c>
    </row>
    <row r="30" spans="1:21" customFormat="1" ht="23.25" thickBot="1" x14ac:dyDescent="0.25">
      <c r="A30" s="239" t="s">
        <v>290</v>
      </c>
      <c r="B30" s="236" t="s">
        <v>291</v>
      </c>
      <c r="C30" s="236" t="s">
        <v>291</v>
      </c>
      <c r="D30" s="236" t="s">
        <v>279</v>
      </c>
      <c r="E30" s="236" t="s">
        <v>292</v>
      </c>
      <c r="F30" s="236" t="s">
        <v>42</v>
      </c>
      <c r="G30" s="236" t="s">
        <v>293</v>
      </c>
      <c r="H30" s="236" t="s">
        <v>43</v>
      </c>
      <c r="I30" s="272" t="s">
        <v>294</v>
      </c>
      <c r="J30" s="273" t="s">
        <v>295</v>
      </c>
    </row>
    <row r="31" spans="1:21" customFormat="1" ht="22.5" x14ac:dyDescent="0.2">
      <c r="A31" s="614" t="s">
        <v>296</v>
      </c>
      <c r="B31" s="608" t="s">
        <v>297</v>
      </c>
      <c r="C31" s="608" t="s">
        <v>298</v>
      </c>
      <c r="D31" s="608" t="s">
        <v>279</v>
      </c>
      <c r="E31" s="608" t="s">
        <v>299</v>
      </c>
      <c r="F31" s="236" t="s">
        <v>334</v>
      </c>
      <c r="G31" s="236" t="s">
        <v>335</v>
      </c>
      <c r="H31" s="608" t="s">
        <v>300</v>
      </c>
      <c r="I31" s="608" t="s">
        <v>301</v>
      </c>
      <c r="J31" s="618" t="s">
        <v>302</v>
      </c>
    </row>
    <row r="32" spans="1:21" customFormat="1" ht="22.5" x14ac:dyDescent="0.2">
      <c r="A32" s="615"/>
      <c r="B32" s="609"/>
      <c r="C32" s="609"/>
      <c r="D32" s="609"/>
      <c r="E32" s="609"/>
      <c r="F32" s="237" t="s">
        <v>334</v>
      </c>
      <c r="G32" s="237" t="s">
        <v>336</v>
      </c>
      <c r="H32" s="609"/>
      <c r="I32" s="609"/>
      <c r="J32" s="619"/>
    </row>
    <row r="33" spans="1:10" customFormat="1" ht="23.25" thickBot="1" x14ac:dyDescent="0.25">
      <c r="A33" s="616"/>
      <c r="B33" s="617"/>
      <c r="C33" s="617"/>
      <c r="D33" s="617"/>
      <c r="E33" s="617"/>
      <c r="F33" s="238" t="s">
        <v>42</v>
      </c>
      <c r="G33" s="238" t="s">
        <v>156</v>
      </c>
      <c r="H33" s="617"/>
      <c r="I33" s="617"/>
      <c r="J33" s="620"/>
    </row>
    <row r="34" spans="1:10" customFormat="1" ht="23.25" thickBot="1" x14ac:dyDescent="0.25">
      <c r="A34" s="240" t="s">
        <v>306</v>
      </c>
      <c r="B34" s="136" t="s">
        <v>307</v>
      </c>
      <c r="C34" s="136" t="s">
        <v>298</v>
      </c>
      <c r="D34" s="136" t="s">
        <v>279</v>
      </c>
      <c r="E34" s="136" t="s">
        <v>308</v>
      </c>
      <c r="F34" s="136" t="s">
        <v>281</v>
      </c>
      <c r="G34" s="136" t="s">
        <v>156</v>
      </c>
      <c r="H34" s="136" t="s">
        <v>300</v>
      </c>
      <c r="I34" s="249" t="s">
        <v>301</v>
      </c>
      <c r="J34" s="250" t="s">
        <v>302</v>
      </c>
    </row>
    <row r="35" spans="1:10" customFormat="1" ht="34.5" thickBot="1" x14ac:dyDescent="0.25">
      <c r="A35" s="241" t="s">
        <v>309</v>
      </c>
      <c r="B35" s="140" t="s">
        <v>310</v>
      </c>
      <c r="C35" s="140" t="s">
        <v>298</v>
      </c>
      <c r="D35" s="140" t="s">
        <v>279</v>
      </c>
      <c r="E35" s="140" t="s">
        <v>311</v>
      </c>
      <c r="F35" s="140" t="s">
        <v>281</v>
      </c>
      <c r="G35" s="140" t="s">
        <v>156</v>
      </c>
      <c r="H35" s="140" t="s">
        <v>300</v>
      </c>
      <c r="I35" s="251" t="s">
        <v>301</v>
      </c>
      <c r="J35" s="252" t="s">
        <v>302</v>
      </c>
    </row>
    <row r="36" spans="1:10" customFormat="1" ht="26.25" customHeight="1" thickTop="1" thickBot="1" x14ac:dyDescent="0.25">
      <c r="A36" s="253"/>
      <c r="B36" s="254"/>
      <c r="C36" s="254"/>
      <c r="D36" s="254"/>
      <c r="E36" s="254"/>
      <c r="F36" s="254"/>
      <c r="G36" s="254"/>
      <c r="H36" s="254"/>
      <c r="I36" s="254"/>
      <c r="J36" s="255"/>
    </row>
    <row r="37" spans="1:10" customFormat="1" ht="19.5" thickTop="1" thickBot="1" x14ac:dyDescent="0.25">
      <c r="A37" s="676" t="s">
        <v>330</v>
      </c>
      <c r="B37" s="677"/>
      <c r="C37" s="677"/>
      <c r="D37" s="677"/>
      <c r="E37" s="677"/>
      <c r="F37" s="677"/>
      <c r="G37" s="677"/>
      <c r="H37" s="677"/>
      <c r="I37" s="677"/>
      <c r="J37" s="678"/>
    </row>
    <row r="38" spans="1:10" customFormat="1" ht="13.5" thickBot="1" x14ac:dyDescent="0.25">
      <c r="A38" s="137" t="s">
        <v>14</v>
      </c>
      <c r="B38" s="138" t="s">
        <v>35</v>
      </c>
      <c r="C38" s="138" t="s">
        <v>272</v>
      </c>
      <c r="D38" s="138" t="s">
        <v>273</v>
      </c>
      <c r="E38" s="138" t="s">
        <v>36</v>
      </c>
      <c r="F38" s="138" t="s">
        <v>274</v>
      </c>
      <c r="G38" s="138" t="s">
        <v>37</v>
      </c>
      <c r="H38" s="138" t="s">
        <v>38</v>
      </c>
      <c r="I38" s="247" t="s">
        <v>39</v>
      </c>
      <c r="J38" s="248" t="s">
        <v>275</v>
      </c>
    </row>
    <row r="39" spans="1:10" customFormat="1" ht="23.25" thickBot="1" x14ac:dyDescent="0.25">
      <c r="A39" s="263" t="s">
        <v>597</v>
      </c>
      <c r="B39" s="264" t="s">
        <v>297</v>
      </c>
      <c r="C39" s="136" t="s">
        <v>298</v>
      </c>
      <c r="D39" s="136" t="s">
        <v>279</v>
      </c>
      <c r="E39" s="264" t="s">
        <v>299</v>
      </c>
      <c r="F39" s="264" t="s">
        <v>281</v>
      </c>
      <c r="G39" s="264" t="s">
        <v>156</v>
      </c>
      <c r="H39" s="264" t="s">
        <v>300</v>
      </c>
      <c r="I39" s="265" t="s">
        <v>301</v>
      </c>
      <c r="J39" s="250" t="s">
        <v>302</v>
      </c>
    </row>
    <row r="40" spans="1:10" customFormat="1" ht="23.25" thickBot="1" x14ac:dyDescent="0.25">
      <c r="A40" s="266" t="s">
        <v>598</v>
      </c>
      <c r="B40" s="267" t="s">
        <v>326</v>
      </c>
      <c r="C40" s="268" t="s">
        <v>298</v>
      </c>
      <c r="D40" s="268" t="s">
        <v>327</v>
      </c>
      <c r="E40" s="267" t="s">
        <v>328</v>
      </c>
      <c r="F40" s="267" t="s">
        <v>281</v>
      </c>
      <c r="G40" s="267" t="s">
        <v>333</v>
      </c>
      <c r="H40" s="267"/>
      <c r="I40" s="269" t="s">
        <v>87</v>
      </c>
      <c r="J40" s="252" t="s">
        <v>329</v>
      </c>
    </row>
    <row r="41" spans="1:10" customFormat="1" ht="22.5" customHeight="1" thickTop="1" thickBot="1" x14ac:dyDescent="0.25">
      <c r="A41" s="270"/>
      <c r="B41" s="271"/>
      <c r="C41" s="254"/>
      <c r="D41" s="254"/>
      <c r="E41" s="271"/>
      <c r="F41" s="271"/>
      <c r="G41" s="271"/>
      <c r="H41" s="271"/>
      <c r="I41" s="271"/>
      <c r="J41" s="255"/>
    </row>
    <row r="42" spans="1:10" customFormat="1" ht="19.5" thickTop="1" thickBot="1" x14ac:dyDescent="0.25">
      <c r="A42" s="683" t="s">
        <v>337</v>
      </c>
      <c r="B42" s="684"/>
      <c r="C42" s="684"/>
      <c r="D42" s="684"/>
      <c r="E42" s="684"/>
      <c r="F42" s="684"/>
      <c r="G42" s="684"/>
      <c r="H42" s="684"/>
      <c r="I42" s="684"/>
      <c r="J42" s="685"/>
    </row>
    <row r="43" spans="1:10" customFormat="1" ht="13.5" thickBot="1" x14ac:dyDescent="0.25">
      <c r="A43" s="137" t="s">
        <v>14</v>
      </c>
      <c r="B43" s="275" t="s">
        <v>35</v>
      </c>
      <c r="C43" s="275" t="s">
        <v>272</v>
      </c>
      <c r="D43" s="275" t="s">
        <v>273</v>
      </c>
      <c r="E43" s="275" t="s">
        <v>36</v>
      </c>
      <c r="F43" s="138" t="s">
        <v>274</v>
      </c>
      <c r="G43" s="275" t="s">
        <v>37</v>
      </c>
      <c r="H43" s="275" t="s">
        <v>38</v>
      </c>
      <c r="I43" s="275" t="s">
        <v>39</v>
      </c>
      <c r="J43" s="248" t="s">
        <v>275</v>
      </c>
    </row>
    <row r="44" spans="1:10" customFormat="1" ht="23.25" thickBot="1" x14ac:dyDescent="0.25">
      <c r="A44" s="137" t="s">
        <v>599</v>
      </c>
      <c r="B44" s="275" t="s">
        <v>41</v>
      </c>
      <c r="C44" s="275" t="s">
        <v>102</v>
      </c>
      <c r="D44" s="275" t="s">
        <v>338</v>
      </c>
      <c r="E44" s="275" t="s">
        <v>339</v>
      </c>
      <c r="F44" s="275" t="s">
        <v>42</v>
      </c>
      <c r="G44" s="275" t="s">
        <v>331</v>
      </c>
      <c r="H44" s="275" t="s">
        <v>43</v>
      </c>
      <c r="I44" s="275" t="s">
        <v>340</v>
      </c>
      <c r="J44" s="277" t="s">
        <v>289</v>
      </c>
    </row>
    <row r="45" spans="1:10" customFormat="1" ht="12.75" customHeight="1" thickBot="1" x14ac:dyDescent="0.25">
      <c r="A45" s="598" t="s">
        <v>600</v>
      </c>
      <c r="B45" s="600" t="s">
        <v>341</v>
      </c>
      <c r="C45" s="600" t="s">
        <v>102</v>
      </c>
      <c r="D45" s="608" t="s">
        <v>327</v>
      </c>
      <c r="E45" s="236" t="s">
        <v>342</v>
      </c>
      <c r="F45" s="600" t="s">
        <v>42</v>
      </c>
      <c r="G45" s="600" t="s">
        <v>303</v>
      </c>
      <c r="H45" s="600" t="s">
        <v>43</v>
      </c>
      <c r="I45" s="600" t="s">
        <v>343</v>
      </c>
      <c r="J45" s="627" t="s">
        <v>289</v>
      </c>
    </row>
    <row r="46" spans="1:10" customFormat="1" ht="23.25" thickBot="1" x14ac:dyDescent="0.25">
      <c r="A46" s="598"/>
      <c r="B46" s="600"/>
      <c r="C46" s="600"/>
      <c r="D46" s="617"/>
      <c r="E46" s="238" t="s">
        <v>328</v>
      </c>
      <c r="F46" s="600"/>
      <c r="G46" s="600"/>
      <c r="H46" s="600"/>
      <c r="I46" s="600"/>
      <c r="J46" s="629"/>
    </row>
    <row r="47" spans="1:10" customFormat="1" ht="34.5" thickBot="1" x14ac:dyDescent="0.25">
      <c r="A47" s="290" t="s">
        <v>601</v>
      </c>
      <c r="B47" s="291" t="s">
        <v>344</v>
      </c>
      <c r="C47" s="291" t="s">
        <v>102</v>
      </c>
      <c r="D47" s="278"/>
      <c r="E47" s="278" t="s">
        <v>361</v>
      </c>
      <c r="F47" s="291" t="s">
        <v>42</v>
      </c>
      <c r="G47" s="291" t="s">
        <v>332</v>
      </c>
      <c r="H47" s="291" t="s">
        <v>43</v>
      </c>
      <c r="I47" s="291" t="s">
        <v>343</v>
      </c>
      <c r="J47" s="292" t="s">
        <v>289</v>
      </c>
    </row>
    <row r="48" spans="1:10" customFormat="1" ht="23.25" thickBot="1" x14ac:dyDescent="0.25">
      <c r="A48" s="137" t="s">
        <v>602</v>
      </c>
      <c r="B48" s="275" t="s">
        <v>291</v>
      </c>
      <c r="C48" s="275" t="s">
        <v>291</v>
      </c>
      <c r="D48" s="275" t="s">
        <v>338</v>
      </c>
      <c r="E48" s="275" t="s">
        <v>345</v>
      </c>
      <c r="F48" s="275" t="s">
        <v>42</v>
      </c>
      <c r="G48" s="275" t="s">
        <v>293</v>
      </c>
      <c r="H48" s="275" t="s">
        <v>43</v>
      </c>
      <c r="I48" s="275" t="s">
        <v>346</v>
      </c>
      <c r="J48" s="277" t="s">
        <v>295</v>
      </c>
    </row>
    <row r="49" spans="1:10" customFormat="1" ht="23.25" thickBot="1" x14ac:dyDescent="0.25">
      <c r="A49" s="137" t="s">
        <v>603</v>
      </c>
      <c r="B49" s="275" t="s">
        <v>62</v>
      </c>
      <c r="C49" s="280" t="s">
        <v>278</v>
      </c>
      <c r="D49" s="281" t="s">
        <v>348</v>
      </c>
      <c r="E49" s="275" t="s">
        <v>353</v>
      </c>
      <c r="F49" s="275" t="s">
        <v>42</v>
      </c>
      <c r="G49" s="275" t="s">
        <v>66</v>
      </c>
      <c r="H49" s="275" t="s">
        <v>67</v>
      </c>
      <c r="I49" s="275" t="s">
        <v>610</v>
      </c>
      <c r="J49" s="277" t="s">
        <v>282</v>
      </c>
    </row>
    <row r="50" spans="1:10" customFormat="1" ht="12.75" customHeight="1" thickBot="1" x14ac:dyDescent="0.25">
      <c r="A50" s="598" t="s">
        <v>604</v>
      </c>
      <c r="B50" s="600" t="s">
        <v>69</v>
      </c>
      <c r="C50" s="602" t="s">
        <v>352</v>
      </c>
      <c r="D50" s="605" t="s">
        <v>348</v>
      </c>
      <c r="E50" s="600" t="s">
        <v>353</v>
      </c>
      <c r="F50" s="236" t="s">
        <v>53</v>
      </c>
      <c r="G50" s="236" t="s">
        <v>66</v>
      </c>
      <c r="H50" s="608" t="s">
        <v>70</v>
      </c>
      <c r="I50" s="236" t="s">
        <v>354</v>
      </c>
      <c r="J50" s="611" t="s">
        <v>282</v>
      </c>
    </row>
    <row r="51" spans="1:10" customFormat="1" ht="25.5" customHeight="1" thickBot="1" x14ac:dyDescent="0.25">
      <c r="A51" s="598"/>
      <c r="B51" s="600"/>
      <c r="C51" s="624"/>
      <c r="D51" s="625"/>
      <c r="E51" s="600"/>
      <c r="F51" s="238" t="s">
        <v>42</v>
      </c>
      <c r="G51" s="238" t="s">
        <v>614</v>
      </c>
      <c r="H51" s="617"/>
      <c r="I51" s="238" t="s">
        <v>356</v>
      </c>
      <c r="J51" s="626"/>
    </row>
    <row r="52" spans="1:10" customFormat="1" ht="22.5" x14ac:dyDescent="0.2">
      <c r="A52" s="614" t="s">
        <v>605</v>
      </c>
      <c r="B52" s="608" t="s">
        <v>611</v>
      </c>
      <c r="C52" s="608" t="s">
        <v>298</v>
      </c>
      <c r="D52" s="608" t="s">
        <v>338</v>
      </c>
      <c r="E52" s="608" t="s">
        <v>299</v>
      </c>
      <c r="F52" s="236" t="s">
        <v>53</v>
      </c>
      <c r="G52" s="236" t="s">
        <v>335</v>
      </c>
      <c r="H52" s="608" t="s">
        <v>300</v>
      </c>
      <c r="I52" s="608" t="s">
        <v>301</v>
      </c>
      <c r="J52" s="680" t="s">
        <v>302</v>
      </c>
    </row>
    <row r="53" spans="1:10" customFormat="1" ht="22.5" x14ac:dyDescent="0.2">
      <c r="A53" s="615"/>
      <c r="B53" s="609"/>
      <c r="C53" s="609"/>
      <c r="D53" s="609"/>
      <c r="E53" s="609"/>
      <c r="F53" s="237" t="s">
        <v>53</v>
      </c>
      <c r="G53" s="237" t="s">
        <v>336</v>
      </c>
      <c r="H53" s="609"/>
      <c r="I53" s="609"/>
      <c r="J53" s="681"/>
    </row>
    <row r="54" spans="1:10" customFormat="1" ht="23.25" thickBot="1" x14ac:dyDescent="0.25">
      <c r="A54" s="616"/>
      <c r="B54" s="617"/>
      <c r="C54" s="617"/>
      <c r="D54" s="617"/>
      <c r="E54" s="617"/>
      <c r="F54" s="238" t="s">
        <v>42</v>
      </c>
      <c r="G54" s="238" t="s">
        <v>156</v>
      </c>
      <c r="H54" s="617"/>
      <c r="I54" s="617"/>
      <c r="J54" s="682"/>
    </row>
    <row r="55" spans="1:10" customFormat="1" ht="22.5" x14ac:dyDescent="0.2">
      <c r="A55" s="614" t="s">
        <v>606</v>
      </c>
      <c r="B55" s="608" t="s">
        <v>326</v>
      </c>
      <c r="C55" s="602" t="s">
        <v>298</v>
      </c>
      <c r="D55" s="605" t="s">
        <v>327</v>
      </c>
      <c r="E55" s="608" t="s">
        <v>349</v>
      </c>
      <c r="F55" s="236" t="s">
        <v>53</v>
      </c>
      <c r="G55" s="236" t="s">
        <v>358</v>
      </c>
      <c r="H55" s="608"/>
      <c r="I55" s="608" t="s">
        <v>87</v>
      </c>
      <c r="J55" s="611" t="s">
        <v>329</v>
      </c>
    </row>
    <row r="56" spans="1:10" customFormat="1" ht="13.5" thickBot="1" x14ac:dyDescent="0.25">
      <c r="A56" s="616"/>
      <c r="B56" s="617"/>
      <c r="C56" s="624"/>
      <c r="D56" s="625"/>
      <c r="E56" s="617"/>
      <c r="F56" s="238" t="s">
        <v>42</v>
      </c>
      <c r="G56" s="238" t="s">
        <v>333</v>
      </c>
      <c r="H56" s="617"/>
      <c r="I56" s="617"/>
      <c r="J56" s="626"/>
    </row>
    <row r="57" spans="1:10" customFormat="1" ht="12.75" customHeight="1" thickBot="1" x14ac:dyDescent="0.25">
      <c r="A57" s="598" t="s">
        <v>607</v>
      </c>
      <c r="B57" s="600" t="s">
        <v>341</v>
      </c>
      <c r="C57" s="600" t="s">
        <v>102</v>
      </c>
      <c r="D57" s="608" t="s">
        <v>327</v>
      </c>
      <c r="E57" s="367" t="s">
        <v>342</v>
      </c>
      <c r="F57" s="600" t="s">
        <v>42</v>
      </c>
      <c r="G57" s="600" t="s">
        <v>303</v>
      </c>
      <c r="H57" s="600" t="s">
        <v>43</v>
      </c>
      <c r="I57" s="600" t="s">
        <v>343</v>
      </c>
      <c r="J57" s="627" t="s">
        <v>289</v>
      </c>
    </row>
    <row r="58" spans="1:10" customFormat="1" ht="23.25" thickBot="1" x14ac:dyDescent="0.25">
      <c r="A58" s="598"/>
      <c r="B58" s="600"/>
      <c r="C58" s="600"/>
      <c r="D58" s="617"/>
      <c r="E58" s="368" t="s">
        <v>328</v>
      </c>
      <c r="F58" s="600"/>
      <c r="G58" s="600"/>
      <c r="H58" s="600"/>
      <c r="I58" s="600"/>
      <c r="J58" s="629"/>
    </row>
    <row r="59" spans="1:10" customFormat="1" ht="23.25" thickBot="1" x14ac:dyDescent="0.25">
      <c r="A59" s="137" t="s">
        <v>608</v>
      </c>
      <c r="B59" s="275" t="s">
        <v>62</v>
      </c>
      <c r="C59" s="280" t="s">
        <v>278</v>
      </c>
      <c r="D59" s="282" t="s">
        <v>348</v>
      </c>
      <c r="E59" s="275" t="s">
        <v>353</v>
      </c>
      <c r="F59" s="275" t="s">
        <v>42</v>
      </c>
      <c r="G59" s="275" t="s">
        <v>66</v>
      </c>
      <c r="H59" s="275" t="s">
        <v>67</v>
      </c>
      <c r="I59" s="275" t="s">
        <v>350</v>
      </c>
      <c r="J59" s="283" t="s">
        <v>282</v>
      </c>
    </row>
    <row r="60" spans="1:10" customFormat="1" ht="12.75" customHeight="1" thickBot="1" x14ac:dyDescent="0.25">
      <c r="A60" s="598" t="s">
        <v>609</v>
      </c>
      <c r="B60" s="600" t="s">
        <v>69</v>
      </c>
      <c r="C60" s="602" t="s">
        <v>352</v>
      </c>
      <c r="D60" s="605" t="s">
        <v>348</v>
      </c>
      <c r="E60" s="600" t="s">
        <v>353</v>
      </c>
      <c r="F60" s="236" t="s">
        <v>53</v>
      </c>
      <c r="G60" s="236" t="s">
        <v>66</v>
      </c>
      <c r="H60" s="608" t="s">
        <v>70</v>
      </c>
      <c r="I60" s="236" t="s">
        <v>354</v>
      </c>
      <c r="J60" s="611" t="s">
        <v>282</v>
      </c>
    </row>
    <row r="61" spans="1:10" customFormat="1" ht="25.5" customHeight="1" thickBot="1" x14ac:dyDescent="0.25">
      <c r="A61" s="599"/>
      <c r="B61" s="601"/>
      <c r="C61" s="604"/>
      <c r="D61" s="607"/>
      <c r="E61" s="601"/>
      <c r="F61" s="242" t="s">
        <v>42</v>
      </c>
      <c r="G61" s="242" t="s">
        <v>614</v>
      </c>
      <c r="H61" s="610"/>
      <c r="I61" s="242" t="s">
        <v>356</v>
      </c>
      <c r="J61" s="613"/>
    </row>
    <row r="62" spans="1:10" customFormat="1" ht="25.5" customHeight="1" thickTop="1" thickBot="1" x14ac:dyDescent="0.25">
      <c r="A62" s="376"/>
      <c r="B62" s="376"/>
      <c r="C62" s="378"/>
      <c r="D62" s="379"/>
      <c r="E62" s="376"/>
      <c r="F62" s="376"/>
      <c r="G62" s="376"/>
      <c r="H62" s="376"/>
      <c r="I62" s="376"/>
      <c r="J62" s="379"/>
    </row>
    <row r="63" spans="1:10" customFormat="1" ht="19.5" thickTop="1" thickBot="1" x14ac:dyDescent="0.25">
      <c r="A63" s="621" t="s">
        <v>498</v>
      </c>
      <c r="B63" s="622"/>
      <c r="C63" s="622"/>
      <c r="D63" s="622"/>
      <c r="E63" s="622"/>
      <c r="F63" s="622"/>
      <c r="G63" s="622"/>
      <c r="H63" s="622"/>
      <c r="I63" s="622"/>
      <c r="J63" s="623"/>
    </row>
    <row r="64" spans="1:10" customFormat="1" ht="13.5" thickBot="1" x14ac:dyDescent="0.25">
      <c r="A64" s="362" t="s">
        <v>14</v>
      </c>
      <c r="B64" s="138" t="s">
        <v>35</v>
      </c>
      <c r="C64" s="138" t="s">
        <v>272</v>
      </c>
      <c r="D64" s="138" t="s">
        <v>273</v>
      </c>
      <c r="E64" s="138" t="s">
        <v>36</v>
      </c>
      <c r="F64" s="138" t="s">
        <v>274</v>
      </c>
      <c r="G64" s="138" t="s">
        <v>37</v>
      </c>
      <c r="H64" s="138" t="s">
        <v>38</v>
      </c>
      <c r="I64" s="247" t="s">
        <v>39</v>
      </c>
      <c r="J64" s="248" t="s">
        <v>275</v>
      </c>
    </row>
    <row r="65" spans="1:10" customFormat="1" ht="23.25" thickBot="1" x14ac:dyDescent="0.25">
      <c r="A65" s="358" t="s">
        <v>499</v>
      </c>
      <c r="B65" s="136" t="s">
        <v>500</v>
      </c>
      <c r="C65" s="136" t="s">
        <v>278</v>
      </c>
      <c r="D65" s="136" t="s">
        <v>338</v>
      </c>
      <c r="E65" s="136" t="s">
        <v>503</v>
      </c>
      <c r="F65" s="136" t="s">
        <v>281</v>
      </c>
      <c r="G65" s="136" t="s">
        <v>54</v>
      </c>
      <c r="H65" s="136" t="s">
        <v>67</v>
      </c>
      <c r="I65" s="249"/>
      <c r="J65" s="250" t="s">
        <v>282</v>
      </c>
    </row>
    <row r="66" spans="1:10" customFormat="1" ht="23.25" thickBot="1" x14ac:dyDescent="0.25">
      <c r="A66" s="362" t="s">
        <v>501</v>
      </c>
      <c r="B66" s="363" t="s">
        <v>502</v>
      </c>
      <c r="C66" s="363" t="s">
        <v>278</v>
      </c>
      <c r="D66" s="363" t="s">
        <v>338</v>
      </c>
      <c r="E66" s="363" t="s">
        <v>504</v>
      </c>
      <c r="F66" s="363" t="s">
        <v>42</v>
      </c>
      <c r="G66" s="363" t="s">
        <v>54</v>
      </c>
      <c r="H66" s="363" t="s">
        <v>67</v>
      </c>
      <c r="I66" s="276" t="s">
        <v>154</v>
      </c>
      <c r="J66" s="250" t="s">
        <v>282</v>
      </c>
    </row>
    <row r="67" spans="1:10" customFormat="1" ht="13.5" thickBot="1" x14ac:dyDescent="0.25">
      <c r="A67" s="358" t="s">
        <v>505</v>
      </c>
      <c r="B67" s="136" t="s">
        <v>41</v>
      </c>
      <c r="C67" s="136" t="s">
        <v>102</v>
      </c>
      <c r="D67" s="136" t="s">
        <v>338</v>
      </c>
      <c r="E67" s="136" t="s">
        <v>339</v>
      </c>
      <c r="F67" s="136" t="s">
        <v>42</v>
      </c>
      <c r="G67" s="136" t="s">
        <v>331</v>
      </c>
      <c r="H67" s="136" t="s">
        <v>43</v>
      </c>
      <c r="I67" s="249" t="s">
        <v>288</v>
      </c>
      <c r="J67" s="366" t="s">
        <v>289</v>
      </c>
    </row>
    <row r="68" spans="1:10" customFormat="1" ht="12.75" customHeight="1" thickBot="1" x14ac:dyDescent="0.25">
      <c r="A68" s="598" t="s">
        <v>507</v>
      </c>
      <c r="B68" s="600" t="s">
        <v>341</v>
      </c>
      <c r="C68" s="600" t="s">
        <v>102</v>
      </c>
      <c r="D68" s="608" t="s">
        <v>327</v>
      </c>
      <c r="E68" s="352" t="s">
        <v>342</v>
      </c>
      <c r="F68" s="600" t="s">
        <v>42</v>
      </c>
      <c r="G68" s="600" t="s">
        <v>303</v>
      </c>
      <c r="H68" s="600" t="s">
        <v>43</v>
      </c>
      <c r="I68" s="600" t="s">
        <v>343</v>
      </c>
      <c r="J68" s="627" t="s">
        <v>289</v>
      </c>
    </row>
    <row r="69" spans="1:10" customFormat="1" ht="23.25" thickBot="1" x14ac:dyDescent="0.25">
      <c r="A69" s="598"/>
      <c r="B69" s="600"/>
      <c r="C69" s="600"/>
      <c r="D69" s="617"/>
      <c r="E69" s="359" t="s">
        <v>328</v>
      </c>
      <c r="F69" s="600"/>
      <c r="G69" s="600"/>
      <c r="H69" s="600"/>
      <c r="I69" s="600"/>
      <c r="J69" s="629"/>
    </row>
    <row r="70" spans="1:10" customFormat="1" ht="23.25" thickBot="1" x14ac:dyDescent="0.25">
      <c r="A70" s="355" t="s">
        <v>511</v>
      </c>
      <c r="B70" s="287" t="s">
        <v>41</v>
      </c>
      <c r="C70" s="287" t="s">
        <v>102</v>
      </c>
      <c r="D70" s="287"/>
      <c r="E70" s="287" t="s">
        <v>360</v>
      </c>
      <c r="F70" s="287" t="s">
        <v>42</v>
      </c>
      <c r="G70" s="287" t="s">
        <v>332</v>
      </c>
      <c r="H70" s="287" t="s">
        <v>43</v>
      </c>
      <c r="I70" s="288" t="s">
        <v>304</v>
      </c>
      <c r="J70" s="289" t="s">
        <v>289</v>
      </c>
    </row>
    <row r="71" spans="1:10" customFormat="1" ht="23.25" thickBot="1" x14ac:dyDescent="0.25">
      <c r="A71" s="350" t="s">
        <v>508</v>
      </c>
      <c r="B71" s="352" t="s">
        <v>291</v>
      </c>
      <c r="C71" s="352" t="s">
        <v>291</v>
      </c>
      <c r="D71" s="352" t="s">
        <v>338</v>
      </c>
      <c r="E71" s="352" t="s">
        <v>506</v>
      </c>
      <c r="F71" s="352" t="s">
        <v>42</v>
      </c>
      <c r="G71" s="352" t="s">
        <v>293</v>
      </c>
      <c r="H71" s="352" t="s">
        <v>43</v>
      </c>
      <c r="I71" s="360" t="s">
        <v>294</v>
      </c>
      <c r="J71" s="365" t="s">
        <v>295</v>
      </c>
    </row>
    <row r="72" spans="1:10" customFormat="1" ht="22.5" x14ac:dyDescent="0.2">
      <c r="A72" s="614" t="s">
        <v>512</v>
      </c>
      <c r="B72" s="608" t="s">
        <v>297</v>
      </c>
      <c r="C72" s="608" t="s">
        <v>298</v>
      </c>
      <c r="D72" s="608" t="s">
        <v>338</v>
      </c>
      <c r="E72" s="608" t="s">
        <v>299</v>
      </c>
      <c r="F72" s="352" t="s">
        <v>334</v>
      </c>
      <c r="G72" s="352" t="s">
        <v>335</v>
      </c>
      <c r="H72" s="608" t="s">
        <v>300</v>
      </c>
      <c r="I72" s="608" t="s">
        <v>301</v>
      </c>
      <c r="J72" s="618" t="s">
        <v>302</v>
      </c>
    </row>
    <row r="73" spans="1:10" customFormat="1" ht="22.5" x14ac:dyDescent="0.2">
      <c r="A73" s="615"/>
      <c r="B73" s="609"/>
      <c r="C73" s="609"/>
      <c r="D73" s="609"/>
      <c r="E73" s="609"/>
      <c r="F73" s="353" t="s">
        <v>334</v>
      </c>
      <c r="G73" s="353" t="s">
        <v>336</v>
      </c>
      <c r="H73" s="609"/>
      <c r="I73" s="609"/>
      <c r="J73" s="619"/>
    </row>
    <row r="74" spans="1:10" customFormat="1" ht="23.25" thickBot="1" x14ac:dyDescent="0.25">
      <c r="A74" s="616"/>
      <c r="B74" s="617"/>
      <c r="C74" s="617"/>
      <c r="D74" s="617"/>
      <c r="E74" s="617"/>
      <c r="F74" s="359" t="s">
        <v>42</v>
      </c>
      <c r="G74" s="359" t="s">
        <v>156</v>
      </c>
      <c r="H74" s="617"/>
      <c r="I74" s="617"/>
      <c r="J74" s="620"/>
    </row>
    <row r="75" spans="1:10" customFormat="1" ht="23.25" thickBot="1" x14ac:dyDescent="0.25">
      <c r="A75" s="358" t="s">
        <v>509</v>
      </c>
      <c r="B75" s="136" t="s">
        <v>307</v>
      </c>
      <c r="C75" s="136" t="s">
        <v>298</v>
      </c>
      <c r="D75" s="136" t="s">
        <v>338</v>
      </c>
      <c r="E75" s="136" t="s">
        <v>308</v>
      </c>
      <c r="F75" s="136" t="s">
        <v>281</v>
      </c>
      <c r="G75" s="136" t="s">
        <v>156</v>
      </c>
      <c r="H75" s="136" t="s">
        <v>300</v>
      </c>
      <c r="I75" s="249" t="s">
        <v>301</v>
      </c>
      <c r="J75" s="250" t="s">
        <v>302</v>
      </c>
    </row>
    <row r="76" spans="1:10" customFormat="1" ht="34.5" thickBot="1" x14ac:dyDescent="0.25">
      <c r="A76" s="351" t="s">
        <v>510</v>
      </c>
      <c r="B76" s="139" t="s">
        <v>310</v>
      </c>
      <c r="C76" s="139" t="s">
        <v>298</v>
      </c>
      <c r="D76" s="139" t="s">
        <v>338</v>
      </c>
      <c r="E76" s="139" t="s">
        <v>311</v>
      </c>
      <c r="F76" s="139" t="s">
        <v>281</v>
      </c>
      <c r="G76" s="139" t="s">
        <v>156</v>
      </c>
      <c r="H76" s="139" t="s">
        <v>300</v>
      </c>
      <c r="I76" s="254" t="s">
        <v>301</v>
      </c>
      <c r="J76" s="365" t="s">
        <v>302</v>
      </c>
    </row>
    <row r="77" spans="1:10" customFormat="1" ht="34.5" thickBot="1" x14ac:dyDescent="0.25">
      <c r="A77" s="362" t="s">
        <v>513</v>
      </c>
      <c r="B77" s="363" t="s">
        <v>347</v>
      </c>
      <c r="C77" s="280" t="s">
        <v>278</v>
      </c>
      <c r="D77" s="281" t="s">
        <v>348</v>
      </c>
      <c r="E77" s="363" t="s">
        <v>349</v>
      </c>
      <c r="F77" s="363" t="s">
        <v>42</v>
      </c>
      <c r="G77" s="363" t="s">
        <v>66</v>
      </c>
      <c r="H77" s="363" t="s">
        <v>67</v>
      </c>
      <c r="I77" s="363" t="s">
        <v>350</v>
      </c>
      <c r="J77" s="364" t="s">
        <v>282</v>
      </c>
    </row>
    <row r="78" spans="1:10" customFormat="1" ht="12.75" customHeight="1" thickBot="1" x14ac:dyDescent="0.25">
      <c r="A78" s="598" t="s">
        <v>514</v>
      </c>
      <c r="B78" s="600" t="s">
        <v>351</v>
      </c>
      <c r="C78" s="602" t="s">
        <v>352</v>
      </c>
      <c r="D78" s="605" t="s">
        <v>348</v>
      </c>
      <c r="E78" s="600" t="s">
        <v>353</v>
      </c>
      <c r="F78" s="352" t="s">
        <v>53</v>
      </c>
      <c r="G78" s="352" t="s">
        <v>66</v>
      </c>
      <c r="H78" s="608" t="s">
        <v>70</v>
      </c>
      <c r="I78" s="352" t="s">
        <v>354</v>
      </c>
      <c r="J78" s="611" t="s">
        <v>282</v>
      </c>
    </row>
    <row r="79" spans="1:10" customFormat="1" ht="12.75" customHeight="1" thickBot="1" x14ac:dyDescent="0.25">
      <c r="A79" s="598"/>
      <c r="B79" s="600"/>
      <c r="C79" s="603"/>
      <c r="D79" s="606"/>
      <c r="E79" s="600"/>
      <c r="F79" s="353" t="s">
        <v>53</v>
      </c>
      <c r="G79" s="353" t="s">
        <v>355</v>
      </c>
      <c r="H79" s="609"/>
      <c r="I79" s="353" t="s">
        <v>356</v>
      </c>
      <c r="J79" s="612"/>
    </row>
    <row r="80" spans="1:10" customFormat="1" ht="25.5" customHeight="1" thickBot="1" x14ac:dyDescent="0.25">
      <c r="A80" s="598"/>
      <c r="B80" s="600"/>
      <c r="C80" s="624"/>
      <c r="D80" s="625"/>
      <c r="E80" s="600"/>
      <c r="F80" s="359" t="s">
        <v>42</v>
      </c>
      <c r="G80" s="359" t="s">
        <v>357</v>
      </c>
      <c r="H80" s="617"/>
      <c r="I80" s="359" t="s">
        <v>71</v>
      </c>
      <c r="J80" s="626"/>
    </row>
    <row r="81" spans="1:10" customFormat="1" ht="22.5" x14ac:dyDescent="0.2">
      <c r="A81" s="614" t="s">
        <v>515</v>
      </c>
      <c r="B81" s="608" t="s">
        <v>326</v>
      </c>
      <c r="C81" s="602" t="s">
        <v>298</v>
      </c>
      <c r="D81" s="605" t="s">
        <v>327</v>
      </c>
      <c r="E81" s="608" t="s">
        <v>349</v>
      </c>
      <c r="F81" s="352" t="s">
        <v>53</v>
      </c>
      <c r="G81" s="352" t="s">
        <v>358</v>
      </c>
      <c r="H81" s="608"/>
      <c r="I81" s="608" t="s">
        <v>87</v>
      </c>
      <c r="J81" s="611" t="s">
        <v>329</v>
      </c>
    </row>
    <row r="82" spans="1:10" customFormat="1" ht="13.5" thickBot="1" x14ac:dyDescent="0.25">
      <c r="A82" s="616"/>
      <c r="B82" s="617"/>
      <c r="C82" s="624"/>
      <c r="D82" s="625"/>
      <c r="E82" s="617"/>
      <c r="F82" s="359" t="s">
        <v>42</v>
      </c>
      <c r="G82" s="359" t="s">
        <v>333</v>
      </c>
      <c r="H82" s="617"/>
      <c r="I82" s="617"/>
      <c r="J82" s="626"/>
    </row>
    <row r="83" spans="1:10" customFormat="1" ht="34.5" thickBot="1" x14ac:dyDescent="0.25">
      <c r="A83" s="362" t="s">
        <v>516</v>
      </c>
      <c r="B83" s="363" t="s">
        <v>347</v>
      </c>
      <c r="C83" s="280" t="s">
        <v>278</v>
      </c>
      <c r="D83" s="282" t="s">
        <v>348</v>
      </c>
      <c r="E83" s="363" t="s">
        <v>349</v>
      </c>
      <c r="F83" s="363" t="s">
        <v>42</v>
      </c>
      <c r="G83" s="363" t="s">
        <v>66</v>
      </c>
      <c r="H83" s="363" t="s">
        <v>67</v>
      </c>
      <c r="I83" s="363" t="s">
        <v>350</v>
      </c>
      <c r="J83" s="283" t="s">
        <v>282</v>
      </c>
    </row>
    <row r="84" spans="1:10" customFormat="1" ht="12.75" customHeight="1" thickBot="1" x14ac:dyDescent="0.25">
      <c r="A84" s="598" t="s">
        <v>517</v>
      </c>
      <c r="B84" s="600" t="s">
        <v>351</v>
      </c>
      <c r="C84" s="602" t="s">
        <v>352</v>
      </c>
      <c r="D84" s="605" t="s">
        <v>348</v>
      </c>
      <c r="E84" s="600" t="s">
        <v>353</v>
      </c>
      <c r="F84" s="352" t="s">
        <v>53</v>
      </c>
      <c r="G84" s="352" t="s">
        <v>66</v>
      </c>
      <c r="H84" s="608" t="s">
        <v>70</v>
      </c>
      <c r="I84" s="352" t="s">
        <v>354</v>
      </c>
      <c r="J84" s="611" t="s">
        <v>282</v>
      </c>
    </row>
    <row r="85" spans="1:10" customFormat="1" ht="12.75" customHeight="1" thickBot="1" x14ac:dyDescent="0.25">
      <c r="A85" s="598"/>
      <c r="B85" s="600"/>
      <c r="C85" s="603"/>
      <c r="D85" s="606"/>
      <c r="E85" s="600"/>
      <c r="F85" s="353" t="s">
        <v>53</v>
      </c>
      <c r="G85" s="353" t="s">
        <v>355</v>
      </c>
      <c r="H85" s="609"/>
      <c r="I85" s="353" t="s">
        <v>356</v>
      </c>
      <c r="J85" s="612"/>
    </row>
    <row r="86" spans="1:10" customFormat="1" ht="25.5" customHeight="1" thickBot="1" x14ac:dyDescent="0.25">
      <c r="A86" s="599"/>
      <c r="B86" s="601"/>
      <c r="C86" s="604"/>
      <c r="D86" s="607"/>
      <c r="E86" s="601"/>
      <c r="F86" s="354" t="s">
        <v>42</v>
      </c>
      <c r="G86" s="354" t="s">
        <v>357</v>
      </c>
      <c r="H86" s="610"/>
      <c r="I86" s="354" t="s">
        <v>71</v>
      </c>
      <c r="J86" s="613"/>
    </row>
    <row r="87" spans="1:10" customFormat="1" ht="25.5" customHeight="1" thickTop="1" thickBot="1" x14ac:dyDescent="0.25">
      <c r="A87" s="376"/>
      <c r="B87" s="376"/>
      <c r="C87" s="378"/>
      <c r="D87" s="379"/>
      <c r="E87" s="376"/>
      <c r="F87" s="376"/>
      <c r="G87" s="376"/>
      <c r="H87" s="376"/>
      <c r="I87" s="376"/>
      <c r="J87" s="379"/>
    </row>
    <row r="88" spans="1:10" customFormat="1" ht="22.5" thickTop="1" thickBot="1" x14ac:dyDescent="0.25">
      <c r="A88" s="621" t="s">
        <v>522</v>
      </c>
      <c r="B88" s="622"/>
      <c r="C88" s="622"/>
      <c r="D88" s="622"/>
      <c r="E88" s="622"/>
      <c r="F88" s="622"/>
      <c r="G88" s="622"/>
      <c r="H88" s="622"/>
      <c r="I88" s="622"/>
      <c r="J88" s="623"/>
    </row>
    <row r="89" spans="1:10" customFormat="1" ht="13.5" thickBot="1" x14ac:dyDescent="0.25">
      <c r="A89" s="362" t="s">
        <v>14</v>
      </c>
      <c r="B89" s="138" t="s">
        <v>35</v>
      </c>
      <c r="C89" s="138" t="s">
        <v>272</v>
      </c>
      <c r="D89" s="138" t="s">
        <v>273</v>
      </c>
      <c r="E89" s="138" t="s">
        <v>36</v>
      </c>
      <c r="F89" s="138" t="s">
        <v>274</v>
      </c>
      <c r="G89" s="138" t="s">
        <v>37</v>
      </c>
      <c r="H89" s="138" t="s">
        <v>38</v>
      </c>
      <c r="I89" s="247" t="s">
        <v>39</v>
      </c>
      <c r="J89" s="248" t="s">
        <v>275</v>
      </c>
    </row>
    <row r="90" spans="1:10" customFormat="1" ht="13.5" thickBot="1" x14ac:dyDescent="0.25">
      <c r="A90" s="358" t="s">
        <v>518</v>
      </c>
      <c r="B90" s="136" t="s">
        <v>41</v>
      </c>
      <c r="C90" s="136" t="s">
        <v>102</v>
      </c>
      <c r="D90" s="136" t="s">
        <v>338</v>
      </c>
      <c r="E90" s="136" t="s">
        <v>339</v>
      </c>
      <c r="F90" s="136" t="s">
        <v>42</v>
      </c>
      <c r="G90" s="136" t="s">
        <v>331</v>
      </c>
      <c r="H90" s="136" t="s">
        <v>43</v>
      </c>
      <c r="I90" s="249" t="s">
        <v>288</v>
      </c>
      <c r="J90" s="366" t="s">
        <v>289</v>
      </c>
    </row>
    <row r="91" spans="1:10" customFormat="1" ht="12.75" customHeight="1" thickBot="1" x14ac:dyDescent="0.25">
      <c r="A91" s="598" t="s">
        <v>519</v>
      </c>
      <c r="B91" s="600" t="s">
        <v>341</v>
      </c>
      <c r="C91" s="600" t="s">
        <v>102</v>
      </c>
      <c r="D91" s="608" t="s">
        <v>327</v>
      </c>
      <c r="E91" s="352" t="s">
        <v>342</v>
      </c>
      <c r="F91" s="600" t="s">
        <v>42</v>
      </c>
      <c r="G91" s="600" t="s">
        <v>303</v>
      </c>
      <c r="H91" s="600" t="s">
        <v>43</v>
      </c>
      <c r="I91" s="600" t="s">
        <v>343</v>
      </c>
      <c r="J91" s="627" t="s">
        <v>289</v>
      </c>
    </row>
    <row r="92" spans="1:10" customFormat="1" ht="23.25" thickBot="1" x14ac:dyDescent="0.25">
      <c r="A92" s="598"/>
      <c r="B92" s="600"/>
      <c r="C92" s="600"/>
      <c r="D92" s="617"/>
      <c r="E92" s="359" t="s">
        <v>521</v>
      </c>
      <c r="F92" s="600"/>
      <c r="G92" s="600"/>
      <c r="H92" s="600"/>
      <c r="I92" s="600"/>
      <c r="J92" s="629"/>
    </row>
    <row r="93" spans="1:10" customFormat="1" ht="23.25" thickBot="1" x14ac:dyDescent="0.25">
      <c r="A93" s="355" t="s">
        <v>520</v>
      </c>
      <c r="B93" s="287" t="s">
        <v>41</v>
      </c>
      <c r="C93" s="287" t="s">
        <v>102</v>
      </c>
      <c r="D93" s="287"/>
      <c r="E93" s="287" t="s">
        <v>360</v>
      </c>
      <c r="F93" s="287" t="s">
        <v>42</v>
      </c>
      <c r="G93" s="287" t="s">
        <v>332</v>
      </c>
      <c r="H93" s="287" t="s">
        <v>43</v>
      </c>
      <c r="I93" s="288" t="s">
        <v>304</v>
      </c>
      <c r="J93" s="289" t="s">
        <v>289</v>
      </c>
    </row>
    <row r="94" spans="1:10" customFormat="1" ht="23.25" thickBot="1" x14ac:dyDescent="0.25">
      <c r="A94" s="362" t="s">
        <v>523</v>
      </c>
      <c r="B94" s="363" t="s">
        <v>502</v>
      </c>
      <c r="C94" s="363" t="s">
        <v>278</v>
      </c>
      <c r="D94" s="363" t="s">
        <v>338</v>
      </c>
      <c r="E94" s="363" t="s">
        <v>524</v>
      </c>
      <c r="F94" s="363" t="s">
        <v>334</v>
      </c>
      <c r="G94" s="363" t="s">
        <v>525</v>
      </c>
      <c r="H94" s="363" t="s">
        <v>67</v>
      </c>
      <c r="I94" s="276" t="s">
        <v>154</v>
      </c>
      <c r="J94" s="250" t="s">
        <v>282</v>
      </c>
    </row>
    <row r="95" spans="1:10" customFormat="1" ht="23.25" thickBot="1" x14ac:dyDescent="0.25">
      <c r="A95" s="350" t="s">
        <v>526</v>
      </c>
      <c r="B95" s="352" t="s">
        <v>291</v>
      </c>
      <c r="C95" s="352" t="s">
        <v>291</v>
      </c>
      <c r="D95" s="352" t="s">
        <v>338</v>
      </c>
      <c r="E95" s="352" t="s">
        <v>506</v>
      </c>
      <c r="F95" s="352" t="s">
        <v>42</v>
      </c>
      <c r="G95" s="352" t="s">
        <v>293</v>
      </c>
      <c r="H95" s="352" t="s">
        <v>43</v>
      </c>
      <c r="I95" s="360" t="s">
        <v>294</v>
      </c>
      <c r="J95" s="365" t="s">
        <v>295</v>
      </c>
    </row>
    <row r="96" spans="1:10" customFormat="1" ht="34.5" thickBot="1" x14ac:dyDescent="0.25">
      <c r="A96" s="362" t="s">
        <v>527</v>
      </c>
      <c r="B96" s="363" t="s">
        <v>347</v>
      </c>
      <c r="C96" s="280" t="s">
        <v>278</v>
      </c>
      <c r="D96" s="281" t="s">
        <v>348</v>
      </c>
      <c r="E96" s="363" t="s">
        <v>528</v>
      </c>
      <c r="F96" s="363" t="s">
        <v>334</v>
      </c>
      <c r="G96" s="363" t="s">
        <v>66</v>
      </c>
      <c r="H96" s="363" t="s">
        <v>67</v>
      </c>
      <c r="I96" s="363" t="s">
        <v>350</v>
      </c>
      <c r="J96" s="364" t="s">
        <v>282</v>
      </c>
    </row>
    <row r="97" spans="1:10" customFormat="1" ht="22.5" x14ac:dyDescent="0.2">
      <c r="A97" s="614" t="s">
        <v>529</v>
      </c>
      <c r="B97" s="608" t="s">
        <v>326</v>
      </c>
      <c r="C97" s="602" t="s">
        <v>298</v>
      </c>
      <c r="D97" s="605" t="s">
        <v>327</v>
      </c>
      <c r="E97" s="608" t="s">
        <v>528</v>
      </c>
      <c r="F97" s="352" t="s">
        <v>53</v>
      </c>
      <c r="G97" s="352" t="s">
        <v>358</v>
      </c>
      <c r="H97" s="608"/>
      <c r="I97" s="608" t="s">
        <v>87</v>
      </c>
      <c r="J97" s="611" t="s">
        <v>329</v>
      </c>
    </row>
    <row r="98" spans="1:10" customFormat="1" ht="13.5" thickBot="1" x14ac:dyDescent="0.25">
      <c r="A98" s="616"/>
      <c r="B98" s="617"/>
      <c r="C98" s="624"/>
      <c r="D98" s="625"/>
      <c r="E98" s="617"/>
      <c r="F98" s="359" t="s">
        <v>42</v>
      </c>
      <c r="G98" s="359" t="s">
        <v>333</v>
      </c>
      <c r="H98" s="617"/>
      <c r="I98" s="617"/>
      <c r="J98" s="626"/>
    </row>
    <row r="99" spans="1:10" customFormat="1" ht="34.5" thickBot="1" x14ac:dyDescent="0.25">
      <c r="A99" s="362" t="s">
        <v>530</v>
      </c>
      <c r="B99" s="363" t="s">
        <v>347</v>
      </c>
      <c r="C99" s="280" t="s">
        <v>278</v>
      </c>
      <c r="D99" s="282" t="s">
        <v>348</v>
      </c>
      <c r="E99" s="363" t="s">
        <v>528</v>
      </c>
      <c r="F99" s="363" t="s">
        <v>42</v>
      </c>
      <c r="G99" s="363" t="s">
        <v>66</v>
      </c>
      <c r="H99" s="363" t="s">
        <v>67</v>
      </c>
      <c r="I99" s="363" t="s">
        <v>350</v>
      </c>
      <c r="J99" s="283" t="s">
        <v>282</v>
      </c>
    </row>
    <row r="100" spans="1:10" customFormat="1" ht="12.75" customHeight="1" thickBot="1" x14ac:dyDescent="0.25">
      <c r="A100" s="598" t="s">
        <v>531</v>
      </c>
      <c r="B100" s="600" t="s">
        <v>341</v>
      </c>
      <c r="C100" s="600" t="s">
        <v>102</v>
      </c>
      <c r="D100" s="608" t="s">
        <v>327</v>
      </c>
      <c r="E100" s="352" t="s">
        <v>342</v>
      </c>
      <c r="F100" s="600" t="s">
        <v>42</v>
      </c>
      <c r="G100" s="600" t="s">
        <v>303</v>
      </c>
      <c r="H100" s="600" t="s">
        <v>43</v>
      </c>
      <c r="I100" s="600" t="s">
        <v>343</v>
      </c>
      <c r="J100" s="627" t="s">
        <v>289</v>
      </c>
    </row>
    <row r="101" spans="1:10" customFormat="1" ht="23.25" thickBot="1" x14ac:dyDescent="0.25">
      <c r="A101" s="599"/>
      <c r="B101" s="601"/>
      <c r="C101" s="601"/>
      <c r="D101" s="610"/>
      <c r="E101" s="354" t="s">
        <v>521</v>
      </c>
      <c r="F101" s="601"/>
      <c r="G101" s="601"/>
      <c r="H101" s="601"/>
      <c r="I101" s="601"/>
      <c r="J101" s="630"/>
    </row>
    <row r="102" spans="1:10" customFormat="1" ht="26.25" customHeight="1" thickTop="1" thickBot="1" x14ac:dyDescent="0.25">
      <c r="A102" s="376"/>
      <c r="B102" s="376"/>
      <c r="C102" s="376"/>
      <c r="D102" s="376"/>
      <c r="E102" s="376"/>
      <c r="F102" s="376"/>
      <c r="G102" s="376"/>
      <c r="H102" s="376"/>
      <c r="I102" s="376"/>
      <c r="J102" s="377"/>
    </row>
    <row r="103" spans="1:10" customFormat="1" ht="22.5" thickTop="1" thickBot="1" x14ac:dyDescent="0.25">
      <c r="A103" s="621" t="s">
        <v>532</v>
      </c>
      <c r="B103" s="622"/>
      <c r="C103" s="622"/>
      <c r="D103" s="622"/>
      <c r="E103" s="622"/>
      <c r="F103" s="622"/>
      <c r="G103" s="622"/>
      <c r="H103" s="622"/>
      <c r="I103" s="622"/>
      <c r="J103" s="623"/>
    </row>
    <row r="104" spans="1:10" customFormat="1" ht="13.5" thickBot="1" x14ac:dyDescent="0.25">
      <c r="A104" s="362" t="s">
        <v>14</v>
      </c>
      <c r="B104" s="138" t="s">
        <v>35</v>
      </c>
      <c r="C104" s="138" t="s">
        <v>272</v>
      </c>
      <c r="D104" s="138" t="s">
        <v>273</v>
      </c>
      <c r="E104" s="138" t="s">
        <v>36</v>
      </c>
      <c r="F104" s="138" t="s">
        <v>274</v>
      </c>
      <c r="G104" s="138" t="s">
        <v>37</v>
      </c>
      <c r="H104" s="138" t="s">
        <v>38</v>
      </c>
      <c r="I104" s="247" t="s">
        <v>39</v>
      </c>
      <c r="J104" s="248" t="s">
        <v>275</v>
      </c>
    </row>
    <row r="105" spans="1:10" customFormat="1" ht="13.5" thickBot="1" x14ac:dyDescent="0.25">
      <c r="A105" s="358" t="s">
        <v>533</v>
      </c>
      <c r="B105" s="136" t="s">
        <v>41</v>
      </c>
      <c r="C105" s="136" t="s">
        <v>102</v>
      </c>
      <c r="D105" s="136" t="s">
        <v>338</v>
      </c>
      <c r="E105" s="136" t="s">
        <v>339</v>
      </c>
      <c r="F105" s="136" t="s">
        <v>42</v>
      </c>
      <c r="G105" s="136" t="s">
        <v>331</v>
      </c>
      <c r="H105" s="136" t="s">
        <v>43</v>
      </c>
      <c r="I105" s="249" t="s">
        <v>288</v>
      </c>
      <c r="J105" s="366" t="s">
        <v>289</v>
      </c>
    </row>
    <row r="106" spans="1:10" customFormat="1" ht="12.75" customHeight="1" thickBot="1" x14ac:dyDescent="0.25">
      <c r="A106" s="598" t="s">
        <v>534</v>
      </c>
      <c r="B106" s="600" t="s">
        <v>341</v>
      </c>
      <c r="C106" s="600" t="s">
        <v>102</v>
      </c>
      <c r="D106" s="608" t="s">
        <v>327</v>
      </c>
      <c r="E106" s="352" t="s">
        <v>342</v>
      </c>
      <c r="F106" s="600" t="s">
        <v>42</v>
      </c>
      <c r="G106" s="600" t="s">
        <v>303</v>
      </c>
      <c r="H106" s="600" t="s">
        <v>43</v>
      </c>
      <c r="I106" s="600" t="s">
        <v>343</v>
      </c>
      <c r="J106" s="627" t="s">
        <v>289</v>
      </c>
    </row>
    <row r="107" spans="1:10" customFormat="1" ht="23.25" thickBot="1" x14ac:dyDescent="0.25">
      <c r="A107" s="598"/>
      <c r="B107" s="600"/>
      <c r="C107" s="600"/>
      <c r="D107" s="617"/>
      <c r="E107" s="359" t="s">
        <v>542</v>
      </c>
      <c r="F107" s="600"/>
      <c r="G107" s="600"/>
      <c r="H107" s="600"/>
      <c r="I107" s="600"/>
      <c r="J107" s="629"/>
    </row>
    <row r="108" spans="1:10" customFormat="1" ht="23.25" thickBot="1" x14ac:dyDescent="0.25">
      <c r="A108" s="355" t="s">
        <v>535</v>
      </c>
      <c r="B108" s="287" t="s">
        <v>41</v>
      </c>
      <c r="C108" s="287" t="s">
        <v>102</v>
      </c>
      <c r="D108" s="287"/>
      <c r="E108" s="287" t="s">
        <v>360</v>
      </c>
      <c r="F108" s="287" t="s">
        <v>42</v>
      </c>
      <c r="G108" s="287" t="s">
        <v>332</v>
      </c>
      <c r="H108" s="287" t="s">
        <v>43</v>
      </c>
      <c r="I108" s="288" t="s">
        <v>304</v>
      </c>
      <c r="J108" s="289" t="s">
        <v>289</v>
      </c>
    </row>
    <row r="109" spans="1:10" customFormat="1" ht="23.25" thickBot="1" x14ac:dyDescent="0.25">
      <c r="A109" s="362" t="s">
        <v>536</v>
      </c>
      <c r="B109" s="363" t="s">
        <v>502</v>
      </c>
      <c r="C109" s="363" t="s">
        <v>278</v>
      </c>
      <c r="D109" s="363" t="s">
        <v>338</v>
      </c>
      <c r="E109" s="363" t="s">
        <v>524</v>
      </c>
      <c r="F109" s="363" t="s">
        <v>334</v>
      </c>
      <c r="G109" s="363" t="s">
        <v>525</v>
      </c>
      <c r="H109" s="363" t="s">
        <v>67</v>
      </c>
      <c r="I109" s="276" t="s">
        <v>154</v>
      </c>
      <c r="J109" s="250" t="s">
        <v>282</v>
      </c>
    </row>
    <row r="110" spans="1:10" customFormat="1" ht="23.25" thickBot="1" x14ac:dyDescent="0.25">
      <c r="A110" s="350" t="s">
        <v>537</v>
      </c>
      <c r="B110" s="352" t="s">
        <v>291</v>
      </c>
      <c r="C110" s="352" t="s">
        <v>291</v>
      </c>
      <c r="D110" s="352" t="s">
        <v>338</v>
      </c>
      <c r="E110" s="352" t="s">
        <v>506</v>
      </c>
      <c r="F110" s="352" t="s">
        <v>42</v>
      </c>
      <c r="G110" s="352" t="s">
        <v>293</v>
      </c>
      <c r="H110" s="352" t="s">
        <v>43</v>
      </c>
      <c r="I110" s="360" t="s">
        <v>294</v>
      </c>
      <c r="J110" s="365" t="s">
        <v>295</v>
      </c>
    </row>
    <row r="111" spans="1:10" customFormat="1" ht="34.5" thickBot="1" x14ac:dyDescent="0.25">
      <c r="A111" s="362" t="s">
        <v>538</v>
      </c>
      <c r="B111" s="363" t="s">
        <v>347</v>
      </c>
      <c r="C111" s="280" t="s">
        <v>278</v>
      </c>
      <c r="D111" s="281" t="s">
        <v>348</v>
      </c>
      <c r="E111" s="363" t="s">
        <v>543</v>
      </c>
      <c r="F111" s="363" t="s">
        <v>334</v>
      </c>
      <c r="G111" s="363" t="s">
        <v>66</v>
      </c>
      <c r="H111" s="363" t="s">
        <v>67</v>
      </c>
      <c r="I111" s="363" t="s">
        <v>350</v>
      </c>
      <c r="J111" s="364" t="s">
        <v>282</v>
      </c>
    </row>
    <row r="112" spans="1:10" customFormat="1" ht="22.5" x14ac:dyDescent="0.2">
      <c r="A112" s="614" t="s">
        <v>539</v>
      </c>
      <c r="B112" s="608" t="s">
        <v>326</v>
      </c>
      <c r="C112" s="602" t="s">
        <v>298</v>
      </c>
      <c r="D112" s="605" t="s">
        <v>327</v>
      </c>
      <c r="E112" s="608" t="s">
        <v>543</v>
      </c>
      <c r="F112" s="352" t="s">
        <v>53</v>
      </c>
      <c r="G112" s="352" t="s">
        <v>358</v>
      </c>
      <c r="H112" s="608"/>
      <c r="I112" s="608" t="s">
        <v>87</v>
      </c>
      <c r="J112" s="611" t="s">
        <v>329</v>
      </c>
    </row>
    <row r="113" spans="1:10" customFormat="1" ht="13.5" thickBot="1" x14ac:dyDescent="0.25">
      <c r="A113" s="616"/>
      <c r="B113" s="617"/>
      <c r="C113" s="624"/>
      <c r="D113" s="625"/>
      <c r="E113" s="617"/>
      <c r="F113" s="359" t="s">
        <v>42</v>
      </c>
      <c r="G113" s="359" t="s">
        <v>333</v>
      </c>
      <c r="H113" s="617"/>
      <c r="I113" s="617"/>
      <c r="J113" s="626"/>
    </row>
    <row r="114" spans="1:10" customFormat="1" ht="34.5" thickBot="1" x14ac:dyDescent="0.25">
      <c r="A114" s="362" t="s">
        <v>540</v>
      </c>
      <c r="B114" s="363" t="s">
        <v>347</v>
      </c>
      <c r="C114" s="280" t="s">
        <v>278</v>
      </c>
      <c r="D114" s="282" t="s">
        <v>348</v>
      </c>
      <c r="E114" s="363" t="s">
        <v>543</v>
      </c>
      <c r="F114" s="363" t="s">
        <v>42</v>
      </c>
      <c r="G114" s="363" t="s">
        <v>66</v>
      </c>
      <c r="H114" s="363" t="s">
        <v>67</v>
      </c>
      <c r="I114" s="363" t="s">
        <v>350</v>
      </c>
      <c r="J114" s="283" t="s">
        <v>282</v>
      </c>
    </row>
    <row r="115" spans="1:10" customFormat="1" ht="12.75" customHeight="1" thickBot="1" x14ac:dyDescent="0.25">
      <c r="A115" s="598" t="s">
        <v>541</v>
      </c>
      <c r="B115" s="600" t="s">
        <v>341</v>
      </c>
      <c r="C115" s="600" t="s">
        <v>102</v>
      </c>
      <c r="D115" s="608" t="s">
        <v>327</v>
      </c>
      <c r="E115" s="352" t="s">
        <v>342</v>
      </c>
      <c r="F115" s="600" t="s">
        <v>42</v>
      </c>
      <c r="G115" s="600" t="s">
        <v>303</v>
      </c>
      <c r="H115" s="600" t="s">
        <v>43</v>
      </c>
      <c r="I115" s="600" t="s">
        <v>343</v>
      </c>
      <c r="J115" s="627" t="s">
        <v>289</v>
      </c>
    </row>
    <row r="116" spans="1:10" customFormat="1" ht="23.25" thickBot="1" x14ac:dyDescent="0.25">
      <c r="A116" s="599"/>
      <c r="B116" s="601"/>
      <c r="C116" s="601"/>
      <c r="D116" s="610"/>
      <c r="E116" s="354" t="s">
        <v>542</v>
      </c>
      <c r="F116" s="601"/>
      <c r="G116" s="601"/>
      <c r="H116" s="601"/>
      <c r="I116" s="601"/>
      <c r="J116" s="630"/>
    </row>
    <row r="117" spans="1:10" customFormat="1" ht="27" customHeight="1" thickTop="1" thickBot="1" x14ac:dyDescent="0.25">
      <c r="A117" s="376"/>
      <c r="B117" s="376"/>
      <c r="C117" s="376"/>
      <c r="D117" s="376"/>
      <c r="E117" s="376"/>
      <c r="F117" s="376"/>
      <c r="G117" s="376"/>
      <c r="H117" s="376"/>
      <c r="I117" s="376"/>
      <c r="J117" s="377"/>
    </row>
    <row r="118" spans="1:10" customFormat="1" ht="22.5" thickTop="1" thickBot="1" x14ac:dyDescent="0.25">
      <c r="A118" s="621" t="s">
        <v>544</v>
      </c>
      <c r="B118" s="622"/>
      <c r="C118" s="622"/>
      <c r="D118" s="622"/>
      <c r="E118" s="622"/>
      <c r="F118" s="622"/>
      <c r="G118" s="622"/>
      <c r="H118" s="622"/>
      <c r="I118" s="622"/>
      <c r="J118" s="623"/>
    </row>
    <row r="119" spans="1:10" customFormat="1" ht="13.5" thickBot="1" x14ac:dyDescent="0.25">
      <c r="A119" s="362" t="s">
        <v>14</v>
      </c>
      <c r="B119" s="138" t="s">
        <v>35</v>
      </c>
      <c r="C119" s="138" t="s">
        <v>272</v>
      </c>
      <c r="D119" s="138" t="s">
        <v>273</v>
      </c>
      <c r="E119" s="138" t="s">
        <v>36</v>
      </c>
      <c r="F119" s="138" t="s">
        <v>274</v>
      </c>
      <c r="G119" s="138" t="s">
        <v>37</v>
      </c>
      <c r="H119" s="138" t="s">
        <v>38</v>
      </c>
      <c r="I119" s="247" t="s">
        <v>39</v>
      </c>
      <c r="J119" s="248" t="s">
        <v>275</v>
      </c>
    </row>
    <row r="120" spans="1:10" customFormat="1" ht="13.5" thickBot="1" x14ac:dyDescent="0.25">
      <c r="A120" s="358" t="s">
        <v>545</v>
      </c>
      <c r="B120" s="136" t="s">
        <v>41</v>
      </c>
      <c r="C120" s="136" t="s">
        <v>102</v>
      </c>
      <c r="D120" s="136" t="s">
        <v>338</v>
      </c>
      <c r="E120" s="136" t="s">
        <v>339</v>
      </c>
      <c r="F120" s="136" t="s">
        <v>42</v>
      </c>
      <c r="G120" s="136" t="s">
        <v>331</v>
      </c>
      <c r="H120" s="136" t="s">
        <v>43</v>
      </c>
      <c r="I120" s="249" t="s">
        <v>288</v>
      </c>
      <c r="J120" s="366" t="s">
        <v>289</v>
      </c>
    </row>
    <row r="121" spans="1:10" customFormat="1" ht="12.75" customHeight="1" thickBot="1" x14ac:dyDescent="0.25">
      <c r="A121" s="598" t="s">
        <v>546</v>
      </c>
      <c r="B121" s="600" t="s">
        <v>341</v>
      </c>
      <c r="C121" s="600" t="s">
        <v>102</v>
      </c>
      <c r="D121" s="608" t="s">
        <v>327</v>
      </c>
      <c r="E121" s="352" t="s">
        <v>342</v>
      </c>
      <c r="F121" s="600" t="s">
        <v>42</v>
      </c>
      <c r="G121" s="600" t="s">
        <v>303</v>
      </c>
      <c r="H121" s="600" t="s">
        <v>43</v>
      </c>
      <c r="I121" s="600" t="s">
        <v>343</v>
      </c>
      <c r="J121" s="627" t="s">
        <v>289</v>
      </c>
    </row>
    <row r="122" spans="1:10" customFormat="1" ht="23.25" thickBot="1" x14ac:dyDescent="0.25">
      <c r="A122" s="598"/>
      <c r="B122" s="600"/>
      <c r="C122" s="600"/>
      <c r="D122" s="617"/>
      <c r="E122" s="359" t="s">
        <v>547</v>
      </c>
      <c r="F122" s="600"/>
      <c r="G122" s="600"/>
      <c r="H122" s="600"/>
      <c r="I122" s="600"/>
      <c r="J122" s="629"/>
    </row>
    <row r="123" spans="1:10" customFormat="1" ht="23.25" thickBot="1" x14ac:dyDescent="0.25">
      <c r="A123" s="355" t="s">
        <v>548</v>
      </c>
      <c r="B123" s="287" t="s">
        <v>41</v>
      </c>
      <c r="C123" s="287" t="s">
        <v>102</v>
      </c>
      <c r="D123" s="287"/>
      <c r="E123" s="287" t="s">
        <v>360</v>
      </c>
      <c r="F123" s="287" t="s">
        <v>42</v>
      </c>
      <c r="G123" s="287" t="s">
        <v>332</v>
      </c>
      <c r="H123" s="287" t="s">
        <v>43</v>
      </c>
      <c r="I123" s="288" t="s">
        <v>304</v>
      </c>
      <c r="J123" s="289" t="s">
        <v>289</v>
      </c>
    </row>
    <row r="124" spans="1:10" customFormat="1" ht="23.25" thickBot="1" x14ac:dyDescent="0.25">
      <c r="A124" s="362" t="s">
        <v>550</v>
      </c>
      <c r="B124" s="363" t="s">
        <v>502</v>
      </c>
      <c r="C124" s="363" t="s">
        <v>278</v>
      </c>
      <c r="D124" s="363" t="s">
        <v>338</v>
      </c>
      <c r="E124" s="363" t="s">
        <v>549</v>
      </c>
      <c r="F124" s="363" t="s">
        <v>334</v>
      </c>
      <c r="G124" s="363" t="s">
        <v>525</v>
      </c>
      <c r="H124" s="363" t="s">
        <v>67</v>
      </c>
      <c r="I124" s="276" t="s">
        <v>154</v>
      </c>
      <c r="J124" s="250" t="s">
        <v>282</v>
      </c>
    </row>
    <row r="125" spans="1:10" customFormat="1" ht="23.25" thickBot="1" x14ac:dyDescent="0.25">
      <c r="A125" s="350" t="s">
        <v>551</v>
      </c>
      <c r="B125" s="352" t="s">
        <v>291</v>
      </c>
      <c r="C125" s="352" t="s">
        <v>291</v>
      </c>
      <c r="D125" s="352" t="s">
        <v>338</v>
      </c>
      <c r="E125" s="352" t="s">
        <v>506</v>
      </c>
      <c r="F125" s="352" t="s">
        <v>42</v>
      </c>
      <c r="G125" s="352" t="s">
        <v>293</v>
      </c>
      <c r="H125" s="352" t="s">
        <v>43</v>
      </c>
      <c r="I125" s="360" t="s">
        <v>294</v>
      </c>
      <c r="J125" s="365" t="s">
        <v>295</v>
      </c>
    </row>
    <row r="126" spans="1:10" customFormat="1" ht="34.5" thickBot="1" x14ac:dyDescent="0.25">
      <c r="A126" s="362" t="s">
        <v>552</v>
      </c>
      <c r="B126" s="363" t="s">
        <v>347</v>
      </c>
      <c r="C126" s="280" t="s">
        <v>278</v>
      </c>
      <c r="D126" s="281" t="s">
        <v>348</v>
      </c>
      <c r="E126" s="363" t="s">
        <v>553</v>
      </c>
      <c r="F126" s="363" t="s">
        <v>334</v>
      </c>
      <c r="G126" s="363" t="s">
        <v>66</v>
      </c>
      <c r="H126" s="363" t="s">
        <v>67</v>
      </c>
      <c r="I126" s="363" t="s">
        <v>350</v>
      </c>
      <c r="J126" s="364" t="s">
        <v>282</v>
      </c>
    </row>
    <row r="127" spans="1:10" customFormat="1" ht="22.5" x14ac:dyDescent="0.2">
      <c r="A127" s="614" t="s">
        <v>554</v>
      </c>
      <c r="B127" s="608" t="s">
        <v>326</v>
      </c>
      <c r="C127" s="602" t="s">
        <v>298</v>
      </c>
      <c r="D127" s="605" t="s">
        <v>327</v>
      </c>
      <c r="E127" s="608" t="s">
        <v>553</v>
      </c>
      <c r="F127" s="352" t="s">
        <v>53</v>
      </c>
      <c r="G127" s="352" t="s">
        <v>358</v>
      </c>
      <c r="H127" s="608"/>
      <c r="I127" s="608" t="s">
        <v>87</v>
      </c>
      <c r="J127" s="611" t="s">
        <v>329</v>
      </c>
    </row>
    <row r="128" spans="1:10" customFormat="1" ht="13.5" thickBot="1" x14ac:dyDescent="0.25">
      <c r="A128" s="616"/>
      <c r="B128" s="617"/>
      <c r="C128" s="624"/>
      <c r="D128" s="625"/>
      <c r="E128" s="617"/>
      <c r="F128" s="359" t="s">
        <v>42</v>
      </c>
      <c r="G128" s="359" t="s">
        <v>333</v>
      </c>
      <c r="H128" s="617"/>
      <c r="I128" s="617"/>
      <c r="J128" s="626"/>
    </row>
    <row r="129" spans="1:10" customFormat="1" ht="34.5" thickBot="1" x14ac:dyDescent="0.25">
      <c r="A129" s="362" t="s">
        <v>555</v>
      </c>
      <c r="B129" s="363" t="s">
        <v>347</v>
      </c>
      <c r="C129" s="280" t="s">
        <v>278</v>
      </c>
      <c r="D129" s="282" t="s">
        <v>348</v>
      </c>
      <c r="E129" s="363" t="s">
        <v>553</v>
      </c>
      <c r="F129" s="363" t="s">
        <v>42</v>
      </c>
      <c r="G129" s="363" t="s">
        <v>66</v>
      </c>
      <c r="H129" s="363" t="s">
        <v>67</v>
      </c>
      <c r="I129" s="363" t="s">
        <v>350</v>
      </c>
      <c r="J129" s="283" t="s">
        <v>282</v>
      </c>
    </row>
    <row r="130" spans="1:10" customFormat="1" ht="12.75" customHeight="1" thickBot="1" x14ac:dyDescent="0.25">
      <c r="A130" s="598" t="s">
        <v>556</v>
      </c>
      <c r="B130" s="600" t="s">
        <v>341</v>
      </c>
      <c r="C130" s="600" t="s">
        <v>102</v>
      </c>
      <c r="D130" s="608" t="s">
        <v>327</v>
      </c>
      <c r="E130" s="352" t="s">
        <v>342</v>
      </c>
      <c r="F130" s="600" t="s">
        <v>42</v>
      </c>
      <c r="G130" s="600" t="s">
        <v>303</v>
      </c>
      <c r="H130" s="600" t="s">
        <v>43</v>
      </c>
      <c r="I130" s="600" t="s">
        <v>343</v>
      </c>
      <c r="J130" s="627" t="s">
        <v>289</v>
      </c>
    </row>
    <row r="131" spans="1:10" customFormat="1" ht="23.25" thickBot="1" x14ac:dyDescent="0.25">
      <c r="A131" s="599"/>
      <c r="B131" s="601"/>
      <c r="C131" s="601"/>
      <c r="D131" s="610"/>
      <c r="E131" s="354" t="s">
        <v>547</v>
      </c>
      <c r="F131" s="601"/>
      <c r="G131" s="601"/>
      <c r="H131" s="601"/>
      <c r="I131" s="601"/>
      <c r="J131" s="630"/>
    </row>
    <row r="132" spans="1:10" customFormat="1" ht="24.75" customHeight="1" thickTop="1" thickBot="1" x14ac:dyDescent="0.25">
      <c r="A132" s="376"/>
      <c r="B132" s="376"/>
      <c r="C132" s="376"/>
      <c r="D132" s="376"/>
      <c r="E132" s="376"/>
      <c r="F132" s="376"/>
      <c r="G132" s="376"/>
      <c r="H132" s="376"/>
      <c r="I132" s="376"/>
      <c r="J132" s="377"/>
    </row>
    <row r="133" spans="1:10" customFormat="1" ht="22.5" thickTop="1" thickBot="1" x14ac:dyDescent="0.25">
      <c r="A133" s="621" t="s">
        <v>557</v>
      </c>
      <c r="B133" s="622"/>
      <c r="C133" s="622"/>
      <c r="D133" s="622"/>
      <c r="E133" s="622"/>
      <c r="F133" s="622"/>
      <c r="G133" s="622"/>
      <c r="H133" s="622"/>
      <c r="I133" s="622"/>
      <c r="J133" s="623"/>
    </row>
    <row r="134" spans="1:10" customFormat="1" ht="13.5" thickBot="1" x14ac:dyDescent="0.25">
      <c r="A134" s="362" t="s">
        <v>14</v>
      </c>
      <c r="B134" s="138" t="s">
        <v>35</v>
      </c>
      <c r="C134" s="138" t="s">
        <v>272</v>
      </c>
      <c r="D134" s="138" t="s">
        <v>273</v>
      </c>
      <c r="E134" s="138" t="s">
        <v>36</v>
      </c>
      <c r="F134" s="138" t="s">
        <v>274</v>
      </c>
      <c r="G134" s="138" t="s">
        <v>37</v>
      </c>
      <c r="H134" s="138" t="s">
        <v>38</v>
      </c>
      <c r="I134" s="247" t="s">
        <v>39</v>
      </c>
      <c r="J134" s="248" t="s">
        <v>275</v>
      </c>
    </row>
    <row r="135" spans="1:10" customFormat="1" ht="13.5" thickBot="1" x14ac:dyDescent="0.25">
      <c r="A135" s="358" t="s">
        <v>558</v>
      </c>
      <c r="B135" s="136" t="s">
        <v>41</v>
      </c>
      <c r="C135" s="136" t="s">
        <v>102</v>
      </c>
      <c r="D135" s="136" t="s">
        <v>338</v>
      </c>
      <c r="E135" s="136" t="s">
        <v>339</v>
      </c>
      <c r="F135" s="136" t="s">
        <v>42</v>
      </c>
      <c r="G135" s="136" t="s">
        <v>331</v>
      </c>
      <c r="H135" s="136" t="s">
        <v>43</v>
      </c>
      <c r="I135" s="249" t="s">
        <v>288</v>
      </c>
      <c r="J135" s="366" t="s">
        <v>289</v>
      </c>
    </row>
    <row r="136" spans="1:10" customFormat="1" ht="12.75" customHeight="1" thickBot="1" x14ac:dyDescent="0.25">
      <c r="A136" s="598" t="s">
        <v>559</v>
      </c>
      <c r="B136" s="600" t="s">
        <v>341</v>
      </c>
      <c r="C136" s="600" t="s">
        <v>102</v>
      </c>
      <c r="D136" s="608" t="s">
        <v>327</v>
      </c>
      <c r="E136" s="352" t="s">
        <v>342</v>
      </c>
      <c r="F136" s="600" t="s">
        <v>42</v>
      </c>
      <c r="G136" s="600" t="s">
        <v>303</v>
      </c>
      <c r="H136" s="600" t="s">
        <v>43</v>
      </c>
      <c r="I136" s="600" t="s">
        <v>343</v>
      </c>
      <c r="J136" s="627" t="s">
        <v>289</v>
      </c>
    </row>
    <row r="137" spans="1:10" customFormat="1" ht="23.25" thickBot="1" x14ac:dyDescent="0.25">
      <c r="A137" s="598"/>
      <c r="B137" s="600"/>
      <c r="C137" s="600"/>
      <c r="D137" s="617"/>
      <c r="E137" s="359" t="s">
        <v>547</v>
      </c>
      <c r="F137" s="600"/>
      <c r="G137" s="600"/>
      <c r="H137" s="600"/>
      <c r="I137" s="600"/>
      <c r="J137" s="629"/>
    </row>
    <row r="138" spans="1:10" customFormat="1" ht="23.25" thickBot="1" x14ac:dyDescent="0.25">
      <c r="A138" s="355" t="s">
        <v>560</v>
      </c>
      <c r="B138" s="287" t="s">
        <v>41</v>
      </c>
      <c r="C138" s="287" t="s">
        <v>102</v>
      </c>
      <c r="D138" s="287"/>
      <c r="E138" s="287" t="s">
        <v>360</v>
      </c>
      <c r="F138" s="287" t="s">
        <v>42</v>
      </c>
      <c r="G138" s="287" t="s">
        <v>332</v>
      </c>
      <c r="H138" s="287" t="s">
        <v>43</v>
      </c>
      <c r="I138" s="288" t="s">
        <v>304</v>
      </c>
      <c r="J138" s="289" t="s">
        <v>289</v>
      </c>
    </row>
    <row r="139" spans="1:10" customFormat="1" ht="23.25" thickBot="1" x14ac:dyDescent="0.25">
      <c r="A139" s="362" t="s">
        <v>561</v>
      </c>
      <c r="B139" s="363" t="s">
        <v>502</v>
      </c>
      <c r="C139" s="363" t="s">
        <v>278</v>
      </c>
      <c r="D139" s="363" t="s">
        <v>338</v>
      </c>
      <c r="E139" s="363" t="s">
        <v>549</v>
      </c>
      <c r="F139" s="363" t="s">
        <v>334</v>
      </c>
      <c r="G139" s="363" t="s">
        <v>525</v>
      </c>
      <c r="H139" s="363" t="s">
        <v>67</v>
      </c>
      <c r="I139" s="276" t="s">
        <v>154</v>
      </c>
      <c r="J139" s="250" t="s">
        <v>282</v>
      </c>
    </row>
    <row r="140" spans="1:10" customFormat="1" ht="23.25" thickBot="1" x14ac:dyDescent="0.25">
      <c r="A140" s="350" t="s">
        <v>562</v>
      </c>
      <c r="B140" s="352" t="s">
        <v>291</v>
      </c>
      <c r="C140" s="352" t="s">
        <v>291</v>
      </c>
      <c r="D140" s="352" t="s">
        <v>338</v>
      </c>
      <c r="E140" s="352" t="s">
        <v>506</v>
      </c>
      <c r="F140" s="352" t="s">
        <v>42</v>
      </c>
      <c r="G140" s="352" t="s">
        <v>293</v>
      </c>
      <c r="H140" s="352" t="s">
        <v>43</v>
      </c>
      <c r="I140" s="360" t="s">
        <v>294</v>
      </c>
      <c r="J140" s="365" t="s">
        <v>295</v>
      </c>
    </row>
    <row r="141" spans="1:10" customFormat="1" ht="34.5" thickBot="1" x14ac:dyDescent="0.25">
      <c r="A141" s="362" t="s">
        <v>563</v>
      </c>
      <c r="B141" s="363" t="s">
        <v>347</v>
      </c>
      <c r="C141" s="280" t="s">
        <v>278</v>
      </c>
      <c r="D141" s="281" t="s">
        <v>348</v>
      </c>
      <c r="E141" s="363" t="s">
        <v>553</v>
      </c>
      <c r="F141" s="363" t="s">
        <v>334</v>
      </c>
      <c r="G141" s="363" t="s">
        <v>66</v>
      </c>
      <c r="H141" s="363" t="s">
        <v>67</v>
      </c>
      <c r="I141" s="363" t="s">
        <v>350</v>
      </c>
      <c r="J141" s="364" t="s">
        <v>282</v>
      </c>
    </row>
    <row r="142" spans="1:10" customFormat="1" ht="22.5" x14ac:dyDescent="0.2">
      <c r="A142" s="614" t="s">
        <v>564</v>
      </c>
      <c r="B142" s="608" t="s">
        <v>326</v>
      </c>
      <c r="C142" s="602" t="s">
        <v>298</v>
      </c>
      <c r="D142" s="605" t="s">
        <v>327</v>
      </c>
      <c r="E142" s="608" t="s">
        <v>553</v>
      </c>
      <c r="F142" s="352" t="s">
        <v>53</v>
      </c>
      <c r="G142" s="352" t="s">
        <v>358</v>
      </c>
      <c r="H142" s="608"/>
      <c r="I142" s="608" t="s">
        <v>87</v>
      </c>
      <c r="J142" s="611" t="s">
        <v>329</v>
      </c>
    </row>
    <row r="143" spans="1:10" customFormat="1" ht="13.5" thickBot="1" x14ac:dyDescent="0.25">
      <c r="A143" s="616"/>
      <c r="B143" s="617"/>
      <c r="C143" s="624"/>
      <c r="D143" s="625"/>
      <c r="E143" s="617"/>
      <c r="F143" s="359" t="s">
        <v>42</v>
      </c>
      <c r="G143" s="359" t="s">
        <v>333</v>
      </c>
      <c r="H143" s="617"/>
      <c r="I143" s="617"/>
      <c r="J143" s="626"/>
    </row>
    <row r="144" spans="1:10" customFormat="1" ht="34.5" thickBot="1" x14ac:dyDescent="0.25">
      <c r="A144" s="362" t="s">
        <v>565</v>
      </c>
      <c r="B144" s="363" t="s">
        <v>347</v>
      </c>
      <c r="C144" s="280" t="s">
        <v>278</v>
      </c>
      <c r="D144" s="282" t="s">
        <v>348</v>
      </c>
      <c r="E144" s="363" t="s">
        <v>553</v>
      </c>
      <c r="F144" s="363" t="s">
        <v>42</v>
      </c>
      <c r="G144" s="363" t="s">
        <v>66</v>
      </c>
      <c r="H144" s="363" t="s">
        <v>67</v>
      </c>
      <c r="I144" s="363" t="s">
        <v>350</v>
      </c>
      <c r="J144" s="283" t="s">
        <v>282</v>
      </c>
    </row>
    <row r="145" spans="1:10" customFormat="1" ht="12.75" customHeight="1" thickBot="1" x14ac:dyDescent="0.25">
      <c r="A145" s="598" t="s">
        <v>566</v>
      </c>
      <c r="B145" s="600" t="s">
        <v>341</v>
      </c>
      <c r="C145" s="600" t="s">
        <v>102</v>
      </c>
      <c r="D145" s="608" t="s">
        <v>327</v>
      </c>
      <c r="E145" s="352" t="s">
        <v>342</v>
      </c>
      <c r="F145" s="600" t="s">
        <v>42</v>
      </c>
      <c r="G145" s="600" t="s">
        <v>303</v>
      </c>
      <c r="H145" s="600" t="s">
        <v>43</v>
      </c>
      <c r="I145" s="600" t="s">
        <v>343</v>
      </c>
      <c r="J145" s="627" t="s">
        <v>289</v>
      </c>
    </row>
    <row r="146" spans="1:10" customFormat="1" ht="23.25" thickBot="1" x14ac:dyDescent="0.25">
      <c r="A146" s="599"/>
      <c r="B146" s="601"/>
      <c r="C146" s="601"/>
      <c r="D146" s="610"/>
      <c r="E146" s="354" t="s">
        <v>547</v>
      </c>
      <c r="F146" s="601"/>
      <c r="G146" s="601"/>
      <c r="H146" s="601"/>
      <c r="I146" s="601"/>
      <c r="J146" s="630"/>
    </row>
    <row r="147" spans="1:10" customFormat="1" ht="26.25" customHeight="1" thickTop="1" thickBot="1" x14ac:dyDescent="0.25">
      <c r="A147" s="376"/>
      <c r="B147" s="376"/>
      <c r="C147" s="376"/>
      <c r="D147" s="376"/>
      <c r="E147" s="376"/>
      <c r="F147" s="376"/>
      <c r="G147" s="376"/>
      <c r="H147" s="376"/>
      <c r="I147" s="376"/>
      <c r="J147" s="377"/>
    </row>
    <row r="148" spans="1:10" customFormat="1" ht="22.5" thickTop="1" thickBot="1" x14ac:dyDescent="0.25">
      <c r="A148" s="621" t="s">
        <v>567</v>
      </c>
      <c r="B148" s="622"/>
      <c r="C148" s="622"/>
      <c r="D148" s="622"/>
      <c r="E148" s="622"/>
      <c r="F148" s="622"/>
      <c r="G148" s="622"/>
      <c r="H148" s="622"/>
      <c r="I148" s="622"/>
      <c r="J148" s="623"/>
    </row>
    <row r="149" spans="1:10" customFormat="1" ht="13.5" thickBot="1" x14ac:dyDescent="0.25">
      <c r="A149" s="362" t="s">
        <v>14</v>
      </c>
      <c r="B149" s="138" t="s">
        <v>35</v>
      </c>
      <c r="C149" s="138" t="s">
        <v>272</v>
      </c>
      <c r="D149" s="138" t="s">
        <v>273</v>
      </c>
      <c r="E149" s="138" t="s">
        <v>36</v>
      </c>
      <c r="F149" s="138" t="s">
        <v>274</v>
      </c>
      <c r="G149" s="138" t="s">
        <v>37</v>
      </c>
      <c r="H149" s="138" t="s">
        <v>38</v>
      </c>
      <c r="I149" s="247" t="s">
        <v>39</v>
      </c>
      <c r="J149" s="248" t="s">
        <v>275</v>
      </c>
    </row>
    <row r="150" spans="1:10" customFormat="1" ht="13.5" thickBot="1" x14ac:dyDescent="0.25">
      <c r="A150" s="358" t="s">
        <v>568</v>
      </c>
      <c r="B150" s="136" t="s">
        <v>41</v>
      </c>
      <c r="C150" s="136" t="s">
        <v>102</v>
      </c>
      <c r="D150" s="136" t="s">
        <v>338</v>
      </c>
      <c r="E150" s="136" t="s">
        <v>339</v>
      </c>
      <c r="F150" s="136" t="s">
        <v>42</v>
      </c>
      <c r="G150" s="136" t="s">
        <v>331</v>
      </c>
      <c r="H150" s="136" t="s">
        <v>43</v>
      </c>
      <c r="I150" s="249" t="s">
        <v>288</v>
      </c>
      <c r="J150" s="366" t="s">
        <v>289</v>
      </c>
    </row>
    <row r="151" spans="1:10" customFormat="1" ht="12.75" customHeight="1" thickBot="1" x14ac:dyDescent="0.25">
      <c r="A151" s="598" t="s">
        <v>569</v>
      </c>
      <c r="B151" s="600" t="s">
        <v>341</v>
      </c>
      <c r="C151" s="600" t="s">
        <v>102</v>
      </c>
      <c r="D151" s="608" t="s">
        <v>327</v>
      </c>
      <c r="E151" s="352" t="s">
        <v>342</v>
      </c>
      <c r="F151" s="600" t="s">
        <v>42</v>
      </c>
      <c r="G151" s="600" t="s">
        <v>303</v>
      </c>
      <c r="H151" s="600" t="s">
        <v>43</v>
      </c>
      <c r="I151" s="600" t="s">
        <v>343</v>
      </c>
      <c r="J151" s="627" t="s">
        <v>289</v>
      </c>
    </row>
    <row r="152" spans="1:10" customFormat="1" ht="23.25" thickBot="1" x14ac:dyDescent="0.25">
      <c r="A152" s="598"/>
      <c r="B152" s="600"/>
      <c r="C152" s="600"/>
      <c r="D152" s="617"/>
      <c r="E152" s="359" t="s">
        <v>547</v>
      </c>
      <c r="F152" s="600"/>
      <c r="G152" s="600"/>
      <c r="H152" s="600"/>
      <c r="I152" s="600"/>
      <c r="J152" s="629"/>
    </row>
    <row r="153" spans="1:10" customFormat="1" ht="23.25" thickBot="1" x14ac:dyDescent="0.25">
      <c r="A153" s="355" t="s">
        <v>570</v>
      </c>
      <c r="B153" s="287" t="s">
        <v>41</v>
      </c>
      <c r="C153" s="287" t="s">
        <v>102</v>
      </c>
      <c r="D153" s="287"/>
      <c r="E153" s="287" t="s">
        <v>360</v>
      </c>
      <c r="F153" s="287" t="s">
        <v>42</v>
      </c>
      <c r="G153" s="287" t="s">
        <v>332</v>
      </c>
      <c r="H153" s="287" t="s">
        <v>43</v>
      </c>
      <c r="I153" s="288" t="s">
        <v>304</v>
      </c>
      <c r="J153" s="289" t="s">
        <v>289</v>
      </c>
    </row>
    <row r="154" spans="1:10" customFormat="1" ht="23.25" thickBot="1" x14ac:dyDescent="0.25">
      <c r="A154" s="362" t="s">
        <v>572</v>
      </c>
      <c r="B154" s="363" t="s">
        <v>502</v>
      </c>
      <c r="C154" s="363" t="s">
        <v>278</v>
      </c>
      <c r="D154" s="363" t="s">
        <v>338</v>
      </c>
      <c r="E154" s="363" t="s">
        <v>549</v>
      </c>
      <c r="F154" s="363" t="s">
        <v>334</v>
      </c>
      <c r="G154" s="363" t="s">
        <v>525</v>
      </c>
      <c r="H154" s="363" t="s">
        <v>67</v>
      </c>
      <c r="I154" s="276" t="s">
        <v>154</v>
      </c>
      <c r="J154" s="250" t="s">
        <v>282</v>
      </c>
    </row>
    <row r="155" spans="1:10" customFormat="1" ht="23.25" thickBot="1" x14ac:dyDescent="0.25">
      <c r="A155" s="350" t="s">
        <v>571</v>
      </c>
      <c r="B155" s="352" t="s">
        <v>291</v>
      </c>
      <c r="C155" s="352" t="s">
        <v>291</v>
      </c>
      <c r="D155" s="352" t="s">
        <v>338</v>
      </c>
      <c r="E155" s="352" t="s">
        <v>506</v>
      </c>
      <c r="F155" s="352" t="s">
        <v>42</v>
      </c>
      <c r="G155" s="352" t="s">
        <v>293</v>
      </c>
      <c r="H155" s="352" t="s">
        <v>43</v>
      </c>
      <c r="I155" s="360" t="s">
        <v>294</v>
      </c>
      <c r="J155" s="365" t="s">
        <v>295</v>
      </c>
    </row>
    <row r="156" spans="1:10" customFormat="1" ht="22.5" x14ac:dyDescent="0.2">
      <c r="A156" s="614" t="s">
        <v>573</v>
      </c>
      <c r="B156" s="608" t="s">
        <v>574</v>
      </c>
      <c r="C156" s="608" t="s">
        <v>298</v>
      </c>
      <c r="D156" s="608" t="s">
        <v>338</v>
      </c>
      <c r="E156" s="608" t="s">
        <v>299</v>
      </c>
      <c r="F156" s="352" t="s">
        <v>334</v>
      </c>
      <c r="G156" s="352" t="s">
        <v>335</v>
      </c>
      <c r="H156" s="608" t="s">
        <v>300</v>
      </c>
      <c r="I156" s="608" t="s">
        <v>301</v>
      </c>
      <c r="J156" s="618" t="s">
        <v>302</v>
      </c>
    </row>
    <row r="157" spans="1:10" customFormat="1" ht="22.5" x14ac:dyDescent="0.2">
      <c r="A157" s="615"/>
      <c r="B157" s="609"/>
      <c r="C157" s="609"/>
      <c r="D157" s="609"/>
      <c r="E157" s="609"/>
      <c r="F157" s="353" t="s">
        <v>334</v>
      </c>
      <c r="G157" s="353" t="s">
        <v>336</v>
      </c>
      <c r="H157" s="609"/>
      <c r="I157" s="609"/>
      <c r="J157" s="619"/>
    </row>
    <row r="158" spans="1:10" customFormat="1" ht="23.25" thickBot="1" x14ac:dyDescent="0.25">
      <c r="A158" s="616"/>
      <c r="B158" s="617"/>
      <c r="C158" s="617"/>
      <c r="D158" s="617"/>
      <c r="E158" s="617"/>
      <c r="F158" s="359" t="s">
        <v>42</v>
      </c>
      <c r="G158" s="359" t="s">
        <v>156</v>
      </c>
      <c r="H158" s="617"/>
      <c r="I158" s="617"/>
      <c r="J158" s="620"/>
    </row>
    <row r="159" spans="1:10" customFormat="1" ht="34.5" thickBot="1" x14ac:dyDescent="0.25">
      <c r="A159" s="362" t="s">
        <v>575</v>
      </c>
      <c r="B159" s="363" t="s">
        <v>347</v>
      </c>
      <c r="C159" s="280" t="s">
        <v>278</v>
      </c>
      <c r="D159" s="281" t="s">
        <v>348</v>
      </c>
      <c r="E159" s="363" t="s">
        <v>553</v>
      </c>
      <c r="F159" s="363" t="s">
        <v>334</v>
      </c>
      <c r="G159" s="363" t="s">
        <v>66</v>
      </c>
      <c r="H159" s="363" t="s">
        <v>67</v>
      </c>
      <c r="I159" s="363" t="s">
        <v>350</v>
      </c>
      <c r="J159" s="364" t="s">
        <v>282</v>
      </c>
    </row>
    <row r="160" spans="1:10" customFormat="1" ht="12.75" customHeight="1" thickBot="1" x14ac:dyDescent="0.25">
      <c r="A160" s="598" t="s">
        <v>576</v>
      </c>
      <c r="B160" s="600" t="s">
        <v>351</v>
      </c>
      <c r="C160" s="602" t="s">
        <v>352</v>
      </c>
      <c r="D160" s="605" t="s">
        <v>348</v>
      </c>
      <c r="E160" s="600" t="s">
        <v>353</v>
      </c>
      <c r="F160" s="352" t="s">
        <v>53</v>
      </c>
      <c r="G160" s="352" t="s">
        <v>66</v>
      </c>
      <c r="H160" s="608" t="s">
        <v>70</v>
      </c>
      <c r="I160" s="352" t="s">
        <v>354</v>
      </c>
      <c r="J160" s="611" t="s">
        <v>282</v>
      </c>
    </row>
    <row r="161" spans="1:10" customFormat="1" ht="12.75" customHeight="1" thickBot="1" x14ac:dyDescent="0.25">
      <c r="A161" s="598"/>
      <c r="B161" s="600"/>
      <c r="C161" s="603"/>
      <c r="D161" s="606"/>
      <c r="E161" s="600"/>
      <c r="F161" s="353" t="s">
        <v>53</v>
      </c>
      <c r="G161" s="353" t="s">
        <v>355</v>
      </c>
      <c r="H161" s="609"/>
      <c r="I161" s="353" t="s">
        <v>356</v>
      </c>
      <c r="J161" s="612"/>
    </row>
    <row r="162" spans="1:10" customFormat="1" ht="25.5" customHeight="1" thickBot="1" x14ac:dyDescent="0.25">
      <c r="A162" s="598"/>
      <c r="B162" s="600"/>
      <c r="C162" s="624"/>
      <c r="D162" s="625"/>
      <c r="E162" s="600"/>
      <c r="F162" s="359" t="s">
        <v>42</v>
      </c>
      <c r="G162" s="359" t="s">
        <v>357</v>
      </c>
      <c r="H162" s="617"/>
      <c r="I162" s="359" t="s">
        <v>71</v>
      </c>
      <c r="J162" s="626"/>
    </row>
    <row r="163" spans="1:10" customFormat="1" ht="22.5" x14ac:dyDescent="0.2">
      <c r="A163" s="614" t="s">
        <v>577</v>
      </c>
      <c r="B163" s="608" t="s">
        <v>326</v>
      </c>
      <c r="C163" s="602" t="s">
        <v>298</v>
      </c>
      <c r="D163" s="605" t="s">
        <v>327</v>
      </c>
      <c r="E163" s="608" t="s">
        <v>553</v>
      </c>
      <c r="F163" s="352" t="s">
        <v>53</v>
      </c>
      <c r="G163" s="352" t="s">
        <v>358</v>
      </c>
      <c r="H163" s="608"/>
      <c r="I163" s="608" t="s">
        <v>87</v>
      </c>
      <c r="J163" s="611" t="s">
        <v>329</v>
      </c>
    </row>
    <row r="164" spans="1:10" customFormat="1" ht="13.5" thickBot="1" x14ac:dyDescent="0.25">
      <c r="A164" s="616"/>
      <c r="B164" s="617"/>
      <c r="C164" s="624"/>
      <c r="D164" s="625"/>
      <c r="E164" s="617"/>
      <c r="F164" s="359" t="s">
        <v>42</v>
      </c>
      <c r="G164" s="359" t="s">
        <v>333</v>
      </c>
      <c r="H164" s="617"/>
      <c r="I164" s="617"/>
      <c r="J164" s="626"/>
    </row>
    <row r="165" spans="1:10" customFormat="1" ht="34.5" thickBot="1" x14ac:dyDescent="0.25">
      <c r="A165" s="362" t="s">
        <v>578</v>
      </c>
      <c r="B165" s="363" t="s">
        <v>347</v>
      </c>
      <c r="C165" s="280" t="s">
        <v>278</v>
      </c>
      <c r="D165" s="282" t="s">
        <v>348</v>
      </c>
      <c r="E165" s="363" t="s">
        <v>553</v>
      </c>
      <c r="F165" s="363" t="s">
        <v>42</v>
      </c>
      <c r="G165" s="363" t="s">
        <v>66</v>
      </c>
      <c r="H165" s="363" t="s">
        <v>67</v>
      </c>
      <c r="I165" s="363" t="s">
        <v>350</v>
      </c>
      <c r="J165" s="283" t="s">
        <v>282</v>
      </c>
    </row>
    <row r="166" spans="1:10" customFormat="1" ht="12.75" customHeight="1" thickBot="1" x14ac:dyDescent="0.25">
      <c r="A166" s="598" t="s">
        <v>579</v>
      </c>
      <c r="B166" s="600" t="s">
        <v>341</v>
      </c>
      <c r="C166" s="600" t="s">
        <v>102</v>
      </c>
      <c r="D166" s="608" t="s">
        <v>327</v>
      </c>
      <c r="E166" s="352" t="s">
        <v>342</v>
      </c>
      <c r="F166" s="600" t="s">
        <v>42</v>
      </c>
      <c r="G166" s="600" t="s">
        <v>303</v>
      </c>
      <c r="H166" s="600" t="s">
        <v>43</v>
      </c>
      <c r="I166" s="600" t="s">
        <v>343</v>
      </c>
      <c r="J166" s="627" t="s">
        <v>289</v>
      </c>
    </row>
    <row r="167" spans="1:10" customFormat="1" ht="23.25" thickBot="1" x14ac:dyDescent="0.25">
      <c r="A167" s="614"/>
      <c r="B167" s="608"/>
      <c r="C167" s="608"/>
      <c r="D167" s="609"/>
      <c r="E167" s="353" t="s">
        <v>547</v>
      </c>
      <c r="F167" s="608"/>
      <c r="G167" s="608"/>
      <c r="H167" s="608"/>
      <c r="I167" s="608"/>
      <c r="J167" s="628"/>
    </row>
    <row r="168" spans="1:10" customFormat="1" ht="12.75" customHeight="1" thickBot="1" x14ac:dyDescent="0.25">
      <c r="A168" s="598" t="s">
        <v>580</v>
      </c>
      <c r="B168" s="600" t="s">
        <v>351</v>
      </c>
      <c r="C168" s="602" t="s">
        <v>352</v>
      </c>
      <c r="D168" s="605" t="s">
        <v>348</v>
      </c>
      <c r="E168" s="600" t="s">
        <v>353</v>
      </c>
      <c r="F168" s="352" t="s">
        <v>53</v>
      </c>
      <c r="G168" s="352" t="s">
        <v>66</v>
      </c>
      <c r="H168" s="608" t="s">
        <v>70</v>
      </c>
      <c r="I168" s="352" t="s">
        <v>354</v>
      </c>
      <c r="J168" s="611" t="s">
        <v>282</v>
      </c>
    </row>
    <row r="169" spans="1:10" customFormat="1" ht="12.75" customHeight="1" thickBot="1" x14ac:dyDescent="0.25">
      <c r="A169" s="598"/>
      <c r="B169" s="600"/>
      <c r="C169" s="603"/>
      <c r="D169" s="606"/>
      <c r="E169" s="600"/>
      <c r="F169" s="353" t="s">
        <v>53</v>
      </c>
      <c r="G169" s="353" t="s">
        <v>355</v>
      </c>
      <c r="H169" s="609"/>
      <c r="I169" s="353" t="s">
        <v>356</v>
      </c>
      <c r="J169" s="612"/>
    </row>
    <row r="170" spans="1:10" customFormat="1" ht="25.5" customHeight="1" thickBot="1" x14ac:dyDescent="0.25">
      <c r="A170" s="599"/>
      <c r="B170" s="601"/>
      <c r="C170" s="604"/>
      <c r="D170" s="607"/>
      <c r="E170" s="601"/>
      <c r="F170" s="354" t="s">
        <v>42</v>
      </c>
      <c r="G170" s="354" t="s">
        <v>357</v>
      </c>
      <c r="H170" s="610"/>
      <c r="I170" s="354" t="s">
        <v>71</v>
      </c>
      <c r="J170" s="613"/>
    </row>
    <row r="171" spans="1:10" customFormat="1" ht="25.5" customHeight="1" thickTop="1" thickBot="1" x14ac:dyDescent="0.25">
      <c r="A171" s="376"/>
      <c r="B171" s="376"/>
      <c r="C171" s="378"/>
      <c r="D171" s="379"/>
      <c r="E171" s="376"/>
      <c r="F171" s="376"/>
      <c r="G171" s="376"/>
      <c r="H171" s="376"/>
      <c r="I171" s="376"/>
      <c r="J171" s="379"/>
    </row>
    <row r="172" spans="1:10" customFormat="1" ht="22.5" thickTop="1" thickBot="1" x14ac:dyDescent="0.25">
      <c r="A172" s="621" t="s">
        <v>581</v>
      </c>
      <c r="B172" s="622"/>
      <c r="C172" s="622"/>
      <c r="D172" s="622"/>
      <c r="E172" s="622"/>
      <c r="F172" s="622"/>
      <c r="G172" s="622"/>
      <c r="H172" s="622"/>
      <c r="I172" s="622"/>
      <c r="J172" s="623"/>
    </row>
    <row r="173" spans="1:10" customFormat="1" ht="13.5" thickBot="1" x14ac:dyDescent="0.25">
      <c r="A173" s="362" t="s">
        <v>14</v>
      </c>
      <c r="B173" s="138" t="s">
        <v>35</v>
      </c>
      <c r="C173" s="138" t="s">
        <v>272</v>
      </c>
      <c r="D173" s="138" t="s">
        <v>273</v>
      </c>
      <c r="E173" s="138" t="s">
        <v>36</v>
      </c>
      <c r="F173" s="138" t="s">
        <v>274</v>
      </c>
      <c r="G173" s="138" t="s">
        <v>37</v>
      </c>
      <c r="H173" s="138" t="s">
        <v>38</v>
      </c>
      <c r="I173" s="247" t="s">
        <v>39</v>
      </c>
      <c r="J173" s="248" t="s">
        <v>275</v>
      </c>
    </row>
    <row r="174" spans="1:10" customFormat="1" ht="23.25" thickBot="1" x14ac:dyDescent="0.25">
      <c r="A174" s="350" t="s">
        <v>582</v>
      </c>
      <c r="B174" s="352" t="s">
        <v>291</v>
      </c>
      <c r="C174" s="352" t="s">
        <v>291</v>
      </c>
      <c r="D174" s="352" t="s">
        <v>338</v>
      </c>
      <c r="E174" s="352" t="s">
        <v>506</v>
      </c>
      <c r="F174" s="352" t="s">
        <v>42</v>
      </c>
      <c r="G174" s="352" t="s">
        <v>293</v>
      </c>
      <c r="H174" s="352" t="s">
        <v>43</v>
      </c>
      <c r="I174" s="360" t="s">
        <v>294</v>
      </c>
      <c r="J174" s="365" t="s">
        <v>295</v>
      </c>
    </row>
    <row r="175" spans="1:10" customFormat="1" x14ac:dyDescent="0.2">
      <c r="A175" s="614" t="s">
        <v>583</v>
      </c>
      <c r="B175" s="608" t="s">
        <v>574</v>
      </c>
      <c r="C175" s="608" t="s">
        <v>298</v>
      </c>
      <c r="D175" s="608" t="s">
        <v>338</v>
      </c>
      <c r="E175" s="608" t="s">
        <v>299</v>
      </c>
      <c r="F175" s="352" t="s">
        <v>42</v>
      </c>
      <c r="G175" s="352" t="s">
        <v>585</v>
      </c>
      <c r="H175" s="608" t="s">
        <v>300</v>
      </c>
      <c r="I175" s="608" t="s">
        <v>301</v>
      </c>
      <c r="J175" s="618" t="s">
        <v>302</v>
      </c>
    </row>
    <row r="176" spans="1:10" customFormat="1" x14ac:dyDescent="0.2">
      <c r="A176" s="615"/>
      <c r="B176" s="609"/>
      <c r="C176" s="609"/>
      <c r="D176" s="609"/>
      <c r="E176" s="609"/>
      <c r="F176" s="353" t="s">
        <v>42</v>
      </c>
      <c r="G176" s="353" t="s">
        <v>586</v>
      </c>
      <c r="H176" s="609"/>
      <c r="I176" s="609"/>
      <c r="J176" s="619"/>
    </row>
    <row r="177" spans="1:10" customFormat="1" ht="13.5" thickBot="1" x14ac:dyDescent="0.25">
      <c r="A177" s="616"/>
      <c r="B177" s="617"/>
      <c r="C177" s="617"/>
      <c r="D177" s="617"/>
      <c r="E177" s="617"/>
      <c r="F177" s="359" t="s">
        <v>42</v>
      </c>
      <c r="G177" s="359" t="s">
        <v>587</v>
      </c>
      <c r="H177" s="617"/>
      <c r="I177" s="617"/>
      <c r="J177" s="620"/>
    </row>
    <row r="178" spans="1:10" customFormat="1" ht="23.25" thickBot="1" x14ac:dyDescent="0.25">
      <c r="A178" s="350" t="s">
        <v>584</v>
      </c>
      <c r="B178" s="352" t="s">
        <v>574</v>
      </c>
      <c r="C178" s="352" t="s">
        <v>298</v>
      </c>
      <c r="D178" s="352" t="s">
        <v>338</v>
      </c>
      <c r="E178" s="352" t="s">
        <v>299</v>
      </c>
      <c r="F178" s="352" t="s">
        <v>42</v>
      </c>
      <c r="G178" s="352" t="s">
        <v>588</v>
      </c>
      <c r="H178" s="352" t="s">
        <v>300</v>
      </c>
      <c r="I178" s="352" t="s">
        <v>301</v>
      </c>
      <c r="J178" s="365" t="s">
        <v>302</v>
      </c>
    </row>
    <row r="179" spans="1:10" customFormat="1" ht="34.5" thickBot="1" x14ac:dyDescent="0.25">
      <c r="A179" s="362" t="s">
        <v>589</v>
      </c>
      <c r="B179" s="363" t="s">
        <v>347</v>
      </c>
      <c r="C179" s="280" t="s">
        <v>278</v>
      </c>
      <c r="D179" s="282" t="s">
        <v>348</v>
      </c>
      <c r="E179" s="363" t="s">
        <v>553</v>
      </c>
      <c r="F179" s="363" t="s">
        <v>42</v>
      </c>
      <c r="G179" s="363" t="s">
        <v>590</v>
      </c>
      <c r="H179" s="363" t="s">
        <v>67</v>
      </c>
      <c r="I179" s="363" t="s">
        <v>350</v>
      </c>
      <c r="J179" s="283" t="s">
        <v>282</v>
      </c>
    </row>
    <row r="180" spans="1:10" customFormat="1" ht="12.75" customHeight="1" thickBot="1" x14ac:dyDescent="0.25">
      <c r="A180" s="598" t="s">
        <v>591</v>
      </c>
      <c r="B180" s="600" t="s">
        <v>351</v>
      </c>
      <c r="C180" s="602" t="s">
        <v>352</v>
      </c>
      <c r="D180" s="605" t="s">
        <v>348</v>
      </c>
      <c r="E180" s="600" t="s">
        <v>353</v>
      </c>
      <c r="F180" s="352" t="s">
        <v>53</v>
      </c>
      <c r="G180" s="352" t="s">
        <v>595</v>
      </c>
      <c r="H180" s="608" t="s">
        <v>70</v>
      </c>
      <c r="I180" s="352" t="s">
        <v>592</v>
      </c>
      <c r="J180" s="611" t="s">
        <v>282</v>
      </c>
    </row>
    <row r="181" spans="1:10" customFormat="1" ht="12.75" customHeight="1" thickBot="1" x14ac:dyDescent="0.25">
      <c r="A181" s="598"/>
      <c r="B181" s="600"/>
      <c r="C181" s="603"/>
      <c r="D181" s="606"/>
      <c r="E181" s="600"/>
      <c r="F181" s="353" t="s">
        <v>53</v>
      </c>
      <c r="G181" s="353" t="s">
        <v>594</v>
      </c>
      <c r="H181" s="609"/>
      <c r="I181" s="353" t="s">
        <v>593</v>
      </c>
      <c r="J181" s="612"/>
    </row>
    <row r="182" spans="1:10" customFormat="1" ht="25.5" customHeight="1" thickBot="1" x14ac:dyDescent="0.25">
      <c r="A182" s="599"/>
      <c r="B182" s="601"/>
      <c r="C182" s="604"/>
      <c r="D182" s="607"/>
      <c r="E182" s="601"/>
      <c r="F182" s="354" t="s">
        <v>42</v>
      </c>
      <c r="G182" s="354" t="s">
        <v>596</v>
      </c>
      <c r="H182" s="610"/>
      <c r="I182" s="354" t="s">
        <v>71</v>
      </c>
      <c r="J182" s="613"/>
    </row>
    <row r="183" spans="1:10" customFormat="1" ht="25.5" customHeight="1" thickTop="1" thickBot="1" x14ac:dyDescent="0.25">
      <c r="A183" s="253"/>
      <c r="B183" s="254"/>
      <c r="C183" s="284"/>
      <c r="D183" s="285"/>
      <c r="E183" s="254"/>
      <c r="F183" s="254"/>
      <c r="G183" s="254"/>
      <c r="H183" s="254"/>
      <c r="I183" s="254"/>
      <c r="J183" s="285"/>
    </row>
    <row r="184" spans="1:10" ht="19.5" thickTop="1" thickBot="1" x14ac:dyDescent="0.25">
      <c r="A184" s="676" t="s">
        <v>173</v>
      </c>
      <c r="B184" s="677"/>
      <c r="C184" s="677"/>
      <c r="D184" s="677"/>
      <c r="E184" s="677"/>
      <c r="F184" s="677"/>
      <c r="G184" s="677"/>
      <c r="H184" s="677"/>
      <c r="I184" s="677"/>
      <c r="J184" s="678"/>
    </row>
    <row r="185" spans="1:10" ht="13.5" thickBot="1" x14ac:dyDescent="0.25">
      <c r="A185" s="362" t="s">
        <v>14</v>
      </c>
      <c r="B185" s="138" t="s">
        <v>35</v>
      </c>
      <c r="C185" s="363" t="s">
        <v>272</v>
      </c>
      <c r="D185" s="363" t="s">
        <v>273</v>
      </c>
      <c r="E185" s="138" t="s">
        <v>36</v>
      </c>
      <c r="F185" s="138" t="s">
        <v>274</v>
      </c>
      <c r="G185" s="138" t="s">
        <v>37</v>
      </c>
      <c r="H185" s="138" t="s">
        <v>38</v>
      </c>
      <c r="I185" s="247" t="s">
        <v>39</v>
      </c>
      <c r="J185" s="248" t="s">
        <v>275</v>
      </c>
    </row>
    <row r="186" spans="1:10" ht="23.25" thickBot="1" x14ac:dyDescent="0.25">
      <c r="A186" s="358" t="s">
        <v>157</v>
      </c>
      <c r="B186" s="136" t="s">
        <v>41</v>
      </c>
      <c r="C186" s="363" t="s">
        <v>102</v>
      </c>
      <c r="D186" s="363" t="s">
        <v>338</v>
      </c>
      <c r="E186" s="136" t="s">
        <v>362</v>
      </c>
      <c r="F186" s="136" t="s">
        <v>42</v>
      </c>
      <c r="G186" s="136" t="s">
        <v>363</v>
      </c>
      <c r="H186" s="136" t="s">
        <v>43</v>
      </c>
      <c r="I186" s="249" t="s">
        <v>44</v>
      </c>
      <c r="J186" s="293" t="s">
        <v>289</v>
      </c>
    </row>
    <row r="187" spans="1:10" ht="23.25" thickBot="1" x14ac:dyDescent="0.25">
      <c r="A187" s="358" t="s">
        <v>158</v>
      </c>
      <c r="B187" s="136" t="s">
        <v>46</v>
      </c>
      <c r="C187" s="359" t="s">
        <v>102</v>
      </c>
      <c r="D187" s="359" t="s">
        <v>327</v>
      </c>
      <c r="E187" s="136" t="s">
        <v>47</v>
      </c>
      <c r="F187" s="136" t="s">
        <v>42</v>
      </c>
      <c r="G187" s="136" t="s">
        <v>172</v>
      </c>
      <c r="H187" s="136" t="s">
        <v>43</v>
      </c>
      <c r="I187" s="249" t="s">
        <v>44</v>
      </c>
      <c r="J187" s="293" t="s">
        <v>289</v>
      </c>
    </row>
    <row r="188" spans="1:10" ht="23.25" thickBot="1" x14ac:dyDescent="0.25">
      <c r="A188" s="355" t="s">
        <v>368</v>
      </c>
      <c r="B188" s="287" t="s">
        <v>344</v>
      </c>
      <c r="C188" s="291" t="s">
        <v>102</v>
      </c>
      <c r="D188" s="291"/>
      <c r="E188" s="287" t="s">
        <v>373</v>
      </c>
      <c r="F188" s="287" t="s">
        <v>42</v>
      </c>
      <c r="G188" s="287" t="s">
        <v>332</v>
      </c>
      <c r="H188" s="287" t="s">
        <v>43</v>
      </c>
      <c r="I188" s="288" t="s">
        <v>44</v>
      </c>
      <c r="J188" s="294" t="s">
        <v>289</v>
      </c>
    </row>
    <row r="189" spans="1:10" ht="22.5" customHeight="1" x14ac:dyDescent="0.2">
      <c r="A189" s="614" t="s">
        <v>159</v>
      </c>
      <c r="B189" s="608" t="s">
        <v>49</v>
      </c>
      <c r="C189" s="656" t="s">
        <v>49</v>
      </c>
      <c r="D189" s="656" t="s">
        <v>348</v>
      </c>
      <c r="E189" s="139" t="s">
        <v>364</v>
      </c>
      <c r="F189" s="608" t="s">
        <v>42</v>
      </c>
      <c r="G189" s="608" t="s">
        <v>43</v>
      </c>
      <c r="H189" s="608" t="s">
        <v>43</v>
      </c>
      <c r="I189" s="608" t="s">
        <v>56</v>
      </c>
      <c r="J189" s="658" t="s">
        <v>295</v>
      </c>
    </row>
    <row r="190" spans="1:10" x14ac:dyDescent="0.2">
      <c r="A190" s="615"/>
      <c r="B190" s="609"/>
      <c r="C190" s="657"/>
      <c r="D190" s="657"/>
      <c r="E190" s="139" t="s">
        <v>50</v>
      </c>
      <c r="F190" s="609"/>
      <c r="G190" s="609"/>
      <c r="H190" s="609"/>
      <c r="I190" s="609"/>
      <c r="J190" s="659"/>
    </row>
    <row r="191" spans="1:10" x14ac:dyDescent="0.2">
      <c r="A191" s="615"/>
      <c r="B191" s="609"/>
      <c r="C191" s="657"/>
      <c r="D191" s="657"/>
      <c r="E191" s="139" t="s">
        <v>51</v>
      </c>
      <c r="F191" s="609"/>
      <c r="G191" s="609"/>
      <c r="H191" s="609"/>
      <c r="I191" s="609"/>
      <c r="J191" s="659"/>
    </row>
    <row r="192" spans="1:10" ht="13.5" thickBot="1" x14ac:dyDescent="0.25">
      <c r="A192" s="616"/>
      <c r="B192" s="617"/>
      <c r="C192" s="679"/>
      <c r="D192" s="679"/>
      <c r="E192" s="139" t="s">
        <v>52</v>
      </c>
      <c r="F192" s="617"/>
      <c r="G192" s="617"/>
      <c r="H192" s="617"/>
      <c r="I192" s="617"/>
      <c r="J192" s="672"/>
    </row>
    <row r="193" spans="1:10" ht="34.5" thickBot="1" x14ac:dyDescent="0.25">
      <c r="A193" s="290" t="s">
        <v>369</v>
      </c>
      <c r="B193" s="291" t="s">
        <v>49</v>
      </c>
      <c r="C193" s="291" t="s">
        <v>49</v>
      </c>
      <c r="D193" s="291"/>
      <c r="E193" s="291" t="s">
        <v>374</v>
      </c>
      <c r="F193" s="291" t="s">
        <v>42</v>
      </c>
      <c r="G193" s="291" t="s">
        <v>43</v>
      </c>
      <c r="H193" s="291" t="s">
        <v>43</v>
      </c>
      <c r="I193" s="295" t="s">
        <v>365</v>
      </c>
      <c r="J193" s="294" t="s">
        <v>295</v>
      </c>
    </row>
    <row r="194" spans="1:10" ht="12.75" customHeight="1" x14ac:dyDescent="0.2">
      <c r="A194" s="614" t="s">
        <v>160</v>
      </c>
      <c r="B194" s="608" t="s">
        <v>58</v>
      </c>
      <c r="C194" s="608" t="s">
        <v>291</v>
      </c>
      <c r="D194" s="608" t="s">
        <v>338</v>
      </c>
      <c r="E194" s="139" t="s">
        <v>59</v>
      </c>
      <c r="F194" s="608" t="s">
        <v>42</v>
      </c>
      <c r="G194" s="608" t="s">
        <v>293</v>
      </c>
      <c r="H194" s="608"/>
      <c r="I194" s="608" t="s">
        <v>56</v>
      </c>
      <c r="J194" s="650" t="s">
        <v>295</v>
      </c>
    </row>
    <row r="195" spans="1:10" ht="23.25" customHeight="1" thickBot="1" x14ac:dyDescent="0.25">
      <c r="A195" s="616"/>
      <c r="B195" s="617"/>
      <c r="C195" s="617"/>
      <c r="D195" s="617"/>
      <c r="E195" s="136" t="s">
        <v>60</v>
      </c>
      <c r="F195" s="617"/>
      <c r="G195" s="617"/>
      <c r="H195" s="617"/>
      <c r="I195" s="617"/>
      <c r="J195" s="652"/>
    </row>
    <row r="196" spans="1:10" ht="12.75" customHeight="1" x14ac:dyDescent="0.2">
      <c r="A196" s="614" t="s">
        <v>161</v>
      </c>
      <c r="B196" s="608" t="s">
        <v>62</v>
      </c>
      <c r="C196" s="608" t="s">
        <v>278</v>
      </c>
      <c r="D196" s="608" t="s">
        <v>348</v>
      </c>
      <c r="E196" s="139" t="s">
        <v>63</v>
      </c>
      <c r="F196" s="608" t="s">
        <v>42</v>
      </c>
      <c r="G196" s="608" t="s">
        <v>162</v>
      </c>
      <c r="H196" s="608" t="s">
        <v>67</v>
      </c>
      <c r="I196" s="608" t="s">
        <v>155</v>
      </c>
      <c r="J196" s="650" t="s">
        <v>282</v>
      </c>
    </row>
    <row r="197" spans="1:10" x14ac:dyDescent="0.2">
      <c r="A197" s="615"/>
      <c r="B197" s="609"/>
      <c r="C197" s="609"/>
      <c r="D197" s="609"/>
      <c r="E197" s="139" t="s">
        <v>64</v>
      </c>
      <c r="F197" s="609"/>
      <c r="G197" s="609"/>
      <c r="H197" s="609"/>
      <c r="I197" s="609"/>
      <c r="J197" s="651"/>
    </row>
    <row r="198" spans="1:10" ht="13.5" thickBot="1" x14ac:dyDescent="0.25">
      <c r="A198" s="616"/>
      <c r="B198" s="617"/>
      <c r="C198" s="617"/>
      <c r="D198" s="617"/>
      <c r="E198" s="136" t="s">
        <v>65</v>
      </c>
      <c r="F198" s="617"/>
      <c r="G198" s="617"/>
      <c r="H198" s="617"/>
      <c r="I198" s="617"/>
      <c r="J198" s="652"/>
    </row>
    <row r="199" spans="1:10" ht="12.75" customHeight="1" x14ac:dyDescent="0.2">
      <c r="A199" s="638" t="s">
        <v>370</v>
      </c>
      <c r="B199" s="640" t="s">
        <v>62</v>
      </c>
      <c r="C199" s="640" t="s">
        <v>278</v>
      </c>
      <c r="D199" s="640"/>
      <c r="E199" s="356" t="s">
        <v>375</v>
      </c>
      <c r="F199" s="640" t="s">
        <v>42</v>
      </c>
      <c r="G199" s="640" t="s">
        <v>162</v>
      </c>
      <c r="H199" s="640" t="s">
        <v>67</v>
      </c>
      <c r="I199" s="640" t="s">
        <v>155</v>
      </c>
      <c r="J199" s="648" t="s">
        <v>282</v>
      </c>
    </row>
    <row r="200" spans="1:10" ht="13.5" thickBot="1" x14ac:dyDescent="0.25">
      <c r="A200" s="639"/>
      <c r="B200" s="641"/>
      <c r="C200" s="641"/>
      <c r="D200" s="641"/>
      <c r="E200" s="357" t="s">
        <v>376</v>
      </c>
      <c r="F200" s="641"/>
      <c r="G200" s="641"/>
      <c r="H200" s="641"/>
      <c r="I200" s="641"/>
      <c r="J200" s="649"/>
    </row>
    <row r="201" spans="1:10" ht="13.5" customHeight="1" x14ac:dyDescent="0.2">
      <c r="A201" s="614" t="s">
        <v>163</v>
      </c>
      <c r="B201" s="608" t="s">
        <v>69</v>
      </c>
      <c r="C201" s="632" t="s">
        <v>352</v>
      </c>
      <c r="D201" s="632" t="s">
        <v>348</v>
      </c>
      <c r="E201" s="296" t="s">
        <v>63</v>
      </c>
      <c r="F201" s="608" t="s">
        <v>42</v>
      </c>
      <c r="G201" s="608" t="s">
        <v>164</v>
      </c>
      <c r="H201" s="608" t="s">
        <v>70</v>
      </c>
      <c r="I201" s="608" t="s">
        <v>71</v>
      </c>
      <c r="J201" s="635" t="s">
        <v>282</v>
      </c>
    </row>
    <row r="202" spans="1:10" x14ac:dyDescent="0.2">
      <c r="A202" s="615"/>
      <c r="B202" s="609"/>
      <c r="C202" s="633"/>
      <c r="D202" s="633"/>
      <c r="E202" s="139" t="s">
        <v>64</v>
      </c>
      <c r="F202" s="609"/>
      <c r="G202" s="609"/>
      <c r="H202" s="609"/>
      <c r="I202" s="609"/>
      <c r="J202" s="636"/>
    </row>
    <row r="203" spans="1:10" ht="13.5" thickBot="1" x14ac:dyDescent="0.25">
      <c r="A203" s="616"/>
      <c r="B203" s="617"/>
      <c r="C203" s="646"/>
      <c r="D203" s="646"/>
      <c r="E203" s="136" t="s">
        <v>65</v>
      </c>
      <c r="F203" s="617"/>
      <c r="G203" s="617"/>
      <c r="H203" s="617"/>
      <c r="I203" s="617"/>
      <c r="J203" s="647"/>
    </row>
    <row r="204" spans="1:10" ht="13.5" customHeight="1" x14ac:dyDescent="0.2">
      <c r="A204" s="638" t="s">
        <v>371</v>
      </c>
      <c r="B204" s="640" t="s">
        <v>69</v>
      </c>
      <c r="C204" s="642" t="s">
        <v>352</v>
      </c>
      <c r="D204" s="642"/>
      <c r="E204" s="356" t="s">
        <v>375</v>
      </c>
      <c r="F204" s="640" t="s">
        <v>42</v>
      </c>
      <c r="G204" s="640" t="s">
        <v>164</v>
      </c>
      <c r="H204" s="640" t="s">
        <v>70</v>
      </c>
      <c r="I204" s="640" t="s">
        <v>71</v>
      </c>
      <c r="J204" s="644" t="s">
        <v>282</v>
      </c>
    </row>
    <row r="205" spans="1:10" ht="13.5" thickBot="1" x14ac:dyDescent="0.25">
      <c r="A205" s="639"/>
      <c r="B205" s="641"/>
      <c r="C205" s="643"/>
      <c r="D205" s="643"/>
      <c r="E205" s="357" t="s">
        <v>376</v>
      </c>
      <c r="F205" s="641"/>
      <c r="G205" s="641"/>
      <c r="H205" s="641"/>
      <c r="I205" s="641"/>
      <c r="J205" s="645"/>
    </row>
    <row r="206" spans="1:10" ht="22.5" x14ac:dyDescent="0.2">
      <c r="A206" s="614" t="s">
        <v>165</v>
      </c>
      <c r="B206" s="608" t="s">
        <v>73</v>
      </c>
      <c r="C206" s="632" t="s">
        <v>298</v>
      </c>
      <c r="D206" s="632" t="s">
        <v>338</v>
      </c>
      <c r="E206" s="352" t="s">
        <v>74</v>
      </c>
      <c r="F206" s="139" t="s">
        <v>53</v>
      </c>
      <c r="G206" s="139" t="s">
        <v>335</v>
      </c>
      <c r="H206" s="608"/>
      <c r="I206" s="608" t="s">
        <v>75</v>
      </c>
      <c r="J206" s="635" t="s">
        <v>302</v>
      </c>
    </row>
    <row r="207" spans="1:10" ht="22.5" x14ac:dyDescent="0.2">
      <c r="A207" s="615"/>
      <c r="B207" s="609"/>
      <c r="C207" s="633"/>
      <c r="D207" s="633"/>
      <c r="E207" s="353" t="s">
        <v>366</v>
      </c>
      <c r="F207" s="353" t="s">
        <v>53</v>
      </c>
      <c r="G207" s="139" t="s">
        <v>336</v>
      </c>
      <c r="H207" s="609"/>
      <c r="I207" s="609"/>
      <c r="J207" s="636"/>
    </row>
    <row r="208" spans="1:10" ht="23.25" thickBot="1" x14ac:dyDescent="0.25">
      <c r="A208" s="616"/>
      <c r="B208" s="617"/>
      <c r="C208" s="646"/>
      <c r="D208" s="646"/>
      <c r="E208" s="359"/>
      <c r="F208" s="136" t="s">
        <v>42</v>
      </c>
      <c r="G208" s="136" t="s">
        <v>156</v>
      </c>
      <c r="H208" s="617"/>
      <c r="I208" s="617"/>
      <c r="J208" s="647"/>
    </row>
    <row r="209" spans="1:21" ht="13.5" thickBot="1" x14ac:dyDescent="0.25">
      <c r="A209" s="358" t="s">
        <v>166</v>
      </c>
      <c r="B209" s="136" t="s">
        <v>77</v>
      </c>
      <c r="C209" s="361" t="s">
        <v>102</v>
      </c>
      <c r="D209" s="361" t="s">
        <v>327</v>
      </c>
      <c r="E209" s="136" t="s">
        <v>78</v>
      </c>
      <c r="F209" s="136" t="s">
        <v>281</v>
      </c>
      <c r="G209" s="136" t="s">
        <v>172</v>
      </c>
      <c r="H209" s="136"/>
      <c r="I209" s="249" t="s">
        <v>79</v>
      </c>
      <c r="J209" s="299" t="s">
        <v>289</v>
      </c>
    </row>
    <row r="210" spans="1:21" x14ac:dyDescent="0.2">
      <c r="A210" s="614" t="s">
        <v>167</v>
      </c>
      <c r="B210" s="608" t="s">
        <v>81</v>
      </c>
      <c r="C210" s="632" t="s">
        <v>278</v>
      </c>
      <c r="D210" s="632" t="s">
        <v>327</v>
      </c>
      <c r="E210" s="139" t="s">
        <v>82</v>
      </c>
      <c r="F210" s="608" t="s">
        <v>42</v>
      </c>
      <c r="G210" s="608" t="s">
        <v>168</v>
      </c>
      <c r="H210" s="608" t="s">
        <v>55</v>
      </c>
      <c r="I210" s="660" t="s">
        <v>154</v>
      </c>
      <c r="J210" s="635" t="s">
        <v>282</v>
      </c>
    </row>
    <row r="211" spans="1:21" x14ac:dyDescent="0.2">
      <c r="A211" s="615"/>
      <c r="B211" s="609"/>
      <c r="C211" s="633"/>
      <c r="D211" s="633"/>
      <c r="E211" s="139" t="s">
        <v>83</v>
      </c>
      <c r="F211" s="609"/>
      <c r="G211" s="609"/>
      <c r="H211" s="609"/>
      <c r="I211" s="661"/>
      <c r="J211" s="636"/>
    </row>
    <row r="212" spans="1:21" ht="13.5" thickBot="1" x14ac:dyDescent="0.25">
      <c r="A212" s="616"/>
      <c r="B212" s="617"/>
      <c r="C212" s="646"/>
      <c r="D212" s="646"/>
      <c r="E212" s="136" t="s">
        <v>84</v>
      </c>
      <c r="F212" s="617"/>
      <c r="G212" s="617"/>
      <c r="H212" s="617"/>
      <c r="I212" s="665"/>
      <c r="J212" s="647"/>
    </row>
    <row r="213" spans="1:21" ht="12.75" customHeight="1" x14ac:dyDescent="0.2">
      <c r="A213" s="638" t="s">
        <v>372</v>
      </c>
      <c r="B213" s="640" t="s">
        <v>377</v>
      </c>
      <c r="C213" s="642" t="s">
        <v>278</v>
      </c>
      <c r="D213" s="642" t="s">
        <v>367</v>
      </c>
      <c r="E213" s="300" t="s">
        <v>378</v>
      </c>
      <c r="F213" s="640" t="s">
        <v>42</v>
      </c>
      <c r="G213" s="640" t="s">
        <v>168</v>
      </c>
      <c r="H213" s="640" t="s">
        <v>55</v>
      </c>
      <c r="I213" s="663" t="s">
        <v>154</v>
      </c>
      <c r="J213" s="644" t="s">
        <v>282</v>
      </c>
    </row>
    <row r="214" spans="1:21" ht="13.5" thickBot="1" x14ac:dyDescent="0.25">
      <c r="A214" s="639"/>
      <c r="B214" s="641"/>
      <c r="C214" s="643"/>
      <c r="D214" s="643"/>
      <c r="E214" s="287" t="s">
        <v>379</v>
      </c>
      <c r="F214" s="641"/>
      <c r="G214" s="641"/>
      <c r="H214" s="641"/>
      <c r="I214" s="664"/>
      <c r="J214" s="645"/>
    </row>
    <row r="215" spans="1:21" ht="22.5" x14ac:dyDescent="0.2">
      <c r="A215" s="614" t="s">
        <v>169</v>
      </c>
      <c r="B215" s="608" t="s">
        <v>326</v>
      </c>
      <c r="C215" s="602" t="s">
        <v>298</v>
      </c>
      <c r="D215" s="602" t="s">
        <v>327</v>
      </c>
      <c r="E215" s="608" t="s">
        <v>349</v>
      </c>
      <c r="F215" s="352" t="s">
        <v>53</v>
      </c>
      <c r="G215" s="352" t="s">
        <v>358</v>
      </c>
      <c r="H215" s="608"/>
      <c r="I215" s="608" t="s">
        <v>87</v>
      </c>
      <c r="J215" s="650" t="s">
        <v>329</v>
      </c>
    </row>
    <row r="216" spans="1:21" ht="13.5" thickBot="1" x14ac:dyDescent="0.25">
      <c r="A216" s="616"/>
      <c r="B216" s="617"/>
      <c r="C216" s="624"/>
      <c r="D216" s="624"/>
      <c r="E216" s="617"/>
      <c r="F216" s="359" t="s">
        <v>42</v>
      </c>
      <c r="G216" s="359" t="s">
        <v>333</v>
      </c>
      <c r="H216" s="617"/>
      <c r="I216" s="617"/>
      <c r="J216" s="652"/>
    </row>
    <row r="217" spans="1:21" ht="13.5" thickBot="1" x14ac:dyDescent="0.25">
      <c r="A217" s="358" t="s">
        <v>170</v>
      </c>
      <c r="B217" s="136" t="s">
        <v>77</v>
      </c>
      <c r="C217" s="361" t="s">
        <v>102</v>
      </c>
      <c r="D217" s="361" t="s">
        <v>327</v>
      </c>
      <c r="E217" s="136" t="s">
        <v>78</v>
      </c>
      <c r="F217" s="136" t="s">
        <v>42</v>
      </c>
      <c r="G217" s="136" t="s">
        <v>172</v>
      </c>
      <c r="H217" s="136"/>
      <c r="I217" s="249" t="s">
        <v>166</v>
      </c>
      <c r="J217" s="299" t="s">
        <v>289</v>
      </c>
    </row>
    <row r="218" spans="1:21" x14ac:dyDescent="0.2">
      <c r="A218" s="614" t="s">
        <v>171</v>
      </c>
      <c r="B218" s="608" t="s">
        <v>81</v>
      </c>
      <c r="C218" s="632" t="s">
        <v>278</v>
      </c>
      <c r="D218" s="632" t="s">
        <v>327</v>
      </c>
      <c r="E218" s="296" t="s">
        <v>82</v>
      </c>
      <c r="F218" s="608" t="s">
        <v>42</v>
      </c>
      <c r="G218" s="608" t="s">
        <v>168</v>
      </c>
      <c r="H218" s="608" t="s">
        <v>55</v>
      </c>
      <c r="I218" s="660" t="s">
        <v>167</v>
      </c>
      <c r="J218" s="635" t="s">
        <v>282</v>
      </c>
    </row>
    <row r="219" spans="1:21" x14ac:dyDescent="0.2">
      <c r="A219" s="615"/>
      <c r="B219" s="609"/>
      <c r="C219" s="633"/>
      <c r="D219" s="633"/>
      <c r="E219" s="139" t="s">
        <v>83</v>
      </c>
      <c r="F219" s="609"/>
      <c r="G219" s="609"/>
      <c r="H219" s="609"/>
      <c r="I219" s="661"/>
      <c r="J219" s="636"/>
    </row>
    <row r="220" spans="1:21" ht="13.5" thickBot="1" x14ac:dyDescent="0.25">
      <c r="A220" s="631"/>
      <c r="B220" s="610"/>
      <c r="C220" s="634"/>
      <c r="D220" s="634"/>
      <c r="E220" s="140" t="s">
        <v>84</v>
      </c>
      <c r="F220" s="610"/>
      <c r="G220" s="610"/>
      <c r="H220" s="610"/>
      <c r="I220" s="662"/>
      <c r="J220" s="637"/>
    </row>
    <row r="221" spans="1:21" ht="23.25" customHeight="1" thickTop="1" thickBot="1" x14ac:dyDescent="0.25">
      <c r="A221" s="142"/>
      <c r="B221" s="142"/>
      <c r="C221" s="142"/>
      <c r="D221" s="142"/>
      <c r="E221" s="142"/>
      <c r="F221" s="142"/>
      <c r="G221" s="142"/>
      <c r="H221" s="142"/>
      <c r="I221" s="141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</row>
    <row r="222" spans="1:21" ht="19.5" thickTop="1" thickBot="1" x14ac:dyDescent="0.25">
      <c r="A222" s="673" t="s">
        <v>174</v>
      </c>
      <c r="B222" s="674"/>
      <c r="C222" s="674"/>
      <c r="D222" s="674"/>
      <c r="E222" s="674"/>
      <c r="F222" s="674"/>
      <c r="G222" s="674"/>
      <c r="H222" s="674"/>
      <c r="I222" s="674"/>
      <c r="J222" s="675"/>
    </row>
    <row r="223" spans="1:21" ht="13.5" thickBot="1" x14ac:dyDescent="0.25">
      <c r="A223" s="137" t="s">
        <v>14</v>
      </c>
      <c r="B223" s="138" t="s">
        <v>35</v>
      </c>
      <c r="C223" s="275" t="s">
        <v>272</v>
      </c>
      <c r="D223" s="275" t="s">
        <v>273</v>
      </c>
      <c r="E223" s="138" t="s">
        <v>36</v>
      </c>
      <c r="F223" s="138" t="s">
        <v>274</v>
      </c>
      <c r="G223" s="138" t="s">
        <v>37</v>
      </c>
      <c r="H223" s="138" t="s">
        <v>38</v>
      </c>
      <c r="I223" s="247" t="s">
        <v>39</v>
      </c>
      <c r="J223" s="248" t="s">
        <v>275</v>
      </c>
    </row>
    <row r="224" spans="1:21" ht="23.25" thickBot="1" x14ac:dyDescent="0.25">
      <c r="A224" s="240" t="s">
        <v>175</v>
      </c>
      <c r="B224" s="136" t="s">
        <v>41</v>
      </c>
      <c r="C224" s="275" t="s">
        <v>102</v>
      </c>
      <c r="D224" s="275" t="s">
        <v>338</v>
      </c>
      <c r="E224" s="136" t="s">
        <v>362</v>
      </c>
      <c r="F224" s="136" t="s">
        <v>42</v>
      </c>
      <c r="G224" s="136" t="s">
        <v>363</v>
      </c>
      <c r="H224" s="136" t="s">
        <v>43</v>
      </c>
      <c r="I224" s="249" t="s">
        <v>44</v>
      </c>
      <c r="J224" s="293" t="s">
        <v>289</v>
      </c>
    </row>
    <row r="225" spans="1:10" ht="23.25" thickBot="1" x14ac:dyDescent="0.25">
      <c r="A225" s="240" t="s">
        <v>176</v>
      </c>
      <c r="B225" s="136" t="s">
        <v>46</v>
      </c>
      <c r="C225" s="238" t="s">
        <v>102</v>
      </c>
      <c r="D225" s="238" t="s">
        <v>327</v>
      </c>
      <c r="E225" s="136" t="s">
        <v>47</v>
      </c>
      <c r="F225" s="136" t="s">
        <v>42</v>
      </c>
      <c r="G225" s="136" t="s">
        <v>172</v>
      </c>
      <c r="H225" s="136" t="s">
        <v>43</v>
      </c>
      <c r="I225" s="249" t="s">
        <v>44</v>
      </c>
      <c r="J225" s="293" t="s">
        <v>289</v>
      </c>
    </row>
    <row r="226" spans="1:10" ht="23.25" thickBot="1" x14ac:dyDescent="0.25">
      <c r="A226" s="286" t="s">
        <v>384</v>
      </c>
      <c r="B226" s="287" t="s">
        <v>344</v>
      </c>
      <c r="C226" s="291" t="s">
        <v>102</v>
      </c>
      <c r="D226" s="291"/>
      <c r="E226" s="287" t="s">
        <v>373</v>
      </c>
      <c r="F226" s="287" t="s">
        <v>42</v>
      </c>
      <c r="G226" s="287" t="s">
        <v>332</v>
      </c>
      <c r="H226" s="287" t="s">
        <v>43</v>
      </c>
      <c r="I226" s="288" t="s">
        <v>44</v>
      </c>
      <c r="J226" s="294" t="s">
        <v>289</v>
      </c>
    </row>
    <row r="227" spans="1:10" ht="22.5" x14ac:dyDescent="0.2">
      <c r="A227" s="614" t="s">
        <v>177</v>
      </c>
      <c r="B227" s="608" t="s">
        <v>49</v>
      </c>
      <c r="C227" s="656" t="s">
        <v>49</v>
      </c>
      <c r="D227" s="656" t="s">
        <v>348</v>
      </c>
      <c r="E227" s="139" t="s">
        <v>364</v>
      </c>
      <c r="F227" s="608" t="s">
        <v>42</v>
      </c>
      <c r="G227" s="608" t="s">
        <v>43</v>
      </c>
      <c r="H227" s="608" t="s">
        <v>43</v>
      </c>
      <c r="I227" s="660" t="s">
        <v>56</v>
      </c>
      <c r="J227" s="658" t="s">
        <v>295</v>
      </c>
    </row>
    <row r="228" spans="1:10" x14ac:dyDescent="0.2">
      <c r="A228" s="615"/>
      <c r="B228" s="609"/>
      <c r="C228" s="657"/>
      <c r="D228" s="657"/>
      <c r="E228" s="139" t="s">
        <v>50</v>
      </c>
      <c r="F228" s="609"/>
      <c r="G228" s="609"/>
      <c r="H228" s="609"/>
      <c r="I228" s="661"/>
      <c r="J228" s="659"/>
    </row>
    <row r="229" spans="1:10" x14ac:dyDescent="0.2">
      <c r="A229" s="615"/>
      <c r="B229" s="609"/>
      <c r="C229" s="657"/>
      <c r="D229" s="657"/>
      <c r="E229" s="139" t="s">
        <v>51</v>
      </c>
      <c r="F229" s="609"/>
      <c r="G229" s="609"/>
      <c r="H229" s="609"/>
      <c r="I229" s="661"/>
      <c r="J229" s="659"/>
    </row>
    <row r="230" spans="1:10" ht="13.5" thickBot="1" x14ac:dyDescent="0.25">
      <c r="A230" s="616"/>
      <c r="B230" s="609"/>
      <c r="C230" s="657"/>
      <c r="D230" s="657"/>
      <c r="E230" s="139" t="s">
        <v>52</v>
      </c>
      <c r="F230" s="609"/>
      <c r="G230" s="609"/>
      <c r="H230" s="609"/>
      <c r="I230" s="661"/>
      <c r="J230" s="672"/>
    </row>
    <row r="231" spans="1:10" ht="34.5" thickBot="1" x14ac:dyDescent="0.25">
      <c r="A231" s="290" t="s">
        <v>383</v>
      </c>
      <c r="B231" s="291" t="s">
        <v>49</v>
      </c>
      <c r="C231" s="291" t="s">
        <v>49</v>
      </c>
      <c r="D231" s="291"/>
      <c r="E231" s="291" t="s">
        <v>374</v>
      </c>
      <c r="F231" s="291" t="s">
        <v>42</v>
      </c>
      <c r="G231" s="291" t="s">
        <v>43</v>
      </c>
      <c r="H231" s="291" t="s">
        <v>43</v>
      </c>
      <c r="I231" s="295" t="s">
        <v>365</v>
      </c>
      <c r="J231" s="294" t="s">
        <v>295</v>
      </c>
    </row>
    <row r="232" spans="1:10" ht="12.75" customHeight="1" x14ac:dyDescent="0.2">
      <c r="A232" s="614" t="s">
        <v>178</v>
      </c>
      <c r="B232" s="609" t="s">
        <v>58</v>
      </c>
      <c r="C232" s="608" t="s">
        <v>291</v>
      </c>
      <c r="D232" s="608" t="s">
        <v>338</v>
      </c>
      <c r="E232" s="139" t="s">
        <v>59</v>
      </c>
      <c r="F232" s="609" t="s">
        <v>42</v>
      </c>
      <c r="G232" s="609" t="s">
        <v>293</v>
      </c>
      <c r="H232" s="609"/>
      <c r="I232" s="661" t="s">
        <v>56</v>
      </c>
      <c r="J232" s="650" t="s">
        <v>295</v>
      </c>
    </row>
    <row r="233" spans="1:10" ht="23.25" customHeight="1" thickBot="1" x14ac:dyDescent="0.25">
      <c r="A233" s="616"/>
      <c r="B233" s="617"/>
      <c r="C233" s="617"/>
      <c r="D233" s="617"/>
      <c r="E233" s="136" t="s">
        <v>60</v>
      </c>
      <c r="F233" s="617"/>
      <c r="G233" s="617"/>
      <c r="H233" s="617"/>
      <c r="I233" s="665"/>
      <c r="J233" s="652"/>
    </row>
    <row r="234" spans="1:10" x14ac:dyDescent="0.2">
      <c r="A234" s="614" t="s">
        <v>179</v>
      </c>
      <c r="B234" s="608" t="s">
        <v>62</v>
      </c>
      <c r="C234" s="608" t="s">
        <v>278</v>
      </c>
      <c r="D234" s="608" t="s">
        <v>348</v>
      </c>
      <c r="E234" s="139" t="s">
        <v>63</v>
      </c>
      <c r="F234" s="608" t="s">
        <v>42</v>
      </c>
      <c r="G234" s="608" t="s">
        <v>180</v>
      </c>
      <c r="H234" s="608" t="s">
        <v>67</v>
      </c>
      <c r="I234" s="660" t="s">
        <v>155</v>
      </c>
      <c r="J234" s="650" t="s">
        <v>282</v>
      </c>
    </row>
    <row r="235" spans="1:10" x14ac:dyDescent="0.2">
      <c r="A235" s="615"/>
      <c r="B235" s="609"/>
      <c r="C235" s="609"/>
      <c r="D235" s="609"/>
      <c r="E235" s="139" t="s">
        <v>64</v>
      </c>
      <c r="F235" s="609"/>
      <c r="G235" s="609"/>
      <c r="H235" s="609"/>
      <c r="I235" s="661"/>
      <c r="J235" s="651"/>
    </row>
    <row r="236" spans="1:10" ht="13.5" thickBot="1" x14ac:dyDescent="0.25">
      <c r="A236" s="616"/>
      <c r="B236" s="617"/>
      <c r="C236" s="617"/>
      <c r="D236" s="617"/>
      <c r="E236" s="136" t="s">
        <v>65</v>
      </c>
      <c r="F236" s="617"/>
      <c r="G236" s="617"/>
      <c r="H236" s="617"/>
      <c r="I236" s="665"/>
      <c r="J236" s="652"/>
    </row>
    <row r="237" spans="1:10" ht="12.75" customHeight="1" x14ac:dyDescent="0.2">
      <c r="A237" s="638" t="s">
        <v>382</v>
      </c>
      <c r="B237" s="640" t="s">
        <v>62</v>
      </c>
      <c r="C237" s="640" t="s">
        <v>278</v>
      </c>
      <c r="D237" s="640"/>
      <c r="E237" s="278" t="s">
        <v>375</v>
      </c>
      <c r="F237" s="640" t="s">
        <v>42</v>
      </c>
      <c r="G237" s="640" t="s">
        <v>180</v>
      </c>
      <c r="H237" s="640" t="s">
        <v>67</v>
      </c>
      <c r="I237" s="663" t="s">
        <v>155</v>
      </c>
      <c r="J237" s="648" t="s">
        <v>282</v>
      </c>
    </row>
    <row r="238" spans="1:10" ht="13.5" thickBot="1" x14ac:dyDescent="0.25">
      <c r="A238" s="639"/>
      <c r="B238" s="641"/>
      <c r="C238" s="641"/>
      <c r="D238" s="641"/>
      <c r="E238" s="279" t="s">
        <v>376</v>
      </c>
      <c r="F238" s="666"/>
      <c r="G238" s="666"/>
      <c r="H238" s="666"/>
      <c r="I238" s="671"/>
      <c r="J238" s="649"/>
    </row>
    <row r="239" spans="1:10" ht="13.5" thickBot="1" x14ac:dyDescent="0.25">
      <c r="A239" s="614" t="s">
        <v>181</v>
      </c>
      <c r="B239" s="608" t="s">
        <v>69</v>
      </c>
      <c r="C239" s="670" t="s">
        <v>352</v>
      </c>
      <c r="D239" s="632" t="s">
        <v>348</v>
      </c>
      <c r="E239" s="296" t="s">
        <v>63</v>
      </c>
      <c r="F239" s="608" t="s">
        <v>42</v>
      </c>
      <c r="G239" s="608" t="s">
        <v>182</v>
      </c>
      <c r="H239" s="608" t="s">
        <v>70</v>
      </c>
      <c r="I239" s="660" t="s">
        <v>71</v>
      </c>
      <c r="J239" s="635" t="s">
        <v>282</v>
      </c>
    </row>
    <row r="240" spans="1:10" ht="13.5" thickBot="1" x14ac:dyDescent="0.25">
      <c r="A240" s="615"/>
      <c r="B240" s="609"/>
      <c r="C240" s="670"/>
      <c r="D240" s="633"/>
      <c r="E240" s="139" t="s">
        <v>64</v>
      </c>
      <c r="F240" s="609"/>
      <c r="G240" s="609"/>
      <c r="H240" s="609"/>
      <c r="I240" s="661"/>
      <c r="J240" s="636"/>
    </row>
    <row r="241" spans="1:10" ht="13.5" thickBot="1" x14ac:dyDescent="0.25">
      <c r="A241" s="616"/>
      <c r="B241" s="617"/>
      <c r="C241" s="670"/>
      <c r="D241" s="646"/>
      <c r="E241" s="136" t="s">
        <v>65</v>
      </c>
      <c r="F241" s="617"/>
      <c r="G241" s="617"/>
      <c r="H241" s="617"/>
      <c r="I241" s="665"/>
      <c r="J241" s="647"/>
    </row>
    <row r="242" spans="1:10" ht="13.5" thickBot="1" x14ac:dyDescent="0.25">
      <c r="A242" s="638" t="s">
        <v>381</v>
      </c>
      <c r="B242" s="666" t="s">
        <v>69</v>
      </c>
      <c r="C242" s="667" t="s">
        <v>352</v>
      </c>
      <c r="D242" s="668"/>
      <c r="E242" s="278" t="s">
        <v>375</v>
      </c>
      <c r="F242" s="640" t="s">
        <v>42</v>
      </c>
      <c r="G242" s="640" t="s">
        <v>182</v>
      </c>
      <c r="H242" s="640" t="s">
        <v>70</v>
      </c>
      <c r="I242" s="663" t="s">
        <v>71</v>
      </c>
      <c r="J242" s="644" t="s">
        <v>282</v>
      </c>
    </row>
    <row r="243" spans="1:10" ht="13.5" thickBot="1" x14ac:dyDescent="0.25">
      <c r="A243" s="639"/>
      <c r="B243" s="641"/>
      <c r="C243" s="667"/>
      <c r="D243" s="669"/>
      <c r="E243" s="279" t="s">
        <v>376</v>
      </c>
      <c r="F243" s="641"/>
      <c r="G243" s="641"/>
      <c r="H243" s="641"/>
      <c r="I243" s="664"/>
      <c r="J243" s="645"/>
    </row>
    <row r="244" spans="1:10" ht="22.5" x14ac:dyDescent="0.2">
      <c r="A244" s="614" t="s">
        <v>183</v>
      </c>
      <c r="B244" s="608" t="s">
        <v>73</v>
      </c>
      <c r="C244" s="632" t="s">
        <v>298</v>
      </c>
      <c r="D244" s="632" t="s">
        <v>338</v>
      </c>
      <c r="E244" s="236" t="s">
        <v>74</v>
      </c>
      <c r="F244" s="139" t="s">
        <v>53</v>
      </c>
      <c r="G244" s="139" t="s">
        <v>335</v>
      </c>
      <c r="H244" s="608"/>
      <c r="I244" s="608" t="s">
        <v>75</v>
      </c>
      <c r="J244" s="635" t="s">
        <v>302</v>
      </c>
    </row>
    <row r="245" spans="1:10" ht="22.5" x14ac:dyDescent="0.2">
      <c r="A245" s="615"/>
      <c r="B245" s="609"/>
      <c r="C245" s="633"/>
      <c r="D245" s="633"/>
      <c r="E245" s="237" t="s">
        <v>366</v>
      </c>
      <c r="F245" s="237" t="s">
        <v>53</v>
      </c>
      <c r="G245" s="139" t="s">
        <v>336</v>
      </c>
      <c r="H245" s="609"/>
      <c r="I245" s="609"/>
      <c r="J245" s="636"/>
    </row>
    <row r="246" spans="1:10" ht="23.25" thickBot="1" x14ac:dyDescent="0.25">
      <c r="A246" s="616"/>
      <c r="B246" s="617"/>
      <c r="C246" s="646"/>
      <c r="D246" s="646"/>
      <c r="E246" s="238"/>
      <c r="F246" s="136" t="s">
        <v>42</v>
      </c>
      <c r="G246" s="136" t="s">
        <v>156</v>
      </c>
      <c r="H246" s="617"/>
      <c r="I246" s="617"/>
      <c r="J246" s="647"/>
    </row>
    <row r="247" spans="1:10" ht="13.5" thickBot="1" x14ac:dyDescent="0.25">
      <c r="A247" s="240" t="s">
        <v>184</v>
      </c>
      <c r="B247" s="136" t="s">
        <v>77</v>
      </c>
      <c r="C247" s="298" t="s">
        <v>102</v>
      </c>
      <c r="D247" s="298" t="s">
        <v>327</v>
      </c>
      <c r="E247" s="136" t="s">
        <v>78</v>
      </c>
      <c r="F247" s="136" t="s">
        <v>281</v>
      </c>
      <c r="G247" s="136" t="s">
        <v>172</v>
      </c>
      <c r="H247" s="136"/>
      <c r="I247" s="249" t="s">
        <v>79</v>
      </c>
      <c r="J247" s="299" t="s">
        <v>289</v>
      </c>
    </row>
    <row r="248" spans="1:10" x14ac:dyDescent="0.2">
      <c r="A248" s="614" t="s">
        <v>185</v>
      </c>
      <c r="B248" s="608" t="s">
        <v>81</v>
      </c>
      <c r="C248" s="632" t="s">
        <v>278</v>
      </c>
      <c r="D248" s="632" t="s">
        <v>327</v>
      </c>
      <c r="E248" s="139" t="s">
        <v>82</v>
      </c>
      <c r="F248" s="608" t="s">
        <v>42</v>
      </c>
      <c r="G248" s="608" t="s">
        <v>186</v>
      </c>
      <c r="H248" s="608" t="s">
        <v>55</v>
      </c>
      <c r="I248" s="660" t="s">
        <v>154</v>
      </c>
      <c r="J248" s="635" t="s">
        <v>282</v>
      </c>
    </row>
    <row r="249" spans="1:10" x14ac:dyDescent="0.2">
      <c r="A249" s="615"/>
      <c r="B249" s="609"/>
      <c r="C249" s="633"/>
      <c r="D249" s="633"/>
      <c r="E249" s="139" t="s">
        <v>83</v>
      </c>
      <c r="F249" s="609"/>
      <c r="G249" s="609"/>
      <c r="H249" s="609"/>
      <c r="I249" s="661"/>
      <c r="J249" s="636"/>
    </row>
    <row r="250" spans="1:10" ht="13.5" thickBot="1" x14ac:dyDescent="0.25">
      <c r="A250" s="616"/>
      <c r="B250" s="617"/>
      <c r="C250" s="646"/>
      <c r="D250" s="646"/>
      <c r="E250" s="136" t="s">
        <v>84</v>
      </c>
      <c r="F250" s="617"/>
      <c r="G250" s="617"/>
      <c r="H250" s="617"/>
      <c r="I250" s="665"/>
      <c r="J250" s="647"/>
    </row>
    <row r="251" spans="1:10" ht="12.75" customHeight="1" x14ac:dyDescent="0.2">
      <c r="A251" s="638" t="s">
        <v>380</v>
      </c>
      <c r="B251" s="640" t="s">
        <v>377</v>
      </c>
      <c r="C251" s="642" t="s">
        <v>278</v>
      </c>
      <c r="D251" s="642"/>
      <c r="E251" s="300" t="s">
        <v>378</v>
      </c>
      <c r="F251" s="640" t="s">
        <v>42</v>
      </c>
      <c r="G251" s="640" t="s">
        <v>186</v>
      </c>
      <c r="H251" s="640" t="s">
        <v>55</v>
      </c>
      <c r="I251" s="663" t="s">
        <v>154</v>
      </c>
      <c r="J251" s="644" t="s">
        <v>282</v>
      </c>
    </row>
    <row r="252" spans="1:10" ht="13.5" thickBot="1" x14ac:dyDescent="0.25">
      <c r="A252" s="639"/>
      <c r="B252" s="641"/>
      <c r="C252" s="643"/>
      <c r="D252" s="643"/>
      <c r="E252" s="287" t="s">
        <v>379</v>
      </c>
      <c r="F252" s="641"/>
      <c r="G252" s="641"/>
      <c r="H252" s="641"/>
      <c r="I252" s="664"/>
      <c r="J252" s="645"/>
    </row>
    <row r="253" spans="1:10" ht="22.5" x14ac:dyDescent="0.2">
      <c r="A253" s="614" t="s">
        <v>187</v>
      </c>
      <c r="B253" s="608" t="s">
        <v>326</v>
      </c>
      <c r="C253" s="602" t="s">
        <v>298</v>
      </c>
      <c r="D253" s="602" t="s">
        <v>327</v>
      </c>
      <c r="E253" s="608" t="s">
        <v>349</v>
      </c>
      <c r="F253" s="236" t="s">
        <v>53</v>
      </c>
      <c r="G253" s="236" t="s">
        <v>358</v>
      </c>
      <c r="H253" s="608"/>
      <c r="I253" s="608" t="s">
        <v>87</v>
      </c>
      <c r="J253" s="650" t="s">
        <v>329</v>
      </c>
    </row>
    <row r="254" spans="1:10" ht="13.5" thickBot="1" x14ac:dyDescent="0.25">
      <c r="A254" s="616"/>
      <c r="B254" s="617"/>
      <c r="C254" s="624"/>
      <c r="D254" s="624"/>
      <c r="E254" s="617"/>
      <c r="F254" s="238" t="s">
        <v>42</v>
      </c>
      <c r="G254" s="238" t="s">
        <v>333</v>
      </c>
      <c r="H254" s="617"/>
      <c r="I254" s="617"/>
      <c r="J254" s="652"/>
    </row>
    <row r="255" spans="1:10" ht="13.5" thickBot="1" x14ac:dyDescent="0.25">
      <c r="A255" s="240" t="s">
        <v>188</v>
      </c>
      <c r="B255" s="136" t="s">
        <v>77</v>
      </c>
      <c r="C255" s="298" t="s">
        <v>102</v>
      </c>
      <c r="D255" s="298" t="s">
        <v>327</v>
      </c>
      <c r="E255" s="136" t="s">
        <v>78</v>
      </c>
      <c r="F255" s="136" t="s">
        <v>42</v>
      </c>
      <c r="G255" s="136" t="s">
        <v>172</v>
      </c>
      <c r="H255" s="136"/>
      <c r="I255" s="249" t="s">
        <v>166</v>
      </c>
      <c r="J255" s="299" t="s">
        <v>289</v>
      </c>
    </row>
    <row r="256" spans="1:10" x14ac:dyDescent="0.2">
      <c r="A256" s="614" t="s">
        <v>189</v>
      </c>
      <c r="B256" s="608" t="s">
        <v>81</v>
      </c>
      <c r="C256" s="632" t="s">
        <v>278</v>
      </c>
      <c r="D256" s="632" t="s">
        <v>327</v>
      </c>
      <c r="E256" s="296" t="s">
        <v>82</v>
      </c>
      <c r="F256" s="608" t="s">
        <v>42</v>
      </c>
      <c r="G256" s="608" t="s">
        <v>186</v>
      </c>
      <c r="H256" s="608" t="s">
        <v>55</v>
      </c>
      <c r="I256" s="660" t="s">
        <v>167</v>
      </c>
      <c r="J256" s="635" t="s">
        <v>282</v>
      </c>
    </row>
    <row r="257" spans="1:10" x14ac:dyDescent="0.2">
      <c r="A257" s="615"/>
      <c r="B257" s="609"/>
      <c r="C257" s="633"/>
      <c r="D257" s="633"/>
      <c r="E257" s="139" t="s">
        <v>83</v>
      </c>
      <c r="F257" s="609"/>
      <c r="G257" s="609"/>
      <c r="H257" s="609"/>
      <c r="I257" s="661"/>
      <c r="J257" s="636"/>
    </row>
    <row r="258" spans="1:10" ht="13.5" thickBot="1" x14ac:dyDescent="0.25">
      <c r="A258" s="631"/>
      <c r="B258" s="610"/>
      <c r="C258" s="634"/>
      <c r="D258" s="634"/>
      <c r="E258" s="140" t="s">
        <v>84</v>
      </c>
      <c r="F258" s="610"/>
      <c r="G258" s="610"/>
      <c r="H258" s="610"/>
      <c r="I258" s="662"/>
      <c r="J258" s="637"/>
    </row>
    <row r="259" spans="1:10" ht="21" customHeight="1" thickTop="1" thickBot="1" x14ac:dyDescent="0.25">
      <c r="A259" s="142"/>
      <c r="B259" s="142"/>
      <c r="C259" s="142"/>
      <c r="D259" s="142"/>
      <c r="E259" s="142"/>
      <c r="F259" s="142"/>
      <c r="G259" s="142"/>
      <c r="H259" s="142"/>
      <c r="I259" s="141"/>
    </row>
    <row r="260" spans="1:10" ht="19.5" thickTop="1" thickBot="1" x14ac:dyDescent="0.25">
      <c r="A260" s="653" t="s">
        <v>153</v>
      </c>
      <c r="B260" s="654"/>
      <c r="C260" s="654"/>
      <c r="D260" s="654"/>
      <c r="E260" s="654"/>
      <c r="F260" s="654"/>
      <c r="G260" s="654"/>
      <c r="H260" s="654"/>
      <c r="I260" s="654"/>
      <c r="J260" s="655"/>
    </row>
    <row r="261" spans="1:10" ht="13.5" thickBot="1" x14ac:dyDescent="0.25">
      <c r="A261" s="137" t="s">
        <v>14</v>
      </c>
      <c r="B261" s="138" t="s">
        <v>35</v>
      </c>
      <c r="C261" s="275" t="s">
        <v>272</v>
      </c>
      <c r="D261" s="275" t="s">
        <v>273</v>
      </c>
      <c r="E261" s="138" t="s">
        <v>36</v>
      </c>
      <c r="F261" s="138" t="s">
        <v>274</v>
      </c>
      <c r="G261" s="138" t="s">
        <v>37</v>
      </c>
      <c r="H261" s="138" t="s">
        <v>38</v>
      </c>
      <c r="I261" s="247" t="s">
        <v>39</v>
      </c>
      <c r="J261" s="248" t="s">
        <v>275</v>
      </c>
    </row>
    <row r="262" spans="1:10" ht="23.25" thickBot="1" x14ac:dyDescent="0.25">
      <c r="A262" s="240" t="s">
        <v>40</v>
      </c>
      <c r="B262" s="136" t="s">
        <v>41</v>
      </c>
      <c r="C262" s="275" t="s">
        <v>102</v>
      </c>
      <c r="D262" s="275" t="s">
        <v>338</v>
      </c>
      <c r="E262" s="136" t="s">
        <v>362</v>
      </c>
      <c r="F262" s="136" t="s">
        <v>42</v>
      </c>
      <c r="G262" s="136" t="s">
        <v>363</v>
      </c>
      <c r="H262" s="136" t="s">
        <v>43</v>
      </c>
      <c r="I262" s="249" t="s">
        <v>44</v>
      </c>
      <c r="J262" s="293" t="s">
        <v>289</v>
      </c>
    </row>
    <row r="263" spans="1:10" ht="23.25" thickBot="1" x14ac:dyDescent="0.25">
      <c r="A263" s="240" t="s">
        <v>45</v>
      </c>
      <c r="B263" s="136" t="s">
        <v>46</v>
      </c>
      <c r="C263" s="238" t="s">
        <v>102</v>
      </c>
      <c r="D263" s="238" t="s">
        <v>327</v>
      </c>
      <c r="E263" s="136" t="s">
        <v>47</v>
      </c>
      <c r="F263" s="136" t="s">
        <v>42</v>
      </c>
      <c r="G263" s="136" t="s">
        <v>172</v>
      </c>
      <c r="H263" s="136" t="s">
        <v>43</v>
      </c>
      <c r="I263" s="249" t="s">
        <v>44</v>
      </c>
      <c r="J263" s="293" t="s">
        <v>289</v>
      </c>
    </row>
    <row r="264" spans="1:10" ht="23.25" thickBot="1" x14ac:dyDescent="0.25">
      <c r="A264" s="286" t="s">
        <v>388</v>
      </c>
      <c r="B264" s="287" t="s">
        <v>344</v>
      </c>
      <c r="C264" s="291" t="s">
        <v>102</v>
      </c>
      <c r="D264" s="291"/>
      <c r="E264" s="287" t="s">
        <v>373</v>
      </c>
      <c r="F264" s="287" t="s">
        <v>42</v>
      </c>
      <c r="G264" s="287" t="s">
        <v>332</v>
      </c>
      <c r="H264" s="287" t="s">
        <v>43</v>
      </c>
      <c r="I264" s="288" t="s">
        <v>44</v>
      </c>
      <c r="J264" s="294" t="s">
        <v>289</v>
      </c>
    </row>
    <row r="265" spans="1:10" ht="22.5" x14ac:dyDescent="0.2">
      <c r="A265" s="614" t="s">
        <v>48</v>
      </c>
      <c r="B265" s="608" t="s">
        <v>49</v>
      </c>
      <c r="C265" s="656" t="s">
        <v>49</v>
      </c>
      <c r="D265" s="656" t="s">
        <v>348</v>
      </c>
      <c r="E265" s="139" t="s">
        <v>364</v>
      </c>
      <c r="F265" s="608" t="s">
        <v>42</v>
      </c>
      <c r="G265" s="608" t="s">
        <v>43</v>
      </c>
      <c r="H265" s="608" t="s">
        <v>43</v>
      </c>
      <c r="I265" s="660" t="s">
        <v>56</v>
      </c>
      <c r="J265" s="658" t="s">
        <v>295</v>
      </c>
    </row>
    <row r="266" spans="1:10" x14ac:dyDescent="0.2">
      <c r="A266" s="615"/>
      <c r="B266" s="609"/>
      <c r="C266" s="657"/>
      <c r="D266" s="657"/>
      <c r="E266" s="139" t="s">
        <v>50</v>
      </c>
      <c r="F266" s="609"/>
      <c r="G266" s="609"/>
      <c r="H266" s="609"/>
      <c r="I266" s="661"/>
      <c r="J266" s="659"/>
    </row>
    <row r="267" spans="1:10" x14ac:dyDescent="0.2">
      <c r="A267" s="615"/>
      <c r="B267" s="609"/>
      <c r="C267" s="657"/>
      <c r="D267" s="657"/>
      <c r="E267" s="139" t="s">
        <v>51</v>
      </c>
      <c r="F267" s="609"/>
      <c r="G267" s="609"/>
      <c r="H267" s="609"/>
      <c r="I267" s="661"/>
      <c r="J267" s="659"/>
    </row>
    <row r="268" spans="1:10" ht="13.5" thickBot="1" x14ac:dyDescent="0.25">
      <c r="A268" s="616"/>
      <c r="B268" s="609"/>
      <c r="C268" s="657"/>
      <c r="D268" s="657"/>
      <c r="E268" s="139" t="s">
        <v>52</v>
      </c>
      <c r="F268" s="609"/>
      <c r="G268" s="609"/>
      <c r="H268" s="609"/>
      <c r="I268" s="661"/>
      <c r="J268" s="672"/>
    </row>
    <row r="269" spans="1:10" ht="34.5" thickBot="1" x14ac:dyDescent="0.25">
      <c r="A269" s="290" t="s">
        <v>389</v>
      </c>
      <c r="B269" s="291" t="s">
        <v>49</v>
      </c>
      <c r="C269" s="291" t="s">
        <v>49</v>
      </c>
      <c r="D269" s="291"/>
      <c r="E269" s="291" t="s">
        <v>374</v>
      </c>
      <c r="F269" s="291" t="s">
        <v>42</v>
      </c>
      <c r="G269" s="291" t="s">
        <v>43</v>
      </c>
      <c r="H269" s="291" t="s">
        <v>43</v>
      </c>
      <c r="I269" s="295" t="s">
        <v>365</v>
      </c>
      <c r="J269" s="294" t="s">
        <v>295</v>
      </c>
    </row>
    <row r="270" spans="1:10" ht="12.75" customHeight="1" x14ac:dyDescent="0.2">
      <c r="A270" s="614" t="s">
        <v>57</v>
      </c>
      <c r="B270" s="609" t="s">
        <v>58</v>
      </c>
      <c r="C270" s="608" t="s">
        <v>291</v>
      </c>
      <c r="D270" s="608" t="s">
        <v>338</v>
      </c>
      <c r="E270" s="139" t="s">
        <v>59</v>
      </c>
      <c r="F270" s="609" t="s">
        <v>42</v>
      </c>
      <c r="G270" s="609" t="s">
        <v>293</v>
      </c>
      <c r="H270" s="609"/>
      <c r="I270" s="661" t="s">
        <v>56</v>
      </c>
      <c r="J270" s="650" t="s">
        <v>295</v>
      </c>
    </row>
    <row r="271" spans="1:10" ht="23.25" customHeight="1" thickBot="1" x14ac:dyDescent="0.25">
      <c r="A271" s="616"/>
      <c r="B271" s="617"/>
      <c r="C271" s="617"/>
      <c r="D271" s="617"/>
      <c r="E271" s="136" t="s">
        <v>60</v>
      </c>
      <c r="F271" s="617"/>
      <c r="G271" s="617"/>
      <c r="H271" s="617"/>
      <c r="I271" s="665"/>
      <c r="J271" s="652"/>
    </row>
    <row r="272" spans="1:10" x14ac:dyDescent="0.2">
      <c r="A272" s="614" t="s">
        <v>61</v>
      </c>
      <c r="B272" s="608" t="s">
        <v>62</v>
      </c>
      <c r="C272" s="608" t="s">
        <v>278</v>
      </c>
      <c r="D272" s="608" t="s">
        <v>348</v>
      </c>
      <c r="E272" s="139" t="s">
        <v>63</v>
      </c>
      <c r="F272" s="608" t="s">
        <v>42</v>
      </c>
      <c r="G272" s="608" t="s">
        <v>385</v>
      </c>
      <c r="H272" s="608" t="s">
        <v>67</v>
      </c>
      <c r="I272" s="660" t="s">
        <v>155</v>
      </c>
      <c r="J272" s="650" t="s">
        <v>282</v>
      </c>
    </row>
    <row r="273" spans="1:10" x14ac:dyDescent="0.2">
      <c r="A273" s="615"/>
      <c r="B273" s="609"/>
      <c r="C273" s="609"/>
      <c r="D273" s="609"/>
      <c r="E273" s="139" t="s">
        <v>64</v>
      </c>
      <c r="F273" s="609"/>
      <c r="G273" s="609"/>
      <c r="H273" s="609"/>
      <c r="I273" s="661"/>
      <c r="J273" s="651"/>
    </row>
    <row r="274" spans="1:10" ht="13.5" thickBot="1" x14ac:dyDescent="0.25">
      <c r="A274" s="616"/>
      <c r="B274" s="617"/>
      <c r="C274" s="617"/>
      <c r="D274" s="617"/>
      <c r="E274" s="136" t="s">
        <v>65</v>
      </c>
      <c r="F274" s="617"/>
      <c r="G274" s="617"/>
      <c r="H274" s="617"/>
      <c r="I274" s="665"/>
      <c r="J274" s="652"/>
    </row>
    <row r="275" spans="1:10" ht="12.75" customHeight="1" x14ac:dyDescent="0.2">
      <c r="A275" s="638" t="s">
        <v>390</v>
      </c>
      <c r="B275" s="640" t="s">
        <v>62</v>
      </c>
      <c r="C275" s="640" t="s">
        <v>278</v>
      </c>
      <c r="D275" s="640"/>
      <c r="E275" s="278" t="s">
        <v>375</v>
      </c>
      <c r="F275" s="640" t="s">
        <v>42</v>
      </c>
      <c r="G275" s="640" t="s">
        <v>385</v>
      </c>
      <c r="H275" s="640" t="s">
        <v>67</v>
      </c>
      <c r="I275" s="663" t="s">
        <v>155</v>
      </c>
      <c r="J275" s="648" t="s">
        <v>282</v>
      </c>
    </row>
    <row r="276" spans="1:10" ht="13.5" thickBot="1" x14ac:dyDescent="0.25">
      <c r="A276" s="639"/>
      <c r="B276" s="641"/>
      <c r="C276" s="641"/>
      <c r="D276" s="641"/>
      <c r="E276" s="279" t="s">
        <v>376</v>
      </c>
      <c r="F276" s="666"/>
      <c r="G276" s="666"/>
      <c r="H276" s="666"/>
      <c r="I276" s="671"/>
      <c r="J276" s="649"/>
    </row>
    <row r="277" spans="1:10" ht="13.5" thickBot="1" x14ac:dyDescent="0.25">
      <c r="A277" s="614" t="s">
        <v>68</v>
      </c>
      <c r="B277" s="608" t="s">
        <v>69</v>
      </c>
      <c r="C277" s="670" t="s">
        <v>352</v>
      </c>
      <c r="D277" s="632" t="s">
        <v>348</v>
      </c>
      <c r="E277" s="296" t="s">
        <v>63</v>
      </c>
      <c r="F277" s="608" t="s">
        <v>42</v>
      </c>
      <c r="G277" s="608" t="s">
        <v>386</v>
      </c>
      <c r="H277" s="608" t="s">
        <v>70</v>
      </c>
      <c r="I277" s="660" t="s">
        <v>71</v>
      </c>
      <c r="J277" s="635" t="s">
        <v>282</v>
      </c>
    </row>
    <row r="278" spans="1:10" ht="13.5" thickBot="1" x14ac:dyDescent="0.25">
      <c r="A278" s="615"/>
      <c r="B278" s="609"/>
      <c r="C278" s="670"/>
      <c r="D278" s="633"/>
      <c r="E278" s="139" t="s">
        <v>64</v>
      </c>
      <c r="F278" s="609"/>
      <c r="G278" s="609"/>
      <c r="H278" s="609"/>
      <c r="I278" s="661"/>
      <c r="J278" s="636"/>
    </row>
    <row r="279" spans="1:10" ht="13.5" thickBot="1" x14ac:dyDescent="0.25">
      <c r="A279" s="616"/>
      <c r="B279" s="617"/>
      <c r="C279" s="670"/>
      <c r="D279" s="646"/>
      <c r="E279" s="136" t="s">
        <v>65</v>
      </c>
      <c r="F279" s="617"/>
      <c r="G279" s="617"/>
      <c r="H279" s="617"/>
      <c r="I279" s="665"/>
      <c r="J279" s="647"/>
    </row>
    <row r="280" spans="1:10" ht="13.5" thickBot="1" x14ac:dyDescent="0.25">
      <c r="A280" s="638" t="s">
        <v>391</v>
      </c>
      <c r="B280" s="666" t="s">
        <v>69</v>
      </c>
      <c r="C280" s="667" t="s">
        <v>352</v>
      </c>
      <c r="D280" s="668"/>
      <c r="E280" s="278" t="s">
        <v>375</v>
      </c>
      <c r="F280" s="640" t="s">
        <v>42</v>
      </c>
      <c r="G280" s="640" t="s">
        <v>386</v>
      </c>
      <c r="H280" s="640" t="s">
        <v>70</v>
      </c>
      <c r="I280" s="663" t="s">
        <v>71</v>
      </c>
      <c r="J280" s="644" t="s">
        <v>282</v>
      </c>
    </row>
    <row r="281" spans="1:10" ht="13.5" thickBot="1" x14ac:dyDescent="0.25">
      <c r="A281" s="639"/>
      <c r="B281" s="641"/>
      <c r="C281" s="667"/>
      <c r="D281" s="669"/>
      <c r="E281" s="279" t="s">
        <v>376</v>
      </c>
      <c r="F281" s="641"/>
      <c r="G281" s="641"/>
      <c r="H281" s="641"/>
      <c r="I281" s="664"/>
      <c r="J281" s="645"/>
    </row>
    <row r="282" spans="1:10" ht="22.5" x14ac:dyDescent="0.2">
      <c r="A282" s="614" t="s">
        <v>72</v>
      </c>
      <c r="B282" s="608" t="s">
        <v>73</v>
      </c>
      <c r="C282" s="632" t="s">
        <v>298</v>
      </c>
      <c r="D282" s="632" t="s">
        <v>338</v>
      </c>
      <c r="E282" s="236" t="s">
        <v>74</v>
      </c>
      <c r="F282" s="139" t="s">
        <v>53</v>
      </c>
      <c r="G282" s="139" t="s">
        <v>335</v>
      </c>
      <c r="H282" s="608"/>
      <c r="I282" s="608" t="s">
        <v>75</v>
      </c>
      <c r="J282" s="635" t="s">
        <v>302</v>
      </c>
    </row>
    <row r="283" spans="1:10" ht="22.5" x14ac:dyDescent="0.2">
      <c r="A283" s="615"/>
      <c r="B283" s="609"/>
      <c r="C283" s="633"/>
      <c r="D283" s="633"/>
      <c r="E283" s="237" t="s">
        <v>366</v>
      </c>
      <c r="F283" s="237" t="s">
        <v>53</v>
      </c>
      <c r="G283" s="139" t="s">
        <v>336</v>
      </c>
      <c r="H283" s="609"/>
      <c r="I283" s="609"/>
      <c r="J283" s="636"/>
    </row>
    <row r="284" spans="1:10" ht="23.25" thickBot="1" x14ac:dyDescent="0.25">
      <c r="A284" s="616"/>
      <c r="B284" s="617"/>
      <c r="C284" s="646"/>
      <c r="D284" s="646"/>
      <c r="E284" s="238"/>
      <c r="F284" s="136" t="s">
        <v>42</v>
      </c>
      <c r="G284" s="136" t="s">
        <v>156</v>
      </c>
      <c r="H284" s="617"/>
      <c r="I284" s="617"/>
      <c r="J284" s="647"/>
    </row>
    <row r="285" spans="1:10" ht="13.5" thickBot="1" x14ac:dyDescent="0.25">
      <c r="A285" s="240" t="s">
        <v>76</v>
      </c>
      <c r="B285" s="136" t="s">
        <v>77</v>
      </c>
      <c r="C285" s="298" t="s">
        <v>102</v>
      </c>
      <c r="D285" s="298" t="s">
        <v>327</v>
      </c>
      <c r="E285" s="136" t="s">
        <v>78</v>
      </c>
      <c r="F285" s="136" t="s">
        <v>281</v>
      </c>
      <c r="G285" s="136" t="s">
        <v>172</v>
      </c>
      <c r="H285" s="136"/>
      <c r="I285" s="249" t="s">
        <v>79</v>
      </c>
      <c r="J285" s="299" t="s">
        <v>289</v>
      </c>
    </row>
    <row r="286" spans="1:10" x14ac:dyDescent="0.2">
      <c r="A286" s="614" t="s">
        <v>80</v>
      </c>
      <c r="B286" s="608" t="s">
        <v>81</v>
      </c>
      <c r="C286" s="632" t="s">
        <v>278</v>
      </c>
      <c r="D286" s="632" t="s">
        <v>327</v>
      </c>
      <c r="E286" s="139" t="s">
        <v>82</v>
      </c>
      <c r="F286" s="608" t="s">
        <v>42</v>
      </c>
      <c r="G286" s="608" t="s">
        <v>387</v>
      </c>
      <c r="H286" s="608" t="s">
        <v>55</v>
      </c>
      <c r="I286" s="660" t="s">
        <v>154</v>
      </c>
      <c r="J286" s="635" t="s">
        <v>282</v>
      </c>
    </row>
    <row r="287" spans="1:10" x14ac:dyDescent="0.2">
      <c r="A287" s="615"/>
      <c r="B287" s="609"/>
      <c r="C287" s="633"/>
      <c r="D287" s="633"/>
      <c r="E287" s="139" t="s">
        <v>83</v>
      </c>
      <c r="F287" s="609"/>
      <c r="G287" s="609"/>
      <c r="H287" s="609"/>
      <c r="I287" s="661"/>
      <c r="J287" s="636"/>
    </row>
    <row r="288" spans="1:10" ht="13.5" thickBot="1" x14ac:dyDescent="0.25">
      <c r="A288" s="616"/>
      <c r="B288" s="617"/>
      <c r="C288" s="646"/>
      <c r="D288" s="646"/>
      <c r="E288" s="136" t="s">
        <v>84</v>
      </c>
      <c r="F288" s="617"/>
      <c r="G288" s="617"/>
      <c r="H288" s="617"/>
      <c r="I288" s="665"/>
      <c r="J288" s="647"/>
    </row>
    <row r="289" spans="1:10" ht="12.75" customHeight="1" x14ac:dyDescent="0.2">
      <c r="A289" s="638" t="s">
        <v>392</v>
      </c>
      <c r="B289" s="640" t="s">
        <v>377</v>
      </c>
      <c r="C289" s="642" t="s">
        <v>278</v>
      </c>
      <c r="D289" s="642"/>
      <c r="E289" s="300" t="s">
        <v>378</v>
      </c>
      <c r="F289" s="640" t="s">
        <v>42</v>
      </c>
      <c r="G289" s="640" t="s">
        <v>387</v>
      </c>
      <c r="H289" s="640" t="s">
        <v>55</v>
      </c>
      <c r="I289" s="663" t="s">
        <v>154</v>
      </c>
      <c r="J289" s="644" t="s">
        <v>282</v>
      </c>
    </row>
    <row r="290" spans="1:10" ht="13.5" thickBot="1" x14ac:dyDescent="0.25">
      <c r="A290" s="639"/>
      <c r="B290" s="641"/>
      <c r="C290" s="643"/>
      <c r="D290" s="643"/>
      <c r="E290" s="287" t="s">
        <v>379</v>
      </c>
      <c r="F290" s="641"/>
      <c r="G290" s="641"/>
      <c r="H290" s="641"/>
      <c r="I290" s="664"/>
      <c r="J290" s="645"/>
    </row>
    <row r="291" spans="1:10" ht="22.5" x14ac:dyDescent="0.2">
      <c r="A291" s="614" t="s">
        <v>85</v>
      </c>
      <c r="B291" s="608" t="s">
        <v>326</v>
      </c>
      <c r="C291" s="602" t="s">
        <v>298</v>
      </c>
      <c r="D291" s="602" t="s">
        <v>327</v>
      </c>
      <c r="E291" s="608" t="s">
        <v>349</v>
      </c>
      <c r="F291" s="236" t="s">
        <v>53</v>
      </c>
      <c r="G291" s="236" t="s">
        <v>358</v>
      </c>
      <c r="H291" s="608"/>
      <c r="I291" s="608" t="s">
        <v>87</v>
      </c>
      <c r="J291" s="650" t="s">
        <v>329</v>
      </c>
    </row>
    <row r="292" spans="1:10" ht="13.5" thickBot="1" x14ac:dyDescent="0.25">
      <c r="A292" s="616"/>
      <c r="B292" s="617"/>
      <c r="C292" s="624"/>
      <c r="D292" s="624"/>
      <c r="E292" s="617"/>
      <c r="F292" s="238" t="s">
        <v>42</v>
      </c>
      <c r="G292" s="238" t="s">
        <v>333</v>
      </c>
      <c r="H292" s="617"/>
      <c r="I292" s="617"/>
      <c r="J292" s="652"/>
    </row>
    <row r="293" spans="1:10" ht="13.5" thickBot="1" x14ac:dyDescent="0.25">
      <c r="A293" s="240" t="s">
        <v>88</v>
      </c>
      <c r="B293" s="136" t="s">
        <v>77</v>
      </c>
      <c r="C293" s="298" t="s">
        <v>102</v>
      </c>
      <c r="D293" s="298" t="s">
        <v>327</v>
      </c>
      <c r="E293" s="136" t="s">
        <v>78</v>
      </c>
      <c r="F293" s="136" t="s">
        <v>42</v>
      </c>
      <c r="G293" s="136" t="s">
        <v>172</v>
      </c>
      <c r="H293" s="136"/>
      <c r="I293" s="249" t="s">
        <v>166</v>
      </c>
      <c r="J293" s="299" t="s">
        <v>289</v>
      </c>
    </row>
    <row r="294" spans="1:10" x14ac:dyDescent="0.2">
      <c r="A294" s="614" t="s">
        <v>89</v>
      </c>
      <c r="B294" s="608" t="s">
        <v>81</v>
      </c>
      <c r="C294" s="632" t="s">
        <v>278</v>
      </c>
      <c r="D294" s="632" t="s">
        <v>327</v>
      </c>
      <c r="E294" s="296" t="s">
        <v>82</v>
      </c>
      <c r="F294" s="608" t="s">
        <v>42</v>
      </c>
      <c r="G294" s="608" t="s">
        <v>387</v>
      </c>
      <c r="H294" s="608" t="s">
        <v>55</v>
      </c>
      <c r="I294" s="660" t="s">
        <v>167</v>
      </c>
      <c r="J294" s="635" t="s">
        <v>282</v>
      </c>
    </row>
    <row r="295" spans="1:10" x14ac:dyDescent="0.2">
      <c r="A295" s="615"/>
      <c r="B295" s="609"/>
      <c r="C295" s="633"/>
      <c r="D295" s="633"/>
      <c r="E295" s="139" t="s">
        <v>83</v>
      </c>
      <c r="F295" s="609"/>
      <c r="G295" s="609"/>
      <c r="H295" s="609"/>
      <c r="I295" s="661"/>
      <c r="J295" s="636"/>
    </row>
    <row r="296" spans="1:10" ht="13.5" thickBot="1" x14ac:dyDescent="0.25">
      <c r="A296" s="631"/>
      <c r="B296" s="610"/>
      <c r="C296" s="634"/>
      <c r="D296" s="634"/>
      <c r="E296" s="140" t="s">
        <v>84</v>
      </c>
      <c r="F296" s="610"/>
      <c r="G296" s="610"/>
      <c r="H296" s="610"/>
      <c r="I296" s="662"/>
      <c r="J296" s="637"/>
    </row>
    <row r="297" spans="1:10" ht="28.5" customHeight="1" thickTop="1" thickBot="1" x14ac:dyDescent="0.25"/>
    <row r="298" spans="1:10" ht="19.5" thickTop="1" thickBot="1" x14ac:dyDescent="0.25">
      <c r="A298" s="653" t="s">
        <v>393</v>
      </c>
      <c r="B298" s="654"/>
      <c r="C298" s="654"/>
      <c r="D298" s="654"/>
      <c r="E298" s="654"/>
      <c r="F298" s="654"/>
      <c r="G298" s="654"/>
      <c r="H298" s="654"/>
      <c r="I298" s="654"/>
      <c r="J298" s="655"/>
    </row>
    <row r="299" spans="1:10" ht="13.5" thickBot="1" x14ac:dyDescent="0.25">
      <c r="A299" s="137" t="s">
        <v>14</v>
      </c>
      <c r="B299" s="138" t="s">
        <v>35</v>
      </c>
      <c r="C299" s="275" t="s">
        <v>272</v>
      </c>
      <c r="D299" s="275" t="s">
        <v>273</v>
      </c>
      <c r="E299" s="138" t="s">
        <v>36</v>
      </c>
      <c r="F299" s="138" t="s">
        <v>274</v>
      </c>
      <c r="G299" s="138" t="s">
        <v>37</v>
      </c>
      <c r="H299" s="138" t="s">
        <v>38</v>
      </c>
      <c r="I299" s="247" t="s">
        <v>39</v>
      </c>
      <c r="J299" s="248" t="s">
        <v>275</v>
      </c>
    </row>
    <row r="300" spans="1:10" ht="23.25" thickBot="1" x14ac:dyDescent="0.25">
      <c r="A300" s="240" t="s">
        <v>394</v>
      </c>
      <c r="B300" s="136" t="s">
        <v>41</v>
      </c>
      <c r="C300" s="275" t="s">
        <v>102</v>
      </c>
      <c r="D300" s="275" t="s">
        <v>338</v>
      </c>
      <c r="E300" s="136" t="s">
        <v>395</v>
      </c>
      <c r="F300" s="136" t="s">
        <v>42</v>
      </c>
      <c r="G300" s="136" t="s">
        <v>363</v>
      </c>
      <c r="H300" s="136" t="s">
        <v>43</v>
      </c>
      <c r="I300" s="249" t="s">
        <v>44</v>
      </c>
      <c r="J300" s="293" t="s">
        <v>289</v>
      </c>
    </row>
    <row r="301" spans="1:10" ht="23.25" thickBot="1" x14ac:dyDescent="0.25">
      <c r="A301" s="240" t="s">
        <v>396</v>
      </c>
      <c r="B301" s="136" t="s">
        <v>46</v>
      </c>
      <c r="C301" s="238" t="s">
        <v>102</v>
      </c>
      <c r="D301" s="238" t="s">
        <v>327</v>
      </c>
      <c r="E301" s="136" t="s">
        <v>47</v>
      </c>
      <c r="F301" s="136" t="s">
        <v>42</v>
      </c>
      <c r="G301" s="136" t="s">
        <v>172</v>
      </c>
      <c r="H301" s="136" t="s">
        <v>43</v>
      </c>
      <c r="I301" s="249" t="s">
        <v>44</v>
      </c>
      <c r="J301" s="293" t="s">
        <v>289</v>
      </c>
    </row>
    <row r="302" spans="1:10" ht="23.25" thickBot="1" x14ac:dyDescent="0.25">
      <c r="A302" s="286" t="s">
        <v>411</v>
      </c>
      <c r="B302" s="287" t="s">
        <v>344</v>
      </c>
      <c r="C302" s="291" t="s">
        <v>102</v>
      </c>
      <c r="D302" s="291"/>
      <c r="E302" s="287" t="s">
        <v>373</v>
      </c>
      <c r="F302" s="287" t="s">
        <v>42</v>
      </c>
      <c r="G302" s="287" t="s">
        <v>332</v>
      </c>
      <c r="H302" s="287" t="s">
        <v>43</v>
      </c>
      <c r="I302" s="288" t="s">
        <v>44</v>
      </c>
      <c r="J302" s="294" t="s">
        <v>289</v>
      </c>
    </row>
    <row r="303" spans="1:10" ht="22.5" customHeight="1" x14ac:dyDescent="0.2">
      <c r="A303" s="614" t="s">
        <v>397</v>
      </c>
      <c r="B303" s="608" t="s">
        <v>49</v>
      </c>
      <c r="C303" s="656" t="s">
        <v>49</v>
      </c>
      <c r="D303" s="656" t="s">
        <v>348</v>
      </c>
      <c r="E303" s="139" t="s">
        <v>83</v>
      </c>
      <c r="F303" s="608" t="s">
        <v>42</v>
      </c>
      <c r="G303" s="608" t="s">
        <v>43</v>
      </c>
      <c r="H303" s="608" t="s">
        <v>43</v>
      </c>
      <c r="I303" s="608" t="s">
        <v>398</v>
      </c>
      <c r="J303" s="658" t="s">
        <v>295</v>
      </c>
    </row>
    <row r="304" spans="1:10" ht="13.5" thickBot="1" x14ac:dyDescent="0.25">
      <c r="A304" s="615"/>
      <c r="B304" s="609"/>
      <c r="C304" s="657"/>
      <c r="D304" s="657"/>
      <c r="E304" s="139" t="s">
        <v>52</v>
      </c>
      <c r="F304" s="609"/>
      <c r="G304" s="609"/>
      <c r="H304" s="609"/>
      <c r="I304" s="609"/>
      <c r="J304" s="659"/>
    </row>
    <row r="305" spans="1:10" ht="37.5" customHeight="1" thickBot="1" x14ac:dyDescent="0.25">
      <c r="A305" s="290" t="s">
        <v>412</v>
      </c>
      <c r="B305" s="291" t="s">
        <v>49</v>
      </c>
      <c r="C305" s="291" t="s">
        <v>49</v>
      </c>
      <c r="D305" s="291"/>
      <c r="E305" s="291" t="s">
        <v>374</v>
      </c>
      <c r="F305" s="291" t="s">
        <v>42</v>
      </c>
      <c r="G305" s="291" t="s">
        <v>43</v>
      </c>
      <c r="H305" s="291" t="s">
        <v>43</v>
      </c>
      <c r="I305" s="295" t="s">
        <v>398</v>
      </c>
      <c r="J305" s="294" t="s">
        <v>295</v>
      </c>
    </row>
    <row r="306" spans="1:10" ht="23.25" thickBot="1" x14ac:dyDescent="0.25">
      <c r="A306" s="239" t="s">
        <v>399</v>
      </c>
      <c r="B306" s="236" t="s">
        <v>58</v>
      </c>
      <c r="C306" s="236" t="s">
        <v>291</v>
      </c>
      <c r="D306" s="236" t="s">
        <v>338</v>
      </c>
      <c r="E306" s="275" t="s">
        <v>400</v>
      </c>
      <c r="F306" s="236" t="s">
        <v>42</v>
      </c>
      <c r="G306" s="236" t="s">
        <v>293</v>
      </c>
      <c r="H306" s="236"/>
      <c r="I306" s="236" t="s">
        <v>401</v>
      </c>
      <c r="J306" s="301" t="s">
        <v>295</v>
      </c>
    </row>
    <row r="307" spans="1:10" ht="12.75" customHeight="1" x14ac:dyDescent="0.2">
      <c r="A307" s="614" t="s">
        <v>402</v>
      </c>
      <c r="B307" s="608" t="s">
        <v>62</v>
      </c>
      <c r="C307" s="608" t="s">
        <v>278</v>
      </c>
      <c r="D307" s="608" t="s">
        <v>348</v>
      </c>
      <c r="E307" s="139" t="s">
        <v>63</v>
      </c>
      <c r="F307" s="608" t="s">
        <v>42</v>
      </c>
      <c r="G307" s="608" t="s">
        <v>385</v>
      </c>
      <c r="H307" s="608" t="s">
        <v>67</v>
      </c>
      <c r="I307" s="608" t="s">
        <v>155</v>
      </c>
      <c r="J307" s="650" t="s">
        <v>282</v>
      </c>
    </row>
    <row r="308" spans="1:10" x14ac:dyDescent="0.2">
      <c r="A308" s="615"/>
      <c r="B308" s="609"/>
      <c r="C308" s="609"/>
      <c r="D308" s="609"/>
      <c r="E308" s="139" t="s">
        <v>64</v>
      </c>
      <c r="F308" s="609"/>
      <c r="G308" s="609"/>
      <c r="H308" s="609"/>
      <c r="I308" s="609"/>
      <c r="J308" s="651"/>
    </row>
    <row r="309" spans="1:10" ht="13.5" thickBot="1" x14ac:dyDescent="0.25">
      <c r="A309" s="616"/>
      <c r="B309" s="617"/>
      <c r="C309" s="617"/>
      <c r="D309" s="617"/>
      <c r="E309" s="136" t="s">
        <v>52</v>
      </c>
      <c r="F309" s="617"/>
      <c r="G309" s="617"/>
      <c r="H309" s="617"/>
      <c r="I309" s="617"/>
      <c r="J309" s="652"/>
    </row>
    <row r="310" spans="1:10" ht="12.75" customHeight="1" x14ac:dyDescent="0.2">
      <c r="A310" s="638" t="s">
        <v>413</v>
      </c>
      <c r="B310" s="640" t="s">
        <v>62</v>
      </c>
      <c r="C310" s="640" t="s">
        <v>278</v>
      </c>
      <c r="D310" s="640"/>
      <c r="E310" s="278" t="s">
        <v>417</v>
      </c>
      <c r="F310" s="640" t="s">
        <v>42</v>
      </c>
      <c r="G310" s="640" t="s">
        <v>385</v>
      </c>
      <c r="H310" s="640" t="s">
        <v>67</v>
      </c>
      <c r="I310" s="640" t="s">
        <v>155</v>
      </c>
      <c r="J310" s="648" t="s">
        <v>282</v>
      </c>
    </row>
    <row r="311" spans="1:10" ht="13.5" thickBot="1" x14ac:dyDescent="0.25">
      <c r="A311" s="639"/>
      <c r="B311" s="641"/>
      <c r="C311" s="641"/>
      <c r="D311" s="641"/>
      <c r="E311" s="279" t="s">
        <v>376</v>
      </c>
      <c r="F311" s="641"/>
      <c r="G311" s="641"/>
      <c r="H311" s="641"/>
      <c r="I311" s="641"/>
      <c r="J311" s="649"/>
    </row>
    <row r="312" spans="1:10" x14ac:dyDescent="0.2">
      <c r="A312" s="614" t="s">
        <v>403</v>
      </c>
      <c r="B312" s="608" t="s">
        <v>69</v>
      </c>
      <c r="C312" s="632" t="s">
        <v>352</v>
      </c>
      <c r="D312" s="632" t="s">
        <v>348</v>
      </c>
      <c r="E312" s="296" t="s">
        <v>63</v>
      </c>
      <c r="F312" s="608" t="s">
        <v>42</v>
      </c>
      <c r="G312" s="608" t="s">
        <v>386</v>
      </c>
      <c r="H312" s="608" t="s">
        <v>70</v>
      </c>
      <c r="I312" s="608" t="s">
        <v>71</v>
      </c>
      <c r="J312" s="635" t="s">
        <v>282</v>
      </c>
    </row>
    <row r="313" spans="1:10" x14ac:dyDescent="0.2">
      <c r="A313" s="615"/>
      <c r="B313" s="609"/>
      <c r="C313" s="633"/>
      <c r="D313" s="633"/>
      <c r="E313" s="139" t="s">
        <v>64</v>
      </c>
      <c r="F313" s="609"/>
      <c r="G313" s="609"/>
      <c r="H313" s="609"/>
      <c r="I313" s="609"/>
      <c r="J313" s="636"/>
    </row>
    <row r="314" spans="1:10" ht="13.5" thickBot="1" x14ac:dyDescent="0.25">
      <c r="A314" s="616"/>
      <c r="B314" s="617"/>
      <c r="C314" s="646"/>
      <c r="D314" s="646"/>
      <c r="E314" s="136" t="s">
        <v>52</v>
      </c>
      <c r="F314" s="617"/>
      <c r="G314" s="617"/>
      <c r="H314" s="617"/>
      <c r="I314" s="617"/>
      <c r="J314" s="647"/>
    </row>
    <row r="315" spans="1:10" ht="12.75" customHeight="1" x14ac:dyDescent="0.2">
      <c r="A315" s="638" t="s">
        <v>414</v>
      </c>
      <c r="B315" s="640" t="s">
        <v>69</v>
      </c>
      <c r="C315" s="642" t="s">
        <v>352</v>
      </c>
      <c r="D315" s="642"/>
      <c r="E315" s="297" t="s">
        <v>417</v>
      </c>
      <c r="F315" s="640" t="s">
        <v>42</v>
      </c>
      <c r="G315" s="640" t="s">
        <v>386</v>
      </c>
      <c r="H315" s="640" t="s">
        <v>70</v>
      </c>
      <c r="I315" s="640" t="s">
        <v>71</v>
      </c>
      <c r="J315" s="644" t="s">
        <v>282</v>
      </c>
    </row>
    <row r="316" spans="1:10" ht="13.5" thickBot="1" x14ac:dyDescent="0.25">
      <c r="A316" s="639"/>
      <c r="B316" s="641"/>
      <c r="C316" s="643"/>
      <c r="D316" s="643"/>
      <c r="E316" s="279" t="s">
        <v>376</v>
      </c>
      <c r="F316" s="641"/>
      <c r="G316" s="641"/>
      <c r="H316" s="641"/>
      <c r="I316" s="641"/>
      <c r="J316" s="645"/>
    </row>
    <row r="317" spans="1:10" ht="22.5" x14ac:dyDescent="0.2">
      <c r="A317" s="614" t="s">
        <v>404</v>
      </c>
      <c r="B317" s="608" t="s">
        <v>73</v>
      </c>
      <c r="C317" s="632" t="s">
        <v>298</v>
      </c>
      <c r="D317" s="632" t="s">
        <v>338</v>
      </c>
      <c r="E317" s="608" t="s">
        <v>405</v>
      </c>
      <c r="F317" s="139" t="s">
        <v>53</v>
      </c>
      <c r="G317" s="139" t="s">
        <v>336</v>
      </c>
      <c r="H317" s="608"/>
      <c r="I317" s="608" t="s">
        <v>75</v>
      </c>
      <c r="J317" s="635" t="s">
        <v>302</v>
      </c>
    </row>
    <row r="318" spans="1:10" ht="23.25" thickBot="1" x14ac:dyDescent="0.25">
      <c r="A318" s="616"/>
      <c r="B318" s="617"/>
      <c r="C318" s="646"/>
      <c r="D318" s="646"/>
      <c r="E318" s="617"/>
      <c r="F318" s="136" t="s">
        <v>42</v>
      </c>
      <c r="G318" s="136" t="s">
        <v>156</v>
      </c>
      <c r="H318" s="617"/>
      <c r="I318" s="617"/>
      <c r="J318" s="647"/>
    </row>
    <row r="319" spans="1:10" ht="13.5" thickBot="1" x14ac:dyDescent="0.25">
      <c r="A319" s="240" t="s">
        <v>406</v>
      </c>
      <c r="B319" s="136" t="s">
        <v>77</v>
      </c>
      <c r="C319" s="298" t="s">
        <v>102</v>
      </c>
      <c r="D319" s="298" t="s">
        <v>327</v>
      </c>
      <c r="E319" s="136" t="s">
        <v>78</v>
      </c>
      <c r="F319" s="136" t="s">
        <v>281</v>
      </c>
      <c r="G319" s="136" t="s">
        <v>172</v>
      </c>
      <c r="H319" s="136"/>
      <c r="I319" s="249" t="s">
        <v>79</v>
      </c>
      <c r="J319" s="299" t="s">
        <v>289</v>
      </c>
    </row>
    <row r="320" spans="1:10" ht="12.75" customHeight="1" x14ac:dyDescent="0.2">
      <c r="A320" s="614" t="s">
        <v>407</v>
      </c>
      <c r="B320" s="608" t="s">
        <v>81</v>
      </c>
      <c r="C320" s="632" t="s">
        <v>278</v>
      </c>
      <c r="D320" s="632" t="s">
        <v>327</v>
      </c>
      <c r="E320" s="139" t="s">
        <v>82</v>
      </c>
      <c r="F320" s="608" t="s">
        <v>42</v>
      </c>
      <c r="G320" s="608" t="s">
        <v>387</v>
      </c>
      <c r="H320" s="608" t="s">
        <v>55</v>
      </c>
      <c r="I320" s="608" t="s">
        <v>154</v>
      </c>
      <c r="J320" s="635" t="s">
        <v>282</v>
      </c>
    </row>
    <row r="321" spans="1:10" x14ac:dyDescent="0.2">
      <c r="A321" s="615"/>
      <c r="B321" s="609"/>
      <c r="C321" s="633"/>
      <c r="D321" s="633"/>
      <c r="E321" s="139" t="s">
        <v>83</v>
      </c>
      <c r="F321" s="609"/>
      <c r="G321" s="609"/>
      <c r="H321" s="609"/>
      <c r="I321" s="609"/>
      <c r="J321" s="636"/>
    </row>
    <row r="322" spans="1:10" ht="13.5" thickBot="1" x14ac:dyDescent="0.25">
      <c r="A322" s="616"/>
      <c r="B322" s="617"/>
      <c r="C322" s="646"/>
      <c r="D322" s="646"/>
      <c r="E322" s="136" t="s">
        <v>84</v>
      </c>
      <c r="F322" s="617"/>
      <c r="G322" s="617"/>
      <c r="H322" s="617"/>
      <c r="I322" s="617"/>
      <c r="J322" s="647"/>
    </row>
    <row r="323" spans="1:10" ht="12.75" customHeight="1" x14ac:dyDescent="0.2">
      <c r="A323" s="638" t="s">
        <v>415</v>
      </c>
      <c r="B323" s="640" t="s">
        <v>62</v>
      </c>
      <c r="C323" s="642" t="s">
        <v>278</v>
      </c>
      <c r="D323" s="642"/>
      <c r="E323" s="300" t="s">
        <v>378</v>
      </c>
      <c r="F323" s="640" t="s">
        <v>42</v>
      </c>
      <c r="G323" s="640" t="s">
        <v>387</v>
      </c>
      <c r="H323" s="640" t="s">
        <v>55</v>
      </c>
      <c r="I323" s="640" t="s">
        <v>154</v>
      </c>
      <c r="J323" s="644" t="s">
        <v>282</v>
      </c>
    </row>
    <row r="324" spans="1:10" ht="13.5" thickBot="1" x14ac:dyDescent="0.25">
      <c r="A324" s="639"/>
      <c r="B324" s="641"/>
      <c r="C324" s="643"/>
      <c r="D324" s="643"/>
      <c r="E324" s="287" t="s">
        <v>416</v>
      </c>
      <c r="F324" s="641"/>
      <c r="G324" s="641"/>
      <c r="H324" s="641"/>
      <c r="I324" s="641"/>
      <c r="J324" s="645"/>
    </row>
    <row r="325" spans="1:10" ht="23.25" thickBot="1" x14ac:dyDescent="0.25">
      <c r="A325" s="137" t="s">
        <v>408</v>
      </c>
      <c r="B325" s="275" t="s">
        <v>326</v>
      </c>
      <c r="C325" s="280" t="s">
        <v>298</v>
      </c>
      <c r="D325" s="280" t="s">
        <v>327</v>
      </c>
      <c r="E325" s="275" t="s">
        <v>86</v>
      </c>
      <c r="F325" s="275" t="s">
        <v>42</v>
      </c>
      <c r="G325" s="275" t="s">
        <v>333</v>
      </c>
      <c r="H325" s="275"/>
      <c r="I325" s="275" t="s">
        <v>87</v>
      </c>
      <c r="J325" s="293" t="s">
        <v>329</v>
      </c>
    </row>
    <row r="326" spans="1:10" ht="13.5" thickBot="1" x14ac:dyDescent="0.25">
      <c r="A326" s="240" t="s">
        <v>409</v>
      </c>
      <c r="B326" s="136" t="s">
        <v>77</v>
      </c>
      <c r="C326" s="302" t="s">
        <v>102</v>
      </c>
      <c r="D326" s="302" t="s">
        <v>327</v>
      </c>
      <c r="E326" s="136" t="s">
        <v>78</v>
      </c>
      <c r="F326" s="136" t="s">
        <v>42</v>
      </c>
      <c r="G326" s="136" t="s">
        <v>172</v>
      </c>
      <c r="H326" s="136"/>
      <c r="I326" s="249" t="s">
        <v>166</v>
      </c>
      <c r="J326" s="303" t="s">
        <v>289</v>
      </c>
    </row>
    <row r="327" spans="1:10" ht="12.75" customHeight="1" x14ac:dyDescent="0.2">
      <c r="A327" s="614" t="s">
        <v>410</v>
      </c>
      <c r="B327" s="608" t="s">
        <v>81</v>
      </c>
      <c r="C327" s="632" t="s">
        <v>278</v>
      </c>
      <c r="D327" s="632" t="s">
        <v>327</v>
      </c>
      <c r="E327" s="296" t="s">
        <v>82</v>
      </c>
      <c r="F327" s="608" t="s">
        <v>42</v>
      </c>
      <c r="G327" s="608" t="s">
        <v>387</v>
      </c>
      <c r="H327" s="608" t="s">
        <v>55</v>
      </c>
      <c r="I327" s="608" t="s">
        <v>167</v>
      </c>
      <c r="J327" s="635" t="s">
        <v>282</v>
      </c>
    </row>
    <row r="328" spans="1:10" x14ac:dyDescent="0.2">
      <c r="A328" s="615"/>
      <c r="B328" s="609"/>
      <c r="C328" s="633"/>
      <c r="D328" s="633"/>
      <c r="E328" s="139" t="s">
        <v>83</v>
      </c>
      <c r="F328" s="609"/>
      <c r="G328" s="609"/>
      <c r="H328" s="609"/>
      <c r="I328" s="609"/>
      <c r="J328" s="636"/>
    </row>
    <row r="329" spans="1:10" ht="13.5" thickBot="1" x14ac:dyDescent="0.25">
      <c r="A329" s="631"/>
      <c r="B329" s="610"/>
      <c r="C329" s="634"/>
      <c r="D329" s="634"/>
      <c r="E329" s="140" t="s">
        <v>84</v>
      </c>
      <c r="F329" s="610"/>
      <c r="G329" s="610"/>
      <c r="H329" s="610"/>
      <c r="I329" s="610"/>
      <c r="J329" s="637"/>
    </row>
    <row r="330" spans="1:10" ht="25.5" customHeight="1" thickTop="1" thickBot="1" x14ac:dyDescent="0.25">
      <c r="A330" s="254"/>
      <c r="B330" s="254"/>
      <c r="C330" s="271"/>
      <c r="D330" s="271"/>
      <c r="E330" s="254"/>
      <c r="F330" s="254"/>
      <c r="G330" s="254"/>
      <c r="H330" s="254"/>
      <c r="I330" s="254"/>
      <c r="J330" s="304"/>
    </row>
    <row r="331" spans="1:10" ht="19.5" thickTop="1" thickBot="1" x14ac:dyDescent="0.25">
      <c r="A331" s="653" t="s">
        <v>418</v>
      </c>
      <c r="B331" s="654"/>
      <c r="C331" s="654"/>
      <c r="D331" s="654"/>
      <c r="E331" s="654"/>
      <c r="F331" s="654"/>
      <c r="G331" s="654"/>
      <c r="H331" s="654"/>
      <c r="I331" s="654"/>
      <c r="J331" s="655"/>
    </row>
    <row r="332" spans="1:10" ht="13.5" thickBot="1" x14ac:dyDescent="0.25">
      <c r="A332" s="137" t="s">
        <v>14</v>
      </c>
      <c r="B332" s="138" t="s">
        <v>35</v>
      </c>
      <c r="C332" s="275" t="s">
        <v>272</v>
      </c>
      <c r="D332" s="275" t="s">
        <v>273</v>
      </c>
      <c r="E332" s="138" t="s">
        <v>36</v>
      </c>
      <c r="F332" s="138" t="s">
        <v>274</v>
      </c>
      <c r="G332" s="138" t="s">
        <v>37</v>
      </c>
      <c r="H332" s="138" t="s">
        <v>38</v>
      </c>
      <c r="I332" s="247" t="s">
        <v>39</v>
      </c>
      <c r="J332" s="248" t="s">
        <v>275</v>
      </c>
    </row>
    <row r="333" spans="1:10" ht="23.25" thickBot="1" x14ac:dyDescent="0.25">
      <c r="A333" s="240" t="s">
        <v>419</v>
      </c>
      <c r="B333" s="136" t="s">
        <v>41</v>
      </c>
      <c r="C333" s="275" t="s">
        <v>102</v>
      </c>
      <c r="D333" s="275" t="s">
        <v>338</v>
      </c>
      <c r="E333" s="136" t="s">
        <v>395</v>
      </c>
      <c r="F333" s="136" t="s">
        <v>42</v>
      </c>
      <c r="G333" s="136" t="s">
        <v>363</v>
      </c>
      <c r="H333" s="136" t="s">
        <v>43</v>
      </c>
      <c r="I333" s="249" t="s">
        <v>44</v>
      </c>
      <c r="J333" s="293" t="s">
        <v>289</v>
      </c>
    </row>
    <row r="334" spans="1:10" ht="23.25" thickBot="1" x14ac:dyDescent="0.25">
      <c r="A334" s="240" t="s">
        <v>420</v>
      </c>
      <c r="B334" s="136" t="s">
        <v>46</v>
      </c>
      <c r="C334" s="238" t="s">
        <v>102</v>
      </c>
      <c r="D334" s="238" t="s">
        <v>327</v>
      </c>
      <c r="E334" s="136" t="s">
        <v>47</v>
      </c>
      <c r="F334" s="136" t="s">
        <v>42</v>
      </c>
      <c r="G334" s="136" t="s">
        <v>172</v>
      </c>
      <c r="H334" s="136" t="s">
        <v>43</v>
      </c>
      <c r="I334" s="249" t="s">
        <v>44</v>
      </c>
      <c r="J334" s="293" t="s">
        <v>289</v>
      </c>
    </row>
    <row r="335" spans="1:10" ht="23.25" thickBot="1" x14ac:dyDescent="0.25">
      <c r="A335" s="286" t="s">
        <v>421</v>
      </c>
      <c r="B335" s="287" t="s">
        <v>344</v>
      </c>
      <c r="C335" s="291" t="s">
        <v>102</v>
      </c>
      <c r="D335" s="291"/>
      <c r="E335" s="287" t="s">
        <v>373</v>
      </c>
      <c r="F335" s="287" t="s">
        <v>42</v>
      </c>
      <c r="G335" s="287" t="s">
        <v>332</v>
      </c>
      <c r="H335" s="287" t="s">
        <v>43</v>
      </c>
      <c r="I335" s="288" t="s">
        <v>44</v>
      </c>
      <c r="J335" s="294" t="s">
        <v>289</v>
      </c>
    </row>
    <row r="336" spans="1:10" ht="22.5" customHeight="1" x14ac:dyDescent="0.2">
      <c r="A336" s="614" t="s">
        <v>422</v>
      </c>
      <c r="B336" s="608" t="s">
        <v>49</v>
      </c>
      <c r="C336" s="656" t="s">
        <v>49</v>
      </c>
      <c r="D336" s="656" t="s">
        <v>348</v>
      </c>
      <c r="E336" s="139" t="s">
        <v>83</v>
      </c>
      <c r="F336" s="608" t="s">
        <v>42</v>
      </c>
      <c r="G336" s="608" t="s">
        <v>43</v>
      </c>
      <c r="H336" s="608" t="s">
        <v>43</v>
      </c>
      <c r="I336" s="608" t="s">
        <v>398</v>
      </c>
      <c r="J336" s="658" t="s">
        <v>295</v>
      </c>
    </row>
    <row r="337" spans="1:10" ht="13.5" thickBot="1" x14ac:dyDescent="0.25">
      <c r="A337" s="615"/>
      <c r="B337" s="609"/>
      <c r="C337" s="657"/>
      <c r="D337" s="657"/>
      <c r="E337" s="139" t="s">
        <v>52</v>
      </c>
      <c r="F337" s="609"/>
      <c r="G337" s="609"/>
      <c r="H337" s="609"/>
      <c r="I337" s="609"/>
      <c r="J337" s="659"/>
    </row>
    <row r="338" spans="1:10" ht="37.5" customHeight="1" thickBot="1" x14ac:dyDescent="0.25">
      <c r="A338" s="290" t="s">
        <v>423</v>
      </c>
      <c r="B338" s="291" t="s">
        <v>49</v>
      </c>
      <c r="C338" s="291" t="s">
        <v>49</v>
      </c>
      <c r="D338" s="291"/>
      <c r="E338" s="291" t="s">
        <v>374</v>
      </c>
      <c r="F338" s="291" t="s">
        <v>42</v>
      </c>
      <c r="G338" s="291" t="s">
        <v>43</v>
      </c>
      <c r="H338" s="291" t="s">
        <v>43</v>
      </c>
      <c r="I338" s="295" t="s">
        <v>398</v>
      </c>
      <c r="J338" s="294" t="s">
        <v>295</v>
      </c>
    </row>
    <row r="339" spans="1:10" ht="23.25" thickBot="1" x14ac:dyDescent="0.25">
      <c r="A339" s="239" t="s">
        <v>424</v>
      </c>
      <c r="B339" s="236" t="s">
        <v>58</v>
      </c>
      <c r="C339" s="236" t="s">
        <v>291</v>
      </c>
      <c r="D339" s="236" t="s">
        <v>338</v>
      </c>
      <c r="E339" s="275" t="s">
        <v>400</v>
      </c>
      <c r="F339" s="236" t="s">
        <v>42</v>
      </c>
      <c r="G339" s="236" t="s">
        <v>293</v>
      </c>
      <c r="H339" s="236"/>
      <c r="I339" s="236" t="s">
        <v>401</v>
      </c>
      <c r="J339" s="301" t="s">
        <v>295</v>
      </c>
    </row>
    <row r="340" spans="1:10" ht="12.75" customHeight="1" x14ac:dyDescent="0.2">
      <c r="A340" s="614" t="s">
        <v>425</v>
      </c>
      <c r="B340" s="608" t="s">
        <v>62</v>
      </c>
      <c r="C340" s="608" t="s">
        <v>278</v>
      </c>
      <c r="D340" s="608" t="s">
        <v>348</v>
      </c>
      <c r="E340" s="139" t="s">
        <v>63</v>
      </c>
      <c r="F340" s="608" t="s">
        <v>42</v>
      </c>
      <c r="G340" s="608" t="s">
        <v>385</v>
      </c>
      <c r="H340" s="608" t="s">
        <v>67</v>
      </c>
      <c r="I340" s="608" t="s">
        <v>155</v>
      </c>
      <c r="J340" s="650" t="s">
        <v>282</v>
      </c>
    </row>
    <row r="341" spans="1:10" x14ac:dyDescent="0.2">
      <c r="A341" s="615"/>
      <c r="B341" s="609"/>
      <c r="C341" s="609"/>
      <c r="D341" s="609"/>
      <c r="E341" s="139" t="s">
        <v>64</v>
      </c>
      <c r="F341" s="609"/>
      <c r="G341" s="609"/>
      <c r="H341" s="609"/>
      <c r="I341" s="609"/>
      <c r="J341" s="651"/>
    </row>
    <row r="342" spans="1:10" ht="13.5" thickBot="1" x14ac:dyDescent="0.25">
      <c r="A342" s="616"/>
      <c r="B342" s="617"/>
      <c r="C342" s="617"/>
      <c r="D342" s="617"/>
      <c r="E342" s="136" t="s">
        <v>52</v>
      </c>
      <c r="F342" s="617"/>
      <c r="G342" s="617"/>
      <c r="H342" s="617"/>
      <c r="I342" s="617"/>
      <c r="J342" s="652"/>
    </row>
    <row r="343" spans="1:10" ht="12.75" customHeight="1" x14ac:dyDescent="0.2">
      <c r="A343" s="638" t="s">
        <v>426</v>
      </c>
      <c r="B343" s="640" t="s">
        <v>62</v>
      </c>
      <c r="C343" s="640" t="s">
        <v>278</v>
      </c>
      <c r="D343" s="640"/>
      <c r="E343" s="278" t="s">
        <v>417</v>
      </c>
      <c r="F343" s="640" t="s">
        <v>42</v>
      </c>
      <c r="G343" s="640" t="s">
        <v>385</v>
      </c>
      <c r="H343" s="640" t="s">
        <v>67</v>
      </c>
      <c r="I343" s="640" t="s">
        <v>155</v>
      </c>
      <c r="J343" s="648" t="s">
        <v>282</v>
      </c>
    </row>
    <row r="344" spans="1:10" ht="13.5" thickBot="1" x14ac:dyDescent="0.25">
      <c r="A344" s="639"/>
      <c r="B344" s="641"/>
      <c r="C344" s="641"/>
      <c r="D344" s="641"/>
      <c r="E344" s="279" t="s">
        <v>376</v>
      </c>
      <c r="F344" s="641"/>
      <c r="G344" s="641"/>
      <c r="H344" s="641"/>
      <c r="I344" s="641"/>
      <c r="J344" s="649"/>
    </row>
    <row r="345" spans="1:10" x14ac:dyDescent="0.2">
      <c r="A345" s="614" t="s">
        <v>427</v>
      </c>
      <c r="B345" s="608" t="s">
        <v>69</v>
      </c>
      <c r="C345" s="632" t="s">
        <v>352</v>
      </c>
      <c r="D345" s="632" t="s">
        <v>348</v>
      </c>
      <c r="E345" s="296" t="s">
        <v>63</v>
      </c>
      <c r="F345" s="608" t="s">
        <v>42</v>
      </c>
      <c r="G345" s="608" t="s">
        <v>386</v>
      </c>
      <c r="H345" s="608" t="s">
        <v>70</v>
      </c>
      <c r="I345" s="608" t="s">
        <v>71</v>
      </c>
      <c r="J345" s="635" t="s">
        <v>282</v>
      </c>
    </row>
    <row r="346" spans="1:10" x14ac:dyDescent="0.2">
      <c r="A346" s="615"/>
      <c r="B346" s="609"/>
      <c r="C346" s="633"/>
      <c r="D346" s="633"/>
      <c r="E346" s="139" t="s">
        <v>64</v>
      </c>
      <c r="F346" s="609"/>
      <c r="G346" s="609"/>
      <c r="H346" s="609"/>
      <c r="I346" s="609"/>
      <c r="J346" s="636"/>
    </row>
    <row r="347" spans="1:10" ht="13.5" thickBot="1" x14ac:dyDescent="0.25">
      <c r="A347" s="616"/>
      <c r="B347" s="617"/>
      <c r="C347" s="646"/>
      <c r="D347" s="646"/>
      <c r="E347" s="136" t="s">
        <v>52</v>
      </c>
      <c r="F347" s="617"/>
      <c r="G347" s="617"/>
      <c r="H347" s="617"/>
      <c r="I347" s="617"/>
      <c r="J347" s="647"/>
    </row>
    <row r="348" spans="1:10" ht="12.75" customHeight="1" x14ac:dyDescent="0.2">
      <c r="A348" s="638" t="s">
        <v>428</v>
      </c>
      <c r="B348" s="640" t="s">
        <v>69</v>
      </c>
      <c r="C348" s="642" t="s">
        <v>352</v>
      </c>
      <c r="D348" s="642"/>
      <c r="E348" s="297" t="s">
        <v>417</v>
      </c>
      <c r="F348" s="640" t="s">
        <v>42</v>
      </c>
      <c r="G348" s="640" t="s">
        <v>386</v>
      </c>
      <c r="H348" s="640" t="s">
        <v>70</v>
      </c>
      <c r="I348" s="640" t="s">
        <v>71</v>
      </c>
      <c r="J348" s="644" t="s">
        <v>282</v>
      </c>
    </row>
    <row r="349" spans="1:10" ht="13.5" thickBot="1" x14ac:dyDescent="0.25">
      <c r="A349" s="639"/>
      <c r="B349" s="641"/>
      <c r="C349" s="643"/>
      <c r="D349" s="643"/>
      <c r="E349" s="279" t="s">
        <v>376</v>
      </c>
      <c r="F349" s="641"/>
      <c r="G349" s="641"/>
      <c r="H349" s="641"/>
      <c r="I349" s="641"/>
      <c r="J349" s="645"/>
    </row>
    <row r="350" spans="1:10" ht="22.5" x14ac:dyDescent="0.2">
      <c r="A350" s="614" t="s">
        <v>429</v>
      </c>
      <c r="B350" s="608" t="s">
        <v>73</v>
      </c>
      <c r="C350" s="632" t="s">
        <v>298</v>
      </c>
      <c r="D350" s="632" t="s">
        <v>338</v>
      </c>
      <c r="E350" s="608" t="s">
        <v>405</v>
      </c>
      <c r="F350" s="139" t="s">
        <v>53</v>
      </c>
      <c r="G350" s="139" t="s">
        <v>336</v>
      </c>
      <c r="H350" s="608"/>
      <c r="I350" s="608" t="s">
        <v>75</v>
      </c>
      <c r="J350" s="635" t="s">
        <v>302</v>
      </c>
    </row>
    <row r="351" spans="1:10" ht="23.25" thickBot="1" x14ac:dyDescent="0.25">
      <c r="A351" s="616"/>
      <c r="B351" s="617"/>
      <c r="C351" s="646"/>
      <c r="D351" s="646"/>
      <c r="E351" s="617"/>
      <c r="F351" s="136" t="s">
        <v>42</v>
      </c>
      <c r="G351" s="136" t="s">
        <v>156</v>
      </c>
      <c r="H351" s="617"/>
      <c r="I351" s="617"/>
      <c r="J351" s="647"/>
    </row>
    <row r="352" spans="1:10" ht="13.5" thickBot="1" x14ac:dyDescent="0.25">
      <c r="A352" s="240" t="s">
        <v>430</v>
      </c>
      <c r="B352" s="136" t="s">
        <v>77</v>
      </c>
      <c r="C352" s="298" t="s">
        <v>102</v>
      </c>
      <c r="D352" s="298" t="s">
        <v>327</v>
      </c>
      <c r="E352" s="136" t="s">
        <v>78</v>
      </c>
      <c r="F352" s="136" t="s">
        <v>281</v>
      </c>
      <c r="G352" s="136" t="s">
        <v>172</v>
      </c>
      <c r="H352" s="136"/>
      <c r="I352" s="249" t="s">
        <v>79</v>
      </c>
      <c r="J352" s="299" t="s">
        <v>289</v>
      </c>
    </row>
    <row r="353" spans="1:10" ht="12.75" customHeight="1" x14ac:dyDescent="0.2">
      <c r="A353" s="614" t="s">
        <v>431</v>
      </c>
      <c r="B353" s="608" t="s">
        <v>81</v>
      </c>
      <c r="C353" s="632" t="s">
        <v>278</v>
      </c>
      <c r="D353" s="632" t="s">
        <v>327</v>
      </c>
      <c r="E353" s="139" t="s">
        <v>82</v>
      </c>
      <c r="F353" s="608" t="s">
        <v>42</v>
      </c>
      <c r="G353" s="608" t="s">
        <v>387</v>
      </c>
      <c r="H353" s="608" t="s">
        <v>55</v>
      </c>
      <c r="I353" s="608" t="s">
        <v>154</v>
      </c>
      <c r="J353" s="635" t="s">
        <v>282</v>
      </c>
    </row>
    <row r="354" spans="1:10" x14ac:dyDescent="0.2">
      <c r="A354" s="615"/>
      <c r="B354" s="609"/>
      <c r="C354" s="633"/>
      <c r="D354" s="633"/>
      <c r="E354" s="139" t="s">
        <v>83</v>
      </c>
      <c r="F354" s="609"/>
      <c r="G354" s="609"/>
      <c r="H354" s="609"/>
      <c r="I354" s="609"/>
      <c r="J354" s="636"/>
    </row>
    <row r="355" spans="1:10" ht="13.5" thickBot="1" x14ac:dyDescent="0.25">
      <c r="A355" s="616"/>
      <c r="B355" s="617"/>
      <c r="C355" s="646"/>
      <c r="D355" s="646"/>
      <c r="E355" s="136" t="s">
        <v>84</v>
      </c>
      <c r="F355" s="617"/>
      <c r="G355" s="617"/>
      <c r="H355" s="617"/>
      <c r="I355" s="617"/>
      <c r="J355" s="647"/>
    </row>
    <row r="356" spans="1:10" ht="12.75" customHeight="1" x14ac:dyDescent="0.2">
      <c r="A356" s="638" t="s">
        <v>432</v>
      </c>
      <c r="B356" s="640" t="s">
        <v>62</v>
      </c>
      <c r="C356" s="642" t="s">
        <v>278</v>
      </c>
      <c r="D356" s="642"/>
      <c r="E356" s="300" t="s">
        <v>378</v>
      </c>
      <c r="F356" s="640" t="s">
        <v>42</v>
      </c>
      <c r="G356" s="640" t="s">
        <v>387</v>
      </c>
      <c r="H356" s="640" t="s">
        <v>55</v>
      </c>
      <c r="I356" s="640" t="s">
        <v>154</v>
      </c>
      <c r="J356" s="644" t="s">
        <v>282</v>
      </c>
    </row>
    <row r="357" spans="1:10" ht="13.5" thickBot="1" x14ac:dyDescent="0.25">
      <c r="A357" s="639"/>
      <c r="B357" s="641"/>
      <c r="C357" s="643"/>
      <c r="D357" s="643"/>
      <c r="E357" s="287" t="s">
        <v>416</v>
      </c>
      <c r="F357" s="641"/>
      <c r="G357" s="641"/>
      <c r="H357" s="641"/>
      <c r="I357" s="641"/>
      <c r="J357" s="645"/>
    </row>
    <row r="358" spans="1:10" ht="23.25" thickBot="1" x14ac:dyDescent="0.25">
      <c r="A358" s="137" t="s">
        <v>433</v>
      </c>
      <c r="B358" s="275" t="s">
        <v>326</v>
      </c>
      <c r="C358" s="280" t="s">
        <v>298</v>
      </c>
      <c r="D358" s="280" t="s">
        <v>327</v>
      </c>
      <c r="E358" s="275" t="s">
        <v>86</v>
      </c>
      <c r="F358" s="275" t="s">
        <v>42</v>
      </c>
      <c r="G358" s="275" t="s">
        <v>333</v>
      </c>
      <c r="H358" s="275"/>
      <c r="I358" s="275" t="s">
        <v>87</v>
      </c>
      <c r="J358" s="293" t="s">
        <v>329</v>
      </c>
    </row>
    <row r="359" spans="1:10" ht="13.5" thickBot="1" x14ac:dyDescent="0.25">
      <c r="A359" s="240" t="s">
        <v>434</v>
      </c>
      <c r="B359" s="136" t="s">
        <v>77</v>
      </c>
      <c r="C359" s="302" t="s">
        <v>102</v>
      </c>
      <c r="D359" s="302" t="s">
        <v>327</v>
      </c>
      <c r="E359" s="136" t="s">
        <v>78</v>
      </c>
      <c r="F359" s="136" t="s">
        <v>42</v>
      </c>
      <c r="G359" s="136" t="s">
        <v>172</v>
      </c>
      <c r="H359" s="136"/>
      <c r="I359" s="249" t="s">
        <v>166</v>
      </c>
      <c r="J359" s="303" t="s">
        <v>289</v>
      </c>
    </row>
    <row r="360" spans="1:10" ht="12.75" customHeight="1" x14ac:dyDescent="0.2">
      <c r="A360" s="614" t="s">
        <v>435</v>
      </c>
      <c r="B360" s="608" t="s">
        <v>81</v>
      </c>
      <c r="C360" s="632" t="s">
        <v>278</v>
      </c>
      <c r="D360" s="632" t="s">
        <v>327</v>
      </c>
      <c r="E360" s="296" t="s">
        <v>82</v>
      </c>
      <c r="F360" s="608" t="s">
        <v>42</v>
      </c>
      <c r="G360" s="608" t="s">
        <v>387</v>
      </c>
      <c r="H360" s="608" t="s">
        <v>55</v>
      </c>
      <c r="I360" s="608" t="s">
        <v>167</v>
      </c>
      <c r="J360" s="635" t="s">
        <v>282</v>
      </c>
    </row>
    <row r="361" spans="1:10" x14ac:dyDescent="0.2">
      <c r="A361" s="615"/>
      <c r="B361" s="609"/>
      <c r="C361" s="633"/>
      <c r="D361" s="633"/>
      <c r="E361" s="139" t="s">
        <v>83</v>
      </c>
      <c r="F361" s="609"/>
      <c r="G361" s="609"/>
      <c r="H361" s="609"/>
      <c r="I361" s="609"/>
      <c r="J361" s="636"/>
    </row>
    <row r="362" spans="1:10" ht="13.5" thickBot="1" x14ac:dyDescent="0.25">
      <c r="A362" s="631"/>
      <c r="B362" s="610"/>
      <c r="C362" s="634"/>
      <c r="D362" s="634"/>
      <c r="E362" s="140" t="s">
        <v>84</v>
      </c>
      <c r="F362" s="610"/>
      <c r="G362" s="610"/>
      <c r="H362" s="610"/>
      <c r="I362" s="610"/>
      <c r="J362" s="637"/>
    </row>
    <row r="363" spans="1:10" ht="13.5" thickTop="1" x14ac:dyDescent="0.2">
      <c r="A363" s="254"/>
      <c r="B363" s="254"/>
      <c r="C363" s="271"/>
      <c r="D363" s="271"/>
      <c r="E363" s="254"/>
      <c r="F363" s="254"/>
      <c r="G363" s="254"/>
      <c r="H363" s="254"/>
      <c r="I363" s="254"/>
      <c r="J363" s="304"/>
    </row>
    <row r="364" spans="1:10" x14ac:dyDescent="0.2">
      <c r="A364" s="254"/>
      <c r="B364" s="254"/>
      <c r="C364" s="271"/>
      <c r="D364" s="271"/>
      <c r="E364" s="254"/>
      <c r="F364" s="254"/>
      <c r="G364" s="254"/>
      <c r="H364" s="254"/>
      <c r="I364" s="254"/>
      <c r="J364" s="304"/>
    </row>
    <row r="365" spans="1:10" x14ac:dyDescent="0.2">
      <c r="A365" s="177" t="s">
        <v>438</v>
      </c>
      <c r="J365" s="316"/>
    </row>
    <row r="366" spans="1:10" x14ac:dyDescent="0.2">
      <c r="A366" s="177" t="s">
        <v>439</v>
      </c>
      <c r="J366" s="316"/>
    </row>
    <row r="367" spans="1:10" x14ac:dyDescent="0.2">
      <c r="A367" s="177" t="s">
        <v>440</v>
      </c>
      <c r="J367" s="316"/>
    </row>
    <row r="368" spans="1:10" x14ac:dyDescent="0.2">
      <c r="A368" s="177" t="s">
        <v>441</v>
      </c>
      <c r="J368" s="316"/>
    </row>
    <row r="369" spans="1:10" x14ac:dyDescent="0.2">
      <c r="A369" s="177" t="s">
        <v>442</v>
      </c>
      <c r="J369" s="316"/>
    </row>
    <row r="370" spans="1:10" x14ac:dyDescent="0.2">
      <c r="A370" s="177" t="s">
        <v>443</v>
      </c>
      <c r="J370" s="316"/>
    </row>
    <row r="371" spans="1:10" x14ac:dyDescent="0.2">
      <c r="A371" s="177" t="s">
        <v>444</v>
      </c>
      <c r="J371" s="316"/>
    </row>
    <row r="372" spans="1:10" x14ac:dyDescent="0.2">
      <c r="A372" s="177" t="s">
        <v>225</v>
      </c>
      <c r="J372" s="316"/>
    </row>
    <row r="373" spans="1:10" x14ac:dyDescent="0.2">
      <c r="A373" s="177" t="s">
        <v>226</v>
      </c>
      <c r="J373" s="316"/>
    </row>
    <row r="374" spans="1:10" x14ac:dyDescent="0.2">
      <c r="A374" s="177" t="s">
        <v>227</v>
      </c>
      <c r="J374" s="316"/>
    </row>
    <row r="375" spans="1:10" x14ac:dyDescent="0.2">
      <c r="A375" s="177" t="s">
        <v>445</v>
      </c>
      <c r="J375" s="316"/>
    </row>
    <row r="376" spans="1:10" x14ac:dyDescent="0.2">
      <c r="A376" s="177" t="s">
        <v>446</v>
      </c>
      <c r="J376" s="316"/>
    </row>
    <row r="377" spans="1:10" x14ac:dyDescent="0.2">
      <c r="A377" s="177" t="s">
        <v>447</v>
      </c>
      <c r="J377" s="316"/>
    </row>
    <row r="378" spans="1:10" customFormat="1" x14ac:dyDescent="0.2">
      <c r="A378" s="177" t="s">
        <v>448</v>
      </c>
      <c r="J378" s="317"/>
    </row>
  </sheetData>
  <mergeCells count="734">
    <mergeCell ref="A260:J260"/>
    <mergeCell ref="A265:A268"/>
    <mergeCell ref="B265:B268"/>
    <mergeCell ref="C265:C268"/>
    <mergeCell ref="D265:D268"/>
    <mergeCell ref="F265:F268"/>
    <mergeCell ref="G265:G268"/>
    <mergeCell ref="H265:H268"/>
    <mergeCell ref="I265:I268"/>
    <mergeCell ref="J265:J268"/>
    <mergeCell ref="E1:I2"/>
    <mergeCell ref="F3:G3"/>
    <mergeCell ref="H5:I5"/>
    <mergeCell ref="H6:I6"/>
    <mergeCell ref="F4:G4"/>
    <mergeCell ref="A8:I8"/>
    <mergeCell ref="E5:E6"/>
    <mergeCell ref="F5:G6"/>
    <mergeCell ref="A24:J24"/>
    <mergeCell ref="A9:E9"/>
    <mergeCell ref="A37:J37"/>
    <mergeCell ref="A31:A33"/>
    <mergeCell ref="B31:B33"/>
    <mergeCell ref="C31:C33"/>
    <mergeCell ref="D31:D33"/>
    <mergeCell ref="E31:E33"/>
    <mergeCell ref="H31:H33"/>
    <mergeCell ref="I31:I33"/>
    <mergeCell ref="J31:J33"/>
    <mergeCell ref="A42:J42"/>
    <mergeCell ref="A45:A46"/>
    <mergeCell ref="B45:B46"/>
    <mergeCell ref="C45:C46"/>
    <mergeCell ref="D45:D46"/>
    <mergeCell ref="F45:F46"/>
    <mergeCell ref="G45:G46"/>
    <mergeCell ref="H45:H46"/>
    <mergeCell ref="I45:I46"/>
    <mergeCell ref="J45:J46"/>
    <mergeCell ref="A52:A54"/>
    <mergeCell ref="B52:B54"/>
    <mergeCell ref="C52:C54"/>
    <mergeCell ref="D52:D54"/>
    <mergeCell ref="E52:E54"/>
    <mergeCell ref="H52:H54"/>
    <mergeCell ref="I52:I54"/>
    <mergeCell ref="J52:J54"/>
    <mergeCell ref="A50:A51"/>
    <mergeCell ref="B50:B51"/>
    <mergeCell ref="C50:C51"/>
    <mergeCell ref="D50:D51"/>
    <mergeCell ref="E50:E51"/>
    <mergeCell ref="H50:H51"/>
    <mergeCell ref="J50:J51"/>
    <mergeCell ref="A55:A56"/>
    <mergeCell ref="B55:B56"/>
    <mergeCell ref="C55:C56"/>
    <mergeCell ref="D55:D56"/>
    <mergeCell ref="E55:E56"/>
    <mergeCell ref="H55:H56"/>
    <mergeCell ref="I55:I56"/>
    <mergeCell ref="J55:J56"/>
    <mergeCell ref="A60:A61"/>
    <mergeCell ref="B60:B61"/>
    <mergeCell ref="C60:C61"/>
    <mergeCell ref="D60:D61"/>
    <mergeCell ref="E60:E61"/>
    <mergeCell ref="H60:H61"/>
    <mergeCell ref="J60:J61"/>
    <mergeCell ref="A57:A58"/>
    <mergeCell ref="B57:B58"/>
    <mergeCell ref="C57:C58"/>
    <mergeCell ref="D57:D58"/>
    <mergeCell ref="F57:F58"/>
    <mergeCell ref="G57:G58"/>
    <mergeCell ref="H57:H58"/>
    <mergeCell ref="I57:I58"/>
    <mergeCell ref="J57:J58"/>
    <mergeCell ref="A184:J184"/>
    <mergeCell ref="A189:A192"/>
    <mergeCell ref="B189:B192"/>
    <mergeCell ref="C189:C192"/>
    <mergeCell ref="D189:D192"/>
    <mergeCell ref="F189:F192"/>
    <mergeCell ref="G189:G192"/>
    <mergeCell ref="H189:H192"/>
    <mergeCell ref="I189:I192"/>
    <mergeCell ref="J189:J192"/>
    <mergeCell ref="A194:A195"/>
    <mergeCell ref="B194:B195"/>
    <mergeCell ref="C194:C195"/>
    <mergeCell ref="D194:D195"/>
    <mergeCell ref="F194:F195"/>
    <mergeCell ref="G194:G195"/>
    <mergeCell ref="H194:H195"/>
    <mergeCell ref="I194:I195"/>
    <mergeCell ref="J194:J195"/>
    <mergeCell ref="A196:A198"/>
    <mergeCell ref="B196:B198"/>
    <mergeCell ref="C196:C198"/>
    <mergeCell ref="D196:D198"/>
    <mergeCell ref="F196:F198"/>
    <mergeCell ref="G196:G198"/>
    <mergeCell ref="H196:H198"/>
    <mergeCell ref="I196:I198"/>
    <mergeCell ref="J196:J198"/>
    <mergeCell ref="A199:A200"/>
    <mergeCell ref="B199:B200"/>
    <mergeCell ref="C199:C200"/>
    <mergeCell ref="D199:D200"/>
    <mergeCell ref="F199:F200"/>
    <mergeCell ref="G199:G200"/>
    <mergeCell ref="H199:H200"/>
    <mergeCell ref="I199:I200"/>
    <mergeCell ref="J199:J200"/>
    <mergeCell ref="A201:A203"/>
    <mergeCell ref="B201:B203"/>
    <mergeCell ref="C201:C203"/>
    <mergeCell ref="D201:D203"/>
    <mergeCell ref="F201:F203"/>
    <mergeCell ref="G201:G203"/>
    <mergeCell ref="H201:H203"/>
    <mergeCell ref="I201:I203"/>
    <mergeCell ref="J201:J203"/>
    <mergeCell ref="A204:A205"/>
    <mergeCell ref="B204:B205"/>
    <mergeCell ref="C204:C205"/>
    <mergeCell ref="D204:D205"/>
    <mergeCell ref="F204:F205"/>
    <mergeCell ref="G204:G205"/>
    <mergeCell ref="H204:H205"/>
    <mergeCell ref="I204:I205"/>
    <mergeCell ref="J204:J205"/>
    <mergeCell ref="A206:A208"/>
    <mergeCell ref="B206:B208"/>
    <mergeCell ref="C206:C208"/>
    <mergeCell ref="D206:D208"/>
    <mergeCell ref="H206:H208"/>
    <mergeCell ref="I206:I208"/>
    <mergeCell ref="J206:J208"/>
    <mergeCell ref="A210:A212"/>
    <mergeCell ref="B210:B212"/>
    <mergeCell ref="C210:C212"/>
    <mergeCell ref="D210:D212"/>
    <mergeCell ref="F210:F212"/>
    <mergeCell ref="G210:G212"/>
    <mergeCell ref="H210:H212"/>
    <mergeCell ref="I210:I212"/>
    <mergeCell ref="J210:J212"/>
    <mergeCell ref="A213:A214"/>
    <mergeCell ref="B213:B214"/>
    <mergeCell ref="C213:C214"/>
    <mergeCell ref="D213:D214"/>
    <mergeCell ref="F213:F214"/>
    <mergeCell ref="G213:G214"/>
    <mergeCell ref="H213:H214"/>
    <mergeCell ref="I213:I214"/>
    <mergeCell ref="J213:J214"/>
    <mergeCell ref="A215:A216"/>
    <mergeCell ref="B215:B216"/>
    <mergeCell ref="C215:C216"/>
    <mergeCell ref="D215:D216"/>
    <mergeCell ref="E215:E216"/>
    <mergeCell ref="H215:H216"/>
    <mergeCell ref="I215:I216"/>
    <mergeCell ref="J215:J216"/>
    <mergeCell ref="A222:J222"/>
    <mergeCell ref="A218:A220"/>
    <mergeCell ref="B218:B220"/>
    <mergeCell ref="C218:C220"/>
    <mergeCell ref="D218:D220"/>
    <mergeCell ref="F218:F220"/>
    <mergeCell ref="G218:G220"/>
    <mergeCell ref="H218:H220"/>
    <mergeCell ref="I218:I220"/>
    <mergeCell ref="J218:J220"/>
    <mergeCell ref="J227:J230"/>
    <mergeCell ref="A232:A233"/>
    <mergeCell ref="B232:B233"/>
    <mergeCell ref="C232:C233"/>
    <mergeCell ref="D232:D233"/>
    <mergeCell ref="F232:F233"/>
    <mergeCell ref="G232:G233"/>
    <mergeCell ref="H232:H233"/>
    <mergeCell ref="I232:I233"/>
    <mergeCell ref="J232:J233"/>
    <mergeCell ref="A227:A230"/>
    <mergeCell ref="B227:B230"/>
    <mergeCell ref="C227:C230"/>
    <mergeCell ref="D227:D230"/>
    <mergeCell ref="F227:F230"/>
    <mergeCell ref="G227:G230"/>
    <mergeCell ref="H227:H230"/>
    <mergeCell ref="I227:I230"/>
    <mergeCell ref="J234:J236"/>
    <mergeCell ref="A237:A238"/>
    <mergeCell ref="B237:B238"/>
    <mergeCell ref="C237:C238"/>
    <mergeCell ref="D237:D238"/>
    <mergeCell ref="F237:F238"/>
    <mergeCell ref="G237:G238"/>
    <mergeCell ref="H237:H238"/>
    <mergeCell ref="I237:I238"/>
    <mergeCell ref="J237:J238"/>
    <mergeCell ref="A234:A236"/>
    <mergeCell ref="B234:B236"/>
    <mergeCell ref="C234:C236"/>
    <mergeCell ref="D234:D236"/>
    <mergeCell ref="F234:F236"/>
    <mergeCell ref="G234:G236"/>
    <mergeCell ref="H234:H236"/>
    <mergeCell ref="I234:I236"/>
    <mergeCell ref="A239:A241"/>
    <mergeCell ref="B239:B241"/>
    <mergeCell ref="C239:C241"/>
    <mergeCell ref="D239:D241"/>
    <mergeCell ref="F239:F241"/>
    <mergeCell ref="G239:G241"/>
    <mergeCell ref="H239:H241"/>
    <mergeCell ref="I239:I241"/>
    <mergeCell ref="J239:J241"/>
    <mergeCell ref="A242:A243"/>
    <mergeCell ref="B242:B243"/>
    <mergeCell ref="C242:C243"/>
    <mergeCell ref="D242:D243"/>
    <mergeCell ref="F242:F243"/>
    <mergeCell ref="G242:G243"/>
    <mergeCell ref="H242:H243"/>
    <mergeCell ref="I242:I243"/>
    <mergeCell ref="J242:J243"/>
    <mergeCell ref="A244:A246"/>
    <mergeCell ref="B244:B246"/>
    <mergeCell ref="C244:C246"/>
    <mergeCell ref="D244:D246"/>
    <mergeCell ref="H244:H246"/>
    <mergeCell ref="I244:I246"/>
    <mergeCell ref="J244:J246"/>
    <mergeCell ref="A248:A250"/>
    <mergeCell ref="B248:B250"/>
    <mergeCell ref="C248:C250"/>
    <mergeCell ref="D248:D250"/>
    <mergeCell ref="F248:F250"/>
    <mergeCell ref="G248:G250"/>
    <mergeCell ref="H248:H250"/>
    <mergeCell ref="I248:I250"/>
    <mergeCell ref="J248:J250"/>
    <mergeCell ref="A251:A252"/>
    <mergeCell ref="B251:B252"/>
    <mergeCell ref="C251:C252"/>
    <mergeCell ref="D251:D252"/>
    <mergeCell ref="F251:F252"/>
    <mergeCell ref="G251:G252"/>
    <mergeCell ref="H251:H252"/>
    <mergeCell ref="I251:I252"/>
    <mergeCell ref="J251:J252"/>
    <mergeCell ref="A253:A254"/>
    <mergeCell ref="B253:B254"/>
    <mergeCell ref="C253:C254"/>
    <mergeCell ref="D253:D254"/>
    <mergeCell ref="E253:E254"/>
    <mergeCell ref="H253:H254"/>
    <mergeCell ref="I253:I254"/>
    <mergeCell ref="J253:J254"/>
    <mergeCell ref="A256:A258"/>
    <mergeCell ref="B256:B258"/>
    <mergeCell ref="C256:C258"/>
    <mergeCell ref="D256:D258"/>
    <mergeCell ref="F256:F258"/>
    <mergeCell ref="G256:G258"/>
    <mergeCell ref="H256:H258"/>
    <mergeCell ref="I256:I258"/>
    <mergeCell ref="J256:J258"/>
    <mergeCell ref="A270:A271"/>
    <mergeCell ref="B270:B271"/>
    <mergeCell ref="C270:C271"/>
    <mergeCell ref="D270:D271"/>
    <mergeCell ref="F270:F271"/>
    <mergeCell ref="G270:G271"/>
    <mergeCell ref="H270:H271"/>
    <mergeCell ref="I270:I271"/>
    <mergeCell ref="J270:J271"/>
    <mergeCell ref="J272:J274"/>
    <mergeCell ref="A275:A276"/>
    <mergeCell ref="B275:B276"/>
    <mergeCell ref="C275:C276"/>
    <mergeCell ref="D275:D276"/>
    <mergeCell ref="F275:F276"/>
    <mergeCell ref="G275:G276"/>
    <mergeCell ref="H275:H276"/>
    <mergeCell ref="I275:I276"/>
    <mergeCell ref="J275:J276"/>
    <mergeCell ref="I272:I274"/>
    <mergeCell ref="A272:A274"/>
    <mergeCell ref="B272:B274"/>
    <mergeCell ref="F272:F274"/>
    <mergeCell ref="G272:G274"/>
    <mergeCell ref="H272:H274"/>
    <mergeCell ref="C272:C274"/>
    <mergeCell ref="D272:D274"/>
    <mergeCell ref="J277:J279"/>
    <mergeCell ref="A280:A281"/>
    <mergeCell ref="B280:B281"/>
    <mergeCell ref="C280:C281"/>
    <mergeCell ref="D280:D281"/>
    <mergeCell ref="F280:F281"/>
    <mergeCell ref="G280:G281"/>
    <mergeCell ref="H280:H281"/>
    <mergeCell ref="I280:I281"/>
    <mergeCell ref="J280:J281"/>
    <mergeCell ref="A277:A279"/>
    <mergeCell ref="B277:B279"/>
    <mergeCell ref="F277:F279"/>
    <mergeCell ref="G277:G279"/>
    <mergeCell ref="H277:H279"/>
    <mergeCell ref="I277:I279"/>
    <mergeCell ref="C277:C279"/>
    <mergeCell ref="D277:D279"/>
    <mergeCell ref="J282:J284"/>
    <mergeCell ref="A286:A288"/>
    <mergeCell ref="B286:B288"/>
    <mergeCell ref="C286:C288"/>
    <mergeCell ref="D286:D288"/>
    <mergeCell ref="F286:F288"/>
    <mergeCell ref="G286:G288"/>
    <mergeCell ref="H286:H288"/>
    <mergeCell ref="I286:I288"/>
    <mergeCell ref="J286:J288"/>
    <mergeCell ref="I282:I284"/>
    <mergeCell ref="A282:A284"/>
    <mergeCell ref="B282:B284"/>
    <mergeCell ref="H282:H284"/>
    <mergeCell ref="C282:C284"/>
    <mergeCell ref="D282:D284"/>
    <mergeCell ref="A289:A290"/>
    <mergeCell ref="B289:B290"/>
    <mergeCell ref="C289:C290"/>
    <mergeCell ref="D289:D290"/>
    <mergeCell ref="F289:F290"/>
    <mergeCell ref="G289:G290"/>
    <mergeCell ref="H289:H290"/>
    <mergeCell ref="I289:I290"/>
    <mergeCell ref="J289:J290"/>
    <mergeCell ref="A291:A292"/>
    <mergeCell ref="B291:B292"/>
    <mergeCell ref="C291:C292"/>
    <mergeCell ref="D291:D292"/>
    <mergeCell ref="E291:E292"/>
    <mergeCell ref="H291:H292"/>
    <mergeCell ref="I291:I292"/>
    <mergeCell ref="J291:J292"/>
    <mergeCell ref="A294:A296"/>
    <mergeCell ref="B294:B296"/>
    <mergeCell ref="C294:C296"/>
    <mergeCell ref="D294:D296"/>
    <mergeCell ref="F294:F296"/>
    <mergeCell ref="G294:G296"/>
    <mergeCell ref="H294:H296"/>
    <mergeCell ref="I294:I296"/>
    <mergeCell ref="J294:J296"/>
    <mergeCell ref="A298:J298"/>
    <mergeCell ref="A303:A304"/>
    <mergeCell ref="B303:B304"/>
    <mergeCell ref="C303:C304"/>
    <mergeCell ref="D303:D304"/>
    <mergeCell ref="F303:F304"/>
    <mergeCell ref="G303:G304"/>
    <mergeCell ref="H303:H304"/>
    <mergeCell ref="I303:I304"/>
    <mergeCell ref="J303:J304"/>
    <mergeCell ref="J307:J309"/>
    <mergeCell ref="A310:A311"/>
    <mergeCell ref="B310:B311"/>
    <mergeCell ref="C310:C311"/>
    <mergeCell ref="D310:D311"/>
    <mergeCell ref="F310:F311"/>
    <mergeCell ref="G310:G311"/>
    <mergeCell ref="H310:H311"/>
    <mergeCell ref="I310:I311"/>
    <mergeCell ref="J310:J311"/>
    <mergeCell ref="A307:A309"/>
    <mergeCell ref="B307:B309"/>
    <mergeCell ref="C307:C309"/>
    <mergeCell ref="D307:D309"/>
    <mergeCell ref="F307:F309"/>
    <mergeCell ref="G307:G309"/>
    <mergeCell ref="H307:H309"/>
    <mergeCell ref="I307:I309"/>
    <mergeCell ref="A312:A314"/>
    <mergeCell ref="B312:B314"/>
    <mergeCell ref="C312:C314"/>
    <mergeCell ref="D312:D314"/>
    <mergeCell ref="F312:F314"/>
    <mergeCell ref="H312:H314"/>
    <mergeCell ref="I312:I314"/>
    <mergeCell ref="J312:J314"/>
    <mergeCell ref="A315:A316"/>
    <mergeCell ref="B315:B316"/>
    <mergeCell ref="C315:C316"/>
    <mergeCell ref="D315:D316"/>
    <mergeCell ref="F315:F316"/>
    <mergeCell ref="G315:G316"/>
    <mergeCell ref="H315:H316"/>
    <mergeCell ref="I315:I316"/>
    <mergeCell ref="J315:J316"/>
    <mergeCell ref="G312:G314"/>
    <mergeCell ref="A317:A318"/>
    <mergeCell ref="B317:B318"/>
    <mergeCell ref="C317:C318"/>
    <mergeCell ref="D317:D318"/>
    <mergeCell ref="E317:E318"/>
    <mergeCell ref="H317:H318"/>
    <mergeCell ref="I317:I318"/>
    <mergeCell ref="J317:J318"/>
    <mergeCell ref="A320:A322"/>
    <mergeCell ref="B320:B322"/>
    <mergeCell ref="C320:C322"/>
    <mergeCell ref="D320:D322"/>
    <mergeCell ref="F320:F322"/>
    <mergeCell ref="H320:H322"/>
    <mergeCell ref="I320:I322"/>
    <mergeCell ref="J320:J322"/>
    <mergeCell ref="G320:G322"/>
    <mergeCell ref="A323:A324"/>
    <mergeCell ref="B323:B324"/>
    <mergeCell ref="C323:C324"/>
    <mergeCell ref="D323:D324"/>
    <mergeCell ref="F323:F324"/>
    <mergeCell ref="G323:G324"/>
    <mergeCell ref="H323:H324"/>
    <mergeCell ref="I323:I324"/>
    <mergeCell ref="J323:J324"/>
    <mergeCell ref="A327:A329"/>
    <mergeCell ref="B327:B329"/>
    <mergeCell ref="C327:C329"/>
    <mergeCell ref="D327:D329"/>
    <mergeCell ref="F327:F329"/>
    <mergeCell ref="H327:H329"/>
    <mergeCell ref="I327:I329"/>
    <mergeCell ref="J327:J329"/>
    <mergeCell ref="G327:G329"/>
    <mergeCell ref="A331:J331"/>
    <mergeCell ref="A336:A337"/>
    <mergeCell ref="B336:B337"/>
    <mergeCell ref="C336:C337"/>
    <mergeCell ref="D336:D337"/>
    <mergeCell ref="F336:F337"/>
    <mergeCell ref="G336:G337"/>
    <mergeCell ref="H336:H337"/>
    <mergeCell ref="I336:I337"/>
    <mergeCell ref="J336:J337"/>
    <mergeCell ref="A340:A342"/>
    <mergeCell ref="B340:B342"/>
    <mergeCell ref="C340:C342"/>
    <mergeCell ref="D340:D342"/>
    <mergeCell ref="F340:F342"/>
    <mergeCell ref="G340:G342"/>
    <mergeCell ref="H340:H342"/>
    <mergeCell ref="I340:I342"/>
    <mergeCell ref="J340:J342"/>
    <mergeCell ref="A343:A344"/>
    <mergeCell ref="B343:B344"/>
    <mergeCell ref="C343:C344"/>
    <mergeCell ref="D343:D344"/>
    <mergeCell ref="F343:F344"/>
    <mergeCell ref="G343:G344"/>
    <mergeCell ref="H343:H344"/>
    <mergeCell ref="I343:I344"/>
    <mergeCell ref="J343:J344"/>
    <mergeCell ref="A345:A347"/>
    <mergeCell ref="B345:B347"/>
    <mergeCell ref="C345:C347"/>
    <mergeCell ref="D345:D347"/>
    <mergeCell ref="F345:F347"/>
    <mergeCell ref="G345:G347"/>
    <mergeCell ref="H345:H347"/>
    <mergeCell ref="I345:I347"/>
    <mergeCell ref="J345:J347"/>
    <mergeCell ref="A348:A349"/>
    <mergeCell ref="B348:B349"/>
    <mergeCell ref="C348:C349"/>
    <mergeCell ref="D348:D349"/>
    <mergeCell ref="F348:F349"/>
    <mergeCell ref="G348:G349"/>
    <mergeCell ref="H348:H349"/>
    <mergeCell ref="I348:I349"/>
    <mergeCell ref="J348:J349"/>
    <mergeCell ref="A350:A351"/>
    <mergeCell ref="B350:B351"/>
    <mergeCell ref="C350:C351"/>
    <mergeCell ref="D350:D351"/>
    <mergeCell ref="E350:E351"/>
    <mergeCell ref="H350:H351"/>
    <mergeCell ref="I350:I351"/>
    <mergeCell ref="J350:J351"/>
    <mergeCell ref="A353:A355"/>
    <mergeCell ref="B353:B355"/>
    <mergeCell ref="C353:C355"/>
    <mergeCell ref="D353:D355"/>
    <mergeCell ref="F353:F355"/>
    <mergeCell ref="G353:G355"/>
    <mergeCell ref="H353:H355"/>
    <mergeCell ref="I353:I355"/>
    <mergeCell ref="J353:J355"/>
    <mergeCell ref="A356:A357"/>
    <mergeCell ref="B356:B357"/>
    <mergeCell ref="C356:C357"/>
    <mergeCell ref="D356:D357"/>
    <mergeCell ref="F356:F357"/>
    <mergeCell ref="G356:G357"/>
    <mergeCell ref="H356:H357"/>
    <mergeCell ref="I356:I357"/>
    <mergeCell ref="J356:J357"/>
    <mergeCell ref="A360:A362"/>
    <mergeCell ref="B360:B362"/>
    <mergeCell ref="C360:C362"/>
    <mergeCell ref="D360:D362"/>
    <mergeCell ref="F360:F362"/>
    <mergeCell ref="G360:G362"/>
    <mergeCell ref="H360:H362"/>
    <mergeCell ref="I360:I362"/>
    <mergeCell ref="J360:J362"/>
    <mergeCell ref="B81:B82"/>
    <mergeCell ref="C81:C82"/>
    <mergeCell ref="D81:D82"/>
    <mergeCell ref="E81:E82"/>
    <mergeCell ref="H81:H82"/>
    <mergeCell ref="I81:I82"/>
    <mergeCell ref="J81:J82"/>
    <mergeCell ref="A63:J63"/>
    <mergeCell ref="A72:A74"/>
    <mergeCell ref="B72:B74"/>
    <mergeCell ref="C72:C74"/>
    <mergeCell ref="D72:D74"/>
    <mergeCell ref="E72:E74"/>
    <mergeCell ref="H72:H74"/>
    <mergeCell ref="I72:I74"/>
    <mergeCell ref="J72:J74"/>
    <mergeCell ref="A84:A86"/>
    <mergeCell ref="B84:B86"/>
    <mergeCell ref="C84:C86"/>
    <mergeCell ref="D84:D86"/>
    <mergeCell ref="E84:E86"/>
    <mergeCell ref="H84:H86"/>
    <mergeCell ref="J84:J86"/>
    <mergeCell ref="A68:A69"/>
    <mergeCell ref="B68:B69"/>
    <mergeCell ref="C68:C69"/>
    <mergeCell ref="D68:D69"/>
    <mergeCell ref="F68:F69"/>
    <mergeCell ref="G68:G69"/>
    <mergeCell ref="H68:H69"/>
    <mergeCell ref="I68:I69"/>
    <mergeCell ref="J68:J69"/>
    <mergeCell ref="A78:A80"/>
    <mergeCell ref="B78:B80"/>
    <mergeCell ref="C78:C80"/>
    <mergeCell ref="D78:D80"/>
    <mergeCell ref="E78:E80"/>
    <mergeCell ref="H78:H80"/>
    <mergeCell ref="J78:J80"/>
    <mergeCell ref="A81:A82"/>
    <mergeCell ref="A97:A98"/>
    <mergeCell ref="B97:B98"/>
    <mergeCell ref="C97:C98"/>
    <mergeCell ref="D97:D98"/>
    <mergeCell ref="E97:E98"/>
    <mergeCell ref="H97:H98"/>
    <mergeCell ref="I97:I98"/>
    <mergeCell ref="J97:J98"/>
    <mergeCell ref="A100:A101"/>
    <mergeCell ref="B100:B101"/>
    <mergeCell ref="C100:C101"/>
    <mergeCell ref="D100:D101"/>
    <mergeCell ref="F100:F101"/>
    <mergeCell ref="G100:G101"/>
    <mergeCell ref="H100:H101"/>
    <mergeCell ref="I100:I101"/>
    <mergeCell ref="J100:J101"/>
    <mergeCell ref="A88:J88"/>
    <mergeCell ref="A91:A92"/>
    <mergeCell ref="B91:B92"/>
    <mergeCell ref="C91:C92"/>
    <mergeCell ref="D91:D92"/>
    <mergeCell ref="F91:F92"/>
    <mergeCell ref="G91:G92"/>
    <mergeCell ref="H91:H92"/>
    <mergeCell ref="I91:I92"/>
    <mergeCell ref="J91:J92"/>
    <mergeCell ref="A103:J103"/>
    <mergeCell ref="A112:A113"/>
    <mergeCell ref="B112:B113"/>
    <mergeCell ref="C112:C113"/>
    <mergeCell ref="D112:D113"/>
    <mergeCell ref="E112:E113"/>
    <mergeCell ref="H112:H113"/>
    <mergeCell ref="I112:I113"/>
    <mergeCell ref="J112:J113"/>
    <mergeCell ref="A106:A107"/>
    <mergeCell ref="B106:B107"/>
    <mergeCell ref="C106:C107"/>
    <mergeCell ref="D106:D107"/>
    <mergeCell ref="F106:F107"/>
    <mergeCell ref="G106:G107"/>
    <mergeCell ref="H106:H107"/>
    <mergeCell ref="I106:I107"/>
    <mergeCell ref="J106:J107"/>
    <mergeCell ref="A115:A116"/>
    <mergeCell ref="B115:B116"/>
    <mergeCell ref="C115:C116"/>
    <mergeCell ref="D115:D116"/>
    <mergeCell ref="F115:F116"/>
    <mergeCell ref="G115:G116"/>
    <mergeCell ref="H115:H116"/>
    <mergeCell ref="I115:I116"/>
    <mergeCell ref="J115:J116"/>
    <mergeCell ref="A118:J118"/>
    <mergeCell ref="A121:A122"/>
    <mergeCell ref="B121:B122"/>
    <mergeCell ref="C121:C122"/>
    <mergeCell ref="D121:D122"/>
    <mergeCell ref="F121:F122"/>
    <mergeCell ref="G121:G122"/>
    <mergeCell ref="H121:H122"/>
    <mergeCell ref="I121:I122"/>
    <mergeCell ref="J121:J122"/>
    <mergeCell ref="A127:A128"/>
    <mergeCell ref="B127:B128"/>
    <mergeCell ref="C127:C128"/>
    <mergeCell ref="D127:D128"/>
    <mergeCell ref="E127:E128"/>
    <mergeCell ref="H127:H128"/>
    <mergeCell ref="I127:I128"/>
    <mergeCell ref="J127:J128"/>
    <mergeCell ref="A130:A131"/>
    <mergeCell ref="B130:B131"/>
    <mergeCell ref="C130:C131"/>
    <mergeCell ref="D130:D131"/>
    <mergeCell ref="F130:F131"/>
    <mergeCell ref="G130:G131"/>
    <mergeCell ref="H130:H131"/>
    <mergeCell ref="I130:I131"/>
    <mergeCell ref="J130:J131"/>
    <mergeCell ref="A133:J133"/>
    <mergeCell ref="A136:A137"/>
    <mergeCell ref="B136:B137"/>
    <mergeCell ref="C136:C137"/>
    <mergeCell ref="D136:D137"/>
    <mergeCell ref="F136:F137"/>
    <mergeCell ref="G136:G137"/>
    <mergeCell ref="H136:H137"/>
    <mergeCell ref="I136:I137"/>
    <mergeCell ref="J136:J137"/>
    <mergeCell ref="A142:A143"/>
    <mergeCell ref="B142:B143"/>
    <mergeCell ref="C142:C143"/>
    <mergeCell ref="D142:D143"/>
    <mergeCell ref="E142:E143"/>
    <mergeCell ref="H142:H143"/>
    <mergeCell ref="I142:I143"/>
    <mergeCell ref="J142:J143"/>
    <mergeCell ref="A145:A146"/>
    <mergeCell ref="B145:B146"/>
    <mergeCell ref="C145:C146"/>
    <mergeCell ref="D145:D146"/>
    <mergeCell ref="F145:F146"/>
    <mergeCell ref="G145:G146"/>
    <mergeCell ref="H145:H146"/>
    <mergeCell ref="I145:I146"/>
    <mergeCell ref="J145:J146"/>
    <mergeCell ref="A148:J148"/>
    <mergeCell ref="A151:A152"/>
    <mergeCell ref="B151:B152"/>
    <mergeCell ref="C151:C152"/>
    <mergeCell ref="D151:D152"/>
    <mergeCell ref="F151:F152"/>
    <mergeCell ref="G151:G152"/>
    <mergeCell ref="H151:H152"/>
    <mergeCell ref="I151:I152"/>
    <mergeCell ref="J151:J152"/>
    <mergeCell ref="B163:B164"/>
    <mergeCell ref="C163:C164"/>
    <mergeCell ref="D163:D164"/>
    <mergeCell ref="E163:E164"/>
    <mergeCell ref="H163:H164"/>
    <mergeCell ref="I163:I164"/>
    <mergeCell ref="J163:J164"/>
    <mergeCell ref="A166:A167"/>
    <mergeCell ref="B166:B167"/>
    <mergeCell ref="C166:C167"/>
    <mergeCell ref="D166:D167"/>
    <mergeCell ref="F166:F167"/>
    <mergeCell ref="G166:G167"/>
    <mergeCell ref="H166:H167"/>
    <mergeCell ref="I166:I167"/>
    <mergeCell ref="J166:J167"/>
    <mergeCell ref="A168:A170"/>
    <mergeCell ref="B168:B170"/>
    <mergeCell ref="C168:C170"/>
    <mergeCell ref="D168:D170"/>
    <mergeCell ref="E168:E170"/>
    <mergeCell ref="H168:H170"/>
    <mergeCell ref="J168:J170"/>
    <mergeCell ref="A172:J172"/>
    <mergeCell ref="A156:A158"/>
    <mergeCell ref="B156:B158"/>
    <mergeCell ref="C156:C158"/>
    <mergeCell ref="D156:D158"/>
    <mergeCell ref="E156:E158"/>
    <mergeCell ref="H156:H158"/>
    <mergeCell ref="I156:I158"/>
    <mergeCell ref="J156:J158"/>
    <mergeCell ref="A160:A162"/>
    <mergeCell ref="B160:B162"/>
    <mergeCell ref="C160:C162"/>
    <mergeCell ref="D160:D162"/>
    <mergeCell ref="E160:E162"/>
    <mergeCell ref="H160:H162"/>
    <mergeCell ref="J160:J162"/>
    <mergeCell ref="A163:A164"/>
    <mergeCell ref="A180:A182"/>
    <mergeCell ref="B180:B182"/>
    <mergeCell ref="C180:C182"/>
    <mergeCell ref="D180:D182"/>
    <mergeCell ref="E180:E182"/>
    <mergeCell ref="H180:H182"/>
    <mergeCell ref="J180:J182"/>
    <mergeCell ref="A175:A177"/>
    <mergeCell ref="B175:B177"/>
    <mergeCell ref="C175:C177"/>
    <mergeCell ref="D175:D177"/>
    <mergeCell ref="E175:E177"/>
    <mergeCell ref="H175:H177"/>
    <mergeCell ref="I175:I177"/>
    <mergeCell ref="J175:J177"/>
  </mergeCells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8" manualBreakCount="8">
    <brk id="35" max="16383" man="1"/>
    <brk id="86" max="9" man="1"/>
    <brk id="131" max="9" man="1"/>
    <brk id="183" max="16383" man="1"/>
    <brk id="221" max="16383" man="1"/>
    <brk id="259" max="16383" man="1"/>
    <brk id="297" max="16383" man="1"/>
    <brk id="330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85" r:id="rId4" name="Check Box 13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142875</xdr:rowOff>
                  </from>
                  <to>
                    <xdr:col>4</xdr:col>
                    <xdr:colOff>304800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88" r:id="rId5" name="Check Box 16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142875</xdr:rowOff>
                  </from>
                  <to>
                    <xdr:col>4</xdr:col>
                    <xdr:colOff>304800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Normal="100" workbookViewId="0">
      <selection activeCell="E41" sqref="E41"/>
    </sheetView>
  </sheetViews>
  <sheetFormatPr defaultRowHeight="12.75" x14ac:dyDescent="0.2"/>
  <cols>
    <col min="1" max="1" width="6.28515625" customWidth="1"/>
    <col min="2" max="2" width="8" customWidth="1"/>
    <col min="3" max="3" width="10" bestFit="1" customWidth="1"/>
    <col min="4" max="4" width="14.28515625" bestFit="1" customWidth="1"/>
    <col min="5" max="5" width="23.7109375" bestFit="1" customWidth="1"/>
    <col min="6" max="6" width="8.85546875" bestFit="1" customWidth="1"/>
    <col min="7" max="7" width="20.7109375" bestFit="1" customWidth="1"/>
    <col min="8" max="8" width="17.85546875" bestFit="1" customWidth="1"/>
    <col min="9" max="9" width="14.28515625" bestFit="1" customWidth="1"/>
    <col min="10" max="10" width="14.85546875" bestFit="1" customWidth="1"/>
    <col min="11" max="11" width="15" bestFit="1" customWidth="1"/>
    <col min="12" max="12" width="14.28515625" bestFit="1" customWidth="1"/>
  </cols>
  <sheetData>
    <row r="1" spans="1:8" ht="15" thickBot="1" x14ac:dyDescent="0.25">
      <c r="A1" s="707" t="s">
        <v>669</v>
      </c>
      <c r="B1" s="708"/>
      <c r="C1" s="708"/>
      <c r="D1" s="708"/>
      <c r="E1" s="708"/>
      <c r="F1" s="708"/>
      <c r="G1" s="708"/>
      <c r="H1" s="709"/>
    </row>
    <row r="2" spans="1:8" ht="68.25" thickBot="1" x14ac:dyDescent="0.25">
      <c r="A2" s="402"/>
      <c r="B2" s="403" t="s">
        <v>670</v>
      </c>
      <c r="C2" s="403" t="s">
        <v>671</v>
      </c>
      <c r="D2" s="404" t="s">
        <v>672</v>
      </c>
      <c r="E2" s="404" t="s">
        <v>673</v>
      </c>
      <c r="F2" s="404" t="s">
        <v>674</v>
      </c>
      <c r="G2" s="404" t="s">
        <v>652</v>
      </c>
      <c r="H2" s="404" t="s">
        <v>326</v>
      </c>
    </row>
    <row r="3" spans="1:8" ht="15.75" thickBot="1" x14ac:dyDescent="0.25">
      <c r="A3" s="710" t="s">
        <v>639</v>
      </c>
      <c r="B3" s="713" t="s">
        <v>675</v>
      </c>
      <c r="C3" s="405" t="s">
        <v>325</v>
      </c>
      <c r="D3" s="406" t="s">
        <v>676</v>
      </c>
      <c r="E3" s="406" t="s">
        <v>43</v>
      </c>
      <c r="F3" s="407" t="s">
        <v>677</v>
      </c>
      <c r="G3" s="407" t="s">
        <v>653</v>
      </c>
      <c r="H3" s="407" t="s">
        <v>43</v>
      </c>
    </row>
    <row r="4" spans="1:8" ht="16.5" thickBot="1" x14ac:dyDescent="0.25">
      <c r="A4" s="711"/>
      <c r="B4" s="714"/>
      <c r="C4" s="408" t="s">
        <v>640</v>
      </c>
      <c r="D4" s="409" t="s">
        <v>43</v>
      </c>
      <c r="E4" s="409" t="s">
        <v>678</v>
      </c>
      <c r="F4" s="411" t="s">
        <v>677</v>
      </c>
      <c r="G4" s="411" t="s">
        <v>653</v>
      </c>
      <c r="H4" s="409" t="s">
        <v>679</v>
      </c>
    </row>
    <row r="5" spans="1:8" ht="16.5" thickBot="1" x14ac:dyDescent="0.25">
      <c r="A5" s="711"/>
      <c r="B5" s="714"/>
      <c r="C5" s="408" t="s">
        <v>641</v>
      </c>
      <c r="D5" s="409" t="s">
        <v>43</v>
      </c>
      <c r="E5" s="409" t="s">
        <v>678</v>
      </c>
      <c r="F5" s="411" t="s">
        <v>677</v>
      </c>
      <c r="G5" s="411" t="s">
        <v>653</v>
      </c>
      <c r="H5" s="409" t="s">
        <v>679</v>
      </c>
    </row>
    <row r="6" spans="1:8" ht="16.5" thickBot="1" x14ac:dyDescent="0.25">
      <c r="A6" s="711"/>
      <c r="B6" s="715"/>
      <c r="C6" s="408" t="s">
        <v>642</v>
      </c>
      <c r="D6" s="409" t="s">
        <v>676</v>
      </c>
      <c r="E6" s="409" t="s">
        <v>680</v>
      </c>
      <c r="F6" s="411" t="s">
        <v>677</v>
      </c>
      <c r="G6" s="411" t="s">
        <v>653</v>
      </c>
      <c r="H6" s="409" t="s">
        <v>679</v>
      </c>
    </row>
    <row r="7" spans="1:8" ht="16.5" thickBot="1" x14ac:dyDescent="0.25">
      <c r="A7" s="711"/>
      <c r="B7" s="713" t="s">
        <v>681</v>
      </c>
      <c r="C7" s="408" t="s">
        <v>643</v>
      </c>
      <c r="D7" s="409" t="s">
        <v>682</v>
      </c>
      <c r="E7" s="409" t="s">
        <v>683</v>
      </c>
      <c r="F7" s="411" t="s">
        <v>677</v>
      </c>
      <c r="G7" s="411" t="s">
        <v>653</v>
      </c>
      <c r="H7" s="409" t="s">
        <v>679</v>
      </c>
    </row>
    <row r="8" spans="1:8" ht="16.5" thickBot="1" x14ac:dyDescent="0.25">
      <c r="A8" s="711"/>
      <c r="B8" s="714"/>
      <c r="C8" s="408" t="s">
        <v>644</v>
      </c>
      <c r="D8" s="409" t="s">
        <v>682</v>
      </c>
      <c r="E8" s="409" t="s">
        <v>683</v>
      </c>
      <c r="F8" s="411" t="s">
        <v>677</v>
      </c>
      <c r="G8" s="411" t="s">
        <v>653</v>
      </c>
      <c r="H8" s="409" t="s">
        <v>679</v>
      </c>
    </row>
    <row r="9" spans="1:8" ht="16.5" thickBot="1" x14ac:dyDescent="0.25">
      <c r="A9" s="711"/>
      <c r="B9" s="714"/>
      <c r="C9" s="408" t="s">
        <v>645</v>
      </c>
      <c r="D9" s="409" t="s">
        <v>682</v>
      </c>
      <c r="E9" s="409" t="s">
        <v>683</v>
      </c>
      <c r="F9" s="411" t="s">
        <v>677</v>
      </c>
      <c r="G9" s="411" t="s">
        <v>653</v>
      </c>
      <c r="H9" s="409" t="s">
        <v>679</v>
      </c>
    </row>
    <row r="10" spans="1:8" ht="16.5" thickBot="1" x14ac:dyDescent="0.25">
      <c r="A10" s="711"/>
      <c r="B10" s="714"/>
      <c r="C10" s="408" t="s">
        <v>646</v>
      </c>
      <c r="D10" s="409" t="s">
        <v>684</v>
      </c>
      <c r="E10" s="409" t="s">
        <v>680</v>
      </c>
      <c r="F10" s="411" t="s">
        <v>677</v>
      </c>
      <c r="G10" s="411" t="s">
        <v>653</v>
      </c>
      <c r="H10" s="409" t="s">
        <v>679</v>
      </c>
    </row>
    <row r="11" spans="1:8" ht="16.5" thickBot="1" x14ac:dyDescent="0.25">
      <c r="A11" s="711"/>
      <c r="B11" s="714"/>
      <c r="C11" s="408" t="s">
        <v>647</v>
      </c>
      <c r="D11" s="409" t="s">
        <v>685</v>
      </c>
      <c r="E11" s="409" t="s">
        <v>683</v>
      </c>
      <c r="F11" s="411" t="s">
        <v>677</v>
      </c>
      <c r="G11" s="411" t="s">
        <v>653</v>
      </c>
      <c r="H11" s="409" t="s">
        <v>679</v>
      </c>
    </row>
    <row r="12" spans="1:8" ht="16.5" thickBot="1" x14ac:dyDescent="0.25">
      <c r="A12" s="711"/>
      <c r="B12" s="715"/>
      <c r="C12" s="408" t="s">
        <v>648</v>
      </c>
      <c r="D12" s="409" t="s">
        <v>686</v>
      </c>
      <c r="E12" s="409" t="s">
        <v>687</v>
      </c>
      <c r="F12" s="411" t="s">
        <v>677</v>
      </c>
      <c r="G12" s="411" t="s">
        <v>653</v>
      </c>
      <c r="H12" s="409" t="s">
        <v>679</v>
      </c>
    </row>
    <row r="13" spans="1:8" ht="16.5" thickBot="1" x14ac:dyDescent="0.25">
      <c r="A13" s="711"/>
      <c r="B13" s="713" t="s">
        <v>688</v>
      </c>
      <c r="C13" s="408" t="s">
        <v>649</v>
      </c>
      <c r="D13" s="409" t="s">
        <v>689</v>
      </c>
      <c r="E13" s="409" t="s">
        <v>680</v>
      </c>
      <c r="F13" s="411" t="s">
        <v>677</v>
      </c>
      <c r="G13" s="411" t="s">
        <v>690</v>
      </c>
      <c r="H13" s="409" t="s">
        <v>679</v>
      </c>
    </row>
    <row r="14" spans="1:8" ht="16.5" thickBot="1" x14ac:dyDescent="0.25">
      <c r="A14" s="711"/>
      <c r="B14" s="714"/>
      <c r="C14" s="408" t="s">
        <v>650</v>
      </c>
      <c r="D14" s="409" t="s">
        <v>689</v>
      </c>
      <c r="E14" s="409" t="s">
        <v>680</v>
      </c>
      <c r="F14" s="411" t="s">
        <v>677</v>
      </c>
      <c r="G14" s="411" t="s">
        <v>690</v>
      </c>
      <c r="H14" s="409" t="s">
        <v>679</v>
      </c>
    </row>
    <row r="15" spans="1:8" ht="16.5" thickBot="1" x14ac:dyDescent="0.25">
      <c r="A15" s="711"/>
      <c r="B15" s="714"/>
      <c r="C15" s="408" t="s">
        <v>651</v>
      </c>
      <c r="D15" s="409" t="s">
        <v>689</v>
      </c>
      <c r="E15" s="409" t="s">
        <v>680</v>
      </c>
      <c r="F15" s="411" t="s">
        <v>677</v>
      </c>
      <c r="G15" s="411" t="s">
        <v>690</v>
      </c>
      <c r="H15" s="409" t="s">
        <v>679</v>
      </c>
    </row>
    <row r="16" spans="1:8" ht="16.5" thickBot="1" x14ac:dyDescent="0.25">
      <c r="A16" s="711"/>
      <c r="B16" s="714"/>
      <c r="C16" s="408" t="s">
        <v>471</v>
      </c>
      <c r="D16" s="409" t="s">
        <v>689</v>
      </c>
      <c r="E16" s="409" t="s">
        <v>680</v>
      </c>
      <c r="F16" s="411" t="s">
        <v>677</v>
      </c>
      <c r="G16" s="411" t="s">
        <v>690</v>
      </c>
      <c r="H16" s="409" t="s">
        <v>679</v>
      </c>
    </row>
    <row r="17" spans="1:8" ht="16.5" thickBot="1" x14ac:dyDescent="0.25">
      <c r="A17" s="712"/>
      <c r="B17" s="716"/>
      <c r="C17" s="408" t="s">
        <v>472</v>
      </c>
      <c r="D17" s="409" t="s">
        <v>691</v>
      </c>
      <c r="E17" s="409" t="s">
        <v>692</v>
      </c>
      <c r="F17" s="411" t="s">
        <v>677</v>
      </c>
      <c r="G17" s="411" t="s">
        <v>690</v>
      </c>
      <c r="H17" s="409" t="s">
        <v>679</v>
      </c>
    </row>
    <row r="19" spans="1:8" x14ac:dyDescent="0.2">
      <c r="A19" s="393" t="s">
        <v>654</v>
      </c>
    </row>
    <row r="20" spans="1:8" x14ac:dyDescent="0.2">
      <c r="A20" s="393" t="s">
        <v>655</v>
      </c>
    </row>
    <row r="21" spans="1:8" x14ac:dyDescent="0.2">
      <c r="A21" s="393" t="s">
        <v>656</v>
      </c>
    </row>
    <row r="22" spans="1:8" x14ac:dyDescent="0.2">
      <c r="A22" s="393" t="s">
        <v>657</v>
      </c>
    </row>
    <row r="23" spans="1:8" ht="14.25" x14ac:dyDescent="0.2">
      <c r="A23" s="393" t="s">
        <v>658</v>
      </c>
    </row>
    <row r="24" spans="1:8" ht="14.25" x14ac:dyDescent="0.2">
      <c r="A24" s="393" t="s">
        <v>659</v>
      </c>
    </row>
    <row r="25" spans="1:8" ht="14.25" x14ac:dyDescent="0.2">
      <c r="A25" s="393" t="s">
        <v>660</v>
      </c>
    </row>
    <row r="26" spans="1:8" ht="14.25" x14ac:dyDescent="0.2">
      <c r="A26" s="393" t="s">
        <v>661</v>
      </c>
    </row>
    <row r="27" spans="1:8" ht="14.25" x14ac:dyDescent="0.2">
      <c r="A27" s="393" t="s">
        <v>662</v>
      </c>
    </row>
    <row r="28" spans="1:8" ht="14.25" x14ac:dyDescent="0.2">
      <c r="A28" s="393" t="s">
        <v>663</v>
      </c>
    </row>
    <row r="29" spans="1:8" x14ac:dyDescent="0.2">
      <c r="A29" s="393" t="s">
        <v>664</v>
      </c>
    </row>
    <row r="30" spans="1:8" x14ac:dyDescent="0.2">
      <c r="A30" s="393" t="s">
        <v>665</v>
      </c>
    </row>
    <row r="31" spans="1:8" x14ac:dyDescent="0.2">
      <c r="A31" s="393" t="s">
        <v>666</v>
      </c>
    </row>
    <row r="32" spans="1:8" x14ac:dyDescent="0.2">
      <c r="A32" s="393" t="s">
        <v>667</v>
      </c>
    </row>
    <row r="33" spans="1:1" x14ac:dyDescent="0.2">
      <c r="A33" s="393" t="s">
        <v>668</v>
      </c>
    </row>
    <row r="34" spans="1:1" x14ac:dyDescent="0.2">
      <c r="A34" s="393"/>
    </row>
    <row r="35" spans="1:1" ht="15.75" x14ac:dyDescent="0.2">
      <c r="A35" s="412" t="s">
        <v>693</v>
      </c>
    </row>
    <row r="36" spans="1:1" ht="15.75" x14ac:dyDescent="0.3">
      <c r="A36" s="410" t="s">
        <v>694</v>
      </c>
    </row>
  </sheetData>
  <mergeCells count="5">
    <mergeCell ref="A1:H1"/>
    <mergeCell ref="A3:A17"/>
    <mergeCell ref="B3:B6"/>
    <mergeCell ref="B7:B12"/>
    <mergeCell ref="B13:B17"/>
  </mergeCells>
  <pageMargins left="0.7" right="0.7" top="0.75" bottom="0.75" header="0.3" footer="0.3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T445"/>
  <sheetViews>
    <sheetView showGridLines="0" topLeftCell="A146" zoomScaleNormal="100" workbookViewId="0">
      <selection activeCell="O122" sqref="O122"/>
    </sheetView>
  </sheetViews>
  <sheetFormatPr defaultColWidth="9.140625" defaultRowHeight="12.75" x14ac:dyDescent="0.2"/>
  <cols>
    <col min="1" max="1" width="2.7109375" style="38" customWidth="1"/>
    <col min="2" max="2" width="9.140625" style="38" customWidth="1"/>
    <col min="3" max="3" width="9.85546875" style="38" customWidth="1"/>
    <col min="4" max="4" width="4.7109375" style="38" customWidth="1"/>
    <col min="5" max="5" width="10.28515625" style="38" customWidth="1"/>
    <col min="6" max="6" width="10.7109375" style="38" customWidth="1"/>
    <col min="7" max="7" width="12.140625" style="38" customWidth="1"/>
    <col min="8" max="8" width="12" style="38" customWidth="1"/>
    <col min="9" max="9" width="13.42578125" style="38" customWidth="1"/>
    <col min="10" max="10" width="11" style="38" customWidth="1"/>
    <col min="11" max="11" width="12.140625" style="38" customWidth="1"/>
    <col min="12" max="12" width="11.28515625" style="38" customWidth="1"/>
    <col min="13" max="13" width="12.140625" style="38" customWidth="1"/>
    <col min="14" max="14" width="9.85546875" style="38" bestFit="1" customWidth="1"/>
    <col min="15" max="15" width="12" style="38" bestFit="1" customWidth="1"/>
    <col min="16" max="16384" width="9.140625" style="38"/>
  </cols>
  <sheetData>
    <row r="2" spans="1:17" ht="16.5" x14ac:dyDescent="0.25">
      <c r="A2" s="752" t="s">
        <v>26</v>
      </c>
      <c r="B2" s="752"/>
      <c r="C2" s="752"/>
      <c r="D2" s="752"/>
      <c r="E2" s="752"/>
      <c r="F2" s="752"/>
      <c r="G2" s="752"/>
      <c r="H2" s="752"/>
      <c r="I2" s="752"/>
      <c r="J2" s="752"/>
    </row>
    <row r="3" spans="1:17" ht="16.5" x14ac:dyDescent="0.25">
      <c r="A3" s="752" t="s">
        <v>91</v>
      </c>
      <c r="B3" s="752"/>
      <c r="C3" s="752"/>
      <c r="D3" s="752"/>
      <c r="E3" s="752"/>
      <c r="F3" s="752"/>
      <c r="G3" s="752"/>
      <c r="H3" s="752"/>
      <c r="I3" s="752"/>
      <c r="J3" s="752"/>
    </row>
    <row r="4" spans="1:17" ht="17.25" thickBot="1" x14ac:dyDescent="0.3">
      <c r="A4" s="753" t="s">
        <v>90</v>
      </c>
      <c r="B4" s="753"/>
      <c r="C4" s="753"/>
      <c r="D4" s="753"/>
      <c r="E4" s="753"/>
      <c r="F4" s="753"/>
      <c r="G4" s="753"/>
      <c r="H4" s="753"/>
      <c r="I4" s="753"/>
      <c r="J4" s="753"/>
    </row>
    <row r="5" spans="1:17" ht="16.5" customHeigh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</row>
    <row r="6" spans="1:17" ht="16.5" x14ac:dyDescent="0.25">
      <c r="A6" s="757" t="s">
        <v>93</v>
      </c>
      <c r="B6" s="757"/>
      <c r="C6" s="757"/>
      <c r="D6" s="757"/>
      <c r="E6" s="757"/>
      <c r="F6" s="757"/>
      <c r="G6" s="757"/>
      <c r="H6" s="757"/>
      <c r="I6" s="757"/>
      <c r="J6" s="757"/>
    </row>
    <row r="7" spans="1:17" ht="16.5" x14ac:dyDescent="0.25">
      <c r="A7" s="757" t="str">
        <f>WBS!E4</f>
        <v>Test of coil, pole or magnet</v>
      </c>
      <c r="B7" s="757"/>
      <c r="C7" s="757"/>
      <c r="D7" s="757"/>
      <c r="E7" s="757"/>
      <c r="F7" s="757"/>
      <c r="G7" s="757"/>
      <c r="H7" s="757"/>
      <c r="I7" s="757"/>
      <c r="J7" s="757"/>
    </row>
    <row r="8" spans="1:17" ht="16.5" x14ac:dyDescent="0.25">
      <c r="A8" s="757" t="s">
        <v>711</v>
      </c>
      <c r="B8" s="757"/>
      <c r="C8" s="757"/>
      <c r="D8" s="757"/>
      <c r="E8" s="757"/>
      <c r="F8" s="757"/>
      <c r="G8" s="757"/>
      <c r="H8" s="757"/>
      <c r="I8" s="757"/>
      <c r="J8" s="757"/>
    </row>
    <row r="9" spans="1:17" ht="16.5" x14ac:dyDescent="0.25">
      <c r="A9" s="105"/>
      <c r="B9" s="105"/>
      <c r="C9" s="105"/>
      <c r="D9" s="105"/>
      <c r="E9" s="756" t="str">
        <f>WBS!M16</f>
        <v>Version no:</v>
      </c>
      <c r="F9" s="756"/>
      <c r="G9" s="170">
        <f>WBS!N16</f>
        <v>1.06</v>
      </c>
      <c r="H9" s="105"/>
      <c r="I9" s="105"/>
      <c r="J9" s="105"/>
    </row>
    <row r="10" spans="1:17" ht="16.5" customHeight="1" thickBot="1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</row>
    <row r="11" spans="1:17" ht="15" customHeight="1" thickBot="1" x14ac:dyDescent="0.25"/>
    <row r="12" spans="1:17" customFormat="1" ht="19.5" thickTop="1" thickBot="1" x14ac:dyDescent="0.3">
      <c r="A12" s="38"/>
      <c r="B12" s="750" t="s">
        <v>27</v>
      </c>
      <c r="C12" s="751"/>
      <c r="D12" s="751"/>
      <c r="E12" s="754" t="str">
        <f>WBS!H6</f>
        <v>MQXC</v>
      </c>
      <c r="F12" s="755"/>
      <c r="G12" s="44"/>
      <c r="H12" s="44"/>
      <c r="I12" s="90"/>
      <c r="J12" s="90"/>
      <c r="K12" s="90"/>
      <c r="L12" s="38"/>
      <c r="M12" s="38"/>
      <c r="N12" s="38"/>
      <c r="O12" s="38"/>
      <c r="P12" s="38"/>
      <c r="Q12" s="38"/>
    </row>
    <row r="13" spans="1:17" customFormat="1" ht="19.5" thickTop="1" thickBot="1" x14ac:dyDescent="0.3">
      <c r="A13" s="38"/>
      <c r="B13" s="750" t="s">
        <v>92</v>
      </c>
      <c r="C13" s="751"/>
      <c r="D13" s="751"/>
      <c r="E13" s="754" t="str">
        <f>WBS!H9</f>
        <v>Aperture_2</v>
      </c>
      <c r="F13" s="755"/>
      <c r="G13" s="44"/>
      <c r="H13" s="44"/>
      <c r="I13" s="90"/>
      <c r="J13" s="90"/>
      <c r="K13" s="90"/>
      <c r="L13" s="38"/>
      <c r="M13" s="38"/>
      <c r="N13" s="38"/>
      <c r="O13" s="38"/>
      <c r="P13" s="38"/>
      <c r="Q13" s="38"/>
    </row>
    <row r="14" spans="1:17" ht="15" customHeight="1" thickTop="1" x14ac:dyDescent="0.2"/>
    <row r="15" spans="1:17" s="46" customFormat="1" ht="15" x14ac:dyDescent="0.25">
      <c r="A15" s="45" t="s">
        <v>695</v>
      </c>
      <c r="B15" s="45"/>
    </row>
    <row r="16" spans="1:17" s="46" customFormat="1" ht="15" x14ac:dyDescent="0.25">
      <c r="A16" s="45" t="s">
        <v>615</v>
      </c>
      <c r="B16" s="45"/>
    </row>
    <row r="17" spans="1:12" s="46" customFormat="1" ht="15" x14ac:dyDescent="0.25">
      <c r="A17" s="45" t="s">
        <v>191</v>
      </c>
      <c r="B17" s="45"/>
    </row>
    <row r="18" spans="1:12" s="46" customFormat="1" ht="15" x14ac:dyDescent="0.25">
      <c r="A18" s="45" t="s">
        <v>192</v>
      </c>
      <c r="B18" s="45"/>
    </row>
    <row r="19" spans="1:12" s="46" customFormat="1" ht="15" x14ac:dyDescent="0.25">
      <c r="A19" s="45" t="s">
        <v>190</v>
      </c>
      <c r="B19" s="45"/>
    </row>
    <row r="20" spans="1:12" s="46" customFormat="1" ht="15" x14ac:dyDescent="0.25">
      <c r="A20" s="45" t="s">
        <v>493</v>
      </c>
      <c r="B20" s="45"/>
    </row>
    <row r="21" spans="1:12" s="46" customFormat="1" ht="15" x14ac:dyDescent="0.25">
      <c r="A21" s="45" t="s">
        <v>494</v>
      </c>
      <c r="B21" s="45"/>
    </row>
    <row r="22" spans="1:12" s="46" customFormat="1" ht="15" customHeight="1" x14ac:dyDescent="0.2"/>
    <row r="23" spans="1:12" s="46" customFormat="1" ht="15" x14ac:dyDescent="0.25">
      <c r="A23" s="726" t="s">
        <v>109</v>
      </c>
      <c r="B23" s="726"/>
      <c r="C23" s="726"/>
      <c r="D23" s="46" t="s">
        <v>110</v>
      </c>
      <c r="E23" s="391"/>
      <c r="F23" s="79"/>
      <c r="K23" s="59"/>
      <c r="L23" s="59"/>
    </row>
    <row r="24" spans="1:12" s="46" customFormat="1" ht="15" x14ac:dyDescent="0.25">
      <c r="A24" s="391"/>
      <c r="B24" s="391"/>
      <c r="C24" s="391"/>
      <c r="D24" s="46" t="s">
        <v>111</v>
      </c>
      <c r="E24" s="391"/>
      <c r="F24" s="79"/>
      <c r="K24" s="59"/>
      <c r="L24" s="59"/>
    </row>
    <row r="25" spans="1:12" s="46" customFormat="1" ht="13.5" customHeight="1" thickBot="1" x14ac:dyDescent="0.25">
      <c r="D25" s="48"/>
      <c r="E25" s="48"/>
      <c r="F25" s="48"/>
      <c r="G25" s="48"/>
      <c r="K25" s="59"/>
      <c r="L25" s="59"/>
    </row>
    <row r="26" spans="1:12" s="46" customFormat="1" ht="16.5" thickTop="1" thickBot="1" x14ac:dyDescent="0.3">
      <c r="A26" s="727" t="s">
        <v>101</v>
      </c>
      <c r="B26" s="728"/>
      <c r="C26" s="728"/>
      <c r="D26" s="728"/>
      <c r="E26" s="728"/>
      <c r="F26" s="49">
        <v>4</v>
      </c>
      <c r="K26" s="59"/>
      <c r="L26" s="59"/>
    </row>
    <row r="27" spans="1:12" s="46" customFormat="1" ht="15" customHeight="1" thickTop="1" thickBot="1" x14ac:dyDescent="0.3">
      <c r="F27" s="50"/>
      <c r="G27" s="50"/>
      <c r="K27" s="59"/>
      <c r="L27" s="59"/>
    </row>
    <row r="28" spans="1:12" s="111" customFormat="1" ht="15" customHeight="1" thickTop="1" thickBot="1" x14ac:dyDescent="0.3">
      <c r="A28" s="60"/>
      <c r="B28" s="413" t="s">
        <v>137</v>
      </c>
      <c r="C28" s="146"/>
      <c r="D28" s="147"/>
      <c r="E28" s="717" t="s">
        <v>286</v>
      </c>
      <c r="F28" s="729"/>
      <c r="G28" s="68"/>
      <c r="H28" s="68"/>
    </row>
    <row r="29" spans="1:12" s="111" customFormat="1" ht="15" customHeight="1" x14ac:dyDescent="0.25">
      <c r="A29" s="60"/>
      <c r="B29" s="414" t="s">
        <v>28</v>
      </c>
      <c r="C29" s="148"/>
      <c r="D29" s="149"/>
      <c r="E29" s="730">
        <v>41135</v>
      </c>
      <c r="F29" s="731"/>
      <c r="G29" s="68"/>
      <c r="H29" s="68"/>
    </row>
    <row r="30" spans="1:12" s="60" customFormat="1" ht="15" customHeight="1" thickBot="1" x14ac:dyDescent="0.3">
      <c r="B30" s="415" t="s">
        <v>29</v>
      </c>
      <c r="C30" s="150"/>
      <c r="D30" s="151"/>
      <c r="E30" s="732" t="s">
        <v>696</v>
      </c>
      <c r="F30" s="733"/>
      <c r="G30" s="68"/>
      <c r="H30" s="68"/>
    </row>
    <row r="31" spans="1:12" s="226" customFormat="1" ht="16.5" x14ac:dyDescent="0.25">
      <c r="A31" s="60"/>
      <c r="B31" s="416" t="s">
        <v>94</v>
      </c>
      <c r="C31" s="152"/>
      <c r="D31" s="153"/>
      <c r="E31" s="734">
        <v>25.1</v>
      </c>
      <c r="F31" s="731"/>
      <c r="G31" s="68"/>
      <c r="H31" s="68"/>
    </row>
    <row r="32" spans="1:12" s="226" customFormat="1" ht="15" customHeight="1" thickBot="1" x14ac:dyDescent="0.3">
      <c r="A32" s="60"/>
      <c r="B32" s="417" t="s">
        <v>30</v>
      </c>
      <c r="C32" s="154"/>
      <c r="D32" s="155"/>
      <c r="E32" s="735">
        <v>45.3</v>
      </c>
      <c r="F32" s="736"/>
      <c r="G32" s="68"/>
      <c r="H32" s="68"/>
    </row>
    <row r="33" spans="1:20" s="60" customFormat="1" ht="15.75" thickTop="1" thickBot="1" x14ac:dyDescent="0.25">
      <c r="B33" s="737" t="s">
        <v>697</v>
      </c>
      <c r="C33" s="738"/>
      <c r="D33" s="739"/>
      <c r="E33" s="392" t="s">
        <v>17</v>
      </c>
      <c r="F33" s="418"/>
    </row>
    <row r="34" spans="1:20" s="60" customFormat="1" ht="15" thickTop="1" x14ac:dyDescent="0.2">
      <c r="B34" s="740"/>
      <c r="C34" s="741"/>
      <c r="D34" s="742"/>
      <c r="E34" s="208" t="s">
        <v>98</v>
      </c>
      <c r="F34" s="419" t="s">
        <v>102</v>
      </c>
      <c r="H34" s="420"/>
      <c r="I34" s="421" t="s">
        <v>102</v>
      </c>
    </row>
    <row r="35" spans="1:20" s="60" customFormat="1" ht="15" customHeight="1" x14ac:dyDescent="0.2">
      <c r="B35" s="743"/>
      <c r="C35" s="744"/>
      <c r="D35" s="745"/>
      <c r="E35" s="210" t="s">
        <v>103</v>
      </c>
      <c r="F35" s="422" t="s">
        <v>133</v>
      </c>
      <c r="H35" s="423"/>
      <c r="I35" s="424" t="s">
        <v>133</v>
      </c>
    </row>
    <row r="36" spans="1:20" s="226" customFormat="1" ht="14.25" x14ac:dyDescent="0.2">
      <c r="A36" s="60"/>
      <c r="B36" s="746" t="s">
        <v>698</v>
      </c>
      <c r="C36" s="747"/>
      <c r="D36" s="748"/>
      <c r="E36" s="37">
        <v>294</v>
      </c>
      <c r="F36" s="426">
        <f t="shared" ref="F36:F43" si="0">E36/$F$26</f>
        <v>73.5</v>
      </c>
      <c r="H36" s="427" t="s">
        <v>699</v>
      </c>
      <c r="I36" s="428">
        <f>AVERAGE(F36:F39)</f>
        <v>72.887500000000003</v>
      </c>
    </row>
    <row r="37" spans="1:20" s="226" customFormat="1" ht="14.25" x14ac:dyDescent="0.2">
      <c r="A37" s="60"/>
      <c r="B37" s="746" t="s">
        <v>700</v>
      </c>
      <c r="C37" s="747"/>
      <c r="D37" s="748"/>
      <c r="E37" s="37">
        <v>287.60000000000002</v>
      </c>
      <c r="F37" s="426">
        <f t="shared" si="0"/>
        <v>71.900000000000006</v>
      </c>
      <c r="H37" s="429" t="s">
        <v>701</v>
      </c>
      <c r="I37" s="430">
        <f>STDEV(F36:F39)</f>
        <v>0.89454364529257768</v>
      </c>
    </row>
    <row r="38" spans="1:20" s="226" customFormat="1" ht="14.25" x14ac:dyDescent="0.2">
      <c r="A38" s="60"/>
      <c r="B38" s="746" t="s">
        <v>702</v>
      </c>
      <c r="C38" s="747"/>
      <c r="D38" s="748"/>
      <c r="E38" s="37">
        <v>295.10000000000002</v>
      </c>
      <c r="F38" s="426">
        <f t="shared" si="0"/>
        <v>73.775000000000006</v>
      </c>
      <c r="H38" s="431" t="s">
        <v>703</v>
      </c>
      <c r="I38" s="432">
        <f>AVERAGE(F40:F43)</f>
        <v>99.090625000000003</v>
      </c>
    </row>
    <row r="39" spans="1:20" s="226" customFormat="1" ht="15" thickBot="1" x14ac:dyDescent="0.25">
      <c r="A39" s="60"/>
      <c r="B39" s="746" t="s">
        <v>704</v>
      </c>
      <c r="C39" s="747"/>
      <c r="D39" s="748"/>
      <c r="E39" s="37">
        <v>289.5</v>
      </c>
      <c r="F39" s="426">
        <f t="shared" si="0"/>
        <v>72.375</v>
      </c>
      <c r="H39" s="433" t="s">
        <v>701</v>
      </c>
      <c r="I39" s="434">
        <f>STDEV(F40:F43)</f>
        <v>1.6564701111600739</v>
      </c>
    </row>
    <row r="40" spans="1:20" s="226" customFormat="1" ht="15" thickTop="1" x14ac:dyDescent="0.2">
      <c r="A40" s="60"/>
      <c r="B40" s="746" t="s">
        <v>705</v>
      </c>
      <c r="C40" s="747"/>
      <c r="D40" s="748"/>
      <c r="E40" s="37">
        <v>400.6</v>
      </c>
      <c r="F40" s="426">
        <f t="shared" si="0"/>
        <v>100.15</v>
      </c>
    </row>
    <row r="41" spans="1:20" s="226" customFormat="1" ht="14.25" x14ac:dyDescent="0.2">
      <c r="A41" s="60"/>
      <c r="B41" s="746" t="s">
        <v>706</v>
      </c>
      <c r="C41" s="747"/>
      <c r="D41" s="748"/>
      <c r="E41" s="37">
        <v>403.4</v>
      </c>
      <c r="F41" s="426">
        <f t="shared" si="0"/>
        <v>100.85</v>
      </c>
    </row>
    <row r="42" spans="1:20" s="226" customFormat="1" ht="15" customHeight="1" x14ac:dyDescent="0.2">
      <c r="A42" s="60"/>
      <c r="B42" s="746" t="s">
        <v>707</v>
      </c>
      <c r="C42" s="747"/>
      <c r="D42" s="748"/>
      <c r="E42" s="37">
        <v>390.15</v>
      </c>
      <c r="F42" s="426">
        <f t="shared" si="0"/>
        <v>97.537499999999994</v>
      </c>
    </row>
    <row r="43" spans="1:20" s="226" customFormat="1" ht="15" customHeight="1" thickBot="1" x14ac:dyDescent="0.25">
      <c r="A43" s="60"/>
      <c r="B43" s="758" t="s">
        <v>708</v>
      </c>
      <c r="C43" s="759"/>
      <c r="D43" s="760"/>
      <c r="E43" s="219">
        <v>391.3</v>
      </c>
      <c r="F43" s="436">
        <f t="shared" si="0"/>
        <v>97.825000000000003</v>
      </c>
    </row>
    <row r="44" spans="1:20" s="226" customFormat="1" ht="15.75" thickTop="1" x14ac:dyDescent="0.25">
      <c r="A44" s="437"/>
      <c r="B44" s="437"/>
      <c r="C44" s="60"/>
      <c r="D44" s="438"/>
      <c r="E44" s="60"/>
      <c r="F44" s="60"/>
      <c r="G44" s="60"/>
      <c r="H44" s="60"/>
      <c r="I44" s="60"/>
    </row>
    <row r="45" spans="1:20" s="226" customFormat="1" ht="12.75" customHeight="1" thickBot="1" x14ac:dyDescent="0.3">
      <c r="A45" s="437"/>
      <c r="B45" s="437"/>
      <c r="C45" s="60"/>
      <c r="D45" s="438"/>
      <c r="E45" s="60"/>
      <c r="F45" s="60"/>
      <c r="G45" s="60"/>
      <c r="H45" s="60"/>
      <c r="I45" s="60"/>
    </row>
    <row r="46" spans="1:20" s="46" customFormat="1" ht="16.5" thickTop="1" thickBot="1" x14ac:dyDescent="0.3">
      <c r="A46" s="727" t="s">
        <v>101</v>
      </c>
      <c r="B46" s="728"/>
      <c r="C46" s="728"/>
      <c r="D46" s="728"/>
      <c r="E46" s="728"/>
      <c r="F46" s="49">
        <v>6</v>
      </c>
      <c r="K46" s="59"/>
      <c r="L46" s="59"/>
    </row>
    <row r="47" spans="1:20" s="46" customFormat="1" ht="15" customHeight="1" thickTop="1" thickBot="1" x14ac:dyDescent="0.3">
      <c r="F47" s="50"/>
      <c r="G47" s="50"/>
      <c r="K47" s="59"/>
      <c r="L47" s="59"/>
    </row>
    <row r="48" spans="1:20" customFormat="1" ht="16.5" thickTop="1" thickBot="1" x14ac:dyDescent="0.3">
      <c r="A48" s="168"/>
      <c r="B48" s="203"/>
      <c r="C48" s="203"/>
      <c r="D48" s="146" t="s">
        <v>137</v>
      </c>
      <c r="E48" s="146"/>
      <c r="F48" s="147"/>
      <c r="G48" s="717" t="s">
        <v>616</v>
      </c>
      <c r="H48" s="718"/>
      <c r="I48" s="717" t="s">
        <v>617</v>
      </c>
      <c r="J48" s="718"/>
      <c r="K48" s="717" t="s">
        <v>193</v>
      </c>
      <c r="L48" s="718"/>
      <c r="M48" s="717" t="s">
        <v>194</v>
      </c>
      <c r="N48" s="729"/>
      <c r="O48" s="68"/>
      <c r="P48" s="68"/>
      <c r="Q48" s="60"/>
      <c r="R48" s="60"/>
      <c r="S48" s="60"/>
      <c r="T48" s="33"/>
    </row>
    <row r="49" spans="1:20" customFormat="1" ht="15" x14ac:dyDescent="0.25">
      <c r="A49" s="158"/>
      <c r="B49" s="204"/>
      <c r="C49" s="204"/>
      <c r="D49" s="148" t="s">
        <v>28</v>
      </c>
      <c r="E49" s="148"/>
      <c r="F49" s="149"/>
      <c r="G49" s="719">
        <v>41199</v>
      </c>
      <c r="H49" s="720"/>
      <c r="I49" s="734"/>
      <c r="J49" s="749"/>
      <c r="K49" s="734"/>
      <c r="L49" s="749"/>
      <c r="M49" s="730">
        <v>41213</v>
      </c>
      <c r="N49" s="731"/>
      <c r="O49" s="68"/>
      <c r="P49" s="68"/>
      <c r="Q49" s="60"/>
      <c r="R49" s="60"/>
      <c r="S49" s="60"/>
      <c r="T49" s="33"/>
    </row>
    <row r="50" spans="1:20" customFormat="1" ht="15.75" thickBot="1" x14ac:dyDescent="0.3">
      <c r="A50" s="160"/>
      <c r="B50" s="205"/>
      <c r="C50" s="205"/>
      <c r="D50" s="150" t="s">
        <v>29</v>
      </c>
      <c r="E50" s="150"/>
      <c r="F50" s="151"/>
      <c r="G50" s="721" t="s">
        <v>823</v>
      </c>
      <c r="H50" s="722"/>
      <c r="I50" s="732"/>
      <c r="J50" s="761"/>
      <c r="K50" s="732"/>
      <c r="L50" s="761"/>
      <c r="M50" s="732" t="s">
        <v>823</v>
      </c>
      <c r="N50" s="733"/>
      <c r="O50" s="68"/>
      <c r="P50" s="68"/>
      <c r="Q50" s="60"/>
      <c r="R50" s="60"/>
      <c r="S50" s="60"/>
      <c r="T50" s="33"/>
    </row>
    <row r="51" spans="1:20" customFormat="1" ht="16.5" x14ac:dyDescent="0.25">
      <c r="A51" s="156"/>
      <c r="B51" s="206"/>
      <c r="C51" s="206"/>
      <c r="D51" s="152" t="s">
        <v>94</v>
      </c>
      <c r="E51" s="152"/>
      <c r="F51" s="153"/>
      <c r="G51" s="723">
        <v>21.5</v>
      </c>
      <c r="H51" s="720"/>
      <c r="I51" s="734"/>
      <c r="J51" s="749"/>
      <c r="K51" s="734"/>
      <c r="L51" s="749"/>
      <c r="M51" s="734">
        <v>22.4</v>
      </c>
      <c r="N51" s="731"/>
      <c r="O51" s="68"/>
      <c r="P51" s="68"/>
      <c r="Q51" s="60"/>
      <c r="R51" s="60"/>
      <c r="S51" s="60"/>
      <c r="T51" s="33"/>
    </row>
    <row r="52" spans="1:20" customFormat="1" ht="15.75" thickBot="1" x14ac:dyDescent="0.3">
      <c r="A52" s="157"/>
      <c r="B52" s="207"/>
      <c r="C52" s="207"/>
      <c r="D52" s="154" t="s">
        <v>30</v>
      </c>
      <c r="E52" s="154"/>
      <c r="F52" s="155"/>
      <c r="G52" s="721">
        <v>35.4</v>
      </c>
      <c r="H52" s="722"/>
      <c r="I52" s="732"/>
      <c r="J52" s="761"/>
      <c r="K52" s="732"/>
      <c r="L52" s="761"/>
      <c r="M52" s="732">
        <v>24.1</v>
      </c>
      <c r="N52" s="733"/>
      <c r="O52" s="68"/>
      <c r="P52" s="68"/>
      <c r="Q52" s="60"/>
      <c r="R52" s="60"/>
      <c r="S52" s="60"/>
      <c r="T52" s="33"/>
    </row>
    <row r="53" spans="1:20" s="46" customFormat="1" ht="19.5" customHeight="1" thickTop="1" thickBot="1" x14ac:dyDescent="0.3">
      <c r="A53" s="762" t="s">
        <v>712</v>
      </c>
      <c r="B53" s="763"/>
      <c r="C53" s="763"/>
      <c r="D53" s="763"/>
      <c r="E53" s="763"/>
      <c r="F53" s="763"/>
      <c r="G53" s="143"/>
      <c r="H53" s="144"/>
      <c r="I53" s="144"/>
      <c r="J53" s="144"/>
      <c r="K53" s="144"/>
      <c r="L53" s="144"/>
      <c r="M53" s="145"/>
      <c r="N53" s="145"/>
      <c r="O53" s="166"/>
      <c r="P53" s="167"/>
    </row>
    <row r="54" spans="1:20" s="46" customFormat="1" ht="15" thickTop="1" x14ac:dyDescent="0.2">
      <c r="A54" s="737" t="s">
        <v>19</v>
      </c>
      <c r="B54" s="738"/>
      <c r="C54" s="738"/>
      <c r="D54" s="739"/>
      <c r="E54" s="764" t="s">
        <v>95</v>
      </c>
      <c r="F54" s="764" t="s">
        <v>16</v>
      </c>
      <c r="G54" s="724" t="s">
        <v>17</v>
      </c>
      <c r="H54" s="725"/>
      <c r="I54" s="724" t="s">
        <v>17</v>
      </c>
      <c r="J54" s="725"/>
      <c r="K54" s="724" t="s">
        <v>17</v>
      </c>
      <c r="L54" s="725"/>
      <c r="M54" s="724" t="s">
        <v>17</v>
      </c>
      <c r="N54" s="725"/>
      <c r="O54" s="767" t="s">
        <v>18</v>
      </c>
      <c r="P54" s="768"/>
    </row>
    <row r="55" spans="1:20" s="46" customFormat="1" ht="14.25" x14ac:dyDescent="0.2">
      <c r="A55" s="740"/>
      <c r="B55" s="741"/>
      <c r="C55" s="741"/>
      <c r="D55" s="742"/>
      <c r="E55" s="765"/>
      <c r="F55" s="765"/>
      <c r="G55" s="208" t="s">
        <v>98</v>
      </c>
      <c r="H55" s="209" t="s">
        <v>102</v>
      </c>
      <c r="I55" s="208" t="s">
        <v>98</v>
      </c>
      <c r="J55" s="209" t="s">
        <v>102</v>
      </c>
      <c r="K55" s="208" t="s">
        <v>98</v>
      </c>
      <c r="L55" s="209" t="s">
        <v>102</v>
      </c>
      <c r="M55" s="208" t="s">
        <v>98</v>
      </c>
      <c r="N55" s="209" t="s">
        <v>102</v>
      </c>
      <c r="O55" s="769" t="s">
        <v>102</v>
      </c>
      <c r="P55" s="770"/>
    </row>
    <row r="56" spans="1:20" s="46" customFormat="1" ht="15" customHeight="1" x14ac:dyDescent="0.2">
      <c r="A56" s="743"/>
      <c r="B56" s="744"/>
      <c r="C56" s="744"/>
      <c r="D56" s="745"/>
      <c r="E56" s="766"/>
      <c r="F56" s="766"/>
      <c r="G56" s="210" t="s">
        <v>103</v>
      </c>
      <c r="H56" s="51" t="s">
        <v>133</v>
      </c>
      <c r="I56" s="210" t="s">
        <v>103</v>
      </c>
      <c r="J56" s="51" t="s">
        <v>133</v>
      </c>
      <c r="K56" s="210" t="s">
        <v>103</v>
      </c>
      <c r="L56" s="51" t="s">
        <v>133</v>
      </c>
      <c r="M56" s="210" t="s">
        <v>103</v>
      </c>
      <c r="N56" s="51" t="s">
        <v>133</v>
      </c>
      <c r="O56" s="771" t="s">
        <v>133</v>
      </c>
      <c r="P56" s="772"/>
    </row>
    <row r="57" spans="1:20" s="46" customFormat="1" ht="14.25" x14ac:dyDescent="0.2">
      <c r="A57" s="380"/>
      <c r="B57" s="381" t="s">
        <v>20</v>
      </c>
      <c r="C57" s="382"/>
      <c r="D57" s="383" t="s">
        <v>10</v>
      </c>
      <c r="E57" s="773" t="s">
        <v>96</v>
      </c>
      <c r="F57" s="369" t="s">
        <v>725</v>
      </c>
      <c r="G57" s="37">
        <v>976.45</v>
      </c>
      <c r="H57" s="67">
        <f t="shared" ref="H57:H62" si="1">G57/$F$46</f>
        <v>162.74166666666667</v>
      </c>
      <c r="I57" s="37"/>
      <c r="J57" s="67">
        <f>I57/$F$46</f>
        <v>0</v>
      </c>
      <c r="K57" s="37"/>
      <c r="L57" s="67">
        <f>K57/$F$46</f>
        <v>0</v>
      </c>
      <c r="M57" s="37">
        <v>957.45</v>
      </c>
      <c r="N57" s="67">
        <f>M57/$F$46</f>
        <v>159.57500000000002</v>
      </c>
      <c r="O57" s="52" t="s">
        <v>105</v>
      </c>
      <c r="P57" s="214" t="s">
        <v>104</v>
      </c>
    </row>
    <row r="58" spans="1:20" s="46" customFormat="1" ht="21" x14ac:dyDescent="0.2">
      <c r="A58" s="211"/>
      <c r="B58" s="212"/>
      <c r="C58" s="212"/>
      <c r="D58" s="213" t="s">
        <v>10</v>
      </c>
      <c r="E58" s="774"/>
      <c r="F58" s="369" t="s">
        <v>732</v>
      </c>
      <c r="G58" s="37">
        <v>568</v>
      </c>
      <c r="H58" s="67">
        <f t="shared" si="1"/>
        <v>94.666666666666671</v>
      </c>
      <c r="I58" s="37"/>
      <c r="J58" s="67">
        <f t="shared" ref="J58:J62" si="2">I58/$F$46</f>
        <v>0</v>
      </c>
      <c r="K58" s="37"/>
      <c r="L58" s="67">
        <f t="shared" ref="L58:L62" si="3">K58/$F$46</f>
        <v>0</v>
      </c>
      <c r="M58" s="37">
        <v>553.38</v>
      </c>
      <c r="N58" s="67">
        <f t="shared" ref="N58:N62" si="4">M58/$F$46</f>
        <v>92.23</v>
      </c>
      <c r="O58" s="52" t="s">
        <v>105</v>
      </c>
      <c r="P58" s="214" t="s">
        <v>104</v>
      </c>
    </row>
    <row r="59" spans="1:20" s="46" customFormat="1" ht="21" x14ac:dyDescent="0.2">
      <c r="A59" s="211"/>
      <c r="B59" s="212"/>
      <c r="C59" s="212"/>
      <c r="D59" s="213" t="s">
        <v>10</v>
      </c>
      <c r="E59" s="775"/>
      <c r="F59" s="369" t="s">
        <v>733</v>
      </c>
      <c r="G59" s="37">
        <v>568</v>
      </c>
      <c r="H59" s="67">
        <f t="shared" si="1"/>
        <v>94.666666666666671</v>
      </c>
      <c r="I59" s="37"/>
      <c r="J59" s="67">
        <f t="shared" si="2"/>
        <v>0</v>
      </c>
      <c r="K59" s="37"/>
      <c r="L59" s="67">
        <f t="shared" si="3"/>
        <v>0</v>
      </c>
      <c r="M59" s="37">
        <v>553.38</v>
      </c>
      <c r="N59" s="67">
        <f t="shared" si="4"/>
        <v>92.23</v>
      </c>
      <c r="O59" s="52" t="s">
        <v>105</v>
      </c>
      <c r="P59" s="214" t="s">
        <v>104</v>
      </c>
    </row>
    <row r="60" spans="1:20" s="216" customFormat="1" ht="21" x14ac:dyDescent="0.2">
      <c r="A60" s="211"/>
      <c r="B60" s="212"/>
      <c r="C60" s="212"/>
      <c r="D60" s="213" t="s">
        <v>10</v>
      </c>
      <c r="E60" s="776" t="s">
        <v>97</v>
      </c>
      <c r="F60" s="369" t="s">
        <v>734</v>
      </c>
      <c r="G60" s="37">
        <v>567.6</v>
      </c>
      <c r="H60" s="67">
        <f t="shared" si="1"/>
        <v>94.600000000000009</v>
      </c>
      <c r="I60" s="37"/>
      <c r="J60" s="67">
        <f t="shared" si="2"/>
        <v>0</v>
      </c>
      <c r="K60" s="37"/>
      <c r="L60" s="67">
        <f t="shared" si="3"/>
        <v>0</v>
      </c>
      <c r="M60" s="37">
        <v>552.99</v>
      </c>
      <c r="N60" s="67">
        <f t="shared" si="4"/>
        <v>92.165000000000006</v>
      </c>
      <c r="O60" s="52" t="s">
        <v>105</v>
      </c>
      <c r="P60" s="214" t="s">
        <v>104</v>
      </c>
    </row>
    <row r="61" spans="1:20" s="216" customFormat="1" ht="21" x14ac:dyDescent="0.2">
      <c r="A61" s="211"/>
      <c r="B61" s="212"/>
      <c r="C61" s="212"/>
      <c r="D61" s="213" t="s">
        <v>10</v>
      </c>
      <c r="E61" s="773"/>
      <c r="F61" s="369" t="s">
        <v>735</v>
      </c>
      <c r="G61" s="53">
        <v>567.6</v>
      </c>
      <c r="H61" s="67">
        <f t="shared" si="1"/>
        <v>94.600000000000009</v>
      </c>
      <c r="I61" s="53"/>
      <c r="J61" s="67">
        <f t="shared" si="2"/>
        <v>0</v>
      </c>
      <c r="K61" s="53"/>
      <c r="L61" s="67">
        <f t="shared" si="3"/>
        <v>0</v>
      </c>
      <c r="M61" s="53">
        <v>553</v>
      </c>
      <c r="N61" s="67">
        <f t="shared" si="4"/>
        <v>92.166666666666671</v>
      </c>
      <c r="O61" s="52" t="s">
        <v>105</v>
      </c>
      <c r="P61" s="214" t="s">
        <v>104</v>
      </c>
    </row>
    <row r="62" spans="1:20" s="216" customFormat="1" ht="13.5" customHeight="1" thickBot="1" x14ac:dyDescent="0.25">
      <c r="A62" s="385"/>
      <c r="B62" s="386" t="s">
        <v>99</v>
      </c>
      <c r="C62" s="387"/>
      <c r="D62" s="388" t="s">
        <v>100</v>
      </c>
      <c r="E62" s="777"/>
      <c r="F62" s="370" t="s">
        <v>736</v>
      </c>
      <c r="G62" s="219">
        <v>12</v>
      </c>
      <c r="H62" s="220">
        <f t="shared" si="1"/>
        <v>2</v>
      </c>
      <c r="I62" s="219"/>
      <c r="J62" s="220">
        <f t="shared" si="2"/>
        <v>0</v>
      </c>
      <c r="K62" s="219"/>
      <c r="L62" s="220">
        <f t="shared" si="3"/>
        <v>0</v>
      </c>
      <c r="M62" s="219">
        <v>0.18</v>
      </c>
      <c r="N62" s="220">
        <f t="shared" si="4"/>
        <v>0.03</v>
      </c>
      <c r="O62" s="221" t="s">
        <v>105</v>
      </c>
      <c r="P62" s="222" t="s">
        <v>104</v>
      </c>
    </row>
    <row r="63" spans="1:20" s="227" customFormat="1" ht="16.5" customHeight="1" thickTop="1" thickBot="1" x14ac:dyDescent="0.25">
      <c r="A63" s="223"/>
      <c r="B63" s="224"/>
      <c r="C63" s="224"/>
      <c r="D63" s="224"/>
      <c r="E63" s="371"/>
      <c r="F63" s="371"/>
      <c r="G63" s="54"/>
      <c r="H63" s="54"/>
      <c r="I63" s="55"/>
      <c r="J63" s="371"/>
      <c r="K63" s="55"/>
      <c r="L63" s="371"/>
      <c r="M63" s="226"/>
      <c r="N63" s="226"/>
    </row>
    <row r="64" spans="1:20" customFormat="1" ht="16.5" thickTop="1" thickBot="1" x14ac:dyDescent="0.3">
      <c r="A64" s="168"/>
      <c r="B64" s="203"/>
      <c r="C64" s="203"/>
      <c r="D64" s="146" t="s">
        <v>137</v>
      </c>
      <c r="E64" s="146"/>
      <c r="F64" s="147"/>
      <c r="G64" s="717" t="s">
        <v>616</v>
      </c>
      <c r="H64" s="718"/>
      <c r="I64" s="717" t="s">
        <v>617</v>
      </c>
      <c r="J64" s="718"/>
      <c r="K64" s="717" t="s">
        <v>193</v>
      </c>
      <c r="L64" s="718"/>
      <c r="M64" s="717" t="s">
        <v>194</v>
      </c>
      <c r="N64" s="729"/>
      <c r="O64" s="68"/>
      <c r="P64" s="68"/>
      <c r="Q64" s="60"/>
      <c r="R64" s="60"/>
      <c r="S64" s="60"/>
      <c r="T64" s="33"/>
    </row>
    <row r="65" spans="1:20" customFormat="1" ht="15" x14ac:dyDescent="0.25">
      <c r="A65" s="158"/>
      <c r="B65" s="204"/>
      <c r="C65" s="204"/>
      <c r="D65" s="148" t="s">
        <v>28</v>
      </c>
      <c r="E65" s="148"/>
      <c r="F65" s="149"/>
      <c r="G65" s="719">
        <v>41199</v>
      </c>
      <c r="H65" s="720"/>
      <c r="I65" s="734"/>
      <c r="J65" s="749"/>
      <c r="K65" s="734"/>
      <c r="L65" s="749"/>
      <c r="M65" s="730">
        <v>41213</v>
      </c>
      <c r="N65" s="731"/>
      <c r="O65" s="68"/>
      <c r="P65" s="68"/>
      <c r="Q65" s="60"/>
      <c r="R65" s="60"/>
      <c r="S65" s="60"/>
      <c r="T65" s="33"/>
    </row>
    <row r="66" spans="1:20" customFormat="1" ht="15.75" thickBot="1" x14ac:dyDescent="0.3">
      <c r="A66" s="160"/>
      <c r="B66" s="205"/>
      <c r="C66" s="205"/>
      <c r="D66" s="150" t="s">
        <v>29</v>
      </c>
      <c r="E66" s="150"/>
      <c r="F66" s="151"/>
      <c r="G66" s="721" t="s">
        <v>823</v>
      </c>
      <c r="H66" s="722"/>
      <c r="I66" s="732"/>
      <c r="J66" s="761"/>
      <c r="K66" s="732"/>
      <c r="L66" s="761"/>
      <c r="M66" s="732" t="s">
        <v>823</v>
      </c>
      <c r="N66" s="733"/>
      <c r="O66" s="68"/>
      <c r="P66" s="68"/>
      <c r="Q66" s="60"/>
      <c r="R66" s="60"/>
      <c r="S66" s="60"/>
      <c r="T66" s="33"/>
    </row>
    <row r="67" spans="1:20" customFormat="1" ht="16.5" x14ac:dyDescent="0.25">
      <c r="A67" s="156"/>
      <c r="B67" s="206"/>
      <c r="C67" s="206"/>
      <c r="D67" s="152" t="s">
        <v>94</v>
      </c>
      <c r="E67" s="152"/>
      <c r="F67" s="153"/>
      <c r="G67" s="723">
        <v>21.5</v>
      </c>
      <c r="H67" s="720"/>
      <c r="I67" s="734"/>
      <c r="J67" s="749"/>
      <c r="K67" s="734"/>
      <c r="L67" s="749"/>
      <c r="M67" s="734">
        <v>22.4</v>
      </c>
      <c r="N67" s="731"/>
      <c r="O67" s="68"/>
      <c r="P67" s="68"/>
      <c r="Q67" s="60"/>
      <c r="R67" s="60"/>
      <c r="S67" s="60"/>
      <c r="T67" s="33"/>
    </row>
    <row r="68" spans="1:20" customFormat="1" ht="15.75" thickBot="1" x14ac:dyDescent="0.3">
      <c r="A68" s="157"/>
      <c r="B68" s="207"/>
      <c r="C68" s="207"/>
      <c r="D68" s="154" t="s">
        <v>30</v>
      </c>
      <c r="E68" s="154"/>
      <c r="F68" s="155"/>
      <c r="G68" s="721">
        <v>35.4</v>
      </c>
      <c r="H68" s="722"/>
      <c r="I68" s="732"/>
      <c r="J68" s="761"/>
      <c r="K68" s="732"/>
      <c r="L68" s="761"/>
      <c r="M68" s="732">
        <v>24.1</v>
      </c>
      <c r="N68" s="733"/>
      <c r="O68" s="68"/>
      <c r="P68" s="68"/>
      <c r="Q68" s="60"/>
      <c r="R68" s="60"/>
      <c r="S68" s="60"/>
      <c r="T68" s="33"/>
    </row>
    <row r="69" spans="1:20" s="46" customFormat="1" ht="20.25" customHeight="1" thickTop="1" thickBot="1" x14ac:dyDescent="0.3">
      <c r="A69" s="762" t="s">
        <v>106</v>
      </c>
      <c r="B69" s="763"/>
      <c r="C69" s="763"/>
      <c r="D69" s="763"/>
      <c r="E69" s="763"/>
      <c r="F69" s="763"/>
      <c r="G69" s="143"/>
      <c r="H69" s="144"/>
      <c r="I69" s="144"/>
      <c r="J69" s="144"/>
      <c r="K69" s="144"/>
      <c r="L69" s="144"/>
      <c r="M69" s="145"/>
      <c r="N69" s="145"/>
      <c r="O69" s="166"/>
      <c r="P69" s="167"/>
    </row>
    <row r="70" spans="1:20" s="46" customFormat="1" ht="15" thickTop="1" x14ac:dyDescent="0.2">
      <c r="A70" s="737" t="s">
        <v>19</v>
      </c>
      <c r="B70" s="738"/>
      <c r="C70" s="738"/>
      <c r="D70" s="739"/>
      <c r="E70" s="764" t="s">
        <v>95</v>
      </c>
      <c r="F70" s="764" t="s">
        <v>16</v>
      </c>
      <c r="G70" s="724" t="s">
        <v>17</v>
      </c>
      <c r="H70" s="725"/>
      <c r="I70" s="724" t="s">
        <v>17</v>
      </c>
      <c r="J70" s="725"/>
      <c r="K70" s="724" t="s">
        <v>17</v>
      </c>
      <c r="L70" s="725"/>
      <c r="M70" s="724" t="s">
        <v>17</v>
      </c>
      <c r="N70" s="725"/>
      <c r="O70" s="767" t="s">
        <v>18</v>
      </c>
      <c r="P70" s="768"/>
    </row>
    <row r="71" spans="1:20" s="46" customFormat="1" ht="14.25" x14ac:dyDescent="0.2">
      <c r="A71" s="740"/>
      <c r="B71" s="741"/>
      <c r="C71" s="741"/>
      <c r="D71" s="742"/>
      <c r="E71" s="765"/>
      <c r="F71" s="765"/>
      <c r="G71" s="208" t="s">
        <v>98</v>
      </c>
      <c r="H71" s="209" t="s">
        <v>102</v>
      </c>
      <c r="I71" s="208" t="s">
        <v>98</v>
      </c>
      <c r="J71" s="209" t="s">
        <v>102</v>
      </c>
      <c r="K71" s="208" t="s">
        <v>98</v>
      </c>
      <c r="L71" s="209" t="s">
        <v>102</v>
      </c>
      <c r="M71" s="208" t="s">
        <v>98</v>
      </c>
      <c r="N71" s="209" t="s">
        <v>102</v>
      </c>
      <c r="O71" s="769" t="s">
        <v>102</v>
      </c>
      <c r="P71" s="770"/>
    </row>
    <row r="72" spans="1:20" s="46" customFormat="1" ht="15" customHeight="1" x14ac:dyDescent="0.2">
      <c r="A72" s="743"/>
      <c r="B72" s="744"/>
      <c r="C72" s="744"/>
      <c r="D72" s="745"/>
      <c r="E72" s="766"/>
      <c r="F72" s="766"/>
      <c r="G72" s="210" t="s">
        <v>103</v>
      </c>
      <c r="H72" s="51" t="s">
        <v>133</v>
      </c>
      <c r="I72" s="210" t="s">
        <v>103</v>
      </c>
      <c r="J72" s="51" t="s">
        <v>133</v>
      </c>
      <c r="K72" s="210" t="s">
        <v>103</v>
      </c>
      <c r="L72" s="51" t="s">
        <v>133</v>
      </c>
      <c r="M72" s="210" t="s">
        <v>103</v>
      </c>
      <c r="N72" s="51" t="s">
        <v>133</v>
      </c>
      <c r="O72" s="771" t="s">
        <v>133</v>
      </c>
      <c r="P72" s="772"/>
    </row>
    <row r="73" spans="1:20" s="46" customFormat="1" ht="14.25" customHeight="1" x14ac:dyDescent="0.2">
      <c r="A73" s="380"/>
      <c r="B73" s="381" t="s">
        <v>20</v>
      </c>
      <c r="C73" s="382"/>
      <c r="D73" s="383" t="s">
        <v>10</v>
      </c>
      <c r="E73" s="773" t="s">
        <v>96</v>
      </c>
      <c r="F73" s="369" t="s">
        <v>250</v>
      </c>
      <c r="G73" s="37">
        <v>981.5</v>
      </c>
      <c r="H73" s="67">
        <f>G73/$F$46</f>
        <v>163.58333333333334</v>
      </c>
      <c r="I73" s="37"/>
      <c r="J73" s="67">
        <f>I73/$F$46</f>
        <v>0</v>
      </c>
      <c r="K73" s="37"/>
      <c r="L73" s="67">
        <f>K73/$F$46</f>
        <v>0</v>
      </c>
      <c r="M73" s="37">
        <v>965.52</v>
      </c>
      <c r="N73" s="67">
        <f>M73/$F$46</f>
        <v>160.91999999999999</v>
      </c>
      <c r="O73" s="52" t="s">
        <v>105</v>
      </c>
      <c r="P73" s="214" t="s">
        <v>104</v>
      </c>
    </row>
    <row r="74" spans="1:20" s="46" customFormat="1" ht="21" x14ac:dyDescent="0.2">
      <c r="A74" s="211"/>
      <c r="B74" s="212"/>
      <c r="C74" s="212"/>
      <c r="D74" s="213" t="s">
        <v>10</v>
      </c>
      <c r="E74" s="774"/>
      <c r="F74" s="369" t="s">
        <v>618</v>
      </c>
      <c r="G74" s="37">
        <v>581.78</v>
      </c>
      <c r="H74" s="67">
        <f>G74/$F$46</f>
        <v>96.963333333333324</v>
      </c>
      <c r="I74" s="37"/>
      <c r="J74" s="67">
        <f>I74/$F$46</f>
        <v>0</v>
      </c>
      <c r="K74" s="37"/>
      <c r="L74" s="67">
        <f>K74/$F$46</f>
        <v>0</v>
      </c>
      <c r="M74" s="37">
        <v>566.08000000000004</v>
      </c>
      <c r="N74" s="67">
        <f>M74/$F$46</f>
        <v>94.346666666666678</v>
      </c>
      <c r="O74" s="52" t="s">
        <v>105</v>
      </c>
      <c r="P74" s="214" t="s">
        <v>104</v>
      </c>
    </row>
    <row r="75" spans="1:20" s="46" customFormat="1" ht="21" x14ac:dyDescent="0.2">
      <c r="A75" s="211"/>
      <c r="B75" s="212"/>
      <c r="C75" s="212"/>
      <c r="D75" s="213" t="s">
        <v>10</v>
      </c>
      <c r="E75" s="774"/>
      <c r="F75" s="369" t="s">
        <v>619</v>
      </c>
      <c r="G75" s="37">
        <v>581.76</v>
      </c>
      <c r="H75" s="67">
        <f>G75/$F$46</f>
        <v>96.96</v>
      </c>
      <c r="I75" s="37"/>
      <c r="J75" s="67">
        <f>I75/$F$46</f>
        <v>0</v>
      </c>
      <c r="K75" s="37"/>
      <c r="L75" s="67">
        <f>K75/$F$46</f>
        <v>0</v>
      </c>
      <c r="M75" s="37">
        <v>566.1</v>
      </c>
      <c r="N75" s="67">
        <f>M75/$F$46</f>
        <v>94.350000000000009</v>
      </c>
      <c r="O75" s="52" t="s">
        <v>105</v>
      </c>
      <c r="P75" s="214" t="s">
        <v>104</v>
      </c>
    </row>
    <row r="76" spans="1:20" s="46" customFormat="1" ht="21" x14ac:dyDescent="0.2">
      <c r="A76" s="211"/>
      <c r="B76" s="212"/>
      <c r="C76" s="212"/>
      <c r="D76" s="213" t="s">
        <v>10</v>
      </c>
      <c r="E76" s="774"/>
      <c r="F76" s="369" t="s">
        <v>620</v>
      </c>
      <c r="G76" s="37">
        <v>574.4</v>
      </c>
      <c r="H76" s="67">
        <f t="shared" ref="H76:H81" si="5">G76/$F$46</f>
        <v>95.733333333333334</v>
      </c>
      <c r="I76" s="37"/>
      <c r="J76" s="67">
        <f t="shared" ref="J76:J81" si="6">I76/$F$46</f>
        <v>0</v>
      </c>
      <c r="K76" s="37"/>
      <c r="L76" s="67">
        <f t="shared" ref="L76:L81" si="7">K76/$F$46</f>
        <v>0</v>
      </c>
      <c r="M76" s="37">
        <v>558.30999999999995</v>
      </c>
      <c r="N76" s="67">
        <f t="shared" ref="N76:N81" si="8">M76/$F$46</f>
        <v>93.051666666666662</v>
      </c>
      <c r="O76" s="52" t="s">
        <v>105</v>
      </c>
      <c r="P76" s="214" t="s">
        <v>104</v>
      </c>
    </row>
    <row r="77" spans="1:20" s="46" customFormat="1" ht="21" x14ac:dyDescent="0.2">
      <c r="A77" s="211"/>
      <c r="B77" s="212"/>
      <c r="C77" s="212"/>
      <c r="D77" s="213" t="s">
        <v>10</v>
      </c>
      <c r="E77" s="774"/>
      <c r="F77" s="369" t="s">
        <v>621</v>
      </c>
      <c r="G77" s="37">
        <v>574.4</v>
      </c>
      <c r="H77" s="67">
        <f t="shared" si="5"/>
        <v>95.733333333333334</v>
      </c>
      <c r="I77" s="37"/>
      <c r="J77" s="67">
        <f t="shared" si="6"/>
        <v>0</v>
      </c>
      <c r="K77" s="37"/>
      <c r="L77" s="67">
        <f t="shared" si="7"/>
        <v>0</v>
      </c>
      <c r="M77" s="37">
        <v>558.30999999999995</v>
      </c>
      <c r="N77" s="67">
        <f t="shared" si="8"/>
        <v>93.051666666666662</v>
      </c>
      <c r="O77" s="52" t="s">
        <v>105</v>
      </c>
      <c r="P77" s="214" t="s">
        <v>104</v>
      </c>
    </row>
    <row r="78" spans="1:20" s="46" customFormat="1" ht="21" x14ac:dyDescent="0.2">
      <c r="A78" s="211"/>
      <c r="B78" s="212"/>
      <c r="C78" s="212"/>
      <c r="D78" s="213" t="s">
        <v>10</v>
      </c>
      <c r="E78" s="774"/>
      <c r="F78" s="369" t="s">
        <v>256</v>
      </c>
      <c r="G78" s="37">
        <v>573.79999999999995</v>
      </c>
      <c r="H78" s="67">
        <f t="shared" si="5"/>
        <v>95.633333333333326</v>
      </c>
      <c r="I78" s="37"/>
      <c r="J78" s="67">
        <f t="shared" si="6"/>
        <v>0</v>
      </c>
      <c r="K78" s="37"/>
      <c r="L78" s="67">
        <f t="shared" si="7"/>
        <v>0</v>
      </c>
      <c r="M78" s="37">
        <v>557.73</v>
      </c>
      <c r="N78" s="67">
        <f t="shared" si="8"/>
        <v>92.954999999999998</v>
      </c>
      <c r="O78" s="52" t="s">
        <v>105</v>
      </c>
      <c r="P78" s="214" t="s">
        <v>104</v>
      </c>
    </row>
    <row r="79" spans="1:20" s="46" customFormat="1" ht="21" x14ac:dyDescent="0.2">
      <c r="A79" s="211"/>
      <c r="B79" s="212"/>
      <c r="C79" s="212"/>
      <c r="D79" s="213" t="s">
        <v>10</v>
      </c>
      <c r="E79" s="775"/>
      <c r="F79" s="369" t="s">
        <v>257</v>
      </c>
      <c r="G79" s="37">
        <v>573.79999999999995</v>
      </c>
      <c r="H79" s="67">
        <f t="shared" si="5"/>
        <v>95.633333333333326</v>
      </c>
      <c r="I79" s="37"/>
      <c r="J79" s="67">
        <f t="shared" si="6"/>
        <v>0</v>
      </c>
      <c r="K79" s="37"/>
      <c r="L79" s="67">
        <f t="shared" si="7"/>
        <v>0</v>
      </c>
      <c r="M79" s="37">
        <v>557.74</v>
      </c>
      <c r="N79" s="67">
        <f t="shared" si="8"/>
        <v>92.956666666666663</v>
      </c>
      <c r="O79" s="52" t="s">
        <v>105</v>
      </c>
      <c r="P79" s="214" t="s">
        <v>104</v>
      </c>
    </row>
    <row r="80" spans="1:20" s="216" customFormat="1" ht="21" x14ac:dyDescent="0.2">
      <c r="A80" s="211"/>
      <c r="B80" s="212"/>
      <c r="C80" s="212"/>
      <c r="D80" s="213" t="s">
        <v>10</v>
      </c>
      <c r="E80" s="773" t="s">
        <v>97</v>
      </c>
      <c r="F80" s="369" t="s">
        <v>254</v>
      </c>
      <c r="G80" s="37">
        <v>573.5</v>
      </c>
      <c r="H80" s="67">
        <f t="shared" si="5"/>
        <v>95.583333333333329</v>
      </c>
      <c r="I80" s="37"/>
      <c r="J80" s="67">
        <f t="shared" si="6"/>
        <v>0</v>
      </c>
      <c r="K80" s="37"/>
      <c r="L80" s="67">
        <f t="shared" si="7"/>
        <v>0</v>
      </c>
      <c r="M80" s="37">
        <v>557.32000000000005</v>
      </c>
      <c r="N80" s="67">
        <f t="shared" si="8"/>
        <v>92.88666666666667</v>
      </c>
      <c r="O80" s="52" t="s">
        <v>105</v>
      </c>
      <c r="P80" s="214" t="s">
        <v>104</v>
      </c>
    </row>
    <row r="81" spans="1:20" s="216" customFormat="1" ht="21" x14ac:dyDescent="0.2">
      <c r="A81" s="211"/>
      <c r="B81" s="212"/>
      <c r="C81" s="212"/>
      <c r="D81" s="213" t="s">
        <v>10</v>
      </c>
      <c r="E81" s="774"/>
      <c r="F81" s="369" t="s">
        <v>255</v>
      </c>
      <c r="G81" s="53">
        <v>573.5</v>
      </c>
      <c r="H81" s="67">
        <f t="shared" si="5"/>
        <v>95.583333333333329</v>
      </c>
      <c r="I81" s="53"/>
      <c r="J81" s="67">
        <f t="shared" si="6"/>
        <v>0</v>
      </c>
      <c r="K81" s="53"/>
      <c r="L81" s="67">
        <f t="shared" si="7"/>
        <v>0</v>
      </c>
      <c r="M81" s="53">
        <v>557.33000000000004</v>
      </c>
      <c r="N81" s="67">
        <f t="shared" si="8"/>
        <v>92.888333333333335</v>
      </c>
      <c r="O81" s="52" t="s">
        <v>105</v>
      </c>
      <c r="P81" s="214" t="s">
        <v>104</v>
      </c>
    </row>
    <row r="82" spans="1:20" s="216" customFormat="1" ht="13.5" customHeight="1" thickBot="1" x14ac:dyDescent="0.25">
      <c r="A82" s="385"/>
      <c r="B82" s="386" t="s">
        <v>99</v>
      </c>
      <c r="C82" s="389"/>
      <c r="D82" s="388" t="s">
        <v>100</v>
      </c>
      <c r="E82" s="778"/>
      <c r="F82" s="370" t="s">
        <v>251</v>
      </c>
      <c r="G82" s="219">
        <v>2.41</v>
      </c>
      <c r="H82" s="220">
        <f>G82/$F$46</f>
        <v>0.40166666666666667</v>
      </c>
      <c r="I82" s="219"/>
      <c r="J82" s="220">
        <f>I82/$F$46</f>
        <v>0</v>
      </c>
      <c r="K82" s="219"/>
      <c r="L82" s="220">
        <f>K82/$F$46</f>
        <v>0</v>
      </c>
      <c r="M82" s="219">
        <v>0.17</v>
      </c>
      <c r="N82" s="220">
        <f>M82/$F$46</f>
        <v>2.8333333333333335E-2</v>
      </c>
      <c r="O82" s="221" t="s">
        <v>105</v>
      </c>
      <c r="P82" s="222" t="s">
        <v>104</v>
      </c>
    </row>
    <row r="83" spans="1:20" s="226" customFormat="1" ht="18" customHeight="1" thickTop="1" thickBot="1" x14ac:dyDescent="0.3">
      <c r="A83" s="60"/>
      <c r="B83" s="60"/>
      <c r="C83" s="60"/>
      <c r="D83" s="114"/>
      <c r="E83" s="114"/>
      <c r="F83" s="66"/>
      <c r="G83" s="110"/>
      <c r="H83" s="228"/>
    </row>
    <row r="84" spans="1:20" customFormat="1" ht="16.5" thickTop="1" thickBot="1" x14ac:dyDescent="0.3">
      <c r="A84" s="168"/>
      <c r="B84" s="203"/>
      <c r="C84" s="203"/>
      <c r="D84" s="146" t="s">
        <v>137</v>
      </c>
      <c r="E84" s="146"/>
      <c r="F84" s="147"/>
      <c r="G84" s="717" t="s">
        <v>616</v>
      </c>
      <c r="H84" s="718"/>
      <c r="I84" s="717" t="s">
        <v>617</v>
      </c>
      <c r="J84" s="718"/>
      <c r="K84" s="717" t="s">
        <v>193</v>
      </c>
      <c r="L84" s="718"/>
      <c r="M84" s="717" t="s">
        <v>194</v>
      </c>
      <c r="N84" s="729"/>
      <c r="O84" s="68"/>
      <c r="P84" s="68"/>
      <c r="Q84" s="60"/>
      <c r="R84" s="60"/>
      <c r="S84" s="60"/>
      <c r="T84" s="33"/>
    </row>
    <row r="85" spans="1:20" customFormat="1" ht="15" x14ac:dyDescent="0.25">
      <c r="A85" s="158"/>
      <c r="B85" s="204"/>
      <c r="C85" s="204"/>
      <c r="D85" s="148" t="s">
        <v>28</v>
      </c>
      <c r="E85" s="148"/>
      <c r="F85" s="149"/>
      <c r="G85" s="719">
        <v>41199</v>
      </c>
      <c r="H85" s="720"/>
      <c r="I85" s="734"/>
      <c r="J85" s="749"/>
      <c r="K85" s="734"/>
      <c r="L85" s="749"/>
      <c r="M85" s="730">
        <v>41213</v>
      </c>
      <c r="N85" s="731"/>
      <c r="O85" s="68"/>
      <c r="P85" s="68"/>
      <c r="Q85" s="60"/>
      <c r="R85" s="60"/>
      <c r="S85" s="60"/>
      <c r="T85" s="33"/>
    </row>
    <row r="86" spans="1:20" customFormat="1" ht="15.75" thickBot="1" x14ac:dyDescent="0.3">
      <c r="A86" s="160"/>
      <c r="B86" s="205"/>
      <c r="C86" s="205"/>
      <c r="D86" s="150" t="s">
        <v>29</v>
      </c>
      <c r="E86" s="150"/>
      <c r="F86" s="151"/>
      <c r="G86" s="721" t="s">
        <v>823</v>
      </c>
      <c r="H86" s="722"/>
      <c r="I86" s="732"/>
      <c r="J86" s="761"/>
      <c r="K86" s="732"/>
      <c r="L86" s="761"/>
      <c r="M86" s="732" t="s">
        <v>823</v>
      </c>
      <c r="N86" s="733"/>
      <c r="O86" s="68"/>
      <c r="P86" s="68"/>
      <c r="Q86" s="60"/>
      <c r="R86" s="60"/>
      <c r="S86" s="60"/>
      <c r="T86" s="33"/>
    </row>
    <row r="87" spans="1:20" customFormat="1" ht="16.5" x14ac:dyDescent="0.25">
      <c r="A87" s="156"/>
      <c r="B87" s="206"/>
      <c r="C87" s="206"/>
      <c r="D87" s="152" t="s">
        <v>94</v>
      </c>
      <c r="E87" s="152"/>
      <c r="F87" s="153"/>
      <c r="G87" s="723">
        <v>21.5</v>
      </c>
      <c r="H87" s="720"/>
      <c r="I87" s="734"/>
      <c r="J87" s="749"/>
      <c r="K87" s="734"/>
      <c r="L87" s="749"/>
      <c r="M87" s="734">
        <v>22.4</v>
      </c>
      <c r="N87" s="731"/>
      <c r="O87" s="68"/>
      <c r="P87" s="68"/>
      <c r="Q87" s="60"/>
      <c r="R87" s="60"/>
      <c r="S87" s="60"/>
      <c r="T87" s="33"/>
    </row>
    <row r="88" spans="1:20" customFormat="1" ht="15.75" thickBot="1" x14ac:dyDescent="0.3">
      <c r="A88" s="157"/>
      <c r="B88" s="207"/>
      <c r="C88" s="207"/>
      <c r="D88" s="154" t="s">
        <v>30</v>
      </c>
      <c r="E88" s="154"/>
      <c r="F88" s="155"/>
      <c r="G88" s="721">
        <v>35.4</v>
      </c>
      <c r="H88" s="722"/>
      <c r="I88" s="732"/>
      <c r="J88" s="761"/>
      <c r="K88" s="732"/>
      <c r="L88" s="761"/>
      <c r="M88" s="732">
        <v>24.1</v>
      </c>
      <c r="N88" s="733"/>
      <c r="O88" s="68"/>
      <c r="P88" s="68"/>
      <c r="Q88" s="60"/>
      <c r="R88" s="60"/>
      <c r="S88" s="60"/>
      <c r="T88" s="33"/>
    </row>
    <row r="89" spans="1:20" s="46" customFormat="1" ht="18.75" customHeight="1" thickTop="1" thickBot="1" x14ac:dyDescent="0.3">
      <c r="A89" s="762" t="s">
        <v>713</v>
      </c>
      <c r="B89" s="763"/>
      <c r="C89" s="763"/>
      <c r="D89" s="763"/>
      <c r="E89" s="763"/>
      <c r="F89" s="763"/>
      <c r="G89" s="143"/>
      <c r="H89" s="144"/>
      <c r="I89" s="144"/>
      <c r="J89" s="144"/>
      <c r="K89" s="144"/>
      <c r="L89" s="144"/>
      <c r="M89" s="145"/>
      <c r="N89" s="145"/>
      <c r="O89" s="166"/>
      <c r="P89" s="167"/>
    </row>
    <row r="90" spans="1:20" s="46" customFormat="1" ht="15" thickTop="1" x14ac:dyDescent="0.2">
      <c r="A90" s="737" t="s">
        <v>19</v>
      </c>
      <c r="B90" s="738"/>
      <c r="C90" s="738"/>
      <c r="D90" s="739"/>
      <c r="E90" s="764" t="s">
        <v>95</v>
      </c>
      <c r="F90" s="764" t="s">
        <v>16</v>
      </c>
      <c r="G90" s="724" t="s">
        <v>17</v>
      </c>
      <c r="H90" s="725"/>
      <c r="I90" s="724" t="s">
        <v>17</v>
      </c>
      <c r="J90" s="725"/>
      <c r="K90" s="724" t="s">
        <v>17</v>
      </c>
      <c r="L90" s="725"/>
      <c r="M90" s="724" t="s">
        <v>17</v>
      </c>
      <c r="N90" s="725"/>
      <c r="O90" s="767" t="s">
        <v>18</v>
      </c>
      <c r="P90" s="768"/>
    </row>
    <row r="91" spans="1:20" s="46" customFormat="1" ht="14.25" x14ac:dyDescent="0.2">
      <c r="A91" s="740"/>
      <c r="B91" s="741"/>
      <c r="C91" s="741"/>
      <c r="D91" s="742"/>
      <c r="E91" s="765"/>
      <c r="F91" s="765"/>
      <c r="G91" s="208" t="s">
        <v>98</v>
      </c>
      <c r="H91" s="209" t="s">
        <v>102</v>
      </c>
      <c r="I91" s="208" t="s">
        <v>98</v>
      </c>
      <c r="J91" s="209" t="s">
        <v>102</v>
      </c>
      <c r="K91" s="208" t="s">
        <v>98</v>
      </c>
      <c r="L91" s="209" t="s">
        <v>102</v>
      </c>
      <c r="M91" s="208" t="s">
        <v>98</v>
      </c>
      <c r="N91" s="209" t="s">
        <v>102</v>
      </c>
      <c r="O91" s="769" t="s">
        <v>102</v>
      </c>
      <c r="P91" s="770"/>
    </row>
    <row r="92" spans="1:20" s="46" customFormat="1" ht="15" customHeight="1" x14ac:dyDescent="0.2">
      <c r="A92" s="743"/>
      <c r="B92" s="744"/>
      <c r="C92" s="744"/>
      <c r="D92" s="745"/>
      <c r="E92" s="766"/>
      <c r="F92" s="766"/>
      <c r="G92" s="210" t="s">
        <v>103</v>
      </c>
      <c r="H92" s="51" t="s">
        <v>133</v>
      </c>
      <c r="I92" s="210" t="s">
        <v>103</v>
      </c>
      <c r="J92" s="51" t="s">
        <v>133</v>
      </c>
      <c r="K92" s="210" t="s">
        <v>103</v>
      </c>
      <c r="L92" s="51" t="s">
        <v>133</v>
      </c>
      <c r="M92" s="210" t="s">
        <v>103</v>
      </c>
      <c r="N92" s="51" t="s">
        <v>133</v>
      </c>
      <c r="O92" s="771" t="s">
        <v>133</v>
      </c>
      <c r="P92" s="772"/>
    </row>
    <row r="93" spans="1:20" s="46" customFormat="1" ht="14.25" customHeight="1" x14ac:dyDescent="0.2">
      <c r="A93" s="380"/>
      <c r="B93" s="381" t="s">
        <v>20</v>
      </c>
      <c r="C93" s="382"/>
      <c r="D93" s="383" t="s">
        <v>10</v>
      </c>
      <c r="E93" s="773" t="s">
        <v>96</v>
      </c>
      <c r="F93" s="369" t="s">
        <v>731</v>
      </c>
      <c r="G93" s="37">
        <v>971.05</v>
      </c>
      <c r="H93" s="67">
        <f t="shared" ref="H93:H98" si="9">G93/$F$46</f>
        <v>161.84166666666667</v>
      </c>
      <c r="I93" s="37"/>
      <c r="J93" s="67">
        <f t="shared" ref="J93:J98" si="10">I93/$F$46</f>
        <v>0</v>
      </c>
      <c r="K93" s="37"/>
      <c r="L93" s="67">
        <f t="shared" ref="L93:L98" si="11">K93/$F$46</f>
        <v>0</v>
      </c>
      <c r="M93" s="37">
        <v>957.3</v>
      </c>
      <c r="N93" s="67">
        <f t="shared" ref="N93:N98" si="12">M93/$F$46</f>
        <v>159.54999999999998</v>
      </c>
      <c r="O93" s="52" t="s">
        <v>105</v>
      </c>
      <c r="P93" s="214" t="s">
        <v>104</v>
      </c>
    </row>
    <row r="94" spans="1:20" s="46" customFormat="1" ht="21" x14ac:dyDescent="0.2">
      <c r="A94" s="211"/>
      <c r="B94" s="212"/>
      <c r="C94" s="384"/>
      <c r="D94" s="213" t="s">
        <v>10</v>
      </c>
      <c r="E94" s="774"/>
      <c r="F94" s="369" t="s">
        <v>730</v>
      </c>
      <c r="G94" s="37">
        <v>565.09</v>
      </c>
      <c r="H94" s="67">
        <f t="shared" si="9"/>
        <v>94.181666666666672</v>
      </c>
      <c r="I94" s="37"/>
      <c r="J94" s="67">
        <f t="shared" si="10"/>
        <v>0</v>
      </c>
      <c r="K94" s="37"/>
      <c r="L94" s="67">
        <f t="shared" si="11"/>
        <v>0</v>
      </c>
      <c r="M94" s="37">
        <v>553.15</v>
      </c>
      <c r="N94" s="67">
        <f t="shared" si="12"/>
        <v>92.191666666666663</v>
      </c>
      <c r="O94" s="52" t="s">
        <v>105</v>
      </c>
      <c r="P94" s="214" t="s">
        <v>104</v>
      </c>
    </row>
    <row r="95" spans="1:20" s="46" customFormat="1" ht="21" x14ac:dyDescent="0.2">
      <c r="A95" s="211"/>
      <c r="B95" s="212"/>
      <c r="C95" s="384"/>
      <c r="D95" s="213" t="s">
        <v>10</v>
      </c>
      <c r="E95" s="775"/>
      <c r="F95" s="369" t="s">
        <v>729</v>
      </c>
      <c r="G95" s="37">
        <v>565.08000000000004</v>
      </c>
      <c r="H95" s="67">
        <f t="shared" si="9"/>
        <v>94.18</v>
      </c>
      <c r="I95" s="37"/>
      <c r="J95" s="67">
        <f t="shared" si="10"/>
        <v>0</v>
      </c>
      <c r="K95" s="37"/>
      <c r="L95" s="67">
        <f t="shared" si="11"/>
        <v>0</v>
      </c>
      <c r="M95" s="37">
        <v>553.15</v>
      </c>
      <c r="N95" s="67">
        <f t="shared" si="12"/>
        <v>92.191666666666663</v>
      </c>
      <c r="O95" s="52" t="s">
        <v>105</v>
      </c>
      <c r="P95" s="214" t="s">
        <v>104</v>
      </c>
    </row>
    <row r="96" spans="1:20" s="46" customFormat="1" ht="21" x14ac:dyDescent="0.2">
      <c r="A96" s="215"/>
      <c r="B96" s="212"/>
      <c r="C96" s="212"/>
      <c r="D96" s="213" t="s">
        <v>10</v>
      </c>
      <c r="E96" s="773" t="s">
        <v>97</v>
      </c>
      <c r="F96" s="369" t="s">
        <v>728</v>
      </c>
      <c r="G96" s="37">
        <v>564.66</v>
      </c>
      <c r="H96" s="67">
        <f t="shared" si="9"/>
        <v>94.11</v>
      </c>
      <c r="I96" s="37"/>
      <c r="J96" s="67">
        <f t="shared" si="10"/>
        <v>0</v>
      </c>
      <c r="K96" s="37"/>
      <c r="L96" s="67">
        <f t="shared" si="11"/>
        <v>0</v>
      </c>
      <c r="M96" s="37">
        <v>552.74</v>
      </c>
      <c r="N96" s="67">
        <f t="shared" si="12"/>
        <v>92.123333333333335</v>
      </c>
      <c r="O96" s="52" t="s">
        <v>105</v>
      </c>
      <c r="P96" s="214" t="s">
        <v>104</v>
      </c>
    </row>
    <row r="97" spans="1:20" s="46" customFormat="1" ht="21" x14ac:dyDescent="0.2">
      <c r="A97" s="211"/>
      <c r="B97" s="212"/>
      <c r="C97" s="212"/>
      <c r="D97" s="213" t="s">
        <v>10</v>
      </c>
      <c r="E97" s="774"/>
      <c r="F97" s="369" t="s">
        <v>727</v>
      </c>
      <c r="G97" s="37">
        <v>564.65</v>
      </c>
      <c r="H97" s="67">
        <f t="shared" si="9"/>
        <v>94.108333333333334</v>
      </c>
      <c r="I97" s="37"/>
      <c r="J97" s="67">
        <f t="shared" si="10"/>
        <v>0</v>
      </c>
      <c r="K97" s="37"/>
      <c r="L97" s="67">
        <f t="shared" si="11"/>
        <v>0</v>
      </c>
      <c r="M97" s="37">
        <v>552.74</v>
      </c>
      <c r="N97" s="67">
        <f t="shared" si="12"/>
        <v>92.123333333333335</v>
      </c>
      <c r="O97" s="52" t="s">
        <v>105</v>
      </c>
      <c r="P97" s="214" t="s">
        <v>104</v>
      </c>
    </row>
    <row r="98" spans="1:20" s="216" customFormat="1" ht="13.5" customHeight="1" thickBot="1" x14ac:dyDescent="0.25">
      <c r="A98" s="385"/>
      <c r="B98" s="386" t="s">
        <v>99</v>
      </c>
      <c r="C98" s="389"/>
      <c r="D98" s="388" t="s">
        <v>100</v>
      </c>
      <c r="E98" s="778"/>
      <c r="F98" s="370" t="s">
        <v>726</v>
      </c>
      <c r="G98" s="219">
        <v>10.4</v>
      </c>
      <c r="H98" s="220">
        <f t="shared" si="9"/>
        <v>1.7333333333333334</v>
      </c>
      <c r="I98" s="219"/>
      <c r="J98" s="220">
        <f t="shared" si="10"/>
        <v>0</v>
      </c>
      <c r="K98" s="219"/>
      <c r="L98" s="220">
        <f t="shared" si="11"/>
        <v>0</v>
      </c>
      <c r="M98" s="219">
        <v>0.28000000000000003</v>
      </c>
      <c r="N98" s="220">
        <f t="shared" si="12"/>
        <v>4.6666666666666669E-2</v>
      </c>
      <c r="O98" s="221" t="s">
        <v>105</v>
      </c>
      <c r="P98" s="222" t="s">
        <v>104</v>
      </c>
    </row>
    <row r="99" spans="1:20" s="60" customFormat="1" ht="18" customHeight="1" thickTop="1" thickBot="1" x14ac:dyDescent="0.25">
      <c r="D99" s="111"/>
      <c r="E99" s="111"/>
      <c r="F99" s="113"/>
      <c r="G99" s="70"/>
      <c r="H99" s="70"/>
      <c r="J99" s="226"/>
      <c r="L99" s="226"/>
    </row>
    <row r="100" spans="1:20" customFormat="1" ht="16.5" thickTop="1" thickBot="1" x14ac:dyDescent="0.3">
      <c r="A100" s="168"/>
      <c r="B100" s="203"/>
      <c r="C100" s="203"/>
      <c r="D100" s="146" t="s">
        <v>137</v>
      </c>
      <c r="E100" s="146"/>
      <c r="F100" s="147"/>
      <c r="G100" s="717" t="s">
        <v>616</v>
      </c>
      <c r="H100" s="718"/>
      <c r="I100" s="717" t="s">
        <v>617</v>
      </c>
      <c r="J100" s="718"/>
      <c r="K100" s="717" t="s">
        <v>193</v>
      </c>
      <c r="L100" s="718"/>
      <c r="M100" s="717" t="s">
        <v>194</v>
      </c>
      <c r="N100" s="729"/>
      <c r="O100" s="68"/>
      <c r="P100" s="68"/>
      <c r="Q100" s="60"/>
      <c r="R100" s="33"/>
    </row>
    <row r="101" spans="1:20" customFormat="1" ht="15" x14ac:dyDescent="0.25">
      <c r="A101" s="158"/>
      <c r="B101" s="204"/>
      <c r="C101" s="204"/>
      <c r="D101" s="148" t="s">
        <v>28</v>
      </c>
      <c r="E101" s="148"/>
      <c r="F101" s="149"/>
      <c r="G101" s="719">
        <v>41199</v>
      </c>
      <c r="H101" s="720"/>
      <c r="I101" s="734"/>
      <c r="J101" s="749"/>
      <c r="K101" s="734"/>
      <c r="L101" s="749"/>
      <c r="M101" s="730">
        <v>41213</v>
      </c>
      <c r="N101" s="731"/>
      <c r="O101" s="68"/>
      <c r="P101" s="68"/>
      <c r="Q101" s="60"/>
      <c r="R101" s="60"/>
      <c r="S101" s="60"/>
      <c r="T101" s="33"/>
    </row>
    <row r="102" spans="1:20" customFormat="1" ht="15.75" thickBot="1" x14ac:dyDescent="0.3">
      <c r="A102" s="160"/>
      <c r="B102" s="205"/>
      <c r="C102" s="205"/>
      <c r="D102" s="150" t="s">
        <v>29</v>
      </c>
      <c r="E102" s="150"/>
      <c r="F102" s="151"/>
      <c r="G102" s="721" t="s">
        <v>823</v>
      </c>
      <c r="H102" s="722"/>
      <c r="I102" s="732"/>
      <c r="J102" s="761"/>
      <c r="K102" s="732"/>
      <c r="L102" s="761"/>
      <c r="M102" s="732" t="s">
        <v>823</v>
      </c>
      <c r="N102" s="733"/>
      <c r="O102" s="68"/>
      <c r="P102" s="68"/>
      <c r="Q102" s="60"/>
      <c r="R102" s="60"/>
      <c r="S102" s="60"/>
      <c r="T102" s="33"/>
    </row>
    <row r="103" spans="1:20" customFormat="1" ht="16.5" x14ac:dyDescent="0.25">
      <c r="A103" s="156"/>
      <c r="B103" s="206"/>
      <c r="C103" s="206"/>
      <c r="D103" s="152" t="s">
        <v>94</v>
      </c>
      <c r="E103" s="152"/>
      <c r="F103" s="153"/>
      <c r="G103" s="723">
        <v>21.5</v>
      </c>
      <c r="H103" s="720"/>
      <c r="I103" s="734"/>
      <c r="J103" s="749"/>
      <c r="K103" s="734"/>
      <c r="L103" s="749"/>
      <c r="M103" s="734">
        <v>22.4</v>
      </c>
      <c r="N103" s="731"/>
      <c r="O103" s="68"/>
      <c r="P103" s="68"/>
      <c r="Q103" s="60"/>
      <c r="R103" s="60"/>
      <c r="S103" s="60"/>
      <c r="T103" s="33"/>
    </row>
    <row r="104" spans="1:20" customFormat="1" ht="15.75" thickBot="1" x14ac:dyDescent="0.3">
      <c r="A104" s="157"/>
      <c r="B104" s="207"/>
      <c r="C104" s="207"/>
      <c r="D104" s="154" t="s">
        <v>30</v>
      </c>
      <c r="E104" s="154"/>
      <c r="F104" s="155"/>
      <c r="G104" s="721">
        <v>35.4</v>
      </c>
      <c r="H104" s="722"/>
      <c r="I104" s="732"/>
      <c r="J104" s="761"/>
      <c r="K104" s="732"/>
      <c r="L104" s="761"/>
      <c r="M104" s="732">
        <v>24.1</v>
      </c>
      <c r="N104" s="733"/>
      <c r="O104" s="68"/>
      <c r="P104" s="68"/>
      <c r="Q104" s="60"/>
      <c r="R104" s="60"/>
      <c r="S104" s="60"/>
      <c r="T104" s="33"/>
    </row>
    <row r="105" spans="1:20" s="46" customFormat="1" ht="19.5" customHeight="1" thickTop="1" thickBot="1" x14ac:dyDescent="0.3">
      <c r="A105" s="762" t="s">
        <v>714</v>
      </c>
      <c r="B105" s="763"/>
      <c r="C105" s="763"/>
      <c r="D105" s="763"/>
      <c r="E105" s="763"/>
      <c r="F105" s="763"/>
      <c r="G105" s="143"/>
      <c r="H105" s="144"/>
      <c r="I105" s="144"/>
      <c r="J105" s="144"/>
      <c r="K105" s="144"/>
      <c r="L105" s="144"/>
      <c r="M105" s="145"/>
      <c r="N105" s="145"/>
      <c r="O105" s="166"/>
      <c r="P105" s="167"/>
    </row>
    <row r="106" spans="1:20" s="46" customFormat="1" ht="15" thickTop="1" x14ac:dyDescent="0.2">
      <c r="A106" s="737" t="s">
        <v>19</v>
      </c>
      <c r="B106" s="738"/>
      <c r="C106" s="738"/>
      <c r="D106" s="739"/>
      <c r="E106" s="764" t="s">
        <v>95</v>
      </c>
      <c r="F106" s="764" t="s">
        <v>16</v>
      </c>
      <c r="G106" s="724" t="s">
        <v>17</v>
      </c>
      <c r="H106" s="725"/>
      <c r="I106" s="724" t="s">
        <v>17</v>
      </c>
      <c r="J106" s="725"/>
      <c r="K106" s="724" t="s">
        <v>17</v>
      </c>
      <c r="L106" s="725"/>
      <c r="M106" s="724" t="s">
        <v>17</v>
      </c>
      <c r="N106" s="725"/>
      <c r="O106" s="767" t="s">
        <v>18</v>
      </c>
      <c r="P106" s="768"/>
    </row>
    <row r="107" spans="1:20" s="46" customFormat="1" ht="14.25" x14ac:dyDescent="0.2">
      <c r="A107" s="740"/>
      <c r="B107" s="741"/>
      <c r="C107" s="741"/>
      <c r="D107" s="742"/>
      <c r="E107" s="765"/>
      <c r="F107" s="765"/>
      <c r="G107" s="208" t="s">
        <v>98</v>
      </c>
      <c r="H107" s="209" t="s">
        <v>102</v>
      </c>
      <c r="I107" s="208" t="s">
        <v>98</v>
      </c>
      <c r="J107" s="209" t="s">
        <v>102</v>
      </c>
      <c r="K107" s="208" t="s">
        <v>98</v>
      </c>
      <c r="L107" s="209" t="s">
        <v>102</v>
      </c>
      <c r="M107" s="208" t="s">
        <v>98</v>
      </c>
      <c r="N107" s="209" t="s">
        <v>102</v>
      </c>
      <c r="O107" s="769" t="s">
        <v>102</v>
      </c>
      <c r="P107" s="770"/>
    </row>
    <row r="108" spans="1:20" s="46" customFormat="1" ht="15" customHeight="1" x14ac:dyDescent="0.2">
      <c r="A108" s="743"/>
      <c r="B108" s="744"/>
      <c r="C108" s="744"/>
      <c r="D108" s="745"/>
      <c r="E108" s="766"/>
      <c r="F108" s="766"/>
      <c r="G108" s="210" t="s">
        <v>103</v>
      </c>
      <c r="H108" s="51" t="s">
        <v>133</v>
      </c>
      <c r="I108" s="210" t="s">
        <v>103</v>
      </c>
      <c r="J108" s="51" t="s">
        <v>133</v>
      </c>
      <c r="K108" s="210" t="s">
        <v>103</v>
      </c>
      <c r="L108" s="51" t="s">
        <v>133</v>
      </c>
      <c r="M108" s="210" t="s">
        <v>103</v>
      </c>
      <c r="N108" s="51" t="s">
        <v>133</v>
      </c>
      <c r="O108" s="771" t="s">
        <v>133</v>
      </c>
      <c r="P108" s="772"/>
    </row>
    <row r="109" spans="1:20" s="46" customFormat="1" ht="14.25" customHeight="1" x14ac:dyDescent="0.2">
      <c r="A109" s="380"/>
      <c r="B109" s="381" t="s">
        <v>20</v>
      </c>
      <c r="C109" s="382"/>
      <c r="D109" s="383" t="s">
        <v>10</v>
      </c>
      <c r="E109" s="773" t="s">
        <v>96</v>
      </c>
      <c r="F109" s="369" t="s">
        <v>715</v>
      </c>
      <c r="G109" s="37">
        <v>981.16</v>
      </c>
      <c r="H109" s="67">
        <f>G109/$F$46</f>
        <v>163.52666666666667</v>
      </c>
      <c r="I109" s="37"/>
      <c r="J109" s="67">
        <f>I109/$F$46</f>
        <v>0</v>
      </c>
      <c r="K109" s="37"/>
      <c r="L109" s="67">
        <f>K109/$F$46</f>
        <v>0</v>
      </c>
      <c r="M109" s="37">
        <v>959.5</v>
      </c>
      <c r="N109" s="67">
        <f>M109/$F$46</f>
        <v>159.91666666666666</v>
      </c>
      <c r="O109" s="52" t="s">
        <v>105</v>
      </c>
      <c r="P109" s="214" t="s">
        <v>104</v>
      </c>
    </row>
    <row r="110" spans="1:20" s="46" customFormat="1" ht="21" x14ac:dyDescent="0.2">
      <c r="A110" s="211"/>
      <c r="B110" s="212"/>
      <c r="C110" s="384"/>
      <c r="D110" s="213" t="s">
        <v>10</v>
      </c>
      <c r="E110" s="774"/>
      <c r="F110" s="369" t="s">
        <v>716</v>
      </c>
      <c r="G110" s="37">
        <v>584.6</v>
      </c>
      <c r="H110" s="67">
        <f t="shared" ref="H110:H118" si="13">G110/$F$46</f>
        <v>97.433333333333337</v>
      </c>
      <c r="I110" s="37"/>
      <c r="J110" s="67">
        <f t="shared" ref="J110:J118" si="14">I110/$F$46</f>
        <v>0</v>
      </c>
      <c r="K110" s="37"/>
      <c r="L110" s="67">
        <f t="shared" ref="L110:L118" si="15">K110/$F$46</f>
        <v>0</v>
      </c>
      <c r="M110" s="37">
        <v>563.62</v>
      </c>
      <c r="N110" s="67">
        <f t="shared" ref="N110:N118" si="16">M110/$F$46</f>
        <v>93.936666666666667</v>
      </c>
      <c r="O110" s="52" t="s">
        <v>105</v>
      </c>
      <c r="P110" s="214" t="s">
        <v>104</v>
      </c>
    </row>
    <row r="111" spans="1:20" s="46" customFormat="1" ht="21" x14ac:dyDescent="0.2">
      <c r="A111" s="211"/>
      <c r="B111" s="212"/>
      <c r="C111" s="384"/>
      <c r="D111" s="213" t="s">
        <v>10</v>
      </c>
      <c r="E111" s="774"/>
      <c r="F111" s="369" t="s">
        <v>717</v>
      </c>
      <c r="G111" s="37">
        <v>584.1</v>
      </c>
      <c r="H111" s="67">
        <f t="shared" si="13"/>
        <v>97.350000000000009</v>
      </c>
      <c r="I111" s="37"/>
      <c r="J111" s="67">
        <f t="shared" si="14"/>
        <v>0</v>
      </c>
      <c r="K111" s="37"/>
      <c r="L111" s="67">
        <f t="shared" si="15"/>
        <v>0</v>
      </c>
      <c r="M111" s="37">
        <v>563.63</v>
      </c>
      <c r="N111" s="67">
        <f t="shared" si="16"/>
        <v>93.938333333333333</v>
      </c>
      <c r="O111" s="52" t="s">
        <v>105</v>
      </c>
      <c r="P111" s="214" t="s">
        <v>104</v>
      </c>
    </row>
    <row r="112" spans="1:20" s="46" customFormat="1" ht="21" x14ac:dyDescent="0.2">
      <c r="A112" s="211"/>
      <c r="B112" s="212"/>
      <c r="C112" s="384"/>
      <c r="D112" s="213" t="s">
        <v>10</v>
      </c>
      <c r="E112" s="774"/>
      <c r="F112" s="369" t="s">
        <v>718</v>
      </c>
      <c r="G112" s="37">
        <v>573</v>
      </c>
      <c r="H112" s="67">
        <f t="shared" si="13"/>
        <v>95.5</v>
      </c>
      <c r="I112" s="37"/>
      <c r="J112" s="67">
        <f t="shared" si="14"/>
        <v>0</v>
      </c>
      <c r="K112" s="37"/>
      <c r="L112" s="67">
        <f t="shared" si="15"/>
        <v>0</v>
      </c>
      <c r="M112" s="37">
        <v>555.84</v>
      </c>
      <c r="N112" s="67">
        <f t="shared" si="16"/>
        <v>92.64</v>
      </c>
      <c r="O112" s="52" t="s">
        <v>105</v>
      </c>
      <c r="P112" s="214" t="s">
        <v>104</v>
      </c>
    </row>
    <row r="113" spans="1:16" s="46" customFormat="1" ht="21" x14ac:dyDescent="0.2">
      <c r="A113" s="211"/>
      <c r="B113" s="212"/>
      <c r="C113" s="384"/>
      <c r="D113" s="213" t="s">
        <v>10</v>
      </c>
      <c r="E113" s="774"/>
      <c r="F113" s="369" t="s">
        <v>719</v>
      </c>
      <c r="G113" s="37">
        <v>573</v>
      </c>
      <c r="H113" s="67">
        <f t="shared" si="13"/>
        <v>95.5</v>
      </c>
      <c r="I113" s="37"/>
      <c r="J113" s="67">
        <f t="shared" si="14"/>
        <v>0</v>
      </c>
      <c r="K113" s="37"/>
      <c r="L113" s="67">
        <f t="shared" si="15"/>
        <v>0</v>
      </c>
      <c r="M113" s="37">
        <v>555.83000000000004</v>
      </c>
      <c r="N113" s="67">
        <f t="shared" si="16"/>
        <v>92.638333333333335</v>
      </c>
      <c r="O113" s="52" t="s">
        <v>105</v>
      </c>
      <c r="P113" s="214" t="s">
        <v>104</v>
      </c>
    </row>
    <row r="114" spans="1:16" s="46" customFormat="1" ht="21" x14ac:dyDescent="0.2">
      <c r="A114" s="211"/>
      <c r="B114" s="212"/>
      <c r="C114" s="384"/>
      <c r="D114" s="213" t="s">
        <v>10</v>
      </c>
      <c r="E114" s="774"/>
      <c r="F114" s="369" t="s">
        <v>720</v>
      </c>
      <c r="G114" s="37">
        <v>572.1</v>
      </c>
      <c r="H114" s="67">
        <f t="shared" si="13"/>
        <v>95.350000000000009</v>
      </c>
      <c r="I114" s="37"/>
      <c r="J114" s="67">
        <f t="shared" si="14"/>
        <v>0</v>
      </c>
      <c r="K114" s="37"/>
      <c r="L114" s="67">
        <f t="shared" si="15"/>
        <v>0</v>
      </c>
      <c r="M114" s="37">
        <v>555.26</v>
      </c>
      <c r="N114" s="67">
        <f t="shared" si="16"/>
        <v>92.543333333333337</v>
      </c>
      <c r="O114" s="52" t="s">
        <v>105</v>
      </c>
      <c r="P114" s="214" t="s">
        <v>104</v>
      </c>
    </row>
    <row r="115" spans="1:16" s="46" customFormat="1" ht="21" x14ac:dyDescent="0.2">
      <c r="A115" s="211"/>
      <c r="B115" s="212"/>
      <c r="C115" s="384"/>
      <c r="D115" s="213" t="s">
        <v>10</v>
      </c>
      <c r="E115" s="775"/>
      <c r="F115" s="369" t="s">
        <v>721</v>
      </c>
      <c r="G115" s="37">
        <v>572.1</v>
      </c>
      <c r="H115" s="67">
        <f t="shared" si="13"/>
        <v>95.350000000000009</v>
      </c>
      <c r="I115" s="37"/>
      <c r="J115" s="67">
        <f t="shared" si="14"/>
        <v>0</v>
      </c>
      <c r="K115" s="37"/>
      <c r="L115" s="67">
        <f t="shared" si="15"/>
        <v>0</v>
      </c>
      <c r="M115" s="37">
        <v>555.27</v>
      </c>
      <c r="N115" s="67">
        <f t="shared" si="16"/>
        <v>92.545000000000002</v>
      </c>
      <c r="O115" s="52" t="s">
        <v>105</v>
      </c>
      <c r="P115" s="214" t="s">
        <v>104</v>
      </c>
    </row>
    <row r="116" spans="1:16" s="46" customFormat="1" ht="21" x14ac:dyDescent="0.2">
      <c r="A116" s="215"/>
      <c r="B116" s="212"/>
      <c r="C116" s="212"/>
      <c r="D116" s="213" t="s">
        <v>10</v>
      </c>
      <c r="E116" s="773" t="s">
        <v>97</v>
      </c>
      <c r="F116" s="369" t="s">
        <v>722</v>
      </c>
      <c r="G116" s="37">
        <v>571.4</v>
      </c>
      <c r="H116" s="67">
        <f t="shared" si="13"/>
        <v>95.233333333333334</v>
      </c>
      <c r="I116" s="37"/>
      <c r="J116" s="67">
        <f t="shared" si="14"/>
        <v>0</v>
      </c>
      <c r="K116" s="37"/>
      <c r="L116" s="67">
        <f t="shared" si="15"/>
        <v>0</v>
      </c>
      <c r="M116" s="37">
        <v>554.84</v>
      </c>
      <c r="N116" s="67">
        <f t="shared" si="16"/>
        <v>92.473333333333343</v>
      </c>
      <c r="O116" s="52" t="s">
        <v>105</v>
      </c>
      <c r="P116" s="214" t="s">
        <v>104</v>
      </c>
    </row>
    <row r="117" spans="1:16" s="46" customFormat="1" ht="21" x14ac:dyDescent="0.2">
      <c r="A117" s="211"/>
      <c r="B117" s="212"/>
      <c r="C117" s="212"/>
      <c r="D117" s="213" t="s">
        <v>10</v>
      </c>
      <c r="E117" s="774"/>
      <c r="F117" s="369" t="s">
        <v>723</v>
      </c>
      <c r="G117" s="37">
        <v>571.6</v>
      </c>
      <c r="H117" s="67">
        <f t="shared" si="13"/>
        <v>95.266666666666666</v>
      </c>
      <c r="I117" s="37"/>
      <c r="J117" s="67">
        <f t="shared" si="14"/>
        <v>0</v>
      </c>
      <c r="K117" s="37"/>
      <c r="L117" s="67">
        <f t="shared" si="15"/>
        <v>0</v>
      </c>
      <c r="M117" s="37">
        <v>554.86</v>
      </c>
      <c r="N117" s="67">
        <f t="shared" si="16"/>
        <v>92.476666666666674</v>
      </c>
      <c r="O117" s="52" t="s">
        <v>105</v>
      </c>
      <c r="P117" s="214" t="s">
        <v>104</v>
      </c>
    </row>
    <row r="118" spans="1:16" s="216" customFormat="1" ht="13.5" customHeight="1" thickBot="1" x14ac:dyDescent="0.25">
      <c r="A118" s="385"/>
      <c r="B118" s="386" t="s">
        <v>99</v>
      </c>
      <c r="C118" s="389"/>
      <c r="D118" s="388" t="s">
        <v>100</v>
      </c>
      <c r="E118" s="778"/>
      <c r="F118" s="370" t="s">
        <v>724</v>
      </c>
      <c r="G118" s="219">
        <v>2.0699999999999998</v>
      </c>
      <c r="H118" s="220">
        <f t="shared" si="13"/>
        <v>0.34499999999999997</v>
      </c>
      <c r="I118" s="219"/>
      <c r="J118" s="220">
        <f t="shared" si="14"/>
        <v>0</v>
      </c>
      <c r="K118" s="219"/>
      <c r="L118" s="220">
        <f t="shared" si="15"/>
        <v>0</v>
      </c>
      <c r="M118" s="219">
        <v>0.12</v>
      </c>
      <c r="N118" s="220">
        <f t="shared" si="16"/>
        <v>0.02</v>
      </c>
      <c r="O118" s="221" t="s">
        <v>105</v>
      </c>
      <c r="P118" s="222" t="s">
        <v>104</v>
      </c>
    </row>
    <row r="119" spans="1:16" s="60" customFormat="1" ht="15" customHeight="1" thickTop="1" thickBot="1" x14ac:dyDescent="0.25">
      <c r="D119" s="390"/>
      <c r="E119" s="65"/>
      <c r="F119" s="75"/>
      <c r="G119" s="75"/>
      <c r="H119" s="75"/>
      <c r="I119" s="63"/>
      <c r="J119" s="63"/>
    </row>
    <row r="120" spans="1:16" s="46" customFormat="1" ht="16.5" thickTop="1" thickBot="1" x14ac:dyDescent="0.3">
      <c r="A120" s="727" t="s">
        <v>101</v>
      </c>
      <c r="B120" s="728"/>
      <c r="C120" s="728"/>
      <c r="D120" s="728"/>
      <c r="E120" s="728"/>
      <c r="F120" s="49">
        <v>6</v>
      </c>
      <c r="K120" s="59"/>
      <c r="L120" s="59"/>
    </row>
    <row r="121" spans="1:16" s="46" customFormat="1" ht="15" customHeight="1" thickTop="1" thickBot="1" x14ac:dyDescent="0.3">
      <c r="F121" s="50"/>
      <c r="G121" s="50"/>
      <c r="K121" s="59"/>
      <c r="L121" s="59"/>
    </row>
    <row r="122" spans="1:16" customFormat="1" ht="16.5" thickTop="1" thickBot="1" x14ac:dyDescent="0.3">
      <c r="A122" s="168"/>
      <c r="B122" s="203"/>
      <c r="C122" s="203"/>
      <c r="D122" s="146" t="s">
        <v>137</v>
      </c>
      <c r="E122" s="146"/>
      <c r="F122" s="147"/>
      <c r="G122" s="717" t="s">
        <v>394</v>
      </c>
      <c r="H122" s="718"/>
      <c r="I122" s="717" t="s">
        <v>419</v>
      </c>
      <c r="J122" s="718"/>
      <c r="K122" s="717" t="s">
        <v>945</v>
      </c>
      <c r="L122" s="718"/>
      <c r="M122" s="717" t="s">
        <v>946</v>
      </c>
      <c r="N122" s="718"/>
      <c r="O122" s="60"/>
      <c r="P122" s="33"/>
    </row>
    <row r="123" spans="1:16" customFormat="1" ht="15" x14ac:dyDescent="0.25">
      <c r="A123" s="158"/>
      <c r="B123" s="204"/>
      <c r="C123" s="204"/>
      <c r="D123" s="148" t="s">
        <v>28</v>
      </c>
      <c r="E123" s="148"/>
      <c r="F123" s="149"/>
      <c r="G123" s="723"/>
      <c r="H123" s="720"/>
      <c r="I123" s="719" t="s">
        <v>947</v>
      </c>
      <c r="J123" s="720"/>
      <c r="K123" s="719" t="s">
        <v>948</v>
      </c>
      <c r="L123" s="720"/>
      <c r="M123" s="719">
        <v>41541</v>
      </c>
      <c r="N123" s="720"/>
      <c r="O123" s="60"/>
      <c r="P123" s="33"/>
    </row>
    <row r="124" spans="1:16" customFormat="1" ht="15.75" thickBot="1" x14ac:dyDescent="0.3">
      <c r="A124" s="160"/>
      <c r="B124" s="205"/>
      <c r="C124" s="205"/>
      <c r="D124" s="150" t="s">
        <v>29</v>
      </c>
      <c r="E124" s="150"/>
      <c r="F124" s="151"/>
      <c r="G124" s="721"/>
      <c r="H124" s="722"/>
      <c r="I124" s="721" t="s">
        <v>823</v>
      </c>
      <c r="J124" s="722"/>
      <c r="K124" s="721" t="s">
        <v>823</v>
      </c>
      <c r="L124" s="722"/>
      <c r="M124" s="721" t="s">
        <v>823</v>
      </c>
      <c r="N124" s="722"/>
      <c r="O124" s="60"/>
      <c r="P124" s="33"/>
    </row>
    <row r="125" spans="1:16" customFormat="1" ht="16.5" x14ac:dyDescent="0.25">
      <c r="A125" s="156"/>
      <c r="B125" s="206"/>
      <c r="C125" s="206"/>
      <c r="D125" s="152" t="s">
        <v>94</v>
      </c>
      <c r="E125" s="152"/>
      <c r="F125" s="153"/>
      <c r="G125" s="723"/>
      <c r="H125" s="720"/>
      <c r="I125" s="723">
        <v>20.3</v>
      </c>
      <c r="J125" s="720"/>
      <c r="K125" s="723">
        <v>20.7</v>
      </c>
      <c r="L125" s="720"/>
      <c r="M125" s="723">
        <v>23.2</v>
      </c>
      <c r="N125" s="720"/>
      <c r="O125" s="60"/>
      <c r="P125" s="33"/>
    </row>
    <row r="126" spans="1:16" customFormat="1" ht="15.75" thickBot="1" x14ac:dyDescent="0.3">
      <c r="A126" s="157"/>
      <c r="B126" s="207"/>
      <c r="C126" s="207"/>
      <c r="D126" s="154" t="s">
        <v>30</v>
      </c>
      <c r="E126" s="154"/>
      <c r="F126" s="155"/>
      <c r="G126" s="721"/>
      <c r="H126" s="722"/>
      <c r="I126" s="721">
        <v>29.5</v>
      </c>
      <c r="J126" s="722"/>
      <c r="K126" s="721">
        <v>19.100000000000001</v>
      </c>
      <c r="L126" s="722"/>
      <c r="M126" s="721">
        <v>40.5</v>
      </c>
      <c r="N126" s="722"/>
      <c r="O126" s="60"/>
      <c r="P126" s="33"/>
    </row>
    <row r="127" spans="1:16" s="46" customFormat="1" ht="19.5" customHeight="1" thickTop="1" thickBot="1" x14ac:dyDescent="0.3">
      <c r="A127" s="762" t="s">
        <v>495</v>
      </c>
      <c r="B127" s="763"/>
      <c r="C127" s="763"/>
      <c r="D127" s="763"/>
      <c r="E127" s="763"/>
      <c r="F127" s="763"/>
      <c r="G127" s="143"/>
      <c r="H127" s="144"/>
      <c r="I127" s="143"/>
      <c r="J127" s="144"/>
      <c r="K127" s="143"/>
      <c r="L127" s="144"/>
      <c r="M127" s="143"/>
      <c r="N127" s="144"/>
      <c r="O127" s="166"/>
      <c r="P127" s="167"/>
    </row>
    <row r="128" spans="1:16" s="46" customFormat="1" ht="15" thickTop="1" x14ac:dyDescent="0.2">
      <c r="A128" s="737" t="s">
        <v>19</v>
      </c>
      <c r="B128" s="738"/>
      <c r="C128" s="738"/>
      <c r="D128" s="739"/>
      <c r="E128" s="764" t="s">
        <v>95</v>
      </c>
      <c r="F128" s="764" t="s">
        <v>16</v>
      </c>
      <c r="G128" s="724" t="s">
        <v>17</v>
      </c>
      <c r="H128" s="725"/>
      <c r="I128" s="724" t="s">
        <v>17</v>
      </c>
      <c r="J128" s="725"/>
      <c r="K128" s="724" t="s">
        <v>17</v>
      </c>
      <c r="L128" s="725"/>
      <c r="M128" s="724" t="s">
        <v>17</v>
      </c>
      <c r="N128" s="725"/>
      <c r="O128" s="561" t="s">
        <v>18</v>
      </c>
      <c r="P128" s="562"/>
    </row>
    <row r="129" spans="1:16" s="46" customFormat="1" ht="14.25" x14ac:dyDescent="0.2">
      <c r="A129" s="740"/>
      <c r="B129" s="741"/>
      <c r="C129" s="741"/>
      <c r="D129" s="742"/>
      <c r="E129" s="765"/>
      <c r="F129" s="765"/>
      <c r="G129" s="208" t="s">
        <v>98</v>
      </c>
      <c r="H129" s="209" t="s">
        <v>102</v>
      </c>
      <c r="I129" s="208" t="s">
        <v>98</v>
      </c>
      <c r="J129" s="209" t="s">
        <v>102</v>
      </c>
      <c r="K129" s="208" t="s">
        <v>98</v>
      </c>
      <c r="L129" s="209" t="s">
        <v>102</v>
      </c>
      <c r="M129" s="208" t="s">
        <v>98</v>
      </c>
      <c r="N129" s="209" t="s">
        <v>102</v>
      </c>
      <c r="O129" s="563" t="s">
        <v>102</v>
      </c>
      <c r="P129" s="564"/>
    </row>
    <row r="130" spans="1:16" s="46" customFormat="1" ht="15" customHeight="1" x14ac:dyDescent="0.2">
      <c r="A130" s="743"/>
      <c r="B130" s="744"/>
      <c r="C130" s="744"/>
      <c r="D130" s="745"/>
      <c r="E130" s="766"/>
      <c r="F130" s="766"/>
      <c r="G130" s="210" t="s">
        <v>103</v>
      </c>
      <c r="H130" s="51" t="s">
        <v>133</v>
      </c>
      <c r="I130" s="210" t="s">
        <v>103</v>
      </c>
      <c r="J130" s="51" t="s">
        <v>133</v>
      </c>
      <c r="K130" s="210" t="s">
        <v>103</v>
      </c>
      <c r="L130" s="51" t="s">
        <v>133</v>
      </c>
      <c r="M130" s="210" t="s">
        <v>103</v>
      </c>
      <c r="N130" s="51" t="s">
        <v>133</v>
      </c>
      <c r="O130" s="565" t="s">
        <v>133</v>
      </c>
      <c r="P130" s="566"/>
    </row>
    <row r="131" spans="1:16" s="46" customFormat="1" ht="14.25" x14ac:dyDescent="0.2">
      <c r="A131" s="211"/>
      <c r="B131" s="212" t="s">
        <v>20</v>
      </c>
      <c r="C131" s="212"/>
      <c r="D131" s="213" t="s">
        <v>10</v>
      </c>
      <c r="E131" s="773" t="s">
        <v>811</v>
      </c>
      <c r="F131" s="523" t="s">
        <v>715</v>
      </c>
      <c r="G131" s="37"/>
      <c r="H131" s="67">
        <f>G131/$F$120</f>
        <v>0</v>
      </c>
      <c r="I131" s="37">
        <v>3816</v>
      </c>
      <c r="J131" s="67">
        <f>I131/$F$120</f>
        <v>636</v>
      </c>
      <c r="K131" s="37">
        <v>3771</v>
      </c>
      <c r="L131" s="67">
        <f>K131/$F$120</f>
        <v>628.5</v>
      </c>
      <c r="M131" s="37">
        <v>3788</v>
      </c>
      <c r="N131" s="67">
        <f>M131/$F$120</f>
        <v>631.33333333333337</v>
      </c>
      <c r="O131" s="52" t="s">
        <v>105</v>
      </c>
      <c r="P131" s="214" t="s">
        <v>104</v>
      </c>
    </row>
    <row r="132" spans="1:16" s="46" customFormat="1" ht="21" x14ac:dyDescent="0.2">
      <c r="A132" s="211"/>
      <c r="B132" s="212"/>
      <c r="C132" s="212"/>
      <c r="D132" s="213" t="s">
        <v>10</v>
      </c>
      <c r="E132" s="774"/>
      <c r="F132" s="523" t="s">
        <v>716</v>
      </c>
      <c r="G132" s="37"/>
      <c r="H132" s="67">
        <f t="shared" ref="H132:H137" si="17">G132/$F$120</f>
        <v>0</v>
      </c>
      <c r="I132" s="37">
        <v>3409</v>
      </c>
      <c r="J132" s="67">
        <f t="shared" ref="J132:J137" si="18">I132/$F$120</f>
        <v>568.16666666666663</v>
      </c>
      <c r="K132" s="37">
        <v>3373</v>
      </c>
      <c r="L132" s="67">
        <f t="shared" ref="L132:L172" si="19">K132/$F$120</f>
        <v>562.16666666666663</v>
      </c>
      <c r="M132" s="37">
        <v>3391</v>
      </c>
      <c r="N132" s="67">
        <f t="shared" ref="N132:N172" si="20">M132/$F$120</f>
        <v>565.16666666666663</v>
      </c>
      <c r="O132" s="52" t="s">
        <v>105</v>
      </c>
      <c r="P132" s="214" t="s">
        <v>104</v>
      </c>
    </row>
    <row r="133" spans="1:16" s="46" customFormat="1" ht="21" x14ac:dyDescent="0.2">
      <c r="A133" s="211"/>
      <c r="B133" s="212"/>
      <c r="C133" s="212"/>
      <c r="D133" s="213" t="s">
        <v>10</v>
      </c>
      <c r="E133" s="774"/>
      <c r="F133" s="523" t="s">
        <v>717</v>
      </c>
      <c r="G133" s="37"/>
      <c r="H133" s="67">
        <f t="shared" si="17"/>
        <v>0</v>
      </c>
      <c r="I133" s="37">
        <v>3409</v>
      </c>
      <c r="J133" s="67">
        <f t="shared" si="18"/>
        <v>568.16666666666663</v>
      </c>
      <c r="K133" s="37">
        <v>3373</v>
      </c>
      <c r="L133" s="67">
        <f t="shared" si="19"/>
        <v>562.16666666666663</v>
      </c>
      <c r="M133" s="37">
        <v>3383.6</v>
      </c>
      <c r="N133" s="67">
        <f t="shared" si="20"/>
        <v>563.93333333333328</v>
      </c>
      <c r="O133" s="52" t="s">
        <v>105</v>
      </c>
      <c r="P133" s="214" t="s">
        <v>104</v>
      </c>
    </row>
    <row r="134" spans="1:16" s="46" customFormat="1" ht="21" x14ac:dyDescent="0.2">
      <c r="A134" s="211"/>
      <c r="B134" s="212"/>
      <c r="C134" s="212"/>
      <c r="D134" s="213" t="s">
        <v>10</v>
      </c>
      <c r="E134" s="774"/>
      <c r="F134" s="523" t="s">
        <v>718</v>
      </c>
      <c r="G134" s="37"/>
      <c r="H134" s="67">
        <f t="shared" si="17"/>
        <v>0</v>
      </c>
      <c r="I134" s="37">
        <v>3402</v>
      </c>
      <c r="J134" s="67">
        <f t="shared" si="18"/>
        <v>567</v>
      </c>
      <c r="K134" s="37">
        <v>3365</v>
      </c>
      <c r="L134" s="67">
        <f t="shared" si="19"/>
        <v>560.83333333333337</v>
      </c>
      <c r="M134" s="37">
        <v>3384.1</v>
      </c>
      <c r="N134" s="67">
        <f t="shared" si="20"/>
        <v>564.01666666666665</v>
      </c>
      <c r="O134" s="52" t="s">
        <v>105</v>
      </c>
      <c r="P134" s="214" t="s">
        <v>104</v>
      </c>
    </row>
    <row r="135" spans="1:16" s="46" customFormat="1" ht="21" x14ac:dyDescent="0.2">
      <c r="A135" s="211"/>
      <c r="B135" s="212"/>
      <c r="C135" s="212"/>
      <c r="D135" s="213" t="s">
        <v>10</v>
      </c>
      <c r="E135" s="774"/>
      <c r="F135" s="523" t="s">
        <v>719</v>
      </c>
      <c r="G135" s="37"/>
      <c r="H135" s="67">
        <f t="shared" si="17"/>
        <v>0</v>
      </c>
      <c r="I135" s="37">
        <v>3402</v>
      </c>
      <c r="J135" s="67">
        <f t="shared" si="18"/>
        <v>567</v>
      </c>
      <c r="K135" s="37">
        <v>3365</v>
      </c>
      <c r="L135" s="67">
        <f t="shared" si="19"/>
        <v>560.83333333333337</v>
      </c>
      <c r="M135" s="37">
        <v>3384.1</v>
      </c>
      <c r="N135" s="67">
        <f t="shared" si="20"/>
        <v>564.01666666666665</v>
      </c>
      <c r="O135" s="52" t="s">
        <v>105</v>
      </c>
      <c r="P135" s="214" t="s">
        <v>104</v>
      </c>
    </row>
    <row r="136" spans="1:16" s="46" customFormat="1" ht="21" x14ac:dyDescent="0.2">
      <c r="A136" s="211"/>
      <c r="B136" s="212"/>
      <c r="C136" s="212"/>
      <c r="D136" s="213" t="s">
        <v>10</v>
      </c>
      <c r="E136" s="774"/>
      <c r="F136" s="523" t="s">
        <v>720</v>
      </c>
      <c r="G136" s="37"/>
      <c r="H136" s="67">
        <f t="shared" si="17"/>
        <v>0</v>
      </c>
      <c r="I136" s="37">
        <v>3402</v>
      </c>
      <c r="J136" s="67">
        <f t="shared" si="18"/>
        <v>567</v>
      </c>
      <c r="K136" s="37">
        <v>3365</v>
      </c>
      <c r="L136" s="67">
        <f t="shared" si="19"/>
        <v>560.83333333333337</v>
      </c>
      <c r="M136" s="37">
        <v>3383.6</v>
      </c>
      <c r="N136" s="67">
        <f t="shared" si="20"/>
        <v>563.93333333333328</v>
      </c>
      <c r="O136" s="52" t="s">
        <v>105</v>
      </c>
      <c r="P136" s="214" t="s">
        <v>104</v>
      </c>
    </row>
    <row r="137" spans="1:16" s="46" customFormat="1" ht="21" x14ac:dyDescent="0.2">
      <c r="A137" s="211"/>
      <c r="B137" s="212"/>
      <c r="C137" s="212"/>
      <c r="D137" s="213" t="s">
        <v>10</v>
      </c>
      <c r="E137" s="775"/>
      <c r="F137" s="523" t="s">
        <v>721</v>
      </c>
      <c r="G137" s="37"/>
      <c r="H137" s="67">
        <f t="shared" si="17"/>
        <v>0</v>
      </c>
      <c r="I137" s="37">
        <v>3402</v>
      </c>
      <c r="J137" s="67">
        <f t="shared" si="18"/>
        <v>567</v>
      </c>
      <c r="K137" s="37">
        <v>3365</v>
      </c>
      <c r="L137" s="67">
        <f t="shared" si="19"/>
        <v>560.83333333333337</v>
      </c>
      <c r="M137" s="37">
        <v>3391.9</v>
      </c>
      <c r="N137" s="67">
        <f t="shared" si="20"/>
        <v>565.31666666666672</v>
      </c>
      <c r="O137" s="52" t="s">
        <v>105</v>
      </c>
      <c r="P137" s="214" t="s">
        <v>104</v>
      </c>
    </row>
    <row r="138" spans="1:16" s="216" customFormat="1" ht="21" x14ac:dyDescent="0.2">
      <c r="A138" s="211"/>
      <c r="B138" s="212"/>
      <c r="C138" s="212"/>
      <c r="D138" s="213" t="s">
        <v>10</v>
      </c>
      <c r="E138" s="773" t="s">
        <v>810</v>
      </c>
      <c r="F138" s="523" t="s">
        <v>722</v>
      </c>
      <c r="G138" s="37"/>
      <c r="H138" s="67">
        <f t="shared" ref="H138:H169" si="21">G138/$F$120</f>
        <v>0</v>
      </c>
      <c r="I138" s="37">
        <v>3401</v>
      </c>
      <c r="J138" s="67">
        <f t="shared" ref="J138:J169" si="22">I138/$F$120</f>
        <v>566.83333333333337</v>
      </c>
      <c r="K138" s="37">
        <v>3364</v>
      </c>
      <c r="L138" s="67">
        <f t="shared" si="19"/>
        <v>560.66666666666663</v>
      </c>
      <c r="M138" s="37">
        <v>3383</v>
      </c>
      <c r="N138" s="67">
        <f t="shared" si="20"/>
        <v>563.83333333333337</v>
      </c>
      <c r="O138" s="52" t="s">
        <v>105</v>
      </c>
      <c r="P138" s="214" t="s">
        <v>104</v>
      </c>
    </row>
    <row r="139" spans="1:16" s="216" customFormat="1" ht="21" x14ac:dyDescent="0.2">
      <c r="A139" s="211"/>
      <c r="B139" s="212"/>
      <c r="C139" s="212"/>
      <c r="D139" s="213" t="s">
        <v>10</v>
      </c>
      <c r="E139" s="775"/>
      <c r="F139" s="523" t="s">
        <v>723</v>
      </c>
      <c r="G139" s="53"/>
      <c r="H139" s="67">
        <f t="shared" si="21"/>
        <v>0</v>
      </c>
      <c r="I139" s="53">
        <v>3401</v>
      </c>
      <c r="J139" s="67">
        <f t="shared" si="22"/>
        <v>566.83333333333337</v>
      </c>
      <c r="K139" s="53">
        <v>3364</v>
      </c>
      <c r="L139" s="67">
        <f t="shared" si="19"/>
        <v>560.66666666666663</v>
      </c>
      <c r="M139" s="53">
        <v>3383</v>
      </c>
      <c r="N139" s="67">
        <f t="shared" si="20"/>
        <v>563.83333333333337</v>
      </c>
      <c r="O139" s="52" t="s">
        <v>105</v>
      </c>
      <c r="P139" s="214" t="s">
        <v>104</v>
      </c>
    </row>
    <row r="140" spans="1:16" s="216" customFormat="1" ht="21" customHeight="1" x14ac:dyDescent="0.2">
      <c r="A140" s="211"/>
      <c r="B140" s="212"/>
      <c r="C140" s="779"/>
      <c r="D140" s="213" t="s">
        <v>10</v>
      </c>
      <c r="E140" s="773" t="s">
        <v>902</v>
      </c>
      <c r="F140" s="523" t="s">
        <v>817</v>
      </c>
      <c r="G140" s="37"/>
      <c r="H140" s="67">
        <f t="shared" si="21"/>
        <v>0</v>
      </c>
      <c r="I140" s="37">
        <v>2858</v>
      </c>
      <c r="J140" s="67">
        <f t="shared" si="22"/>
        <v>476.33333333333331</v>
      </c>
      <c r="K140" s="37">
        <v>2822</v>
      </c>
      <c r="L140" s="67">
        <f t="shared" si="19"/>
        <v>470.33333333333331</v>
      </c>
      <c r="M140" s="37">
        <v>2837.4</v>
      </c>
      <c r="N140" s="67">
        <f t="shared" si="20"/>
        <v>472.90000000000003</v>
      </c>
      <c r="O140" s="52" t="s">
        <v>105</v>
      </c>
      <c r="P140" s="214" t="s">
        <v>104</v>
      </c>
    </row>
    <row r="141" spans="1:16" s="216" customFormat="1" ht="21" customHeight="1" x14ac:dyDescent="0.2">
      <c r="A141" s="211"/>
      <c r="B141" s="212"/>
      <c r="C141" s="779"/>
      <c r="D141" s="213" t="s">
        <v>10</v>
      </c>
      <c r="E141" s="774"/>
      <c r="F141" s="523" t="s">
        <v>816</v>
      </c>
      <c r="G141" s="53"/>
      <c r="H141" s="67">
        <f t="shared" si="21"/>
        <v>0</v>
      </c>
      <c r="I141" s="53">
        <v>2858</v>
      </c>
      <c r="J141" s="67">
        <f t="shared" si="22"/>
        <v>476.33333333333331</v>
      </c>
      <c r="K141" s="53">
        <v>2822</v>
      </c>
      <c r="L141" s="67">
        <f t="shared" si="19"/>
        <v>470.33333333333331</v>
      </c>
      <c r="M141" s="53">
        <v>2837.3</v>
      </c>
      <c r="N141" s="67">
        <f t="shared" si="20"/>
        <v>472.88333333333338</v>
      </c>
      <c r="O141" s="52" t="s">
        <v>105</v>
      </c>
      <c r="P141" s="214" t="s">
        <v>104</v>
      </c>
    </row>
    <row r="142" spans="1:16" s="216" customFormat="1" ht="21" customHeight="1" x14ac:dyDescent="0.2">
      <c r="A142" s="211"/>
      <c r="B142" s="212"/>
      <c r="C142" s="779"/>
      <c r="D142" s="213" t="s">
        <v>10</v>
      </c>
      <c r="E142" s="774"/>
      <c r="F142" s="523" t="s">
        <v>258</v>
      </c>
      <c r="G142" s="37"/>
      <c r="H142" s="67">
        <f t="shared" si="21"/>
        <v>0</v>
      </c>
      <c r="I142" s="37">
        <v>2858</v>
      </c>
      <c r="J142" s="67">
        <f t="shared" si="22"/>
        <v>476.33333333333331</v>
      </c>
      <c r="K142" s="37">
        <v>2822</v>
      </c>
      <c r="L142" s="67">
        <f t="shared" si="19"/>
        <v>470.33333333333331</v>
      </c>
      <c r="M142" s="37">
        <v>2837.3</v>
      </c>
      <c r="N142" s="67">
        <f t="shared" si="20"/>
        <v>472.88333333333338</v>
      </c>
      <c r="O142" s="52" t="s">
        <v>105</v>
      </c>
      <c r="P142" s="214" t="s">
        <v>104</v>
      </c>
    </row>
    <row r="143" spans="1:16" s="216" customFormat="1" ht="21" customHeight="1" x14ac:dyDescent="0.2">
      <c r="A143" s="211"/>
      <c r="B143" s="212"/>
      <c r="C143" s="779"/>
      <c r="D143" s="213" t="s">
        <v>10</v>
      </c>
      <c r="E143" s="774"/>
      <c r="F143" s="523" t="s">
        <v>259</v>
      </c>
      <c r="G143" s="53"/>
      <c r="H143" s="67">
        <f t="shared" si="21"/>
        <v>0</v>
      </c>
      <c r="I143" s="53">
        <v>2858</v>
      </c>
      <c r="J143" s="67">
        <f t="shared" si="22"/>
        <v>476.33333333333331</v>
      </c>
      <c r="K143" s="53">
        <v>2822</v>
      </c>
      <c r="L143" s="67">
        <f t="shared" si="19"/>
        <v>470.33333333333331</v>
      </c>
      <c r="M143" s="53">
        <v>2837.3</v>
      </c>
      <c r="N143" s="67">
        <f t="shared" si="20"/>
        <v>472.88333333333338</v>
      </c>
      <c r="O143" s="52" t="s">
        <v>105</v>
      </c>
      <c r="P143" s="214" t="s">
        <v>104</v>
      </c>
    </row>
    <row r="144" spans="1:16" s="216" customFormat="1" ht="21" customHeight="1" x14ac:dyDescent="0.2">
      <c r="A144" s="211"/>
      <c r="B144" s="212"/>
      <c r="C144" s="567"/>
      <c r="D144" s="213" t="s">
        <v>10</v>
      </c>
      <c r="E144" s="774"/>
      <c r="F144" s="568" t="s">
        <v>949</v>
      </c>
      <c r="G144" s="37" t="s">
        <v>944</v>
      </c>
      <c r="H144" s="67" t="e">
        <f t="shared" ref="H144:H145" si="23">G144/$F$120</f>
        <v>#VALUE!</v>
      </c>
      <c r="I144" s="37" t="s">
        <v>944</v>
      </c>
      <c r="J144" s="67" t="e">
        <f t="shared" ref="J144:J145" si="24">I144/$F$120</f>
        <v>#VALUE!</v>
      </c>
      <c r="K144" s="37" t="s">
        <v>944</v>
      </c>
      <c r="L144" s="67" t="e">
        <f t="shared" ref="L144:L145" si="25">K144/$F$120</f>
        <v>#VALUE!</v>
      </c>
      <c r="M144" s="37">
        <v>2839.1</v>
      </c>
      <c r="N144" s="67">
        <f t="shared" ref="N144:N145" si="26">M144/$F$120</f>
        <v>473.18333333333334</v>
      </c>
      <c r="O144" s="52" t="s">
        <v>105</v>
      </c>
      <c r="P144" s="214" t="s">
        <v>104</v>
      </c>
    </row>
    <row r="145" spans="1:16" s="216" customFormat="1" ht="21" customHeight="1" x14ac:dyDescent="0.2">
      <c r="A145" s="211"/>
      <c r="B145" s="212"/>
      <c r="C145" s="567"/>
      <c r="D145" s="213" t="s">
        <v>10</v>
      </c>
      <c r="E145" s="775"/>
      <c r="F145" s="568" t="s">
        <v>950</v>
      </c>
      <c r="G145" s="37" t="s">
        <v>944</v>
      </c>
      <c r="H145" s="67" t="e">
        <f t="shared" si="23"/>
        <v>#VALUE!</v>
      </c>
      <c r="I145" s="53" t="s">
        <v>944</v>
      </c>
      <c r="J145" s="67" t="e">
        <f t="shared" si="24"/>
        <v>#VALUE!</v>
      </c>
      <c r="K145" s="53" t="s">
        <v>944</v>
      </c>
      <c r="L145" s="67" t="e">
        <f t="shared" si="25"/>
        <v>#VALUE!</v>
      </c>
      <c r="M145" s="53">
        <v>2839.1</v>
      </c>
      <c r="N145" s="67">
        <f t="shared" si="26"/>
        <v>473.18333333333334</v>
      </c>
      <c r="O145" s="52" t="s">
        <v>105</v>
      </c>
      <c r="P145" s="214" t="s">
        <v>104</v>
      </c>
    </row>
    <row r="146" spans="1:16" s="46" customFormat="1" ht="21" x14ac:dyDescent="0.2">
      <c r="A146" s="211"/>
      <c r="B146" s="212"/>
      <c r="C146" s="212"/>
      <c r="D146" s="213" t="s">
        <v>10</v>
      </c>
      <c r="E146" s="773" t="s">
        <v>497</v>
      </c>
      <c r="F146" s="523" t="s">
        <v>618</v>
      </c>
      <c r="G146" s="37"/>
      <c r="H146" s="67">
        <f t="shared" ref="H146:H167" si="27">G146/$F$120</f>
        <v>0</v>
      </c>
      <c r="I146" s="37">
        <v>2470</v>
      </c>
      <c r="J146" s="67">
        <f t="shared" ref="J146:J167" si="28">I146/$F$120</f>
        <v>411.66666666666669</v>
      </c>
      <c r="K146" s="37">
        <v>2435</v>
      </c>
      <c r="L146" s="67">
        <f t="shared" si="19"/>
        <v>405.83333333333331</v>
      </c>
      <c r="M146" s="37">
        <v>2446.8000000000002</v>
      </c>
      <c r="N146" s="67">
        <f t="shared" si="20"/>
        <v>407.8</v>
      </c>
      <c r="O146" s="52" t="s">
        <v>105</v>
      </c>
      <c r="P146" s="214" t="s">
        <v>104</v>
      </c>
    </row>
    <row r="147" spans="1:16" s="46" customFormat="1" ht="21" x14ac:dyDescent="0.2">
      <c r="A147" s="211"/>
      <c r="B147" s="212"/>
      <c r="C147" s="212"/>
      <c r="D147" s="213" t="s">
        <v>10</v>
      </c>
      <c r="E147" s="774"/>
      <c r="F147" s="523" t="s">
        <v>619</v>
      </c>
      <c r="G147" s="37"/>
      <c r="H147" s="67">
        <f t="shared" si="27"/>
        <v>0</v>
      </c>
      <c r="I147" s="37">
        <v>2470</v>
      </c>
      <c r="J147" s="67">
        <f t="shared" si="28"/>
        <v>411.66666666666669</v>
      </c>
      <c r="K147" s="37">
        <v>2435</v>
      </c>
      <c r="L147" s="67">
        <f t="shared" si="19"/>
        <v>405.83333333333331</v>
      </c>
      <c r="M147" s="37">
        <v>2446.8000000000002</v>
      </c>
      <c r="N147" s="67">
        <f t="shared" si="20"/>
        <v>407.8</v>
      </c>
      <c r="O147" s="52" t="s">
        <v>105</v>
      </c>
      <c r="P147" s="214" t="s">
        <v>104</v>
      </c>
    </row>
    <row r="148" spans="1:16" s="216" customFormat="1" ht="21" x14ac:dyDescent="0.2">
      <c r="A148" s="211"/>
      <c r="B148" s="212"/>
      <c r="C148" s="212"/>
      <c r="D148" s="213" t="s">
        <v>10</v>
      </c>
      <c r="E148" s="774"/>
      <c r="F148" s="523" t="s">
        <v>620</v>
      </c>
      <c r="G148" s="37"/>
      <c r="H148" s="67">
        <f t="shared" si="27"/>
        <v>0</v>
      </c>
      <c r="I148" s="37">
        <v>2461</v>
      </c>
      <c r="J148" s="67">
        <f t="shared" si="28"/>
        <v>410.16666666666669</v>
      </c>
      <c r="K148" s="37">
        <v>2427</v>
      </c>
      <c r="L148" s="67">
        <f t="shared" si="19"/>
        <v>404.5</v>
      </c>
      <c r="M148" s="37">
        <v>2439</v>
      </c>
      <c r="N148" s="67">
        <f t="shared" si="20"/>
        <v>406.5</v>
      </c>
      <c r="O148" s="52" t="s">
        <v>105</v>
      </c>
      <c r="P148" s="214" t="s">
        <v>104</v>
      </c>
    </row>
    <row r="149" spans="1:16" s="216" customFormat="1" ht="21" x14ac:dyDescent="0.2">
      <c r="A149" s="211"/>
      <c r="B149" s="212"/>
      <c r="C149" s="212"/>
      <c r="D149" s="213" t="s">
        <v>10</v>
      </c>
      <c r="E149" s="774"/>
      <c r="F149" s="523" t="s">
        <v>621</v>
      </c>
      <c r="G149" s="53"/>
      <c r="H149" s="67">
        <f t="shared" si="27"/>
        <v>0</v>
      </c>
      <c r="I149" s="53">
        <v>2461</v>
      </c>
      <c r="J149" s="67">
        <f t="shared" si="28"/>
        <v>410.16666666666669</v>
      </c>
      <c r="K149" s="53">
        <v>2427</v>
      </c>
      <c r="L149" s="67">
        <f t="shared" si="19"/>
        <v>404.5</v>
      </c>
      <c r="M149" s="53">
        <v>2438.9</v>
      </c>
      <c r="N149" s="67">
        <f t="shared" si="20"/>
        <v>406.48333333333335</v>
      </c>
      <c r="O149" s="52" t="s">
        <v>105</v>
      </c>
      <c r="P149" s="214" t="s">
        <v>104</v>
      </c>
    </row>
    <row r="150" spans="1:16" s="216" customFormat="1" ht="21" x14ac:dyDescent="0.2">
      <c r="A150" s="211"/>
      <c r="B150" s="212"/>
      <c r="C150" s="212"/>
      <c r="D150" s="213" t="s">
        <v>10</v>
      </c>
      <c r="E150" s="774"/>
      <c r="F150" s="523" t="s">
        <v>256</v>
      </c>
      <c r="G150" s="37"/>
      <c r="H150" s="67">
        <f t="shared" si="27"/>
        <v>0</v>
      </c>
      <c r="I150" s="37">
        <v>2460</v>
      </c>
      <c r="J150" s="67">
        <f t="shared" si="28"/>
        <v>410</v>
      </c>
      <c r="K150" s="37">
        <v>2426</v>
      </c>
      <c r="L150" s="67">
        <f t="shared" si="19"/>
        <v>404.33333333333331</v>
      </c>
      <c r="M150" s="37">
        <v>2438.4</v>
      </c>
      <c r="N150" s="67">
        <f t="shared" si="20"/>
        <v>406.40000000000003</v>
      </c>
      <c r="O150" s="52" t="s">
        <v>105</v>
      </c>
      <c r="P150" s="214" t="s">
        <v>104</v>
      </c>
    </row>
    <row r="151" spans="1:16" s="216" customFormat="1" ht="21" x14ac:dyDescent="0.2">
      <c r="A151" s="211"/>
      <c r="B151" s="212"/>
      <c r="C151" s="212"/>
      <c r="D151" s="213" t="s">
        <v>10</v>
      </c>
      <c r="E151" s="775"/>
      <c r="F151" s="523" t="s">
        <v>257</v>
      </c>
      <c r="G151" s="53"/>
      <c r="H151" s="67">
        <f t="shared" si="27"/>
        <v>0</v>
      </c>
      <c r="I151" s="53">
        <v>2460</v>
      </c>
      <c r="J151" s="67">
        <f t="shared" si="28"/>
        <v>410</v>
      </c>
      <c r="K151" s="53">
        <v>2426</v>
      </c>
      <c r="L151" s="67">
        <f t="shared" si="19"/>
        <v>404.33333333333331</v>
      </c>
      <c r="M151" s="53">
        <v>2438.3000000000002</v>
      </c>
      <c r="N151" s="67">
        <f t="shared" si="20"/>
        <v>406.38333333333338</v>
      </c>
      <c r="O151" s="52" t="s">
        <v>105</v>
      </c>
      <c r="P151" s="214" t="s">
        <v>104</v>
      </c>
    </row>
    <row r="152" spans="1:16" s="46" customFormat="1" ht="21" x14ac:dyDescent="0.2">
      <c r="A152" s="215"/>
      <c r="B152" s="212"/>
      <c r="C152" s="212"/>
      <c r="D152" s="213" t="s">
        <v>10</v>
      </c>
      <c r="E152" s="773" t="s">
        <v>496</v>
      </c>
      <c r="F152" s="523" t="s">
        <v>254</v>
      </c>
      <c r="G152" s="37"/>
      <c r="H152" s="67">
        <f t="shared" si="27"/>
        <v>0</v>
      </c>
      <c r="I152" s="37">
        <v>2460</v>
      </c>
      <c r="J152" s="67">
        <f t="shared" si="28"/>
        <v>410</v>
      </c>
      <c r="K152" s="37">
        <v>2426</v>
      </c>
      <c r="L152" s="67">
        <f t="shared" si="19"/>
        <v>404.33333333333331</v>
      </c>
      <c r="M152" s="37">
        <v>2437.9</v>
      </c>
      <c r="N152" s="67">
        <f t="shared" si="20"/>
        <v>406.31666666666666</v>
      </c>
      <c r="O152" s="52" t="s">
        <v>105</v>
      </c>
      <c r="P152" s="214" t="s">
        <v>104</v>
      </c>
    </row>
    <row r="153" spans="1:16" s="46" customFormat="1" ht="21" x14ac:dyDescent="0.2">
      <c r="A153" s="211"/>
      <c r="B153" s="212"/>
      <c r="C153" s="212"/>
      <c r="D153" s="213" t="s">
        <v>10</v>
      </c>
      <c r="E153" s="775"/>
      <c r="F153" s="523" t="s">
        <v>255</v>
      </c>
      <c r="G153" s="37"/>
      <c r="H153" s="67">
        <f t="shared" si="27"/>
        <v>0</v>
      </c>
      <c r="I153" s="37">
        <v>2460</v>
      </c>
      <c r="J153" s="67">
        <f t="shared" si="28"/>
        <v>410</v>
      </c>
      <c r="K153" s="37">
        <v>2426</v>
      </c>
      <c r="L153" s="67">
        <f t="shared" si="19"/>
        <v>404.33333333333331</v>
      </c>
      <c r="M153" s="37">
        <v>2437.9</v>
      </c>
      <c r="N153" s="67">
        <f t="shared" si="20"/>
        <v>406.31666666666666</v>
      </c>
      <c r="O153" s="52" t="s">
        <v>105</v>
      </c>
      <c r="P153" s="214" t="s">
        <v>104</v>
      </c>
    </row>
    <row r="154" spans="1:16" s="216" customFormat="1" ht="21" customHeight="1" x14ac:dyDescent="0.2">
      <c r="A154" s="211"/>
      <c r="B154" s="212"/>
      <c r="C154" s="779"/>
      <c r="D154" s="213" t="s">
        <v>10</v>
      </c>
      <c r="E154" s="773" t="s">
        <v>903</v>
      </c>
      <c r="F154" s="523" t="s">
        <v>252</v>
      </c>
      <c r="G154" s="37"/>
      <c r="H154" s="67">
        <f t="shared" si="27"/>
        <v>0</v>
      </c>
      <c r="I154" s="541" t="s">
        <v>824</v>
      </c>
      <c r="J154" s="542" t="e">
        <f t="shared" si="28"/>
        <v>#VALUE!</v>
      </c>
      <c r="K154" s="37">
        <v>1885</v>
      </c>
      <c r="L154" s="67">
        <f t="shared" si="19"/>
        <v>314.16666666666669</v>
      </c>
      <c r="M154" s="37">
        <v>1893.4</v>
      </c>
      <c r="N154" s="67">
        <f t="shared" si="20"/>
        <v>315.56666666666666</v>
      </c>
      <c r="O154" s="52" t="s">
        <v>105</v>
      </c>
      <c r="P154" s="214" t="s">
        <v>104</v>
      </c>
    </row>
    <row r="155" spans="1:16" s="216" customFormat="1" ht="21" x14ac:dyDescent="0.2">
      <c r="A155" s="211"/>
      <c r="B155" s="212"/>
      <c r="C155" s="779"/>
      <c r="D155" s="213" t="s">
        <v>10</v>
      </c>
      <c r="E155" s="774"/>
      <c r="F155" s="523" t="s">
        <v>253</v>
      </c>
      <c r="G155" s="53"/>
      <c r="H155" s="67">
        <f t="shared" si="27"/>
        <v>0</v>
      </c>
      <c r="I155" s="53">
        <v>1918</v>
      </c>
      <c r="J155" s="67">
        <f t="shared" si="28"/>
        <v>319.66666666666669</v>
      </c>
      <c r="K155" s="53">
        <v>1885</v>
      </c>
      <c r="L155" s="67">
        <f t="shared" si="19"/>
        <v>314.16666666666669</v>
      </c>
      <c r="M155" s="53">
        <v>1893.3</v>
      </c>
      <c r="N155" s="67">
        <f t="shared" si="20"/>
        <v>315.55</v>
      </c>
      <c r="O155" s="52" t="s">
        <v>105</v>
      </c>
      <c r="P155" s="214" t="s">
        <v>104</v>
      </c>
    </row>
    <row r="156" spans="1:16" s="216" customFormat="1" ht="21" customHeight="1" x14ac:dyDescent="0.2">
      <c r="A156" s="211"/>
      <c r="B156" s="212"/>
      <c r="C156" s="779"/>
      <c r="D156" s="213" t="s">
        <v>10</v>
      </c>
      <c r="E156" s="774"/>
      <c r="F156" s="571" t="s">
        <v>943</v>
      </c>
      <c r="G156" s="557"/>
      <c r="H156" s="558">
        <f t="shared" si="27"/>
        <v>0</v>
      </c>
      <c r="I156" s="557" t="s">
        <v>944</v>
      </c>
      <c r="J156" s="558" t="e">
        <f t="shared" si="28"/>
        <v>#VALUE!</v>
      </c>
      <c r="K156" s="557" t="s">
        <v>944</v>
      </c>
      <c r="L156" s="558" t="e">
        <f t="shared" ref="L156" si="29">K156/$F$120</f>
        <v>#VALUE!</v>
      </c>
      <c r="M156" s="557">
        <v>1894.3</v>
      </c>
      <c r="N156" s="558">
        <f t="shared" si="20"/>
        <v>315.71666666666664</v>
      </c>
      <c r="O156" s="559" t="s">
        <v>105</v>
      </c>
      <c r="P156" s="560" t="s">
        <v>104</v>
      </c>
    </row>
    <row r="157" spans="1:16" s="216" customFormat="1" ht="21" customHeight="1" x14ac:dyDescent="0.2">
      <c r="A157" s="211"/>
      <c r="B157" s="212"/>
      <c r="C157" s="779"/>
      <c r="D157" s="213" t="s">
        <v>10</v>
      </c>
      <c r="E157" s="774"/>
      <c r="F157" s="523" t="s">
        <v>814</v>
      </c>
      <c r="G157" s="37"/>
      <c r="H157" s="67">
        <f t="shared" si="27"/>
        <v>0</v>
      </c>
      <c r="I157" s="37">
        <v>1918</v>
      </c>
      <c r="J157" s="67">
        <f t="shared" si="28"/>
        <v>319.66666666666669</v>
      </c>
      <c r="K157" s="541" t="s">
        <v>824</v>
      </c>
      <c r="L157" s="542" t="e">
        <f t="shared" si="19"/>
        <v>#VALUE!</v>
      </c>
      <c r="M157" s="541" t="s">
        <v>824</v>
      </c>
      <c r="N157" s="542" t="e">
        <f t="shared" si="20"/>
        <v>#VALUE!</v>
      </c>
      <c r="O157" s="52" t="s">
        <v>105</v>
      </c>
      <c r="P157" s="214" t="s">
        <v>104</v>
      </c>
    </row>
    <row r="158" spans="1:16" s="216" customFormat="1" ht="21" x14ac:dyDescent="0.2">
      <c r="A158" s="211"/>
      <c r="B158" s="212"/>
      <c r="C158" s="779"/>
      <c r="D158" s="213" t="s">
        <v>10</v>
      </c>
      <c r="E158" s="775"/>
      <c r="F158" s="523" t="s">
        <v>815</v>
      </c>
      <c r="G158" s="53"/>
      <c r="H158" s="67">
        <f t="shared" si="27"/>
        <v>0</v>
      </c>
      <c r="I158" s="53">
        <v>1918</v>
      </c>
      <c r="J158" s="67">
        <f t="shared" si="28"/>
        <v>319.66666666666669</v>
      </c>
      <c r="K158" s="53">
        <v>1885</v>
      </c>
      <c r="L158" s="67">
        <f t="shared" si="19"/>
        <v>314.16666666666669</v>
      </c>
      <c r="M158" s="53">
        <v>1893.3</v>
      </c>
      <c r="N158" s="67">
        <f t="shared" si="20"/>
        <v>315.55</v>
      </c>
      <c r="O158" s="52" t="s">
        <v>105</v>
      </c>
      <c r="P158" s="214" t="s">
        <v>104</v>
      </c>
    </row>
    <row r="159" spans="1:16" s="46" customFormat="1" ht="21" x14ac:dyDescent="0.2">
      <c r="A159" s="215"/>
      <c r="B159" s="212"/>
      <c r="C159" s="212"/>
      <c r="D159" s="213" t="s">
        <v>10</v>
      </c>
      <c r="E159" s="773" t="s">
        <v>812</v>
      </c>
      <c r="F159" s="523" t="s">
        <v>734</v>
      </c>
      <c r="G159" s="37"/>
      <c r="H159" s="67">
        <f t="shared" si="27"/>
        <v>0</v>
      </c>
      <c r="I159" s="37">
        <v>1373</v>
      </c>
      <c r="J159" s="67">
        <f t="shared" si="28"/>
        <v>228.83333333333334</v>
      </c>
      <c r="K159" s="37">
        <v>1341</v>
      </c>
      <c r="L159" s="67">
        <f t="shared" si="19"/>
        <v>223.5</v>
      </c>
      <c r="M159" s="37">
        <v>1346.1</v>
      </c>
      <c r="N159" s="67">
        <f t="shared" si="20"/>
        <v>224.35</v>
      </c>
      <c r="O159" s="52" t="s">
        <v>105</v>
      </c>
      <c r="P159" s="214" t="s">
        <v>104</v>
      </c>
    </row>
    <row r="160" spans="1:16" s="46" customFormat="1" ht="21" x14ac:dyDescent="0.2">
      <c r="A160" s="211"/>
      <c r="B160" s="212"/>
      <c r="C160" s="212"/>
      <c r="D160" s="213" t="s">
        <v>10</v>
      </c>
      <c r="E160" s="775"/>
      <c r="F160" s="523" t="s">
        <v>735</v>
      </c>
      <c r="G160" s="37"/>
      <c r="H160" s="67">
        <f t="shared" si="27"/>
        <v>0</v>
      </c>
      <c r="I160" s="37">
        <v>1372</v>
      </c>
      <c r="J160" s="67">
        <f t="shared" si="28"/>
        <v>228.66666666666666</v>
      </c>
      <c r="K160" s="37">
        <v>1341</v>
      </c>
      <c r="L160" s="67">
        <f t="shared" si="19"/>
        <v>223.5</v>
      </c>
      <c r="M160" s="37">
        <v>1346</v>
      </c>
      <c r="N160" s="67">
        <f t="shared" si="20"/>
        <v>224.33333333333334</v>
      </c>
      <c r="O160" s="52" t="s">
        <v>105</v>
      </c>
      <c r="P160" s="214" t="s">
        <v>104</v>
      </c>
    </row>
    <row r="161" spans="1:16" s="46" customFormat="1" ht="21" x14ac:dyDescent="0.2">
      <c r="A161" s="211"/>
      <c r="B161" s="212"/>
      <c r="C161" s="212"/>
      <c r="D161" s="213" t="s">
        <v>10</v>
      </c>
      <c r="E161" s="774" t="s">
        <v>807</v>
      </c>
      <c r="F161" s="523" t="s">
        <v>732</v>
      </c>
      <c r="G161" s="37"/>
      <c r="H161" s="67">
        <f t="shared" si="27"/>
        <v>0</v>
      </c>
      <c r="I161" s="37">
        <v>1372</v>
      </c>
      <c r="J161" s="67">
        <f t="shared" si="28"/>
        <v>228.66666666666666</v>
      </c>
      <c r="K161" s="37">
        <v>1341</v>
      </c>
      <c r="L161" s="67">
        <f t="shared" si="19"/>
        <v>223.5</v>
      </c>
      <c r="M161" s="37">
        <v>1346</v>
      </c>
      <c r="N161" s="67">
        <f t="shared" si="20"/>
        <v>224.33333333333334</v>
      </c>
      <c r="O161" s="52" t="s">
        <v>105</v>
      </c>
      <c r="P161" s="214" t="s">
        <v>104</v>
      </c>
    </row>
    <row r="162" spans="1:16" s="46" customFormat="1" ht="21" x14ac:dyDescent="0.2">
      <c r="A162" s="211"/>
      <c r="B162" s="212"/>
      <c r="C162" s="212"/>
      <c r="D162" s="213" t="s">
        <v>10</v>
      </c>
      <c r="E162" s="775"/>
      <c r="F162" s="523" t="s">
        <v>733</v>
      </c>
      <c r="G162" s="37"/>
      <c r="H162" s="67">
        <f t="shared" si="27"/>
        <v>0</v>
      </c>
      <c r="I162" s="37">
        <v>1372</v>
      </c>
      <c r="J162" s="67">
        <f t="shared" si="28"/>
        <v>228.66666666666666</v>
      </c>
      <c r="K162" s="37">
        <v>1341</v>
      </c>
      <c r="L162" s="67">
        <f t="shared" si="19"/>
        <v>223.5</v>
      </c>
      <c r="M162" s="37">
        <v>1346</v>
      </c>
      <c r="N162" s="67">
        <f t="shared" si="20"/>
        <v>224.33333333333334</v>
      </c>
      <c r="O162" s="52" t="s">
        <v>105</v>
      </c>
      <c r="P162" s="214" t="s">
        <v>104</v>
      </c>
    </row>
    <row r="163" spans="1:16" s="216" customFormat="1" ht="21" x14ac:dyDescent="0.2">
      <c r="A163" s="211"/>
      <c r="B163" s="212"/>
      <c r="C163" s="779"/>
      <c r="D163" s="213" t="s">
        <v>10</v>
      </c>
      <c r="E163" s="773" t="s">
        <v>813</v>
      </c>
      <c r="F163" s="523" t="s">
        <v>904</v>
      </c>
      <c r="G163" s="37"/>
      <c r="H163" s="67">
        <f t="shared" si="27"/>
        <v>0</v>
      </c>
      <c r="I163" s="37">
        <v>974.9</v>
      </c>
      <c r="J163" s="67">
        <f t="shared" si="28"/>
        <v>162.48333333333332</v>
      </c>
      <c r="K163" s="37">
        <v>945</v>
      </c>
      <c r="L163" s="67">
        <f t="shared" si="19"/>
        <v>157.5</v>
      </c>
      <c r="M163" s="37">
        <v>946.8</v>
      </c>
      <c r="N163" s="67">
        <f t="shared" si="20"/>
        <v>157.79999999999998</v>
      </c>
      <c r="O163" s="52" t="s">
        <v>105</v>
      </c>
      <c r="P163" s="214" t="s">
        <v>104</v>
      </c>
    </row>
    <row r="164" spans="1:16" s="216" customFormat="1" ht="21" x14ac:dyDescent="0.2">
      <c r="A164" s="211"/>
      <c r="B164" s="212"/>
      <c r="C164" s="779"/>
      <c r="D164" s="213" t="s">
        <v>10</v>
      </c>
      <c r="E164" s="774"/>
      <c r="F164" s="523" t="s">
        <v>905</v>
      </c>
      <c r="G164" s="53"/>
      <c r="H164" s="67">
        <f t="shared" si="27"/>
        <v>0</v>
      </c>
      <c r="I164" s="53">
        <v>974.9</v>
      </c>
      <c r="J164" s="67">
        <f t="shared" si="28"/>
        <v>162.48333333333332</v>
      </c>
      <c r="K164" s="53">
        <v>945.8</v>
      </c>
      <c r="L164" s="67">
        <f t="shared" si="19"/>
        <v>157.63333333333333</v>
      </c>
      <c r="M164" s="53">
        <v>946.83</v>
      </c>
      <c r="N164" s="67">
        <f t="shared" si="20"/>
        <v>157.80500000000001</v>
      </c>
      <c r="O164" s="52" t="s">
        <v>105</v>
      </c>
      <c r="P164" s="214" t="s">
        <v>104</v>
      </c>
    </row>
    <row r="165" spans="1:16" s="216" customFormat="1" ht="21" customHeight="1" x14ac:dyDescent="0.2">
      <c r="A165" s="211"/>
      <c r="B165" s="212"/>
      <c r="C165" s="779"/>
      <c r="D165" s="213" t="s">
        <v>10</v>
      </c>
      <c r="E165" s="774"/>
      <c r="F165" s="571" t="s">
        <v>906</v>
      </c>
      <c r="G165" s="557"/>
      <c r="H165" s="558">
        <f t="shared" ref="H165" si="30">G165/$F$120</f>
        <v>0</v>
      </c>
      <c r="I165" s="557">
        <v>974.9</v>
      </c>
      <c r="J165" s="558">
        <f t="shared" ref="J165" si="31">I165/$F$120</f>
        <v>162.48333333333332</v>
      </c>
      <c r="K165" s="557">
        <v>945.7</v>
      </c>
      <c r="L165" s="558">
        <f t="shared" si="19"/>
        <v>157.61666666666667</v>
      </c>
      <c r="M165" s="557">
        <v>947.74</v>
      </c>
      <c r="N165" s="558">
        <f t="shared" si="20"/>
        <v>157.95666666666668</v>
      </c>
      <c r="O165" s="559" t="s">
        <v>105</v>
      </c>
      <c r="P165" s="560" t="s">
        <v>104</v>
      </c>
    </row>
    <row r="166" spans="1:16" s="216" customFormat="1" ht="21" customHeight="1" x14ac:dyDescent="0.2">
      <c r="A166" s="211"/>
      <c r="B166" s="212"/>
      <c r="C166" s="779"/>
      <c r="D166" s="213" t="s">
        <v>10</v>
      </c>
      <c r="E166" s="774"/>
      <c r="F166" s="523" t="s">
        <v>818</v>
      </c>
      <c r="G166" s="37"/>
      <c r="H166" s="67">
        <f t="shared" si="27"/>
        <v>0</v>
      </c>
      <c r="I166" s="37">
        <v>974.9</v>
      </c>
      <c r="J166" s="67">
        <f t="shared" si="28"/>
        <v>162.48333333333332</v>
      </c>
      <c r="K166" s="37">
        <v>944.7</v>
      </c>
      <c r="L166" s="67">
        <f t="shared" si="19"/>
        <v>157.45000000000002</v>
      </c>
      <c r="M166" s="37">
        <v>946.78</v>
      </c>
      <c r="N166" s="67">
        <f t="shared" si="20"/>
        <v>157.79666666666665</v>
      </c>
      <c r="O166" s="52" t="s">
        <v>105</v>
      </c>
      <c r="P166" s="214" t="s">
        <v>104</v>
      </c>
    </row>
    <row r="167" spans="1:16" s="216" customFormat="1" ht="21" x14ac:dyDescent="0.2">
      <c r="A167" s="211"/>
      <c r="B167" s="212"/>
      <c r="C167" s="779"/>
      <c r="D167" s="213" t="s">
        <v>10</v>
      </c>
      <c r="E167" s="775"/>
      <c r="F167" s="523" t="s">
        <v>819</v>
      </c>
      <c r="G167" s="53"/>
      <c r="H167" s="67">
        <f t="shared" si="27"/>
        <v>0</v>
      </c>
      <c r="I167" s="53">
        <v>974.9</v>
      </c>
      <c r="J167" s="67">
        <f t="shared" si="28"/>
        <v>162.48333333333332</v>
      </c>
      <c r="K167" s="53">
        <v>944.8</v>
      </c>
      <c r="L167" s="67">
        <f t="shared" si="19"/>
        <v>157.46666666666667</v>
      </c>
      <c r="M167" s="53">
        <v>946.79</v>
      </c>
      <c r="N167" s="67">
        <f t="shared" si="20"/>
        <v>157.79833333333332</v>
      </c>
      <c r="O167" s="52" t="s">
        <v>105</v>
      </c>
      <c r="P167" s="214" t="s">
        <v>104</v>
      </c>
    </row>
    <row r="168" spans="1:16" s="216" customFormat="1" ht="21" x14ac:dyDescent="0.2">
      <c r="A168" s="211"/>
      <c r="B168" s="212"/>
      <c r="C168" s="212"/>
      <c r="D168" s="213" t="s">
        <v>10</v>
      </c>
      <c r="E168" s="773" t="s">
        <v>808</v>
      </c>
      <c r="F168" s="523" t="s">
        <v>728</v>
      </c>
      <c r="G168" s="37"/>
      <c r="H168" s="67">
        <f t="shared" si="21"/>
        <v>0</v>
      </c>
      <c r="I168" s="37">
        <v>443.6</v>
      </c>
      <c r="J168" s="67">
        <f t="shared" si="22"/>
        <v>73.933333333333337</v>
      </c>
      <c r="K168" s="37">
        <v>403</v>
      </c>
      <c r="L168" s="67">
        <f t="shared" si="19"/>
        <v>67.166666666666671</v>
      </c>
      <c r="M168" s="37">
        <v>401.31</v>
      </c>
      <c r="N168" s="67">
        <f t="shared" si="20"/>
        <v>66.885000000000005</v>
      </c>
      <c r="O168" s="52" t="s">
        <v>105</v>
      </c>
      <c r="P168" s="214" t="s">
        <v>104</v>
      </c>
    </row>
    <row r="169" spans="1:16" s="216" customFormat="1" ht="21" x14ac:dyDescent="0.2">
      <c r="A169" s="211"/>
      <c r="B169" s="212"/>
      <c r="C169" s="212"/>
      <c r="D169" s="213" t="s">
        <v>10</v>
      </c>
      <c r="E169" s="775"/>
      <c r="F169" s="523" t="s">
        <v>727</v>
      </c>
      <c r="G169" s="53"/>
      <c r="H169" s="67">
        <f t="shared" si="21"/>
        <v>0</v>
      </c>
      <c r="I169" s="53">
        <v>443.6</v>
      </c>
      <c r="J169" s="67">
        <f t="shared" si="22"/>
        <v>73.933333333333337</v>
      </c>
      <c r="K169" s="53">
        <v>403</v>
      </c>
      <c r="L169" s="67">
        <f t="shared" si="19"/>
        <v>67.166666666666671</v>
      </c>
      <c r="M169" s="53">
        <v>401.3</v>
      </c>
      <c r="N169" s="67">
        <f t="shared" si="20"/>
        <v>66.88333333333334</v>
      </c>
      <c r="O169" s="52" t="s">
        <v>105</v>
      </c>
      <c r="P169" s="214" t="s">
        <v>104</v>
      </c>
    </row>
    <row r="170" spans="1:16" s="46" customFormat="1" ht="21" x14ac:dyDescent="0.2">
      <c r="A170" s="211"/>
      <c r="B170" s="212"/>
      <c r="C170" s="212"/>
      <c r="D170" s="213" t="s">
        <v>10</v>
      </c>
      <c r="E170" s="773" t="s">
        <v>809</v>
      </c>
      <c r="F170" s="523" t="s">
        <v>730</v>
      </c>
      <c r="G170" s="37"/>
      <c r="H170" s="67">
        <f t="shared" ref="H170:H171" si="32">G170/$F$120</f>
        <v>0</v>
      </c>
      <c r="I170" s="37">
        <v>432.7</v>
      </c>
      <c r="J170" s="67">
        <f t="shared" ref="J170:J171" si="33">I170/$F$120</f>
        <v>72.11666666666666</v>
      </c>
      <c r="K170" s="37">
        <v>402.6</v>
      </c>
      <c r="L170" s="67">
        <f t="shared" si="19"/>
        <v>67.100000000000009</v>
      </c>
      <c r="M170" s="37">
        <v>400.89</v>
      </c>
      <c r="N170" s="67">
        <f t="shared" si="20"/>
        <v>66.814999999999998</v>
      </c>
      <c r="O170" s="52" t="s">
        <v>105</v>
      </c>
      <c r="P170" s="214" t="s">
        <v>104</v>
      </c>
    </row>
    <row r="171" spans="1:16" s="46" customFormat="1" ht="21" x14ac:dyDescent="0.2">
      <c r="A171" s="211"/>
      <c r="B171" s="212"/>
      <c r="C171" s="212"/>
      <c r="D171" s="213" t="s">
        <v>10</v>
      </c>
      <c r="E171" s="774"/>
      <c r="F171" s="523" t="s">
        <v>729</v>
      </c>
      <c r="G171" s="37"/>
      <c r="H171" s="67">
        <f t="shared" si="32"/>
        <v>0</v>
      </c>
      <c r="I171" s="37">
        <v>432.7</v>
      </c>
      <c r="J171" s="67">
        <f t="shared" si="33"/>
        <v>72.11666666666666</v>
      </c>
      <c r="K171" s="37">
        <v>402.6</v>
      </c>
      <c r="L171" s="67">
        <f t="shared" si="19"/>
        <v>67.100000000000009</v>
      </c>
      <c r="M171" s="37">
        <v>400.88</v>
      </c>
      <c r="N171" s="67">
        <f t="shared" si="20"/>
        <v>66.813333333333333</v>
      </c>
      <c r="O171" s="52" t="s">
        <v>105</v>
      </c>
      <c r="P171" s="214" t="s">
        <v>104</v>
      </c>
    </row>
    <row r="172" spans="1:16" s="46" customFormat="1" ht="15" thickBot="1" x14ac:dyDescent="0.25">
      <c r="A172" s="217"/>
      <c r="B172" s="189"/>
      <c r="C172" s="189"/>
      <c r="D172" s="218" t="s">
        <v>10</v>
      </c>
      <c r="E172" s="778"/>
      <c r="F172" s="524" t="s">
        <v>731</v>
      </c>
      <c r="G172" s="219"/>
      <c r="H172" s="220">
        <f t="shared" ref="H172" si="34">G172/$F$120</f>
        <v>0</v>
      </c>
      <c r="I172" s="219">
        <v>48.5</v>
      </c>
      <c r="J172" s="220">
        <f t="shared" ref="J172" si="35">I172/$F$120</f>
        <v>8.0833333333333339</v>
      </c>
      <c r="K172" s="219">
        <v>0.2</v>
      </c>
      <c r="L172" s="220">
        <f t="shared" si="19"/>
        <v>3.3333333333333333E-2</v>
      </c>
      <c r="M172" s="219">
        <v>7.0000000000000007E-2</v>
      </c>
      <c r="N172" s="220">
        <f t="shared" si="20"/>
        <v>1.1666666666666667E-2</v>
      </c>
      <c r="O172" s="221" t="s">
        <v>105</v>
      </c>
      <c r="P172" s="222" t="s">
        <v>104</v>
      </c>
    </row>
    <row r="173" spans="1:16" s="76" customFormat="1" ht="15" thickTop="1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</row>
    <row r="174" spans="1:16" s="76" customFormat="1" ht="14.25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</row>
    <row r="175" spans="1:16" s="76" customFormat="1" ht="14.25" x14ac:dyDescent="0.2">
      <c r="A175" s="60"/>
      <c r="B175" s="60"/>
      <c r="C175" s="60"/>
      <c r="D175" s="60"/>
      <c r="E175" s="60"/>
      <c r="F175" s="60"/>
      <c r="G175" s="60"/>
      <c r="H175" s="60"/>
      <c r="I175" s="60"/>
      <c r="J175" s="60"/>
    </row>
    <row r="176" spans="1:16" s="76" customFormat="1" ht="14.25" x14ac:dyDescent="0.2">
      <c r="A176" s="60"/>
      <c r="B176" s="60"/>
      <c r="C176" s="60"/>
      <c r="D176" s="60"/>
      <c r="E176" s="60"/>
      <c r="F176" s="60"/>
      <c r="G176" s="60"/>
      <c r="H176" s="60"/>
      <c r="I176" s="60"/>
      <c r="J176" s="60"/>
    </row>
    <row r="177" spans="1:10" s="76" customFormat="1" ht="14.25" x14ac:dyDescent="0.2">
      <c r="A177" s="60"/>
      <c r="B177" s="60"/>
      <c r="C177" s="60"/>
      <c r="D177" s="60"/>
      <c r="E177" s="60"/>
      <c r="F177" s="60"/>
      <c r="G177" s="60"/>
      <c r="H177" s="60"/>
      <c r="I177" s="60"/>
      <c r="J177" s="60"/>
    </row>
    <row r="178" spans="1:10" s="76" customFormat="1" ht="14.25" x14ac:dyDescent="0.2">
      <c r="A178" s="60"/>
      <c r="B178" s="60"/>
      <c r="C178" s="60"/>
      <c r="D178" s="60"/>
      <c r="E178" s="60"/>
      <c r="F178" s="60"/>
      <c r="G178" s="60"/>
      <c r="H178" s="60"/>
      <c r="I178" s="60"/>
      <c r="J178" s="60"/>
    </row>
    <row r="179" spans="1:10" s="76" customFormat="1" ht="14.25" x14ac:dyDescent="0.2">
      <c r="A179" s="60"/>
      <c r="B179" s="60"/>
      <c r="C179" s="60"/>
      <c r="D179" s="60"/>
      <c r="E179" s="60"/>
      <c r="F179" s="60"/>
      <c r="G179" s="60"/>
      <c r="H179" s="60"/>
      <c r="I179" s="60"/>
      <c r="J179" s="60"/>
    </row>
    <row r="180" spans="1:10" s="76" customFormat="1" ht="14.25" x14ac:dyDescent="0.2">
      <c r="A180" s="60"/>
      <c r="B180" s="60"/>
      <c r="C180" s="60"/>
      <c r="D180" s="60"/>
      <c r="E180" s="60"/>
      <c r="F180" s="60"/>
      <c r="G180" s="60"/>
      <c r="H180" s="60"/>
      <c r="I180" s="60"/>
      <c r="J180" s="60"/>
    </row>
    <row r="181" spans="1:10" s="76" customFormat="1" ht="14.25" x14ac:dyDescent="0.2">
      <c r="A181" s="60"/>
      <c r="B181" s="60"/>
      <c r="C181" s="60"/>
      <c r="D181" s="60"/>
      <c r="E181" s="60"/>
      <c r="F181" s="60"/>
      <c r="G181" s="60"/>
      <c r="H181" s="60"/>
      <c r="I181" s="60"/>
      <c r="J181" s="60"/>
    </row>
    <row r="182" spans="1:10" s="76" customFormat="1" ht="14.25" x14ac:dyDescent="0.2">
      <c r="A182" s="60"/>
      <c r="B182" s="60"/>
      <c r="C182" s="60"/>
      <c r="D182" s="60"/>
      <c r="E182" s="60"/>
      <c r="F182" s="60"/>
      <c r="G182" s="60"/>
      <c r="H182" s="60"/>
      <c r="I182" s="60"/>
      <c r="J182" s="60"/>
    </row>
    <row r="183" spans="1:10" s="76" customFormat="1" ht="14.25" x14ac:dyDescent="0.2">
      <c r="A183" s="60"/>
      <c r="B183" s="60"/>
      <c r="C183" s="60"/>
      <c r="D183" s="60"/>
      <c r="E183" s="60"/>
      <c r="F183" s="60"/>
      <c r="G183" s="60"/>
      <c r="H183" s="60"/>
      <c r="I183" s="60"/>
      <c r="J183" s="60"/>
    </row>
    <row r="184" spans="1:10" s="76" customFormat="1" ht="14.25" x14ac:dyDescent="0.2">
      <c r="A184" s="60"/>
      <c r="B184" s="60"/>
      <c r="C184" s="60"/>
      <c r="D184" s="60"/>
      <c r="E184" s="60"/>
      <c r="F184" s="60"/>
      <c r="G184" s="60"/>
      <c r="H184" s="60"/>
      <c r="I184" s="60"/>
      <c r="J184" s="60"/>
    </row>
    <row r="185" spans="1:10" s="76" customFormat="1" ht="14.25" x14ac:dyDescent="0.2">
      <c r="A185" s="60"/>
      <c r="B185" s="60"/>
      <c r="C185" s="60"/>
      <c r="D185" s="60"/>
      <c r="E185" s="60"/>
      <c r="F185" s="60"/>
      <c r="G185" s="60"/>
      <c r="H185" s="60"/>
      <c r="I185" s="60"/>
      <c r="J185" s="60"/>
    </row>
    <row r="186" spans="1:10" s="76" customFormat="1" ht="14.25" x14ac:dyDescent="0.2">
      <c r="A186" s="60"/>
      <c r="B186" s="60"/>
      <c r="C186" s="60"/>
      <c r="D186" s="60"/>
      <c r="E186" s="60"/>
      <c r="F186" s="60"/>
      <c r="G186" s="60"/>
      <c r="H186" s="60"/>
      <c r="I186" s="60"/>
      <c r="J186" s="60"/>
    </row>
    <row r="187" spans="1:10" s="76" customFormat="1" ht="14.25" x14ac:dyDescent="0.2">
      <c r="A187" s="60"/>
      <c r="B187" s="60"/>
      <c r="C187" s="60"/>
      <c r="D187" s="60"/>
      <c r="E187" s="60"/>
      <c r="F187" s="60"/>
      <c r="G187" s="60"/>
      <c r="H187" s="60"/>
      <c r="I187" s="60"/>
      <c r="J187" s="60"/>
    </row>
    <row r="188" spans="1:10" s="76" customFormat="1" ht="14.25" x14ac:dyDescent="0.2">
      <c r="A188" s="60"/>
      <c r="B188" s="60"/>
      <c r="C188" s="60"/>
      <c r="D188" s="60"/>
      <c r="E188" s="60"/>
      <c r="F188" s="60"/>
      <c r="G188" s="60"/>
      <c r="H188" s="60"/>
      <c r="I188" s="60"/>
      <c r="J188" s="60"/>
    </row>
    <row r="189" spans="1:10" s="76" customFormat="1" ht="15" x14ac:dyDescent="0.2">
      <c r="A189" s="60"/>
      <c r="B189" s="60"/>
      <c r="C189" s="60"/>
      <c r="D189" s="60"/>
      <c r="E189" s="60"/>
      <c r="F189" s="78"/>
      <c r="G189" s="78"/>
      <c r="H189" s="78"/>
      <c r="I189" s="78"/>
      <c r="J189" s="78"/>
    </row>
    <row r="190" spans="1:10" s="76" customFormat="1" ht="15" x14ac:dyDescent="0.2">
      <c r="A190" s="60"/>
      <c r="B190" s="60"/>
      <c r="C190" s="60"/>
      <c r="D190" s="60"/>
      <c r="E190" s="60"/>
      <c r="F190" s="115"/>
      <c r="G190" s="115"/>
      <c r="H190" s="115"/>
      <c r="I190" s="116"/>
      <c r="J190" s="117"/>
    </row>
    <row r="191" spans="1:10" s="76" customFormat="1" ht="15" x14ac:dyDescent="0.2">
      <c r="A191" s="60"/>
      <c r="B191" s="60"/>
      <c r="C191" s="60"/>
      <c r="D191" s="60"/>
      <c r="E191" s="112"/>
      <c r="F191" s="115"/>
      <c r="G191" s="115"/>
      <c r="H191" s="115"/>
      <c r="I191" s="116"/>
      <c r="J191" s="117"/>
    </row>
    <row r="192" spans="1:10" s="76" customFormat="1" ht="15" x14ac:dyDescent="0.2">
      <c r="A192" s="60"/>
      <c r="B192" s="60"/>
      <c r="C192" s="60"/>
      <c r="D192" s="60"/>
      <c r="E192" s="112"/>
      <c r="F192" s="115"/>
      <c r="G192" s="115"/>
      <c r="H192" s="115"/>
      <c r="I192" s="116"/>
      <c r="J192" s="117"/>
    </row>
    <row r="193" s="76" customFormat="1" x14ac:dyDescent="0.2"/>
    <row r="194" s="76" customFormat="1" x14ac:dyDescent="0.2"/>
    <row r="195" s="76" customFormat="1" x14ac:dyDescent="0.2"/>
    <row r="196" s="76" customFormat="1" x14ac:dyDescent="0.2"/>
    <row r="197" s="76" customFormat="1" x14ac:dyDescent="0.2"/>
    <row r="198" s="76" customFormat="1" x14ac:dyDescent="0.2"/>
    <row r="199" s="76" customFormat="1" x14ac:dyDescent="0.2"/>
    <row r="200" s="76" customFormat="1" x14ac:dyDescent="0.2"/>
    <row r="201" s="76" customFormat="1" x14ac:dyDescent="0.2"/>
    <row r="202" s="76" customFormat="1" x14ac:dyDescent="0.2"/>
    <row r="203" s="76" customFormat="1" x14ac:dyDescent="0.2"/>
    <row r="204" s="76" customFormat="1" x14ac:dyDescent="0.2"/>
    <row r="205" s="76" customFormat="1" x14ac:dyDescent="0.2"/>
    <row r="206" s="76" customFormat="1" x14ac:dyDescent="0.2"/>
    <row r="207" s="76" customFormat="1" x14ac:dyDescent="0.2"/>
    <row r="208" s="76" customFormat="1" x14ac:dyDescent="0.2"/>
    <row r="209" s="76" customFormat="1" x14ac:dyDescent="0.2"/>
    <row r="210" s="76" customFormat="1" x14ac:dyDescent="0.2"/>
    <row r="211" s="76" customFormat="1" x14ac:dyDescent="0.2"/>
    <row r="212" s="76" customFormat="1" x14ac:dyDescent="0.2"/>
    <row r="213" s="76" customFormat="1" x14ac:dyDescent="0.2"/>
    <row r="214" s="76" customFormat="1" x14ac:dyDescent="0.2"/>
    <row r="215" s="76" customFormat="1" x14ac:dyDescent="0.2"/>
    <row r="216" s="76" customFormat="1" x14ac:dyDescent="0.2"/>
    <row r="217" s="76" customFormat="1" x14ac:dyDescent="0.2"/>
    <row r="218" s="76" customFormat="1" x14ac:dyDescent="0.2"/>
    <row r="219" s="76" customFormat="1" x14ac:dyDescent="0.2"/>
    <row r="220" s="76" customFormat="1" x14ac:dyDescent="0.2"/>
    <row r="221" s="76" customFormat="1" x14ac:dyDescent="0.2"/>
    <row r="222" s="76" customFormat="1" x14ac:dyDescent="0.2"/>
    <row r="223" s="76" customFormat="1" x14ac:dyDescent="0.2"/>
    <row r="224" s="76" customFormat="1" x14ac:dyDescent="0.2"/>
    <row r="225" s="76" customFormat="1" x14ac:dyDescent="0.2"/>
    <row r="226" s="76" customFormat="1" x14ac:dyDescent="0.2"/>
    <row r="227" s="76" customFormat="1" x14ac:dyDescent="0.2"/>
    <row r="228" s="76" customFormat="1" x14ac:dyDescent="0.2"/>
    <row r="229" s="76" customFormat="1" x14ac:dyDescent="0.2"/>
    <row r="230" s="76" customFormat="1" x14ac:dyDescent="0.2"/>
    <row r="231" s="76" customFormat="1" x14ac:dyDescent="0.2"/>
    <row r="232" s="76" customFormat="1" x14ac:dyDescent="0.2"/>
    <row r="233" s="76" customFormat="1" x14ac:dyDescent="0.2"/>
    <row r="234" s="76" customFormat="1" x14ac:dyDescent="0.2"/>
    <row r="235" s="76" customFormat="1" x14ac:dyDescent="0.2"/>
    <row r="236" s="76" customFormat="1" x14ac:dyDescent="0.2"/>
    <row r="237" s="76" customFormat="1" x14ac:dyDescent="0.2"/>
    <row r="238" s="76" customFormat="1" x14ac:dyDescent="0.2"/>
    <row r="239" s="76" customFormat="1" x14ac:dyDescent="0.2"/>
    <row r="240" s="76" customFormat="1" x14ac:dyDescent="0.2"/>
    <row r="241" s="76" customFormat="1" x14ac:dyDescent="0.2"/>
    <row r="242" s="76" customFormat="1" x14ac:dyDescent="0.2"/>
    <row r="243" s="76" customFormat="1" x14ac:dyDescent="0.2"/>
    <row r="244" s="76" customFormat="1" x14ac:dyDescent="0.2"/>
    <row r="245" s="76" customFormat="1" x14ac:dyDescent="0.2"/>
    <row r="246" s="76" customFormat="1" x14ac:dyDescent="0.2"/>
    <row r="247" s="76" customFormat="1" x14ac:dyDescent="0.2"/>
    <row r="248" s="76" customFormat="1" x14ac:dyDescent="0.2"/>
    <row r="249" s="76" customFormat="1" x14ac:dyDescent="0.2"/>
    <row r="250" s="76" customFormat="1" x14ac:dyDescent="0.2"/>
    <row r="251" s="76" customFormat="1" x14ac:dyDescent="0.2"/>
    <row r="252" s="76" customFormat="1" x14ac:dyDescent="0.2"/>
    <row r="253" s="76" customFormat="1" x14ac:dyDescent="0.2"/>
    <row r="254" s="76" customFormat="1" x14ac:dyDescent="0.2"/>
    <row r="255" s="76" customFormat="1" x14ac:dyDescent="0.2"/>
    <row r="256" s="76" customFormat="1" x14ac:dyDescent="0.2"/>
    <row r="257" s="76" customFormat="1" x14ac:dyDescent="0.2"/>
    <row r="258" s="76" customFormat="1" x14ac:dyDescent="0.2"/>
    <row r="259" s="76" customFormat="1" x14ac:dyDescent="0.2"/>
    <row r="260" s="76" customFormat="1" x14ac:dyDescent="0.2"/>
    <row r="261" s="76" customFormat="1" x14ac:dyDescent="0.2"/>
    <row r="262" s="76" customFormat="1" x14ac:dyDescent="0.2"/>
    <row r="263" s="76" customFormat="1" x14ac:dyDescent="0.2"/>
    <row r="264" s="76" customFormat="1" x14ac:dyDescent="0.2"/>
    <row r="265" s="76" customFormat="1" x14ac:dyDescent="0.2"/>
    <row r="266" s="76" customFormat="1" x14ac:dyDescent="0.2"/>
    <row r="267" s="76" customFormat="1" x14ac:dyDescent="0.2"/>
    <row r="268" s="76" customFormat="1" x14ac:dyDescent="0.2"/>
    <row r="269" s="76" customFormat="1" x14ac:dyDescent="0.2"/>
    <row r="270" s="76" customFormat="1" x14ac:dyDescent="0.2"/>
    <row r="271" s="76" customFormat="1" x14ac:dyDescent="0.2"/>
    <row r="272" s="76" customFormat="1" x14ac:dyDescent="0.2"/>
    <row r="273" s="76" customFormat="1" x14ac:dyDescent="0.2"/>
    <row r="274" s="76" customFormat="1" x14ac:dyDescent="0.2"/>
    <row r="275" s="76" customFormat="1" x14ac:dyDescent="0.2"/>
    <row r="276" s="76" customFormat="1" x14ac:dyDescent="0.2"/>
    <row r="277" s="76" customFormat="1" x14ac:dyDescent="0.2"/>
    <row r="278" s="76" customFormat="1" x14ac:dyDescent="0.2"/>
    <row r="279" s="76" customFormat="1" x14ac:dyDescent="0.2"/>
    <row r="280" s="76" customFormat="1" x14ac:dyDescent="0.2"/>
    <row r="281" s="76" customFormat="1" x14ac:dyDescent="0.2"/>
    <row r="282" s="76" customFormat="1" x14ac:dyDescent="0.2"/>
    <row r="283" s="76" customFormat="1" x14ac:dyDescent="0.2"/>
    <row r="284" s="76" customFormat="1" x14ac:dyDescent="0.2"/>
    <row r="285" s="76" customFormat="1" x14ac:dyDescent="0.2"/>
    <row r="286" s="76" customFormat="1" x14ac:dyDescent="0.2"/>
    <row r="287" s="76" customFormat="1" x14ac:dyDescent="0.2"/>
    <row r="288" s="76" customFormat="1" x14ac:dyDescent="0.2"/>
    <row r="289" s="76" customFormat="1" x14ac:dyDescent="0.2"/>
    <row r="290" s="76" customFormat="1" x14ac:dyDescent="0.2"/>
    <row r="291" s="76" customFormat="1" x14ac:dyDescent="0.2"/>
    <row r="292" s="76" customFormat="1" x14ac:dyDescent="0.2"/>
    <row r="293" s="76" customFormat="1" x14ac:dyDescent="0.2"/>
    <row r="294" s="76" customFormat="1" x14ac:dyDescent="0.2"/>
    <row r="295" s="76" customFormat="1" x14ac:dyDescent="0.2"/>
    <row r="296" s="76" customFormat="1" x14ac:dyDescent="0.2"/>
    <row r="297" s="76" customFormat="1" x14ac:dyDescent="0.2"/>
    <row r="298" s="76" customFormat="1" x14ac:dyDescent="0.2"/>
    <row r="299" s="76" customFormat="1" x14ac:dyDescent="0.2"/>
    <row r="300" s="76" customFormat="1" x14ac:dyDescent="0.2"/>
    <row r="301" s="76" customFormat="1" x14ac:dyDescent="0.2"/>
    <row r="302" s="76" customFormat="1" x14ac:dyDescent="0.2"/>
    <row r="303" s="76" customFormat="1" x14ac:dyDescent="0.2"/>
    <row r="304" s="76" customFormat="1" x14ac:dyDescent="0.2"/>
    <row r="305" s="76" customFormat="1" x14ac:dyDescent="0.2"/>
    <row r="306" s="76" customFormat="1" x14ac:dyDescent="0.2"/>
    <row r="307" s="76" customFormat="1" x14ac:dyDescent="0.2"/>
    <row r="308" s="76" customFormat="1" x14ac:dyDescent="0.2"/>
    <row r="309" s="76" customFormat="1" x14ac:dyDescent="0.2"/>
    <row r="310" s="76" customFormat="1" x14ac:dyDescent="0.2"/>
    <row r="311" s="76" customFormat="1" x14ac:dyDescent="0.2"/>
    <row r="312" s="76" customFormat="1" x14ac:dyDescent="0.2"/>
    <row r="313" s="76" customFormat="1" x14ac:dyDescent="0.2"/>
    <row r="314" s="76" customFormat="1" x14ac:dyDescent="0.2"/>
    <row r="315" s="76" customFormat="1" x14ac:dyDescent="0.2"/>
    <row r="316" s="76" customFormat="1" x14ac:dyDescent="0.2"/>
    <row r="317" s="76" customFormat="1" x14ac:dyDescent="0.2"/>
    <row r="318" s="76" customFormat="1" x14ac:dyDescent="0.2"/>
    <row r="319" s="76" customFormat="1" x14ac:dyDescent="0.2"/>
    <row r="320" s="76" customFormat="1" x14ac:dyDescent="0.2"/>
    <row r="321" s="76" customFormat="1" x14ac:dyDescent="0.2"/>
    <row r="322" s="76" customFormat="1" x14ac:dyDescent="0.2"/>
    <row r="323" s="76" customFormat="1" x14ac:dyDescent="0.2"/>
    <row r="324" s="76" customFormat="1" x14ac:dyDescent="0.2"/>
    <row r="325" s="76" customFormat="1" x14ac:dyDescent="0.2"/>
    <row r="326" s="76" customFormat="1" x14ac:dyDescent="0.2"/>
    <row r="327" s="76" customFormat="1" x14ac:dyDescent="0.2"/>
    <row r="328" s="76" customFormat="1" x14ac:dyDescent="0.2"/>
    <row r="329" s="76" customFormat="1" x14ac:dyDescent="0.2"/>
    <row r="330" s="76" customFormat="1" x14ac:dyDescent="0.2"/>
    <row r="331" s="76" customFormat="1" x14ac:dyDescent="0.2"/>
    <row r="332" s="76" customFormat="1" x14ac:dyDescent="0.2"/>
    <row r="333" s="76" customFormat="1" x14ac:dyDescent="0.2"/>
    <row r="334" s="76" customFormat="1" x14ac:dyDescent="0.2"/>
    <row r="335" s="76" customFormat="1" x14ac:dyDescent="0.2"/>
    <row r="336" s="76" customFormat="1" x14ac:dyDescent="0.2"/>
    <row r="337" s="76" customFormat="1" x14ac:dyDescent="0.2"/>
    <row r="338" s="76" customFormat="1" x14ac:dyDescent="0.2"/>
    <row r="339" s="76" customFormat="1" x14ac:dyDescent="0.2"/>
    <row r="340" s="76" customFormat="1" x14ac:dyDescent="0.2"/>
    <row r="341" s="76" customFormat="1" x14ac:dyDescent="0.2"/>
    <row r="342" s="76" customFormat="1" x14ac:dyDescent="0.2"/>
    <row r="343" s="76" customFormat="1" x14ac:dyDescent="0.2"/>
    <row r="344" s="76" customFormat="1" x14ac:dyDescent="0.2"/>
    <row r="345" s="76" customFormat="1" x14ac:dyDescent="0.2"/>
    <row r="346" s="76" customFormat="1" x14ac:dyDescent="0.2"/>
    <row r="347" s="76" customFormat="1" x14ac:dyDescent="0.2"/>
    <row r="348" s="76" customFormat="1" x14ac:dyDescent="0.2"/>
    <row r="349" s="76" customFormat="1" x14ac:dyDescent="0.2"/>
    <row r="350" s="76" customFormat="1" x14ac:dyDescent="0.2"/>
    <row r="351" s="76" customFormat="1" x14ac:dyDescent="0.2"/>
    <row r="352" s="76" customFormat="1" x14ac:dyDescent="0.2"/>
    <row r="353" s="76" customFormat="1" x14ac:dyDescent="0.2"/>
    <row r="354" s="76" customFormat="1" x14ac:dyDescent="0.2"/>
    <row r="355" s="76" customFormat="1" x14ac:dyDescent="0.2"/>
    <row r="356" s="76" customFormat="1" x14ac:dyDescent="0.2"/>
    <row r="357" s="76" customFormat="1" x14ac:dyDescent="0.2"/>
    <row r="358" s="76" customFormat="1" x14ac:dyDescent="0.2"/>
    <row r="359" s="76" customFormat="1" x14ac:dyDescent="0.2"/>
    <row r="360" s="76" customFormat="1" x14ac:dyDescent="0.2"/>
    <row r="361" s="76" customFormat="1" x14ac:dyDescent="0.2"/>
    <row r="362" s="76" customFormat="1" x14ac:dyDescent="0.2"/>
    <row r="363" s="76" customFormat="1" x14ac:dyDescent="0.2"/>
    <row r="364" s="76" customFormat="1" x14ac:dyDescent="0.2"/>
    <row r="365" s="76" customFormat="1" x14ac:dyDescent="0.2"/>
    <row r="366" s="76" customFormat="1" x14ac:dyDescent="0.2"/>
    <row r="367" s="76" customFormat="1" x14ac:dyDescent="0.2"/>
    <row r="368" s="76" customFormat="1" x14ac:dyDescent="0.2"/>
    <row r="369" s="76" customFormat="1" x14ac:dyDescent="0.2"/>
    <row r="370" s="76" customFormat="1" x14ac:dyDescent="0.2"/>
    <row r="371" s="76" customFormat="1" x14ac:dyDescent="0.2"/>
    <row r="372" s="76" customFormat="1" x14ac:dyDescent="0.2"/>
    <row r="373" s="76" customFormat="1" x14ac:dyDescent="0.2"/>
    <row r="374" s="76" customFormat="1" x14ac:dyDescent="0.2"/>
    <row r="375" s="76" customFormat="1" x14ac:dyDescent="0.2"/>
    <row r="376" s="76" customFormat="1" x14ac:dyDescent="0.2"/>
    <row r="377" s="76" customFormat="1" x14ac:dyDescent="0.2"/>
    <row r="378" s="76" customFormat="1" x14ac:dyDescent="0.2"/>
    <row r="379" s="76" customFormat="1" x14ac:dyDescent="0.2"/>
    <row r="380" s="76" customFormat="1" x14ac:dyDescent="0.2"/>
    <row r="381" s="76" customFormat="1" x14ac:dyDescent="0.2"/>
    <row r="382" s="76" customFormat="1" x14ac:dyDescent="0.2"/>
    <row r="383" s="76" customFormat="1" x14ac:dyDescent="0.2"/>
    <row r="384" s="76" customFormat="1" x14ac:dyDescent="0.2"/>
    <row r="385" s="76" customFormat="1" x14ac:dyDescent="0.2"/>
    <row r="386" s="76" customFormat="1" x14ac:dyDescent="0.2"/>
    <row r="387" s="76" customFormat="1" x14ac:dyDescent="0.2"/>
    <row r="388" s="76" customFormat="1" x14ac:dyDescent="0.2"/>
    <row r="389" s="76" customFormat="1" x14ac:dyDescent="0.2"/>
    <row r="390" s="76" customFormat="1" x14ac:dyDescent="0.2"/>
    <row r="391" s="76" customFormat="1" x14ac:dyDescent="0.2"/>
    <row r="392" s="76" customFormat="1" x14ac:dyDescent="0.2"/>
    <row r="393" s="76" customFormat="1" x14ac:dyDescent="0.2"/>
    <row r="394" s="76" customFormat="1" x14ac:dyDescent="0.2"/>
    <row r="395" s="76" customFormat="1" x14ac:dyDescent="0.2"/>
    <row r="396" s="76" customFormat="1" x14ac:dyDescent="0.2"/>
    <row r="397" s="76" customFormat="1" x14ac:dyDescent="0.2"/>
    <row r="398" s="76" customFormat="1" x14ac:dyDescent="0.2"/>
    <row r="399" s="76" customFormat="1" x14ac:dyDescent="0.2"/>
    <row r="400" s="76" customFormat="1" x14ac:dyDescent="0.2"/>
    <row r="401" s="76" customFormat="1" x14ac:dyDescent="0.2"/>
    <row r="402" s="76" customFormat="1" x14ac:dyDescent="0.2"/>
    <row r="403" s="76" customFormat="1" x14ac:dyDescent="0.2"/>
    <row r="404" s="76" customFormat="1" x14ac:dyDescent="0.2"/>
    <row r="405" s="76" customFormat="1" x14ac:dyDescent="0.2"/>
    <row r="406" s="76" customFormat="1" x14ac:dyDescent="0.2"/>
    <row r="407" s="76" customFormat="1" x14ac:dyDescent="0.2"/>
    <row r="408" s="76" customFormat="1" x14ac:dyDescent="0.2"/>
    <row r="409" s="76" customFormat="1" x14ac:dyDescent="0.2"/>
    <row r="410" s="76" customFormat="1" x14ac:dyDescent="0.2"/>
    <row r="411" s="76" customFormat="1" x14ac:dyDescent="0.2"/>
    <row r="412" s="76" customFormat="1" x14ac:dyDescent="0.2"/>
    <row r="413" s="76" customFormat="1" x14ac:dyDescent="0.2"/>
    <row r="414" s="76" customFormat="1" x14ac:dyDescent="0.2"/>
    <row r="415" s="76" customFormat="1" x14ac:dyDescent="0.2"/>
    <row r="416" s="76" customFormat="1" x14ac:dyDescent="0.2"/>
    <row r="417" s="76" customFormat="1" x14ac:dyDescent="0.2"/>
    <row r="418" s="76" customFormat="1" x14ac:dyDescent="0.2"/>
    <row r="419" s="76" customFormat="1" x14ac:dyDescent="0.2"/>
    <row r="420" s="76" customFormat="1" x14ac:dyDescent="0.2"/>
    <row r="421" s="76" customFormat="1" x14ac:dyDescent="0.2"/>
    <row r="422" s="76" customFormat="1" x14ac:dyDescent="0.2"/>
    <row r="423" s="76" customFormat="1" x14ac:dyDescent="0.2"/>
    <row r="424" s="76" customFormat="1" x14ac:dyDescent="0.2"/>
    <row r="425" s="76" customFormat="1" x14ac:dyDescent="0.2"/>
    <row r="426" s="76" customFormat="1" x14ac:dyDescent="0.2"/>
    <row r="427" s="76" customFormat="1" x14ac:dyDescent="0.2"/>
    <row r="428" s="76" customFormat="1" x14ac:dyDescent="0.2"/>
    <row r="429" s="76" customFormat="1" x14ac:dyDescent="0.2"/>
    <row r="430" s="76" customFormat="1" x14ac:dyDescent="0.2"/>
    <row r="431" s="76" customFormat="1" x14ac:dyDescent="0.2"/>
    <row r="432" s="76" customFormat="1" x14ac:dyDescent="0.2"/>
    <row r="433" s="76" customFormat="1" x14ac:dyDescent="0.2"/>
    <row r="434" s="76" customFormat="1" x14ac:dyDescent="0.2"/>
    <row r="435" s="76" customFormat="1" x14ac:dyDescent="0.2"/>
    <row r="436" s="76" customFormat="1" x14ac:dyDescent="0.2"/>
    <row r="437" s="76" customFormat="1" x14ac:dyDescent="0.2"/>
    <row r="438" s="76" customFormat="1" x14ac:dyDescent="0.2"/>
    <row r="439" s="76" customFormat="1" x14ac:dyDescent="0.2"/>
    <row r="440" s="76" customFormat="1" x14ac:dyDescent="0.2"/>
    <row r="441" s="76" customFormat="1" x14ac:dyDescent="0.2"/>
    <row r="442" s="76" customFormat="1" x14ac:dyDescent="0.2"/>
    <row r="443" s="76" customFormat="1" x14ac:dyDescent="0.2"/>
    <row r="444" s="76" customFormat="1" x14ac:dyDescent="0.2"/>
    <row r="445" s="76" customFormat="1" x14ac:dyDescent="0.2"/>
  </sheetData>
  <mergeCells count="203">
    <mergeCell ref="K122:L122"/>
    <mergeCell ref="K123:L123"/>
    <mergeCell ref="K124:L124"/>
    <mergeCell ref="K125:L125"/>
    <mergeCell ref="K126:L126"/>
    <mergeCell ref="K128:L128"/>
    <mergeCell ref="E170:E172"/>
    <mergeCell ref="E138:E139"/>
    <mergeCell ref="G125:H125"/>
    <mergeCell ref="I125:J125"/>
    <mergeCell ref="G126:H126"/>
    <mergeCell ref="I126:J126"/>
    <mergeCell ref="A127:F127"/>
    <mergeCell ref="A128:D130"/>
    <mergeCell ref="E128:E130"/>
    <mergeCell ref="F128:F130"/>
    <mergeCell ref="G128:H128"/>
    <mergeCell ref="I128:J128"/>
    <mergeCell ref="C140:C143"/>
    <mergeCell ref="E168:E169"/>
    <mergeCell ref="E131:E137"/>
    <mergeCell ref="E146:E151"/>
    <mergeCell ref="E152:E153"/>
    <mergeCell ref="C154:C158"/>
    <mergeCell ref="E154:E158"/>
    <mergeCell ref="E159:E160"/>
    <mergeCell ref="E161:E162"/>
    <mergeCell ref="C163:C167"/>
    <mergeCell ref="E163:E167"/>
    <mergeCell ref="E140:E145"/>
    <mergeCell ref="E109:E115"/>
    <mergeCell ref="E116:E118"/>
    <mergeCell ref="A120:E120"/>
    <mergeCell ref="G122:H122"/>
    <mergeCell ref="I122:J122"/>
    <mergeCell ref="G123:H123"/>
    <mergeCell ref="I123:J123"/>
    <mergeCell ref="G124:H124"/>
    <mergeCell ref="I124:J124"/>
    <mergeCell ref="A105:F105"/>
    <mergeCell ref="A106:D108"/>
    <mergeCell ref="E106:E108"/>
    <mergeCell ref="F106:F108"/>
    <mergeCell ref="G106:H106"/>
    <mergeCell ref="I106:J106"/>
    <mergeCell ref="K106:L106"/>
    <mergeCell ref="M106:N106"/>
    <mergeCell ref="O106:P106"/>
    <mergeCell ref="O107:P107"/>
    <mergeCell ref="O108:P108"/>
    <mergeCell ref="G102:H102"/>
    <mergeCell ref="I102:J102"/>
    <mergeCell ref="K102:L102"/>
    <mergeCell ref="M102:N102"/>
    <mergeCell ref="G103:H103"/>
    <mergeCell ref="I103:J103"/>
    <mergeCell ref="K103:L103"/>
    <mergeCell ref="M103:N103"/>
    <mergeCell ref="G104:H104"/>
    <mergeCell ref="I104:J104"/>
    <mergeCell ref="K104:L104"/>
    <mergeCell ref="M104:N104"/>
    <mergeCell ref="E93:E95"/>
    <mergeCell ref="E96:E98"/>
    <mergeCell ref="G100:H100"/>
    <mergeCell ref="I100:J100"/>
    <mergeCell ref="K100:L100"/>
    <mergeCell ref="M100:N100"/>
    <mergeCell ref="G101:H101"/>
    <mergeCell ref="I101:J101"/>
    <mergeCell ref="K101:L101"/>
    <mergeCell ref="M101:N101"/>
    <mergeCell ref="A89:F89"/>
    <mergeCell ref="A90:D92"/>
    <mergeCell ref="E90:E92"/>
    <mergeCell ref="F90:F92"/>
    <mergeCell ref="G90:H90"/>
    <mergeCell ref="I90:J90"/>
    <mergeCell ref="K90:L90"/>
    <mergeCell ref="M90:N90"/>
    <mergeCell ref="O90:P90"/>
    <mergeCell ref="O91:P91"/>
    <mergeCell ref="O92:P92"/>
    <mergeCell ref="G86:H86"/>
    <mergeCell ref="I86:J86"/>
    <mergeCell ref="K86:L86"/>
    <mergeCell ref="M86:N86"/>
    <mergeCell ref="G87:H87"/>
    <mergeCell ref="I87:J87"/>
    <mergeCell ref="K87:L87"/>
    <mergeCell ref="M87:N87"/>
    <mergeCell ref="G88:H88"/>
    <mergeCell ref="I88:J88"/>
    <mergeCell ref="K88:L88"/>
    <mergeCell ref="M88:N88"/>
    <mergeCell ref="E73:E79"/>
    <mergeCell ref="E80:E82"/>
    <mergeCell ref="G84:H84"/>
    <mergeCell ref="I84:J84"/>
    <mergeCell ref="K84:L84"/>
    <mergeCell ref="M84:N84"/>
    <mergeCell ref="G85:H85"/>
    <mergeCell ref="I85:J85"/>
    <mergeCell ref="K85:L85"/>
    <mergeCell ref="M85:N85"/>
    <mergeCell ref="A69:F69"/>
    <mergeCell ref="A70:D72"/>
    <mergeCell ref="E70:E72"/>
    <mergeCell ref="F70:F72"/>
    <mergeCell ref="G70:H70"/>
    <mergeCell ref="I70:J70"/>
    <mergeCell ref="K70:L70"/>
    <mergeCell ref="M70:N70"/>
    <mergeCell ref="O70:P70"/>
    <mergeCell ref="O71:P71"/>
    <mergeCell ref="O72:P72"/>
    <mergeCell ref="G66:H66"/>
    <mergeCell ref="I66:J66"/>
    <mergeCell ref="K66:L66"/>
    <mergeCell ref="M66:N66"/>
    <mergeCell ref="G67:H67"/>
    <mergeCell ref="I67:J67"/>
    <mergeCell ref="K67:L67"/>
    <mergeCell ref="M67:N67"/>
    <mergeCell ref="G68:H68"/>
    <mergeCell ref="I68:J68"/>
    <mergeCell ref="K68:L68"/>
    <mergeCell ref="M68:N68"/>
    <mergeCell ref="E57:E59"/>
    <mergeCell ref="E60:E62"/>
    <mergeCell ref="G64:H64"/>
    <mergeCell ref="I64:J64"/>
    <mergeCell ref="K64:L64"/>
    <mergeCell ref="M64:N64"/>
    <mergeCell ref="G65:H65"/>
    <mergeCell ref="I65:J65"/>
    <mergeCell ref="K65:L65"/>
    <mergeCell ref="M65:N65"/>
    <mergeCell ref="A54:D56"/>
    <mergeCell ref="E54:E56"/>
    <mergeCell ref="F54:F56"/>
    <mergeCell ref="G54:H54"/>
    <mergeCell ref="I54:J54"/>
    <mergeCell ref="K54:L54"/>
    <mergeCell ref="M54:N54"/>
    <mergeCell ref="O54:P54"/>
    <mergeCell ref="O55:P55"/>
    <mergeCell ref="O56:P56"/>
    <mergeCell ref="G51:H51"/>
    <mergeCell ref="I51:J51"/>
    <mergeCell ref="K51:L51"/>
    <mergeCell ref="M51:N51"/>
    <mergeCell ref="G52:H52"/>
    <mergeCell ref="I52:J52"/>
    <mergeCell ref="K52:L52"/>
    <mergeCell ref="M52:N52"/>
    <mergeCell ref="A53:F53"/>
    <mergeCell ref="K49:L49"/>
    <mergeCell ref="M49:N49"/>
    <mergeCell ref="B40:D40"/>
    <mergeCell ref="B41:D41"/>
    <mergeCell ref="B42:D42"/>
    <mergeCell ref="B43:D43"/>
    <mergeCell ref="A46:E46"/>
    <mergeCell ref="G50:H50"/>
    <mergeCell ref="I50:J50"/>
    <mergeCell ref="K50:L50"/>
    <mergeCell ref="M50:N50"/>
    <mergeCell ref="B13:D13"/>
    <mergeCell ref="A2:J2"/>
    <mergeCell ref="A3:J3"/>
    <mergeCell ref="A4:J4"/>
    <mergeCell ref="E12:F12"/>
    <mergeCell ref="E13:F13"/>
    <mergeCell ref="E9:F9"/>
    <mergeCell ref="B12:D12"/>
    <mergeCell ref="A6:J6"/>
    <mergeCell ref="A7:J7"/>
    <mergeCell ref="A8:J8"/>
    <mergeCell ref="M122:N122"/>
    <mergeCell ref="M123:N123"/>
    <mergeCell ref="M124:N124"/>
    <mergeCell ref="M125:N125"/>
    <mergeCell ref="M126:N126"/>
    <mergeCell ref="M128:N128"/>
    <mergeCell ref="A23:C23"/>
    <mergeCell ref="A26:E26"/>
    <mergeCell ref="E28:F28"/>
    <mergeCell ref="E29:F29"/>
    <mergeCell ref="E30:F30"/>
    <mergeCell ref="E31:F31"/>
    <mergeCell ref="E32:F32"/>
    <mergeCell ref="B33:D35"/>
    <mergeCell ref="B36:D36"/>
    <mergeCell ref="B37:D37"/>
    <mergeCell ref="B38:D38"/>
    <mergeCell ref="B39:D39"/>
    <mergeCell ref="G48:H48"/>
    <mergeCell ref="I48:J48"/>
    <mergeCell ref="K48:L48"/>
    <mergeCell ref="M48:N48"/>
    <mergeCell ref="G49:H49"/>
    <mergeCell ref="I49:J49"/>
  </mergeCells>
  <conditionalFormatting sqref="N73:N75 N78:N82 N96:N98 N109:N111 N57:N62 N93">
    <cfRule type="cellIs" dxfId="97" priority="47" operator="notBetween">
      <formula>$L57*0.99</formula>
      <formula>$L57*1.01</formula>
    </cfRule>
    <cfRule type="cellIs" dxfId="96" priority="48" operator="between">
      <formula>$L57*0.99</formula>
      <formula>$L57*1.01</formula>
    </cfRule>
  </conditionalFormatting>
  <conditionalFormatting sqref="L73:L75 L78:L82 L96:L98 L57:L62 J58:J62 L93 J93">
    <cfRule type="cellIs" dxfId="95" priority="45" operator="notBetween">
      <formula>$H57*0.99</formula>
      <formula>$H57*1.01</formula>
    </cfRule>
    <cfRule type="cellIs" dxfId="94" priority="46" operator="between">
      <formula>$H57*0.99</formula>
      <formula>$H57*1.01</formula>
    </cfRule>
  </conditionalFormatting>
  <conditionalFormatting sqref="N76:N77">
    <cfRule type="cellIs" dxfId="93" priority="39" operator="notBetween">
      <formula>$L76*0.99</formula>
      <formula>$L76*1.01</formula>
    </cfRule>
    <cfRule type="cellIs" dxfId="92" priority="40" operator="between">
      <formula>$L76*0.99</formula>
      <formula>$L76*1.01</formula>
    </cfRule>
  </conditionalFormatting>
  <conditionalFormatting sqref="L76:L77">
    <cfRule type="cellIs" dxfId="91" priority="37" operator="notBetween">
      <formula>$H76*0.99</formula>
      <formula>$H76*1.01</formula>
    </cfRule>
    <cfRule type="cellIs" dxfId="90" priority="38" operator="between">
      <formula>$H76*0.99</formula>
      <formula>$H76*1.01</formula>
    </cfRule>
  </conditionalFormatting>
  <conditionalFormatting sqref="N94:N95">
    <cfRule type="cellIs" dxfId="89" priority="35" operator="notBetween">
      <formula>$L94*0.99</formula>
      <formula>$L94*1.01</formula>
    </cfRule>
    <cfRule type="cellIs" dxfId="88" priority="36" operator="between">
      <formula>$L94*0.99</formula>
      <formula>$L94*1.01</formula>
    </cfRule>
  </conditionalFormatting>
  <conditionalFormatting sqref="L94:L95">
    <cfRule type="cellIs" dxfId="87" priority="33" operator="notBetween">
      <formula>$H94*0.99</formula>
      <formula>$H94*1.01</formula>
    </cfRule>
    <cfRule type="cellIs" dxfId="86" priority="34" operator="between">
      <formula>$H94*0.99</formula>
      <formula>$H94*1.01</formula>
    </cfRule>
  </conditionalFormatting>
  <conditionalFormatting sqref="N116:N118">
    <cfRule type="cellIs" dxfId="85" priority="27" operator="notBetween">
      <formula>$L116*0.99</formula>
      <formula>$L116*1.01</formula>
    </cfRule>
    <cfRule type="cellIs" dxfId="84" priority="28" operator="between">
      <formula>$L116*0.99</formula>
      <formula>$L116*1.01</formula>
    </cfRule>
  </conditionalFormatting>
  <conditionalFormatting sqref="L116:L118 L109:L111">
    <cfRule type="cellIs" dxfId="83" priority="25" operator="notBetween">
      <formula>$H109*0.99</formula>
      <formula>$H109*1.01</formula>
    </cfRule>
    <cfRule type="cellIs" dxfId="82" priority="26" operator="between">
      <formula>$H109*0.99</formula>
      <formula>$H109*1.01</formula>
    </cfRule>
  </conditionalFormatting>
  <conditionalFormatting sqref="N114:N115">
    <cfRule type="cellIs" dxfId="81" priority="23" operator="notBetween">
      <formula>$L114*0.99</formula>
      <formula>$L114*1.01</formula>
    </cfRule>
    <cfRule type="cellIs" dxfId="80" priority="24" operator="between">
      <formula>$L114*0.99</formula>
      <formula>$L114*1.01</formula>
    </cfRule>
  </conditionalFormatting>
  <conditionalFormatting sqref="L114:L115">
    <cfRule type="cellIs" dxfId="79" priority="21" operator="notBetween">
      <formula>$H114*0.99</formula>
      <formula>$H114*1.01</formula>
    </cfRule>
    <cfRule type="cellIs" dxfId="78" priority="22" operator="between">
      <formula>$H114*0.99</formula>
      <formula>$H114*1.01</formula>
    </cfRule>
  </conditionalFormatting>
  <conditionalFormatting sqref="N112:N113">
    <cfRule type="cellIs" dxfId="77" priority="19" operator="notBetween">
      <formula>$L112*0.99</formula>
      <formula>$L112*1.01</formula>
    </cfRule>
    <cfRule type="cellIs" dxfId="76" priority="20" operator="between">
      <formula>$L112*0.99</formula>
      <formula>$L112*1.01</formula>
    </cfRule>
  </conditionalFormatting>
  <conditionalFormatting sqref="L112:L113">
    <cfRule type="cellIs" dxfId="75" priority="17" operator="notBetween">
      <formula>$H112*0.99</formula>
      <formula>$H112*1.01</formula>
    </cfRule>
    <cfRule type="cellIs" dxfId="74" priority="18" operator="between">
      <formula>$H112*0.99</formula>
      <formula>$H112*1.01</formula>
    </cfRule>
  </conditionalFormatting>
  <conditionalFormatting sqref="J57 J73:J75 J78:J82 J96:J98">
    <cfRule type="cellIs" dxfId="73" priority="15" operator="notBetween">
      <formula>$H57*0.99</formula>
      <formula>$H57*1.01</formula>
    </cfRule>
    <cfRule type="cellIs" dxfId="72" priority="16" operator="between">
      <formula>$H57*0.99</formula>
      <formula>$H57*1.01</formula>
    </cfRule>
  </conditionalFormatting>
  <conditionalFormatting sqref="J76:J77">
    <cfRule type="cellIs" dxfId="71" priority="11" operator="notBetween">
      <formula>$H76*0.99</formula>
      <formula>$H76*1.01</formula>
    </cfRule>
    <cfRule type="cellIs" dxfId="70" priority="12" operator="between">
      <formula>$H76*0.99</formula>
      <formula>$H76*1.01</formula>
    </cfRule>
  </conditionalFormatting>
  <conditionalFormatting sqref="J94:J95">
    <cfRule type="cellIs" dxfId="69" priority="9" operator="notBetween">
      <formula>$H94*0.99</formula>
      <formula>$H94*1.01</formula>
    </cfRule>
    <cfRule type="cellIs" dxfId="68" priority="10" operator="between">
      <formula>$H94*0.99</formula>
      <formula>$H94*1.01</formula>
    </cfRule>
  </conditionalFormatting>
  <conditionalFormatting sqref="J116:J118 J109:J111">
    <cfRule type="cellIs" dxfId="67" priority="5" operator="notBetween">
      <formula>$H109*0.99</formula>
      <formula>$H109*1.01</formula>
    </cfRule>
    <cfRule type="cellIs" dxfId="66" priority="6" operator="between">
      <formula>$H109*0.99</formula>
      <formula>$H109*1.01</formula>
    </cfRule>
  </conditionalFormatting>
  <conditionalFormatting sqref="J114:J115">
    <cfRule type="cellIs" dxfId="65" priority="3" operator="notBetween">
      <formula>$H114*0.99</formula>
      <formula>$H114*1.01</formula>
    </cfRule>
    <cfRule type="cellIs" dxfId="64" priority="4" operator="between">
      <formula>$H114*0.99</formula>
      <formula>$H114*1.01</formula>
    </cfRule>
  </conditionalFormatting>
  <conditionalFormatting sqref="J112:J113">
    <cfRule type="cellIs" dxfId="63" priority="1" operator="notBetween">
      <formula>$H112*0.99</formula>
      <formula>$H112*1.01</formula>
    </cfRule>
    <cfRule type="cellIs" dxfId="62" priority="2" operator="between">
      <formula>$H112*0.99</formula>
      <formula>$H112*1.01</formula>
    </cfRule>
  </conditionalFormatting>
  <dataValidations count="5">
    <dataValidation type="decimal" allowBlank="1" showInputMessage="1" showErrorMessage="1" error="La valeur entrée n'est pas dans les tolerances. Veuillez contacter le responsable assurance qualite (16 49 52)" sqref="M57 K73 M73 K57 I73 I57">
      <formula1>U57-0.1</formula1>
      <formula2>U57+0.1</formula2>
    </dataValidation>
    <dataValidation type="decimal" allowBlank="1" showInputMessage="1" showErrorMessage="1" error="La valeur entrée n'est pas dans les tolerances. Veuillez contacter le responsable assurance qualite (16 49 52)" sqref="K74:K82 M74:M82 I74:I82 I58:I62 M58:M62 K58:K62">
      <formula1>U58-0.5</formula1>
      <formula2>U58+0.5</formula2>
    </dataValidation>
    <dataValidation type="decimal" allowBlank="1" showInputMessage="1" showErrorMessage="1" error="La valeur entrée n'est pas dans les tolerances. Veuillez contacter le responsable assurance qualite (16 49 52)" sqref="M110:M118 K110:K118 I110:I118 I94:I98 K94:K98 M94:M98">
      <formula1>S94-0.5</formula1>
      <formula2>S94+0.5</formula2>
    </dataValidation>
    <dataValidation type="decimal" allowBlank="1" showInputMessage="1" showErrorMessage="1" error="La valeur entrée n'est pas dans les tolerances. Veuillez contacter le responsable assurance qualite (16 49 52)" sqref="K93 M93 K109 M109 I93 I109">
      <formula1>S93-0.1</formula1>
      <formula2>S93+0.1</formula2>
    </dataValidation>
    <dataValidation type="decimal" allowBlank="1" showInputMessage="1" showErrorMessage="1" error="La valeur entrée n'est pas dans les tolerances. Veuillez contacter le responsable assurance qualite (16 49 52)" sqref="G63">
      <formula1>K63-0.5</formula1>
      <formula2>K63+0.5</formula2>
    </dataValidation>
  </dataValidations>
  <pageMargins left="0.70866141732283472" right="0.70866141732283472" top="0.74803149606299213" bottom="0.74803149606299213" header="0.31496062992125984" footer="0.31496062992125984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0"/>
  <sheetViews>
    <sheetView topLeftCell="A182" workbookViewId="0">
      <selection activeCell="H215" sqref="H215"/>
    </sheetView>
  </sheetViews>
  <sheetFormatPr defaultRowHeight="12.75" x14ac:dyDescent="0.2"/>
  <cols>
    <col min="5" max="5" width="10.140625" bestFit="1" customWidth="1"/>
    <col min="6" max="6" width="8.5703125" customWidth="1"/>
    <col min="7" max="7" width="10.5703125" bestFit="1" customWidth="1"/>
    <col min="8" max="8" width="13" customWidth="1"/>
    <col min="9" max="9" width="10.7109375" customWidth="1"/>
    <col min="10" max="10" width="12" bestFit="1" customWidth="1"/>
    <col min="11" max="11" width="10.42578125" customWidth="1"/>
    <col min="12" max="12" width="12.42578125" customWidth="1"/>
    <col min="13" max="13" width="9.85546875" bestFit="1" customWidth="1"/>
    <col min="14" max="14" width="12" bestFit="1" customWidth="1"/>
    <col min="15" max="15" width="11.42578125" customWidth="1"/>
  </cols>
  <sheetData>
    <row r="1" spans="1:17" x14ac:dyDescent="0.2">
      <c r="A1" s="216"/>
      <c r="B1" s="216"/>
      <c r="C1" s="216"/>
      <c r="D1" s="216"/>
      <c r="E1" s="216"/>
      <c r="F1" s="216"/>
      <c r="G1" s="216"/>
      <c r="H1" s="216"/>
      <c r="I1" s="216"/>
      <c r="J1" s="227"/>
      <c r="K1" s="216"/>
      <c r="L1" s="216"/>
      <c r="M1" s="216"/>
      <c r="N1" s="216"/>
      <c r="O1" s="216"/>
      <c r="P1" s="216"/>
      <c r="Q1" s="216"/>
    </row>
    <row r="2" spans="1:17" ht="16.5" x14ac:dyDescent="0.25">
      <c r="A2" s="752" t="s">
        <v>26</v>
      </c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216"/>
      <c r="M2" s="216"/>
      <c r="N2" s="216"/>
      <c r="O2" s="216"/>
      <c r="P2" s="216"/>
      <c r="Q2" s="216"/>
    </row>
    <row r="3" spans="1:17" ht="16.5" x14ac:dyDescent="0.25">
      <c r="A3" s="752" t="s">
        <v>91</v>
      </c>
      <c r="B3" s="752"/>
      <c r="C3" s="752"/>
      <c r="D3" s="752"/>
      <c r="E3" s="752"/>
      <c r="F3" s="752"/>
      <c r="G3" s="752"/>
      <c r="H3" s="752"/>
      <c r="I3" s="752"/>
      <c r="J3" s="752"/>
      <c r="K3" s="752"/>
      <c r="L3" s="216"/>
      <c r="M3" s="216"/>
      <c r="N3" s="216"/>
      <c r="O3" s="216"/>
      <c r="P3" s="216"/>
      <c r="Q3" s="216"/>
    </row>
    <row r="4" spans="1:17" ht="17.25" thickBot="1" x14ac:dyDescent="0.3">
      <c r="A4" s="753" t="s">
        <v>90</v>
      </c>
      <c r="B4" s="753"/>
      <c r="C4" s="753"/>
      <c r="D4" s="753"/>
      <c r="E4" s="753"/>
      <c r="F4" s="753"/>
      <c r="G4" s="753"/>
      <c r="H4" s="753"/>
      <c r="I4" s="753"/>
      <c r="J4" s="753"/>
      <c r="K4" s="753"/>
      <c r="L4" s="216"/>
      <c r="M4" s="216"/>
      <c r="N4" s="216"/>
      <c r="O4" s="216"/>
      <c r="P4" s="216"/>
      <c r="Q4" s="216"/>
    </row>
    <row r="5" spans="1:17" x14ac:dyDescent="0.2">
      <c r="A5" s="320"/>
      <c r="B5" s="320"/>
      <c r="C5" s="320"/>
      <c r="D5" s="320"/>
      <c r="E5" s="320"/>
      <c r="F5" s="320"/>
      <c r="G5" s="320"/>
      <c r="H5" s="320"/>
      <c r="I5" s="320"/>
      <c r="J5" s="451"/>
      <c r="K5" s="320"/>
      <c r="L5" s="216"/>
      <c r="M5" s="216"/>
      <c r="N5" s="216"/>
      <c r="O5" s="216"/>
      <c r="P5" s="216"/>
      <c r="Q5" s="216"/>
    </row>
    <row r="6" spans="1:17" ht="16.5" x14ac:dyDescent="0.25">
      <c r="A6" s="757" t="s">
        <v>759</v>
      </c>
      <c r="B6" s="757"/>
      <c r="C6" s="757"/>
      <c r="D6" s="757"/>
      <c r="E6" s="757"/>
      <c r="F6" s="757"/>
      <c r="G6" s="757"/>
      <c r="H6" s="757"/>
      <c r="I6" s="757"/>
      <c r="J6" s="757"/>
      <c r="K6" s="757"/>
      <c r="L6" s="216"/>
      <c r="M6" s="216"/>
      <c r="N6" s="216"/>
      <c r="O6" s="216"/>
      <c r="P6" s="216"/>
      <c r="Q6" s="216"/>
    </row>
    <row r="7" spans="1:17" ht="16.5" x14ac:dyDescent="0.25">
      <c r="A7" s="757" t="str">
        <f>[1]WBS!E4</f>
        <v>Test of coil, pole or magnet</v>
      </c>
      <c r="B7" s="757"/>
      <c r="C7" s="757"/>
      <c r="D7" s="757"/>
      <c r="E7" s="757"/>
      <c r="F7" s="757"/>
      <c r="G7" s="757"/>
      <c r="H7" s="757"/>
      <c r="I7" s="757"/>
      <c r="J7" s="757"/>
      <c r="K7" s="757"/>
      <c r="L7" s="216"/>
      <c r="M7" s="216"/>
      <c r="N7" s="216"/>
      <c r="O7" s="216"/>
      <c r="P7" s="216"/>
      <c r="Q7" s="216"/>
    </row>
    <row r="8" spans="1:17" ht="16.5" x14ac:dyDescent="0.25">
      <c r="A8" s="757" t="s">
        <v>622</v>
      </c>
      <c r="B8" s="757"/>
      <c r="C8" s="757"/>
      <c r="D8" s="757"/>
      <c r="E8" s="757"/>
      <c r="F8" s="757"/>
      <c r="G8" s="757"/>
      <c r="H8" s="757"/>
      <c r="I8" s="757"/>
      <c r="J8" s="757"/>
      <c r="K8" s="757"/>
      <c r="L8" s="216"/>
      <c r="M8" s="216"/>
      <c r="N8" s="216"/>
      <c r="O8" s="216"/>
      <c r="P8" s="216"/>
      <c r="Q8" s="216"/>
    </row>
    <row r="9" spans="1:17" s="216" customFormat="1" ht="16.5" x14ac:dyDescent="0.25">
      <c r="A9" s="395"/>
      <c r="B9" s="395"/>
      <c r="C9" s="395"/>
      <c r="D9" s="395"/>
      <c r="E9" s="756" t="str">
        <f>[1]WBS!M16</f>
        <v>Version no:</v>
      </c>
      <c r="F9" s="756"/>
      <c r="G9" s="170">
        <f>[1]WBS!N16</f>
        <v>1.05</v>
      </c>
      <c r="H9" s="395"/>
      <c r="I9" s="395"/>
      <c r="J9" s="395"/>
    </row>
    <row r="10" spans="1:17" ht="13.5" thickBot="1" x14ac:dyDescent="0.25">
      <c r="A10" s="321"/>
      <c r="B10" s="321"/>
      <c r="C10" s="321"/>
      <c r="D10" s="321"/>
      <c r="E10" s="321"/>
      <c r="F10" s="321"/>
      <c r="G10" s="321"/>
      <c r="H10" s="321"/>
      <c r="I10" s="321"/>
      <c r="J10" s="452"/>
      <c r="K10" s="321"/>
      <c r="L10" s="216"/>
      <c r="M10" s="216"/>
      <c r="N10" s="216"/>
      <c r="O10" s="216"/>
      <c r="P10" s="216"/>
      <c r="Q10" s="216"/>
    </row>
    <row r="11" spans="1:17" ht="13.5" thickBot="1" x14ac:dyDescent="0.25">
      <c r="A11" s="216"/>
      <c r="B11" s="216"/>
      <c r="C11" s="216"/>
      <c r="D11" s="216"/>
      <c r="E11" s="216"/>
      <c r="F11" s="216"/>
      <c r="G11" s="216"/>
      <c r="H11" s="216"/>
      <c r="I11" s="216"/>
      <c r="J11" s="227"/>
      <c r="K11" s="216"/>
      <c r="L11" s="216"/>
      <c r="M11" s="216"/>
      <c r="N11" s="216"/>
      <c r="O11" s="216"/>
      <c r="P11" s="216"/>
      <c r="Q11" s="216"/>
    </row>
    <row r="12" spans="1:17" ht="19.5" thickTop="1" thickBot="1" x14ac:dyDescent="0.3">
      <c r="A12" s="216"/>
      <c r="B12" s="750" t="s">
        <v>27</v>
      </c>
      <c r="C12" s="751"/>
      <c r="D12" s="751"/>
      <c r="E12" s="754" t="str">
        <f>WBS!H6</f>
        <v>MQXC</v>
      </c>
      <c r="F12" s="786"/>
      <c r="G12" s="322"/>
      <c r="H12" s="322"/>
      <c r="I12" s="90"/>
      <c r="J12" s="90"/>
      <c r="K12" s="90"/>
      <c r="L12" s="216"/>
      <c r="M12" s="216"/>
      <c r="N12" s="216"/>
      <c r="O12" s="216"/>
      <c r="P12" s="216"/>
      <c r="Q12" s="216"/>
    </row>
    <row r="13" spans="1:17" ht="19.5" thickTop="1" thickBot="1" x14ac:dyDescent="0.3">
      <c r="A13" s="216"/>
      <c r="B13" s="750" t="s">
        <v>92</v>
      </c>
      <c r="C13" s="751"/>
      <c r="D13" s="751"/>
      <c r="E13" s="754" t="str">
        <f>WBS!H9</f>
        <v>Aperture_2</v>
      </c>
      <c r="F13" s="755"/>
      <c r="G13" s="322"/>
      <c r="H13" s="322"/>
      <c r="I13" s="90"/>
      <c r="J13" s="90"/>
      <c r="K13" s="90"/>
      <c r="L13" s="216"/>
      <c r="M13" s="216"/>
      <c r="N13" s="216"/>
      <c r="O13" s="216"/>
      <c r="P13" s="216"/>
      <c r="Q13" s="216"/>
    </row>
    <row r="14" spans="1:17" ht="18.75" thickTop="1" x14ac:dyDescent="0.25">
      <c r="A14" s="227"/>
      <c r="B14" s="178"/>
      <c r="C14" s="178"/>
      <c r="D14" s="178"/>
      <c r="E14" s="178"/>
      <c r="F14" s="178"/>
      <c r="G14" s="226"/>
      <c r="H14" s="226"/>
      <c r="I14" s="179"/>
      <c r="J14" s="179"/>
      <c r="K14" s="90"/>
      <c r="L14" s="216"/>
      <c r="M14" s="216"/>
      <c r="N14" s="216"/>
      <c r="O14" s="216"/>
      <c r="P14" s="216"/>
      <c r="Q14" s="216"/>
    </row>
    <row r="15" spans="1:17" s="46" customFormat="1" ht="15" x14ac:dyDescent="0.25">
      <c r="A15" s="45" t="s">
        <v>760</v>
      </c>
      <c r="B15" s="45"/>
    </row>
    <row r="16" spans="1:17" s="46" customFormat="1" ht="15" x14ac:dyDescent="0.25">
      <c r="A16" s="45" t="s">
        <v>623</v>
      </c>
      <c r="B16" s="45"/>
    </row>
    <row r="17" spans="1:17" s="46" customFormat="1" ht="15" x14ac:dyDescent="0.25">
      <c r="A17" s="45"/>
      <c r="B17" s="45"/>
    </row>
    <row r="18" spans="1:17" ht="15" x14ac:dyDescent="0.25">
      <c r="A18" s="45" t="s">
        <v>485</v>
      </c>
      <c r="B18" s="45"/>
      <c r="C18" s="46"/>
      <c r="D18" s="46"/>
      <c r="E18" s="46"/>
      <c r="F18" s="46"/>
      <c r="G18" s="46"/>
      <c r="H18" s="46"/>
      <c r="I18" s="46"/>
      <c r="J18" s="47"/>
      <c r="K18" s="46"/>
      <c r="L18" s="46"/>
      <c r="M18" s="46"/>
      <c r="N18" s="46"/>
      <c r="O18" s="46"/>
      <c r="P18" s="46"/>
      <c r="Q18" s="46"/>
    </row>
    <row r="19" spans="1:17" ht="15" x14ac:dyDescent="0.25">
      <c r="A19" s="45" t="s">
        <v>234</v>
      </c>
      <c r="B19" s="45"/>
      <c r="C19" s="46"/>
      <c r="D19" s="46"/>
      <c r="E19" s="46"/>
      <c r="F19" s="46"/>
      <c r="G19" s="46"/>
      <c r="H19" s="46"/>
      <c r="I19" s="46"/>
      <c r="J19" s="47"/>
      <c r="K19" s="46"/>
      <c r="L19" s="46"/>
      <c r="M19" s="46"/>
      <c r="N19" s="46"/>
      <c r="O19" s="46"/>
      <c r="P19" s="46"/>
      <c r="Q19" s="46"/>
    </row>
    <row r="20" spans="1:17" ht="15" x14ac:dyDescent="0.25">
      <c r="A20" s="45" t="s">
        <v>233</v>
      </c>
      <c r="B20" s="45"/>
      <c r="C20" s="46"/>
      <c r="D20" s="46"/>
      <c r="E20" s="46"/>
      <c r="F20" s="46"/>
      <c r="G20" s="46"/>
      <c r="H20" s="46"/>
      <c r="I20" s="46"/>
      <c r="J20" s="47"/>
      <c r="K20" s="46"/>
      <c r="L20" s="46"/>
      <c r="M20" s="46"/>
      <c r="N20" s="46"/>
      <c r="O20" s="46"/>
      <c r="P20" s="46"/>
      <c r="Q20" s="46"/>
    </row>
    <row r="21" spans="1:17" ht="15" x14ac:dyDescent="0.25">
      <c r="A21" s="45"/>
      <c r="B21" s="45"/>
      <c r="C21" s="46"/>
      <c r="D21" s="46"/>
      <c r="E21" s="46"/>
      <c r="F21" s="46"/>
      <c r="G21" s="46"/>
      <c r="H21" s="46"/>
      <c r="I21" s="46"/>
      <c r="J21" s="47"/>
      <c r="K21" s="46"/>
      <c r="L21" s="46"/>
      <c r="M21" s="46"/>
      <c r="N21" s="46"/>
      <c r="O21" s="46"/>
      <c r="P21" s="46"/>
      <c r="Q21" s="46"/>
    </row>
    <row r="22" spans="1:17" ht="15" x14ac:dyDescent="0.25">
      <c r="A22" s="45" t="s">
        <v>486</v>
      </c>
      <c r="B22" s="45"/>
      <c r="C22" s="46"/>
      <c r="D22" s="46"/>
      <c r="E22" s="46"/>
      <c r="F22" s="46"/>
      <c r="G22" s="46"/>
      <c r="H22" s="46"/>
      <c r="I22" s="46"/>
      <c r="J22" s="47"/>
      <c r="K22" s="46"/>
      <c r="L22" s="46"/>
      <c r="M22" s="46"/>
      <c r="N22" s="46"/>
      <c r="O22" s="46"/>
      <c r="P22" s="46"/>
      <c r="Q22" s="46"/>
    </row>
    <row r="23" spans="1:17" ht="15" x14ac:dyDescent="0.25">
      <c r="A23" s="45" t="s">
        <v>235</v>
      </c>
      <c r="B23" s="45"/>
      <c r="C23" s="46"/>
      <c r="D23" s="46"/>
      <c r="E23" s="46"/>
      <c r="F23" s="46"/>
      <c r="G23" s="46"/>
      <c r="H23" s="46"/>
      <c r="I23" s="46"/>
      <c r="J23" s="47"/>
      <c r="K23" s="46"/>
      <c r="L23" s="46"/>
      <c r="M23" s="46"/>
      <c r="N23" s="46"/>
      <c r="O23" s="46"/>
      <c r="P23" s="46"/>
      <c r="Q23" s="46"/>
    </row>
    <row r="24" spans="1:17" ht="15" x14ac:dyDescent="0.25">
      <c r="A24" s="45" t="s">
        <v>236</v>
      </c>
      <c r="B24" s="45"/>
      <c r="C24" s="46"/>
      <c r="D24" s="46"/>
      <c r="E24" s="46"/>
      <c r="F24" s="46"/>
      <c r="G24" s="46"/>
      <c r="H24" s="46"/>
      <c r="I24" s="46"/>
      <c r="J24" s="47"/>
      <c r="K24" s="46"/>
      <c r="L24" s="46"/>
      <c r="M24" s="46"/>
      <c r="N24" s="46"/>
      <c r="O24" s="46"/>
      <c r="P24" s="46"/>
      <c r="Q24" s="46"/>
    </row>
    <row r="25" spans="1:17" x14ac:dyDescent="0.2">
      <c r="A25" s="216"/>
      <c r="B25" s="216"/>
      <c r="C25" s="216"/>
      <c r="D25" s="216"/>
      <c r="E25" s="216"/>
      <c r="F25" s="216"/>
      <c r="G25" s="216"/>
      <c r="H25" s="216"/>
      <c r="I25" s="216"/>
      <c r="J25" s="227"/>
      <c r="K25" s="216"/>
      <c r="L25" s="216"/>
      <c r="M25" s="216"/>
      <c r="N25" s="216"/>
      <c r="O25" s="216"/>
      <c r="P25" s="216"/>
      <c r="Q25" s="216"/>
    </row>
    <row r="26" spans="1:17" ht="15" x14ac:dyDescent="0.25">
      <c r="A26" s="45" t="s">
        <v>487</v>
      </c>
      <c r="B26" s="45"/>
      <c r="C26" s="46"/>
      <c r="D26" s="46"/>
      <c r="E26" s="46"/>
      <c r="F26" s="46"/>
      <c r="G26" s="46"/>
      <c r="H26" s="46"/>
      <c r="I26" s="46"/>
      <c r="J26" s="47"/>
      <c r="K26" s="46"/>
      <c r="L26" s="46"/>
      <c r="M26" s="46"/>
      <c r="N26" s="46"/>
      <c r="O26" s="46"/>
      <c r="P26" s="46"/>
      <c r="Q26" s="46"/>
    </row>
    <row r="27" spans="1:17" ht="15" x14ac:dyDescent="0.25">
      <c r="A27" s="45" t="s">
        <v>237</v>
      </c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  <c r="M27" s="46"/>
      <c r="N27" s="46"/>
      <c r="O27" s="46"/>
      <c r="P27" s="46"/>
      <c r="Q27" s="46"/>
    </row>
    <row r="28" spans="1:17" ht="15" x14ac:dyDescent="0.25">
      <c r="A28" s="45" t="s">
        <v>238</v>
      </c>
      <c r="B28" s="45"/>
      <c r="C28" s="46"/>
      <c r="D28" s="46"/>
      <c r="E28" s="46"/>
      <c r="F28" s="46"/>
      <c r="G28" s="46"/>
      <c r="H28" s="46"/>
      <c r="I28" s="46"/>
      <c r="J28" s="47"/>
      <c r="K28" s="46"/>
      <c r="L28" s="46"/>
      <c r="M28" s="46"/>
      <c r="N28" s="46"/>
      <c r="O28" s="46"/>
      <c r="P28" s="46"/>
      <c r="Q28" s="46"/>
    </row>
    <row r="29" spans="1:17" ht="15" x14ac:dyDescent="0.25">
      <c r="A29" s="45"/>
      <c r="B29" s="45"/>
      <c r="C29" s="46"/>
      <c r="D29" s="46"/>
      <c r="E29" s="46"/>
      <c r="F29" s="46"/>
      <c r="G29" s="46"/>
      <c r="H29" s="46"/>
      <c r="I29" s="46"/>
      <c r="J29" s="47"/>
      <c r="K29" s="46"/>
      <c r="L29" s="46"/>
      <c r="M29" s="46"/>
      <c r="N29" s="46"/>
      <c r="O29" s="46"/>
      <c r="P29" s="46"/>
      <c r="Q29" s="46"/>
    </row>
    <row r="30" spans="1:17" ht="15" x14ac:dyDescent="0.25">
      <c r="A30" s="45" t="s">
        <v>488</v>
      </c>
      <c r="B30" s="45"/>
      <c r="C30" s="46"/>
      <c r="D30" s="46"/>
      <c r="E30" s="46"/>
      <c r="F30" s="46"/>
      <c r="G30" s="46"/>
      <c r="H30" s="46"/>
      <c r="I30" s="46"/>
      <c r="J30" s="47"/>
      <c r="K30" s="46"/>
      <c r="L30" s="46"/>
      <c r="M30" s="46"/>
      <c r="N30" s="46"/>
      <c r="O30" s="46"/>
      <c r="P30" s="46"/>
      <c r="Q30" s="46"/>
    </row>
    <row r="31" spans="1:17" ht="15" x14ac:dyDescent="0.25">
      <c r="A31" s="45" t="s">
        <v>481</v>
      </c>
      <c r="B31" s="45"/>
      <c r="C31" s="46"/>
      <c r="D31" s="46"/>
      <c r="E31" s="46"/>
      <c r="F31" s="46"/>
      <c r="G31" s="46"/>
      <c r="H31" s="46"/>
      <c r="I31" s="46"/>
      <c r="J31" s="47"/>
      <c r="K31" s="46"/>
      <c r="L31" s="46"/>
      <c r="M31" s="46"/>
      <c r="N31" s="46"/>
      <c r="O31" s="46"/>
      <c r="P31" s="46"/>
      <c r="Q31" s="46"/>
    </row>
    <row r="32" spans="1:17" ht="15" x14ac:dyDescent="0.25">
      <c r="A32" s="45" t="s">
        <v>482</v>
      </c>
      <c r="B32" s="45"/>
      <c r="C32" s="46"/>
      <c r="D32" s="46"/>
      <c r="E32" s="46"/>
      <c r="F32" s="46"/>
      <c r="G32" s="46"/>
      <c r="H32" s="46"/>
      <c r="I32" s="46"/>
      <c r="J32" s="47"/>
      <c r="K32" s="46"/>
      <c r="L32" s="46"/>
      <c r="M32" s="46"/>
      <c r="N32" s="46"/>
      <c r="O32" s="46"/>
      <c r="P32" s="46"/>
      <c r="Q32" s="46"/>
    </row>
    <row r="33" spans="1:18" ht="15" x14ac:dyDescent="0.2">
      <c r="A33" s="46"/>
      <c r="B33" s="46"/>
      <c r="C33" s="46"/>
      <c r="D33" s="48"/>
      <c r="E33" s="48"/>
      <c r="F33" s="48"/>
      <c r="G33" s="46"/>
      <c r="H33" s="46"/>
      <c r="I33" s="46"/>
      <c r="J33" s="47"/>
      <c r="K33" s="46"/>
      <c r="L33" s="46"/>
      <c r="M33" s="46"/>
      <c r="N33" s="46"/>
      <c r="O33" s="46"/>
      <c r="P33" s="46"/>
      <c r="Q33" s="46"/>
    </row>
    <row r="34" spans="1:18" ht="15" x14ac:dyDescent="0.25">
      <c r="A34" s="45" t="s">
        <v>489</v>
      </c>
      <c r="B34" s="45"/>
      <c r="C34" s="46"/>
      <c r="D34" s="46"/>
      <c r="E34" s="46"/>
      <c r="F34" s="46"/>
      <c r="G34" s="46"/>
      <c r="H34" s="46"/>
      <c r="I34" s="46"/>
      <c r="J34" s="47"/>
      <c r="K34" s="46"/>
      <c r="L34" s="46"/>
      <c r="M34" s="46"/>
      <c r="N34" s="46"/>
      <c r="O34" s="46"/>
      <c r="P34" s="46"/>
      <c r="Q34" s="46"/>
    </row>
    <row r="35" spans="1:18" ht="15" x14ac:dyDescent="0.25">
      <c r="A35" s="45" t="s">
        <v>483</v>
      </c>
      <c r="B35" s="45"/>
      <c r="C35" s="46"/>
      <c r="D35" s="46"/>
      <c r="E35" s="46"/>
      <c r="F35" s="46"/>
      <c r="G35" s="46"/>
      <c r="H35" s="46"/>
      <c r="I35" s="46"/>
      <c r="J35" s="47"/>
      <c r="K35" s="46"/>
      <c r="L35" s="46"/>
      <c r="M35" s="46"/>
      <c r="N35" s="46"/>
      <c r="O35" s="46"/>
      <c r="P35" s="46"/>
      <c r="Q35" s="46"/>
    </row>
    <row r="36" spans="1:18" ht="15" x14ac:dyDescent="0.25">
      <c r="A36" s="45" t="s">
        <v>484</v>
      </c>
      <c r="B36" s="45"/>
      <c r="C36" s="46"/>
      <c r="D36" s="46"/>
      <c r="E36" s="46"/>
      <c r="F36" s="46"/>
      <c r="G36" s="46"/>
      <c r="H36" s="46"/>
      <c r="I36" s="46"/>
      <c r="J36" s="47"/>
      <c r="K36" s="46"/>
      <c r="L36" s="46"/>
      <c r="M36" s="46"/>
      <c r="N36" s="46"/>
      <c r="O36" s="46"/>
      <c r="P36" s="46"/>
      <c r="Q36" s="46"/>
    </row>
    <row r="37" spans="1:18" ht="15" x14ac:dyDescent="0.25">
      <c r="A37" s="45"/>
      <c r="B37" s="45"/>
      <c r="C37" s="46"/>
      <c r="D37" s="46"/>
      <c r="E37" s="46"/>
      <c r="F37" s="46"/>
      <c r="G37" s="46"/>
      <c r="H37" s="46"/>
      <c r="I37" s="46"/>
      <c r="J37" s="47"/>
      <c r="K37" s="46"/>
      <c r="L37" s="46"/>
      <c r="M37" s="46"/>
      <c r="N37" s="46"/>
      <c r="O37" s="46"/>
      <c r="P37" s="46"/>
      <c r="Q37" s="46"/>
    </row>
    <row r="38" spans="1:18" s="46" customFormat="1" ht="15" x14ac:dyDescent="0.25">
      <c r="A38" s="726" t="s">
        <v>109</v>
      </c>
      <c r="B38" s="726"/>
      <c r="C38" s="726"/>
      <c r="D38" s="46" t="s">
        <v>110</v>
      </c>
      <c r="E38" s="394"/>
      <c r="F38" s="79"/>
      <c r="K38" s="47"/>
    </row>
    <row r="39" spans="1:18" s="46" customFormat="1" ht="15" x14ac:dyDescent="0.25">
      <c r="A39" s="394"/>
      <c r="B39" s="394"/>
      <c r="C39" s="394"/>
      <c r="D39" s="46" t="s">
        <v>111</v>
      </c>
      <c r="E39" s="394"/>
      <c r="F39" s="79"/>
      <c r="K39" s="47"/>
    </row>
    <row r="40" spans="1:18" s="46" customFormat="1" ht="15" x14ac:dyDescent="0.25">
      <c r="A40" s="394"/>
      <c r="B40" s="394"/>
      <c r="C40" s="394"/>
      <c r="E40" s="394"/>
      <c r="F40" s="79"/>
      <c r="K40" s="47"/>
    </row>
    <row r="41" spans="1:18" ht="15.75" thickBot="1" x14ac:dyDescent="0.25">
      <c r="A41" s="46"/>
      <c r="B41" s="46"/>
      <c r="C41" s="46"/>
      <c r="D41" s="48"/>
      <c r="E41" s="48"/>
      <c r="F41" s="48"/>
      <c r="G41" s="46"/>
      <c r="H41" s="46"/>
      <c r="I41" s="46"/>
      <c r="J41" s="47"/>
      <c r="K41" s="46"/>
      <c r="L41" s="46"/>
      <c r="M41" s="46"/>
      <c r="N41" s="46"/>
      <c r="O41" s="46"/>
      <c r="P41" s="46"/>
      <c r="Q41" s="46"/>
    </row>
    <row r="42" spans="1:18" ht="16.5" thickTop="1" thickBot="1" x14ac:dyDescent="0.3">
      <c r="A42" s="727" t="s">
        <v>107</v>
      </c>
      <c r="B42" s="728"/>
      <c r="C42" s="728"/>
      <c r="D42" s="728"/>
      <c r="E42" s="49">
        <v>1</v>
      </c>
      <c r="F42" s="46"/>
      <c r="G42" s="46"/>
      <c r="H42" s="46"/>
      <c r="I42" s="46"/>
      <c r="J42" s="47"/>
      <c r="K42" s="47"/>
      <c r="L42" s="47"/>
      <c r="M42" s="47"/>
      <c r="N42" s="47"/>
      <c r="O42" s="47"/>
      <c r="P42" s="47"/>
      <c r="Q42" s="47"/>
      <c r="R42" s="34"/>
    </row>
    <row r="43" spans="1:18" ht="16.5" thickTop="1" thickBot="1" x14ac:dyDescent="0.3">
      <c r="A43" s="46"/>
      <c r="B43" s="46"/>
      <c r="C43" s="46"/>
      <c r="D43" s="46"/>
      <c r="E43" s="50"/>
      <c r="F43" s="50"/>
      <c r="G43" s="46"/>
      <c r="H43" s="46"/>
      <c r="I43" s="46"/>
      <c r="J43" s="47"/>
      <c r="K43" s="47"/>
      <c r="L43" s="47"/>
      <c r="M43" s="47"/>
      <c r="N43" s="47"/>
      <c r="O43" s="47"/>
      <c r="P43" s="47"/>
      <c r="Q43" s="47"/>
      <c r="R43" s="34"/>
    </row>
    <row r="44" spans="1:18" ht="16.5" thickTop="1" thickBot="1" x14ac:dyDescent="0.3">
      <c r="A44" s="164"/>
      <c r="B44" s="165"/>
      <c r="C44" s="806" t="s">
        <v>137</v>
      </c>
      <c r="D44" s="806"/>
      <c r="E44" s="807"/>
      <c r="F44" s="808" t="s">
        <v>761</v>
      </c>
      <c r="G44" s="809"/>
      <c r="H44" s="808" t="s">
        <v>624</v>
      </c>
      <c r="I44" s="810"/>
      <c r="J44" s="58"/>
      <c r="K44" s="68"/>
      <c r="L44" s="68"/>
      <c r="M44" s="60"/>
      <c r="N44" s="60"/>
      <c r="O44" s="60"/>
      <c r="P44" s="33"/>
    </row>
    <row r="45" spans="1:18" ht="15" x14ac:dyDescent="0.25">
      <c r="A45" s="158"/>
      <c r="B45" s="159"/>
      <c r="C45" s="811" t="s">
        <v>28</v>
      </c>
      <c r="D45" s="811"/>
      <c r="E45" s="812"/>
      <c r="F45" s="730">
        <v>41199</v>
      </c>
      <c r="G45" s="813"/>
      <c r="H45" s="730"/>
      <c r="I45" s="749"/>
      <c r="J45" s="58"/>
      <c r="K45" s="68"/>
      <c r="L45" s="68"/>
      <c r="M45" s="60"/>
      <c r="N45" s="60"/>
      <c r="O45" s="60"/>
      <c r="P45" s="33"/>
    </row>
    <row r="46" spans="1:18" ht="15.75" thickBot="1" x14ac:dyDescent="0.3">
      <c r="A46" s="160"/>
      <c r="B46" s="161"/>
      <c r="C46" s="803" t="s">
        <v>29</v>
      </c>
      <c r="D46" s="803"/>
      <c r="E46" s="804"/>
      <c r="F46" s="732" t="s">
        <v>823</v>
      </c>
      <c r="G46" s="805"/>
      <c r="H46" s="732"/>
      <c r="I46" s="761"/>
      <c r="J46" s="60"/>
      <c r="K46" s="68"/>
      <c r="L46" s="68"/>
      <c r="M46" s="60"/>
      <c r="N46" s="60"/>
      <c r="O46" s="60"/>
      <c r="P46" s="33"/>
    </row>
    <row r="47" spans="1:18" ht="16.5" x14ac:dyDescent="0.25">
      <c r="A47" s="156"/>
      <c r="B47" s="162"/>
      <c r="C47" s="787" t="s">
        <v>94</v>
      </c>
      <c r="D47" s="787"/>
      <c r="E47" s="788"/>
      <c r="F47" s="789">
        <v>21.8</v>
      </c>
      <c r="G47" s="790"/>
      <c r="H47" s="789"/>
      <c r="I47" s="791"/>
      <c r="J47" s="60"/>
      <c r="K47" s="68"/>
      <c r="L47" s="68"/>
      <c r="M47" s="60"/>
      <c r="N47" s="60"/>
      <c r="O47" s="60"/>
      <c r="P47" s="33"/>
    </row>
    <row r="48" spans="1:18" ht="15.75" thickBot="1" x14ac:dyDescent="0.3">
      <c r="A48" s="157"/>
      <c r="B48" s="163"/>
      <c r="C48" s="820" t="s">
        <v>30</v>
      </c>
      <c r="D48" s="820"/>
      <c r="E48" s="821"/>
      <c r="F48" s="732">
        <v>39.700000000000003</v>
      </c>
      <c r="G48" s="805"/>
      <c r="H48" s="732"/>
      <c r="I48" s="761"/>
      <c r="J48" s="60"/>
      <c r="K48" s="68"/>
      <c r="L48" s="68"/>
      <c r="M48" s="60"/>
      <c r="N48" s="60"/>
      <c r="O48" s="60"/>
      <c r="P48" s="33"/>
    </row>
    <row r="49" spans="1:16" ht="13.5" thickTop="1" x14ac:dyDescent="0.2">
      <c r="A49" s="737" t="s">
        <v>19</v>
      </c>
      <c r="B49" s="738"/>
      <c r="C49" s="738"/>
      <c r="D49" s="739"/>
      <c r="E49" s="825" t="s">
        <v>16</v>
      </c>
      <c r="F49" s="828" t="s">
        <v>17</v>
      </c>
      <c r="G49" s="829"/>
      <c r="H49" s="828" t="s">
        <v>17</v>
      </c>
      <c r="I49" s="830"/>
      <c r="J49" s="792" t="s">
        <v>18</v>
      </c>
      <c r="K49" s="768"/>
      <c r="L49" s="341"/>
      <c r="M49" s="341"/>
      <c r="N49" s="814"/>
      <c r="O49" s="814"/>
      <c r="P49" s="33"/>
    </row>
    <row r="50" spans="1:16" x14ac:dyDescent="0.2">
      <c r="A50" s="740"/>
      <c r="B50" s="741"/>
      <c r="C50" s="741"/>
      <c r="D50" s="742"/>
      <c r="E50" s="826"/>
      <c r="F50" s="342" t="s">
        <v>98</v>
      </c>
      <c r="G50" s="343" t="s">
        <v>102</v>
      </c>
      <c r="H50" s="342" t="s">
        <v>98</v>
      </c>
      <c r="I50" s="344" t="s">
        <v>102</v>
      </c>
      <c r="J50" s="815" t="s">
        <v>102</v>
      </c>
      <c r="K50" s="770"/>
      <c r="L50" s="345"/>
      <c r="M50" s="397"/>
      <c r="N50" s="816"/>
      <c r="O50" s="816"/>
      <c r="P50" s="33"/>
    </row>
    <row r="51" spans="1:16" ht="13.5" thickBot="1" x14ac:dyDescent="0.25">
      <c r="A51" s="822"/>
      <c r="B51" s="823"/>
      <c r="C51" s="823"/>
      <c r="D51" s="824"/>
      <c r="E51" s="827"/>
      <c r="F51" s="231" t="s">
        <v>261</v>
      </c>
      <c r="G51" s="92" t="s">
        <v>25</v>
      </c>
      <c r="H51" s="231" t="s">
        <v>261</v>
      </c>
      <c r="I51" s="96" t="s">
        <v>25</v>
      </c>
      <c r="J51" s="817" t="s">
        <v>25</v>
      </c>
      <c r="K51" s="818"/>
      <c r="L51" s="345"/>
      <c r="M51" s="396"/>
      <c r="N51" s="819"/>
      <c r="O51" s="819"/>
      <c r="P51" s="33"/>
    </row>
    <row r="52" spans="1:16" ht="16.5" thickTop="1" thickBot="1" x14ac:dyDescent="0.3">
      <c r="A52" s="793" t="s">
        <v>108</v>
      </c>
      <c r="B52" s="794"/>
      <c r="C52" s="795"/>
      <c r="D52" s="795"/>
      <c r="E52" s="795"/>
      <c r="F52" s="94"/>
      <c r="G52" s="93"/>
      <c r="H52" s="97"/>
      <c r="I52" s="95"/>
      <c r="J52" s="103"/>
      <c r="K52" s="99"/>
      <c r="L52" s="68"/>
      <c r="M52" s="60"/>
      <c r="N52" s="60"/>
      <c r="O52" s="60"/>
      <c r="P52" s="33"/>
    </row>
    <row r="53" spans="1:16" ht="16.5" thickTop="1" x14ac:dyDescent="0.2">
      <c r="A53" s="180"/>
      <c r="B53" s="181" t="s">
        <v>20</v>
      </c>
      <c r="C53" s="181"/>
      <c r="D53" s="181" t="s">
        <v>10</v>
      </c>
      <c r="E53" s="182" t="s">
        <v>747</v>
      </c>
      <c r="F53" s="796">
        <v>7.4189999999999996</v>
      </c>
      <c r="G53" s="797">
        <f>F53/$E$42</f>
        <v>7.4189999999999996</v>
      </c>
      <c r="H53" s="796"/>
      <c r="I53" s="798">
        <f>H53/$E$42</f>
        <v>0</v>
      </c>
      <c r="J53" s="71" t="s">
        <v>105</v>
      </c>
      <c r="K53" s="346" t="s">
        <v>104</v>
      </c>
      <c r="L53" s="54"/>
      <c r="M53" s="69"/>
      <c r="N53" s="55"/>
      <c r="O53" s="397"/>
      <c r="P53" s="33"/>
    </row>
    <row r="54" spans="1:16" ht="15.75" x14ac:dyDescent="0.2">
      <c r="A54" s="183"/>
      <c r="B54" s="184" t="s">
        <v>99</v>
      </c>
      <c r="C54" s="184"/>
      <c r="D54" s="184" t="s">
        <v>100</v>
      </c>
      <c r="E54" s="185" t="s">
        <v>748</v>
      </c>
      <c r="F54" s="785"/>
      <c r="G54" s="783"/>
      <c r="H54" s="785"/>
      <c r="I54" s="799"/>
      <c r="J54" s="74" t="s">
        <v>105</v>
      </c>
      <c r="K54" s="347" t="s">
        <v>104</v>
      </c>
      <c r="L54" s="54"/>
      <c r="M54" s="69"/>
      <c r="N54" s="55"/>
      <c r="O54" s="397"/>
      <c r="P54" s="33"/>
    </row>
    <row r="55" spans="1:16" ht="15.75" x14ac:dyDescent="0.2">
      <c r="A55" s="186"/>
      <c r="B55" s="425" t="s">
        <v>20</v>
      </c>
      <c r="C55" s="425"/>
      <c r="D55" s="425" t="s">
        <v>10</v>
      </c>
      <c r="E55" s="187" t="s">
        <v>749</v>
      </c>
      <c r="F55" s="800">
        <v>7.3810000000000002</v>
      </c>
      <c r="G55" s="801">
        <f t="shared" ref="G55" si="0">F55/$E$42</f>
        <v>7.3810000000000002</v>
      </c>
      <c r="H55" s="800"/>
      <c r="I55" s="802">
        <f t="shared" ref="I55" si="1">H55/$E$42</f>
        <v>0</v>
      </c>
      <c r="J55" s="73" t="s">
        <v>105</v>
      </c>
      <c r="K55" s="348" t="s">
        <v>104</v>
      </c>
      <c r="L55" s="54"/>
      <c r="M55" s="69"/>
      <c r="N55" s="55"/>
      <c r="O55" s="397"/>
      <c r="P55" s="33"/>
    </row>
    <row r="56" spans="1:16" ht="15.75" x14ac:dyDescent="0.2">
      <c r="A56" s="183"/>
      <c r="B56" s="184" t="s">
        <v>99</v>
      </c>
      <c r="C56" s="184"/>
      <c r="D56" s="184" t="s">
        <v>100</v>
      </c>
      <c r="E56" s="185" t="s">
        <v>750</v>
      </c>
      <c r="F56" s="785"/>
      <c r="G56" s="783"/>
      <c r="H56" s="785"/>
      <c r="I56" s="799"/>
      <c r="J56" s="74" t="s">
        <v>105</v>
      </c>
      <c r="K56" s="347" t="s">
        <v>104</v>
      </c>
      <c r="L56" s="54"/>
      <c r="M56" s="69"/>
      <c r="N56" s="55"/>
      <c r="O56" s="397"/>
      <c r="P56" s="33"/>
    </row>
    <row r="57" spans="1:16" ht="15.75" x14ac:dyDescent="0.2">
      <c r="A57" s="186"/>
      <c r="B57" s="425" t="s">
        <v>20</v>
      </c>
      <c r="C57" s="425"/>
      <c r="D57" s="425" t="s">
        <v>10</v>
      </c>
      <c r="E57" s="187" t="s">
        <v>241</v>
      </c>
      <c r="F57" s="800">
        <v>7.4</v>
      </c>
      <c r="G57" s="801">
        <f t="shared" ref="G57" si="2">F57/$E$42</f>
        <v>7.4</v>
      </c>
      <c r="H57" s="800"/>
      <c r="I57" s="802">
        <f t="shared" ref="I57" si="3">H57/$E$42</f>
        <v>0</v>
      </c>
      <c r="J57" s="73" t="s">
        <v>105</v>
      </c>
      <c r="K57" s="348" t="s">
        <v>104</v>
      </c>
      <c r="L57" s="54"/>
      <c r="M57" s="69"/>
      <c r="N57" s="55"/>
      <c r="O57" s="397"/>
      <c r="P57" s="33"/>
    </row>
    <row r="58" spans="1:16" ht="15.75" x14ac:dyDescent="0.2">
      <c r="A58" s="183"/>
      <c r="B58" s="184" t="s">
        <v>99</v>
      </c>
      <c r="C58" s="184"/>
      <c r="D58" s="184" t="s">
        <v>100</v>
      </c>
      <c r="E58" s="185" t="s">
        <v>242</v>
      </c>
      <c r="F58" s="785"/>
      <c r="G58" s="783"/>
      <c r="H58" s="785"/>
      <c r="I58" s="799"/>
      <c r="J58" s="74" t="s">
        <v>105</v>
      </c>
      <c r="K58" s="347" t="s">
        <v>104</v>
      </c>
      <c r="L58" s="54"/>
      <c r="M58" s="69"/>
      <c r="N58" s="55"/>
      <c r="O58" s="397"/>
      <c r="P58" s="33"/>
    </row>
    <row r="59" spans="1:16" ht="15.75" x14ac:dyDescent="0.2">
      <c r="A59" s="186"/>
      <c r="B59" s="425" t="s">
        <v>20</v>
      </c>
      <c r="C59" s="425"/>
      <c r="D59" s="425" t="s">
        <v>10</v>
      </c>
      <c r="E59" s="187" t="s">
        <v>239</v>
      </c>
      <c r="F59" s="800">
        <v>7.407</v>
      </c>
      <c r="G59" s="801">
        <f t="shared" ref="G59" si="4">F59/$E$42</f>
        <v>7.407</v>
      </c>
      <c r="H59" s="800"/>
      <c r="I59" s="802">
        <f t="shared" ref="I59" si="5">H59/$E$42</f>
        <v>0</v>
      </c>
      <c r="J59" s="73" t="s">
        <v>105</v>
      </c>
      <c r="K59" s="348" t="s">
        <v>104</v>
      </c>
      <c r="L59" s="54"/>
      <c r="M59" s="54"/>
      <c r="N59" s="55"/>
      <c r="O59" s="397"/>
      <c r="P59" s="33"/>
    </row>
    <row r="60" spans="1:16" ht="15.75" x14ac:dyDescent="0.25">
      <c r="A60" s="183"/>
      <c r="B60" s="184" t="s">
        <v>99</v>
      </c>
      <c r="C60" s="184"/>
      <c r="D60" s="184" t="s">
        <v>100</v>
      </c>
      <c r="E60" s="185" t="s">
        <v>240</v>
      </c>
      <c r="F60" s="785"/>
      <c r="G60" s="783"/>
      <c r="H60" s="785"/>
      <c r="I60" s="799"/>
      <c r="J60" s="74" t="s">
        <v>105</v>
      </c>
      <c r="K60" s="347" t="s">
        <v>104</v>
      </c>
      <c r="L60" s="68"/>
      <c r="M60" s="60"/>
      <c r="N60" s="60"/>
      <c r="O60" s="60"/>
      <c r="P60" s="33"/>
    </row>
    <row r="61" spans="1:16" ht="15.75" x14ac:dyDescent="0.2">
      <c r="A61" s="186"/>
      <c r="B61" s="425" t="s">
        <v>20</v>
      </c>
      <c r="C61" s="425"/>
      <c r="D61" s="425" t="s">
        <v>10</v>
      </c>
      <c r="E61" s="187" t="s">
        <v>751</v>
      </c>
      <c r="F61" s="800">
        <v>7.3410000000000002</v>
      </c>
      <c r="G61" s="801">
        <f t="shared" ref="G61" si="6">F61/$E$42</f>
        <v>7.3410000000000002</v>
      </c>
      <c r="H61" s="800"/>
      <c r="I61" s="802">
        <f t="shared" ref="I61" si="7">H61/$E$42</f>
        <v>0</v>
      </c>
      <c r="J61" s="73" t="s">
        <v>105</v>
      </c>
      <c r="K61" s="348" t="s">
        <v>104</v>
      </c>
      <c r="L61" s="341"/>
      <c r="M61" s="341"/>
      <c r="N61" s="814"/>
      <c r="O61" s="814"/>
      <c r="P61" s="33"/>
    </row>
    <row r="62" spans="1:16" ht="15.75" x14ac:dyDescent="0.2">
      <c r="A62" s="183"/>
      <c r="B62" s="184" t="s">
        <v>99</v>
      </c>
      <c r="C62" s="184"/>
      <c r="D62" s="184" t="s">
        <v>100</v>
      </c>
      <c r="E62" s="185" t="s">
        <v>752</v>
      </c>
      <c r="F62" s="785"/>
      <c r="G62" s="783"/>
      <c r="H62" s="785"/>
      <c r="I62" s="799"/>
      <c r="J62" s="74" t="s">
        <v>105</v>
      </c>
      <c r="K62" s="347" t="s">
        <v>104</v>
      </c>
      <c r="L62" s="345"/>
      <c r="M62" s="397"/>
      <c r="N62" s="816"/>
      <c r="O62" s="816"/>
      <c r="P62" s="33"/>
    </row>
    <row r="63" spans="1:16" ht="15.75" x14ac:dyDescent="0.2">
      <c r="A63" s="186"/>
      <c r="B63" s="425" t="s">
        <v>20</v>
      </c>
      <c r="C63" s="425"/>
      <c r="D63" s="425" t="s">
        <v>10</v>
      </c>
      <c r="E63" s="187" t="s">
        <v>768</v>
      </c>
      <c r="F63" s="800">
        <v>7.7880000000000003</v>
      </c>
      <c r="G63" s="801">
        <f t="shared" ref="G63" si="8">F63/$E$42</f>
        <v>7.7880000000000003</v>
      </c>
      <c r="H63" s="800"/>
      <c r="I63" s="802">
        <f t="shared" ref="I63" si="9">H63/$E$42</f>
        <v>0</v>
      </c>
      <c r="J63" s="73" t="s">
        <v>105</v>
      </c>
      <c r="K63" s="348" t="s">
        <v>104</v>
      </c>
      <c r="L63" s="341"/>
      <c r="M63" s="341"/>
      <c r="N63" s="814"/>
      <c r="O63" s="814"/>
      <c r="P63" s="33"/>
    </row>
    <row r="64" spans="1:16" ht="15.75" x14ac:dyDescent="0.2">
      <c r="A64" s="183"/>
      <c r="B64" s="184" t="s">
        <v>99</v>
      </c>
      <c r="C64" s="184"/>
      <c r="D64" s="184" t="s">
        <v>100</v>
      </c>
      <c r="E64" s="185" t="s">
        <v>769</v>
      </c>
      <c r="F64" s="785"/>
      <c r="G64" s="783"/>
      <c r="H64" s="785"/>
      <c r="I64" s="799"/>
      <c r="J64" s="74" t="s">
        <v>105</v>
      </c>
      <c r="K64" s="347" t="s">
        <v>104</v>
      </c>
      <c r="L64" s="345"/>
      <c r="M64" s="397"/>
      <c r="N64" s="816"/>
      <c r="O64" s="816"/>
      <c r="P64" s="33"/>
    </row>
    <row r="65" spans="1:16" ht="15.75" x14ac:dyDescent="0.2">
      <c r="A65" s="186"/>
      <c r="B65" s="425" t="s">
        <v>20</v>
      </c>
      <c r="C65" s="425"/>
      <c r="D65" s="425" t="s">
        <v>10</v>
      </c>
      <c r="E65" s="187" t="s">
        <v>770</v>
      </c>
      <c r="F65" s="800">
        <v>7.7880000000000003</v>
      </c>
      <c r="G65" s="801">
        <f t="shared" ref="G65" si="10">F65/$E$42</f>
        <v>7.7880000000000003</v>
      </c>
      <c r="H65" s="800"/>
      <c r="I65" s="802">
        <f t="shared" ref="I65" si="11">H65/$E$42</f>
        <v>0</v>
      </c>
      <c r="J65" s="73" t="s">
        <v>105</v>
      </c>
      <c r="K65" s="348" t="s">
        <v>104</v>
      </c>
      <c r="L65" s="341"/>
      <c r="M65" s="341"/>
      <c r="N65" s="814"/>
      <c r="O65" s="814"/>
      <c r="P65" s="33"/>
    </row>
    <row r="66" spans="1:16" ht="15.75" x14ac:dyDescent="0.2">
      <c r="A66" s="183"/>
      <c r="B66" s="184" t="s">
        <v>99</v>
      </c>
      <c r="C66" s="184"/>
      <c r="D66" s="184" t="s">
        <v>100</v>
      </c>
      <c r="E66" s="185" t="s">
        <v>771</v>
      </c>
      <c r="F66" s="785"/>
      <c r="G66" s="783"/>
      <c r="H66" s="785"/>
      <c r="I66" s="799"/>
      <c r="J66" s="74" t="s">
        <v>105</v>
      </c>
      <c r="K66" s="347" t="s">
        <v>104</v>
      </c>
      <c r="L66" s="345"/>
      <c r="M66" s="397"/>
      <c r="N66" s="816"/>
      <c r="O66" s="816"/>
      <c r="P66" s="33"/>
    </row>
    <row r="67" spans="1:16" ht="15.75" x14ac:dyDescent="0.2">
      <c r="A67" s="186"/>
      <c r="B67" s="425" t="s">
        <v>20</v>
      </c>
      <c r="C67" s="425"/>
      <c r="D67" s="425" t="s">
        <v>10</v>
      </c>
      <c r="E67" s="187" t="s">
        <v>753</v>
      </c>
      <c r="F67" s="800">
        <v>7.3860000000000001</v>
      </c>
      <c r="G67" s="801">
        <f t="shared" ref="G67" si="12">F67/$E$42</f>
        <v>7.3860000000000001</v>
      </c>
      <c r="H67" s="800"/>
      <c r="I67" s="802">
        <f t="shared" ref="I67" si="13">H67/$E$42</f>
        <v>0</v>
      </c>
      <c r="J67" s="73" t="s">
        <v>105</v>
      </c>
      <c r="K67" s="348" t="s">
        <v>104</v>
      </c>
      <c r="L67" s="345"/>
      <c r="M67" s="396"/>
      <c r="N67" s="819"/>
      <c r="O67" s="819"/>
      <c r="P67" s="33"/>
    </row>
    <row r="68" spans="1:16" ht="15.75" x14ac:dyDescent="0.2">
      <c r="A68" s="183"/>
      <c r="B68" s="184" t="s">
        <v>99</v>
      </c>
      <c r="C68" s="184"/>
      <c r="D68" s="184" t="s">
        <v>100</v>
      </c>
      <c r="E68" s="185" t="s">
        <v>754</v>
      </c>
      <c r="F68" s="785"/>
      <c r="G68" s="783"/>
      <c r="H68" s="785"/>
      <c r="I68" s="799"/>
      <c r="J68" s="74" t="s">
        <v>105</v>
      </c>
      <c r="K68" s="347" t="s">
        <v>104</v>
      </c>
      <c r="L68" s="54"/>
      <c r="M68" s="69"/>
      <c r="N68" s="55"/>
      <c r="O68" s="397"/>
      <c r="P68" s="33"/>
    </row>
    <row r="69" spans="1:16" ht="15.75" x14ac:dyDescent="0.2">
      <c r="A69" s="186"/>
      <c r="B69" s="425" t="s">
        <v>20</v>
      </c>
      <c r="C69" s="425"/>
      <c r="D69" s="425" t="s">
        <v>10</v>
      </c>
      <c r="E69" s="187" t="s">
        <v>772</v>
      </c>
      <c r="F69" s="800">
        <v>7.8369999999999997</v>
      </c>
      <c r="G69" s="801">
        <f t="shared" ref="G69" si="14">F69/$E$42</f>
        <v>7.8369999999999997</v>
      </c>
      <c r="H69" s="800"/>
      <c r="I69" s="802">
        <f t="shared" ref="I69" si="15">H69/$E$42</f>
        <v>0</v>
      </c>
      <c r="J69" s="73" t="s">
        <v>105</v>
      </c>
      <c r="K69" s="348" t="s">
        <v>104</v>
      </c>
      <c r="L69" s="345"/>
      <c r="M69" s="396"/>
      <c r="N69" s="819"/>
      <c r="O69" s="819"/>
      <c r="P69" s="33"/>
    </row>
    <row r="70" spans="1:16" ht="15.75" x14ac:dyDescent="0.2">
      <c r="A70" s="183"/>
      <c r="B70" s="184" t="s">
        <v>99</v>
      </c>
      <c r="C70" s="184"/>
      <c r="D70" s="184" t="s">
        <v>100</v>
      </c>
      <c r="E70" s="185" t="s">
        <v>773</v>
      </c>
      <c r="F70" s="785"/>
      <c r="G70" s="783"/>
      <c r="H70" s="785"/>
      <c r="I70" s="799"/>
      <c r="J70" s="74" t="s">
        <v>105</v>
      </c>
      <c r="K70" s="347" t="s">
        <v>104</v>
      </c>
      <c r="L70" s="54"/>
      <c r="M70" s="69"/>
      <c r="N70" s="55"/>
      <c r="O70" s="397"/>
      <c r="P70" s="33"/>
    </row>
    <row r="71" spans="1:16" ht="15.75" x14ac:dyDescent="0.2">
      <c r="A71" s="186"/>
      <c r="B71" s="425" t="s">
        <v>20</v>
      </c>
      <c r="C71" s="425"/>
      <c r="D71" s="425" t="s">
        <v>10</v>
      </c>
      <c r="E71" s="187" t="s">
        <v>774</v>
      </c>
      <c r="F71" s="800">
        <v>7.8360000000000003</v>
      </c>
      <c r="G71" s="801">
        <f t="shared" ref="G71" si="16">F71/$E$42</f>
        <v>7.8360000000000003</v>
      </c>
      <c r="H71" s="800"/>
      <c r="I71" s="802">
        <f t="shared" ref="I71" si="17">H71/$E$42</f>
        <v>0</v>
      </c>
      <c r="J71" s="73" t="s">
        <v>105</v>
      </c>
      <c r="K71" s="348" t="s">
        <v>104</v>
      </c>
      <c r="L71" s="345"/>
      <c r="M71" s="396"/>
      <c r="N71" s="819"/>
      <c r="O71" s="819"/>
      <c r="P71" s="33"/>
    </row>
    <row r="72" spans="1:16" ht="15.75" x14ac:dyDescent="0.2">
      <c r="A72" s="183"/>
      <c r="B72" s="184" t="s">
        <v>99</v>
      </c>
      <c r="C72" s="184"/>
      <c r="D72" s="184" t="s">
        <v>100</v>
      </c>
      <c r="E72" s="185" t="s">
        <v>775</v>
      </c>
      <c r="F72" s="785"/>
      <c r="G72" s="783"/>
      <c r="H72" s="785"/>
      <c r="I72" s="799"/>
      <c r="J72" s="74" t="s">
        <v>105</v>
      </c>
      <c r="K72" s="347" t="s">
        <v>104</v>
      </c>
      <c r="L72" s="54"/>
      <c r="M72" s="69"/>
      <c r="N72" s="55"/>
      <c r="O72" s="397"/>
      <c r="P72" s="33"/>
    </row>
    <row r="73" spans="1:16" ht="15.75" x14ac:dyDescent="0.2">
      <c r="A73" s="186"/>
      <c r="B73" s="425" t="s">
        <v>20</v>
      </c>
      <c r="C73" s="425"/>
      <c r="D73" s="425" t="s">
        <v>10</v>
      </c>
      <c r="E73" s="187" t="s">
        <v>755</v>
      </c>
      <c r="F73" s="832" t="s">
        <v>824</v>
      </c>
      <c r="G73" s="802" t="e">
        <f t="shared" ref="G73" si="18">F73/$E$42</f>
        <v>#VALUE!</v>
      </c>
      <c r="H73" s="800"/>
      <c r="I73" s="802">
        <f t="shared" ref="I73" si="19">H73/$E$42</f>
        <v>0</v>
      </c>
      <c r="J73" s="73" t="s">
        <v>105</v>
      </c>
      <c r="K73" s="348" t="s">
        <v>104</v>
      </c>
      <c r="L73" s="54"/>
      <c r="M73" s="69"/>
      <c r="N73" s="55"/>
      <c r="O73" s="397"/>
      <c r="P73" s="33"/>
    </row>
    <row r="74" spans="1:16" ht="15.75" x14ac:dyDescent="0.2">
      <c r="A74" s="183"/>
      <c r="B74" s="184" t="s">
        <v>99</v>
      </c>
      <c r="C74" s="184"/>
      <c r="D74" s="184" t="s">
        <v>100</v>
      </c>
      <c r="E74" s="185" t="s">
        <v>756</v>
      </c>
      <c r="F74" s="833"/>
      <c r="G74" s="799"/>
      <c r="H74" s="785"/>
      <c r="I74" s="799"/>
      <c r="J74" s="74" t="s">
        <v>105</v>
      </c>
      <c r="K74" s="347" t="s">
        <v>104</v>
      </c>
      <c r="L74" s="54"/>
      <c r="M74" s="69"/>
      <c r="N74" s="55"/>
      <c r="O74" s="397"/>
      <c r="P74" s="33"/>
    </row>
    <row r="75" spans="1:16" ht="15.75" x14ac:dyDescent="0.2">
      <c r="A75" s="186"/>
      <c r="B75" s="425" t="s">
        <v>20</v>
      </c>
      <c r="C75" s="425"/>
      <c r="D75" s="425" t="s">
        <v>10</v>
      </c>
      <c r="E75" s="187" t="s">
        <v>757</v>
      </c>
      <c r="F75" s="800">
        <v>7.383</v>
      </c>
      <c r="G75" s="801">
        <f t="shared" ref="G75" si="20">F75/$E$42</f>
        <v>7.383</v>
      </c>
      <c r="H75" s="800"/>
      <c r="I75" s="802">
        <f t="shared" ref="I75" si="21">H75/$E$42</f>
        <v>0</v>
      </c>
      <c r="J75" s="73" t="s">
        <v>105</v>
      </c>
      <c r="K75" s="348" t="s">
        <v>104</v>
      </c>
      <c r="L75" s="54"/>
      <c r="M75" s="69"/>
      <c r="N75" s="55"/>
      <c r="O75" s="397"/>
      <c r="P75" s="33"/>
    </row>
    <row r="76" spans="1:16" ht="16.5" thickBot="1" x14ac:dyDescent="0.25">
      <c r="A76" s="188"/>
      <c r="B76" s="189" t="s">
        <v>99</v>
      </c>
      <c r="C76" s="189"/>
      <c r="D76" s="189" t="s">
        <v>100</v>
      </c>
      <c r="E76" s="190" t="s">
        <v>758</v>
      </c>
      <c r="F76" s="835"/>
      <c r="G76" s="836"/>
      <c r="H76" s="835"/>
      <c r="I76" s="834"/>
      <c r="J76" s="72" t="s">
        <v>105</v>
      </c>
      <c r="K76" s="349" t="s">
        <v>104</v>
      </c>
      <c r="L76" s="54"/>
      <c r="M76" s="69"/>
      <c r="N76" s="55"/>
      <c r="O76" s="397"/>
      <c r="P76" s="33"/>
    </row>
    <row r="77" spans="1:16" ht="16.5" thickTop="1" thickBot="1" x14ac:dyDescent="0.3">
      <c r="A77" s="727" t="s">
        <v>762</v>
      </c>
      <c r="B77" s="728"/>
      <c r="C77" s="728"/>
      <c r="D77" s="728"/>
      <c r="E77" s="728"/>
      <c r="F77" s="453"/>
      <c r="G77" s="454"/>
      <c r="H77" s="68"/>
      <c r="I77" s="60"/>
      <c r="J77" s="60"/>
      <c r="K77" s="60"/>
      <c r="L77" s="33"/>
    </row>
    <row r="78" spans="1:16" ht="16.5" thickTop="1" x14ac:dyDescent="0.2">
      <c r="A78" s="211"/>
      <c r="B78" s="212" t="s">
        <v>20</v>
      </c>
      <c r="C78" s="212"/>
      <c r="D78" s="212" t="s">
        <v>10</v>
      </c>
      <c r="E78" s="455" t="s">
        <v>763</v>
      </c>
      <c r="F78" s="784">
        <v>6.8339999999999996</v>
      </c>
      <c r="G78" s="843">
        <f>F78/H78</f>
        <v>17.084999999999997</v>
      </c>
      <c r="H78" s="54">
        <v>0.4</v>
      </c>
      <c r="I78" s="69" t="s">
        <v>305</v>
      </c>
      <c r="J78" s="55"/>
      <c r="K78" s="397"/>
      <c r="L78" s="33"/>
    </row>
    <row r="79" spans="1:16" ht="15.75" x14ac:dyDescent="0.2">
      <c r="A79" s="183"/>
      <c r="B79" s="184" t="s">
        <v>99</v>
      </c>
      <c r="C79" s="184"/>
      <c r="D79" s="184" t="s">
        <v>100</v>
      </c>
      <c r="E79" s="185" t="s">
        <v>764</v>
      </c>
      <c r="F79" s="785"/>
      <c r="G79" s="838"/>
      <c r="H79" s="54"/>
      <c r="I79" s="69"/>
      <c r="J79" s="55"/>
      <c r="K79" s="397"/>
      <c r="L79" s="33"/>
    </row>
    <row r="80" spans="1:16" ht="15.75" x14ac:dyDescent="0.2">
      <c r="A80" s="186"/>
      <c r="B80" s="425" t="s">
        <v>20</v>
      </c>
      <c r="C80" s="425"/>
      <c r="D80" s="425" t="s">
        <v>10</v>
      </c>
      <c r="E80" s="455" t="s">
        <v>776</v>
      </c>
      <c r="F80" s="800">
        <v>6.7240000000000002</v>
      </c>
      <c r="G80" s="837">
        <f>F80/H80</f>
        <v>16.809999999999999</v>
      </c>
      <c r="H80" s="54">
        <v>0.4</v>
      </c>
      <c r="I80" s="69" t="s">
        <v>305</v>
      </c>
      <c r="J80" s="55"/>
      <c r="K80" s="397"/>
      <c r="L80" s="33"/>
    </row>
    <row r="81" spans="1:18" ht="16.5" thickBot="1" x14ac:dyDescent="0.25">
      <c r="A81" s="183"/>
      <c r="B81" s="184" t="s">
        <v>99</v>
      </c>
      <c r="C81" s="184"/>
      <c r="D81" s="184" t="s">
        <v>100</v>
      </c>
      <c r="E81" s="185" t="s">
        <v>777</v>
      </c>
      <c r="F81" s="785"/>
      <c r="G81" s="838"/>
      <c r="H81" s="54"/>
      <c r="I81" s="69"/>
      <c r="J81" s="55"/>
      <c r="K81" s="397"/>
      <c r="L81" s="33"/>
    </row>
    <row r="82" spans="1:18" ht="16.5" thickTop="1" thickBot="1" x14ac:dyDescent="0.3">
      <c r="A82" s="727" t="s">
        <v>765</v>
      </c>
      <c r="B82" s="728"/>
      <c r="C82" s="728"/>
      <c r="D82" s="728"/>
      <c r="E82" s="728"/>
      <c r="F82" s="453"/>
      <c r="G82" s="454"/>
      <c r="H82" s="68"/>
      <c r="I82" s="60"/>
      <c r="J82" s="60"/>
      <c r="K82" s="60"/>
      <c r="L82" s="33"/>
    </row>
    <row r="83" spans="1:18" ht="16.5" thickTop="1" x14ac:dyDescent="0.2">
      <c r="A83" s="180"/>
      <c r="B83" s="181"/>
      <c r="C83" s="181"/>
      <c r="D83" s="181"/>
      <c r="E83" s="182" t="s">
        <v>766</v>
      </c>
      <c r="F83" s="456"/>
      <c r="G83" s="457"/>
      <c r="H83" s="54" t="s">
        <v>838</v>
      </c>
      <c r="I83" s="69"/>
      <c r="J83" s="55"/>
      <c r="K83" s="397"/>
      <c r="L83" s="33"/>
    </row>
    <row r="84" spans="1:18" ht="16.5" thickBot="1" x14ac:dyDescent="0.25">
      <c r="A84" s="385"/>
      <c r="B84" s="435"/>
      <c r="C84" s="435"/>
      <c r="D84" s="435"/>
      <c r="E84" s="190" t="s">
        <v>778</v>
      </c>
      <c r="F84" s="458"/>
      <c r="G84" s="459"/>
      <c r="H84" s="54" t="s">
        <v>838</v>
      </c>
      <c r="I84" s="69"/>
      <c r="J84" s="55"/>
      <c r="K84" s="397"/>
      <c r="L84" s="33"/>
    </row>
    <row r="85" spans="1:18" ht="14.25" thickTop="1" thickBot="1" x14ac:dyDescent="0.25">
      <c r="A85" s="460"/>
      <c r="B85" s="397"/>
      <c r="C85" s="397"/>
      <c r="D85" s="397"/>
      <c r="E85" s="397"/>
      <c r="F85" s="54"/>
      <c r="G85" s="69"/>
      <c r="H85" s="55"/>
      <c r="I85" s="397"/>
      <c r="J85" s="397"/>
      <c r="K85" s="397"/>
      <c r="L85" s="341"/>
      <c r="M85" s="397"/>
      <c r="N85" s="54"/>
      <c r="O85" s="69"/>
      <c r="P85" s="55"/>
      <c r="Q85" s="397"/>
      <c r="R85" s="33"/>
    </row>
    <row r="86" spans="1:18" ht="16.5" thickTop="1" thickBot="1" x14ac:dyDescent="0.3">
      <c r="A86" s="164"/>
      <c r="B86" s="165"/>
      <c r="C86" s="806" t="s">
        <v>137</v>
      </c>
      <c r="D86" s="806"/>
      <c r="E86" s="807"/>
      <c r="F86" s="808" t="s">
        <v>248</v>
      </c>
      <c r="G86" s="809"/>
      <c r="H86" s="808" t="s">
        <v>249</v>
      </c>
      <c r="I86" s="842"/>
      <c r="J86" s="58"/>
      <c r="K86" s="68"/>
      <c r="L86" s="68"/>
      <c r="M86" s="60"/>
      <c r="N86" s="60"/>
      <c r="O86" s="60"/>
      <c r="P86" s="33"/>
    </row>
    <row r="87" spans="1:18" ht="15" x14ac:dyDescent="0.25">
      <c r="A87" s="158"/>
      <c r="B87" s="159"/>
      <c r="C87" s="811" t="s">
        <v>28</v>
      </c>
      <c r="D87" s="811"/>
      <c r="E87" s="812"/>
      <c r="F87" s="730">
        <v>41213</v>
      </c>
      <c r="G87" s="813"/>
      <c r="H87" s="730">
        <v>41215</v>
      </c>
      <c r="I87" s="731"/>
      <c r="J87" s="58"/>
      <c r="K87" s="68"/>
      <c r="L87" s="68"/>
      <c r="M87" s="60"/>
      <c r="N87" s="60"/>
      <c r="O87" s="60"/>
      <c r="P87" s="33"/>
    </row>
    <row r="88" spans="1:18" ht="15.75" thickBot="1" x14ac:dyDescent="0.3">
      <c r="A88" s="160"/>
      <c r="B88" s="161"/>
      <c r="C88" s="803" t="s">
        <v>29</v>
      </c>
      <c r="D88" s="803"/>
      <c r="E88" s="804"/>
      <c r="F88" s="732" t="s">
        <v>823</v>
      </c>
      <c r="G88" s="805"/>
      <c r="H88" s="732" t="s">
        <v>823</v>
      </c>
      <c r="I88" s="733"/>
      <c r="J88" s="60"/>
      <c r="K88" s="68"/>
      <c r="L88" s="68"/>
      <c r="M88" s="60"/>
      <c r="N88" s="60"/>
      <c r="O88" s="60"/>
      <c r="P88" s="33"/>
    </row>
    <row r="89" spans="1:18" ht="16.5" x14ac:dyDescent="0.25">
      <c r="A89" s="156"/>
      <c r="B89" s="162"/>
      <c r="C89" s="787" t="s">
        <v>94</v>
      </c>
      <c r="D89" s="787"/>
      <c r="E89" s="788"/>
      <c r="F89" s="789">
        <v>23</v>
      </c>
      <c r="G89" s="790"/>
      <c r="H89" s="789">
        <v>22.5</v>
      </c>
      <c r="I89" s="831"/>
      <c r="J89" s="60"/>
      <c r="K89" s="68"/>
      <c r="L89" s="68"/>
      <c r="M89" s="60"/>
      <c r="N89" s="60"/>
      <c r="O89" s="60"/>
      <c r="P89" s="33"/>
    </row>
    <row r="90" spans="1:18" ht="15.75" thickBot="1" x14ac:dyDescent="0.3">
      <c r="A90" s="157"/>
      <c r="B90" s="163"/>
      <c r="C90" s="820" t="s">
        <v>30</v>
      </c>
      <c r="D90" s="820"/>
      <c r="E90" s="821"/>
      <c r="F90" s="732">
        <v>24.6</v>
      </c>
      <c r="G90" s="805"/>
      <c r="H90" s="732">
        <v>28.9</v>
      </c>
      <c r="I90" s="733"/>
      <c r="J90" s="60"/>
      <c r="K90" s="68"/>
      <c r="L90" s="68"/>
      <c r="M90" s="60"/>
      <c r="N90" s="60"/>
      <c r="O90" s="60"/>
      <c r="P90" s="33"/>
    </row>
    <row r="91" spans="1:18" ht="13.5" customHeight="1" thickTop="1" x14ac:dyDescent="0.2">
      <c r="A91" s="737" t="s">
        <v>19</v>
      </c>
      <c r="B91" s="738"/>
      <c r="C91" s="738"/>
      <c r="D91" s="739"/>
      <c r="E91" s="825" t="s">
        <v>16</v>
      </c>
      <c r="F91" s="828" t="s">
        <v>17</v>
      </c>
      <c r="G91" s="829"/>
      <c r="H91" s="828" t="s">
        <v>17</v>
      </c>
      <c r="I91" s="830"/>
      <c r="J91" s="792" t="s">
        <v>18</v>
      </c>
      <c r="K91" s="768"/>
      <c r="L91" s="341"/>
      <c r="M91" s="341"/>
      <c r="N91" s="814"/>
      <c r="O91" s="814"/>
      <c r="P91" s="33"/>
    </row>
    <row r="92" spans="1:18" x14ac:dyDescent="0.2">
      <c r="A92" s="740"/>
      <c r="B92" s="741"/>
      <c r="C92" s="741"/>
      <c r="D92" s="742"/>
      <c r="E92" s="826"/>
      <c r="F92" s="342" t="s">
        <v>98</v>
      </c>
      <c r="G92" s="343" t="s">
        <v>102</v>
      </c>
      <c r="H92" s="342" t="s">
        <v>98</v>
      </c>
      <c r="I92" s="344" t="s">
        <v>102</v>
      </c>
      <c r="J92" s="815" t="s">
        <v>102</v>
      </c>
      <c r="K92" s="770"/>
      <c r="L92" s="345"/>
      <c r="M92" s="397"/>
      <c r="N92" s="816"/>
      <c r="O92" s="816"/>
      <c r="P92" s="33"/>
    </row>
    <row r="93" spans="1:18" ht="13.5" thickBot="1" x14ac:dyDescent="0.25">
      <c r="A93" s="822"/>
      <c r="B93" s="823"/>
      <c r="C93" s="823"/>
      <c r="D93" s="824"/>
      <c r="E93" s="827"/>
      <c r="F93" s="231" t="s">
        <v>261</v>
      </c>
      <c r="G93" s="92" t="s">
        <v>25</v>
      </c>
      <c r="H93" s="231" t="s">
        <v>261</v>
      </c>
      <c r="I93" s="96" t="s">
        <v>25</v>
      </c>
      <c r="J93" s="817" t="s">
        <v>25</v>
      </c>
      <c r="K93" s="818"/>
      <c r="L93" s="345"/>
      <c r="M93" s="396"/>
      <c r="N93" s="819"/>
      <c r="O93" s="819"/>
      <c r="P93" s="33"/>
    </row>
    <row r="94" spans="1:18" ht="16.5" thickTop="1" thickBot="1" x14ac:dyDescent="0.3">
      <c r="A94" s="793" t="s">
        <v>108</v>
      </c>
      <c r="B94" s="794"/>
      <c r="C94" s="795"/>
      <c r="D94" s="795"/>
      <c r="E94" s="795"/>
      <c r="F94" s="94"/>
      <c r="G94" s="93"/>
      <c r="H94" s="97"/>
      <c r="I94" s="98"/>
      <c r="J94" s="103"/>
      <c r="K94" s="99"/>
      <c r="L94" s="68"/>
      <c r="M94" s="60"/>
      <c r="N94" s="60"/>
      <c r="O94" s="60"/>
      <c r="P94" s="33"/>
    </row>
    <row r="95" spans="1:18" ht="16.5" thickTop="1" x14ac:dyDescent="0.2">
      <c r="A95" s="180"/>
      <c r="B95" s="181" t="s">
        <v>20</v>
      </c>
      <c r="C95" s="181"/>
      <c r="D95" s="181" t="s">
        <v>10</v>
      </c>
      <c r="E95" s="182" t="s">
        <v>747</v>
      </c>
      <c r="F95" s="796">
        <v>7.41</v>
      </c>
      <c r="G95" s="797">
        <f>F95/$E$42</f>
        <v>7.41</v>
      </c>
      <c r="H95" s="796">
        <v>7.41</v>
      </c>
      <c r="I95" s="798">
        <f>H95/$E$42</f>
        <v>7.41</v>
      </c>
      <c r="J95" s="71" t="s">
        <v>105</v>
      </c>
      <c r="K95" s="346" t="s">
        <v>104</v>
      </c>
      <c r="L95" s="54"/>
      <c r="M95" s="69"/>
      <c r="N95" s="55"/>
      <c r="O95" s="397"/>
      <c r="P95" s="33"/>
    </row>
    <row r="96" spans="1:18" ht="15.75" x14ac:dyDescent="0.2">
      <c r="A96" s="183"/>
      <c r="B96" s="184" t="s">
        <v>99</v>
      </c>
      <c r="C96" s="184"/>
      <c r="D96" s="184" t="s">
        <v>100</v>
      </c>
      <c r="E96" s="185" t="s">
        <v>748</v>
      </c>
      <c r="F96" s="785"/>
      <c r="G96" s="783"/>
      <c r="H96" s="785"/>
      <c r="I96" s="799"/>
      <c r="J96" s="74" t="s">
        <v>105</v>
      </c>
      <c r="K96" s="347" t="s">
        <v>104</v>
      </c>
      <c r="L96" s="54"/>
      <c r="M96" s="69"/>
      <c r="N96" s="55"/>
      <c r="O96" s="397"/>
      <c r="P96" s="33"/>
    </row>
    <row r="97" spans="1:16" ht="15.75" x14ac:dyDescent="0.2">
      <c r="A97" s="186"/>
      <c r="B97" s="425" t="s">
        <v>20</v>
      </c>
      <c r="C97" s="425"/>
      <c r="D97" s="425" t="s">
        <v>10</v>
      </c>
      <c r="E97" s="187" t="s">
        <v>749</v>
      </c>
      <c r="F97" s="800">
        <v>7.44</v>
      </c>
      <c r="G97" s="801">
        <f t="shared" ref="G97" si="22">F97/$E$42</f>
        <v>7.44</v>
      </c>
      <c r="H97" s="800">
        <v>7.37</v>
      </c>
      <c r="I97" s="802">
        <f t="shared" ref="I97" si="23">H97/$E$42</f>
        <v>7.37</v>
      </c>
      <c r="J97" s="73" t="s">
        <v>105</v>
      </c>
      <c r="K97" s="348" t="s">
        <v>104</v>
      </c>
      <c r="L97" s="54"/>
      <c r="M97" s="69"/>
      <c r="N97" s="55"/>
      <c r="O97" s="397"/>
      <c r="P97" s="33"/>
    </row>
    <row r="98" spans="1:16" ht="15.75" x14ac:dyDescent="0.2">
      <c r="A98" s="183"/>
      <c r="B98" s="184" t="s">
        <v>99</v>
      </c>
      <c r="C98" s="184"/>
      <c r="D98" s="184" t="s">
        <v>100</v>
      </c>
      <c r="E98" s="185" t="s">
        <v>750</v>
      </c>
      <c r="F98" s="785"/>
      <c r="G98" s="783"/>
      <c r="H98" s="785"/>
      <c r="I98" s="799"/>
      <c r="J98" s="74" t="s">
        <v>105</v>
      </c>
      <c r="K98" s="347" t="s">
        <v>104</v>
      </c>
      <c r="L98" s="54"/>
      <c r="M98" s="69"/>
      <c r="N98" s="55"/>
      <c r="O98" s="397"/>
      <c r="P98" s="33"/>
    </row>
    <row r="99" spans="1:16" ht="15.75" x14ac:dyDescent="0.2">
      <c r="A99" s="186"/>
      <c r="B99" s="425" t="s">
        <v>20</v>
      </c>
      <c r="C99" s="425"/>
      <c r="D99" s="425" t="s">
        <v>10</v>
      </c>
      <c r="E99" s="187" t="s">
        <v>241</v>
      </c>
      <c r="F99" s="800">
        <v>7.39</v>
      </c>
      <c r="G99" s="801">
        <f t="shared" ref="G99" si="24">F99/$E$42</f>
        <v>7.39</v>
      </c>
      <c r="H99" s="800">
        <v>7.39</v>
      </c>
      <c r="I99" s="802">
        <f t="shared" ref="I99" si="25">H99/$E$42</f>
        <v>7.39</v>
      </c>
      <c r="J99" s="73" t="s">
        <v>105</v>
      </c>
      <c r="K99" s="348" t="s">
        <v>104</v>
      </c>
      <c r="L99" s="54"/>
      <c r="M99" s="69"/>
      <c r="N99" s="55"/>
      <c r="O99" s="397"/>
      <c r="P99" s="33"/>
    </row>
    <row r="100" spans="1:16" ht="15.75" x14ac:dyDescent="0.2">
      <c r="A100" s="183"/>
      <c r="B100" s="184" t="s">
        <v>99</v>
      </c>
      <c r="C100" s="184"/>
      <c r="D100" s="184" t="s">
        <v>100</v>
      </c>
      <c r="E100" s="185" t="s">
        <v>242</v>
      </c>
      <c r="F100" s="785"/>
      <c r="G100" s="783"/>
      <c r="H100" s="785"/>
      <c r="I100" s="799"/>
      <c r="J100" s="74" t="s">
        <v>105</v>
      </c>
      <c r="K100" s="347" t="s">
        <v>104</v>
      </c>
      <c r="L100" s="54"/>
      <c r="M100" s="69"/>
      <c r="N100" s="55"/>
      <c r="O100" s="397"/>
      <c r="P100" s="33"/>
    </row>
    <row r="101" spans="1:16" ht="15.75" x14ac:dyDescent="0.2">
      <c r="A101" s="186"/>
      <c r="B101" s="425" t="s">
        <v>20</v>
      </c>
      <c r="C101" s="425"/>
      <c r="D101" s="425" t="s">
        <v>10</v>
      </c>
      <c r="E101" s="187" t="s">
        <v>239</v>
      </c>
      <c r="F101" s="800">
        <v>7.39</v>
      </c>
      <c r="G101" s="801">
        <f t="shared" ref="G101" si="26">F101/$E$42</f>
        <v>7.39</v>
      </c>
      <c r="H101" s="800">
        <v>7.4</v>
      </c>
      <c r="I101" s="802">
        <f t="shared" ref="I101" si="27">H101/$E$42</f>
        <v>7.4</v>
      </c>
      <c r="J101" s="73" t="s">
        <v>105</v>
      </c>
      <c r="K101" s="348" t="s">
        <v>104</v>
      </c>
      <c r="L101" s="54"/>
      <c r="M101" s="54"/>
      <c r="N101" s="55"/>
      <c r="O101" s="397"/>
      <c r="P101" s="33"/>
    </row>
    <row r="102" spans="1:16" ht="15.75" x14ac:dyDescent="0.25">
      <c r="A102" s="183"/>
      <c r="B102" s="184" t="s">
        <v>99</v>
      </c>
      <c r="C102" s="184"/>
      <c r="D102" s="184" t="s">
        <v>100</v>
      </c>
      <c r="E102" s="185" t="s">
        <v>240</v>
      </c>
      <c r="F102" s="785"/>
      <c r="G102" s="783"/>
      <c r="H102" s="785"/>
      <c r="I102" s="799"/>
      <c r="J102" s="74" t="s">
        <v>105</v>
      </c>
      <c r="K102" s="347" t="s">
        <v>104</v>
      </c>
      <c r="L102" s="68"/>
      <c r="M102" s="60"/>
      <c r="N102" s="60"/>
      <c r="O102" s="60"/>
      <c r="P102" s="33"/>
    </row>
    <row r="103" spans="1:16" ht="15.75" x14ac:dyDescent="0.2">
      <c r="A103" s="186"/>
      <c r="B103" s="425" t="s">
        <v>20</v>
      </c>
      <c r="C103" s="425"/>
      <c r="D103" s="425" t="s">
        <v>10</v>
      </c>
      <c r="E103" s="187" t="s">
        <v>751</v>
      </c>
      <c r="F103" s="800">
        <v>7.33</v>
      </c>
      <c r="G103" s="801">
        <f t="shared" ref="G103" si="28">F103/$E$42</f>
        <v>7.33</v>
      </c>
      <c r="H103" s="800">
        <v>7.34</v>
      </c>
      <c r="I103" s="802">
        <f t="shared" ref="I103" si="29">H103/$E$42</f>
        <v>7.34</v>
      </c>
      <c r="J103" s="73" t="s">
        <v>105</v>
      </c>
      <c r="K103" s="348" t="s">
        <v>104</v>
      </c>
      <c r="L103" s="341"/>
      <c r="M103" s="341"/>
      <c r="N103" s="814"/>
      <c r="O103" s="814"/>
      <c r="P103" s="33"/>
    </row>
    <row r="104" spans="1:16" ht="15.75" x14ac:dyDescent="0.2">
      <c r="A104" s="183"/>
      <c r="B104" s="184" t="s">
        <v>99</v>
      </c>
      <c r="C104" s="184"/>
      <c r="D104" s="184" t="s">
        <v>100</v>
      </c>
      <c r="E104" s="185" t="s">
        <v>752</v>
      </c>
      <c r="F104" s="785"/>
      <c r="G104" s="783"/>
      <c r="H104" s="785"/>
      <c r="I104" s="799"/>
      <c r="J104" s="74" t="s">
        <v>105</v>
      </c>
      <c r="K104" s="347" t="s">
        <v>104</v>
      </c>
      <c r="L104" s="345"/>
      <c r="M104" s="397"/>
      <c r="N104" s="816"/>
      <c r="O104" s="816"/>
      <c r="P104" s="33"/>
    </row>
    <row r="105" spans="1:16" ht="15.75" x14ac:dyDescent="0.2">
      <c r="A105" s="186"/>
      <c r="B105" s="425" t="s">
        <v>20</v>
      </c>
      <c r="C105" s="425"/>
      <c r="D105" s="425" t="s">
        <v>10</v>
      </c>
      <c r="E105" s="187" t="s">
        <v>768</v>
      </c>
      <c r="F105" s="800">
        <v>7.78</v>
      </c>
      <c r="G105" s="801">
        <f t="shared" ref="G105" si="30">F105/$E$42</f>
        <v>7.78</v>
      </c>
      <c r="H105" s="800"/>
      <c r="I105" s="802">
        <f t="shared" ref="I105" si="31">H105/$E$42</f>
        <v>0</v>
      </c>
      <c r="J105" s="73" t="s">
        <v>105</v>
      </c>
      <c r="K105" s="348" t="s">
        <v>104</v>
      </c>
      <c r="L105" s="345"/>
      <c r="M105" s="396"/>
      <c r="N105" s="819"/>
      <c r="O105" s="819"/>
      <c r="P105" s="33"/>
    </row>
    <row r="106" spans="1:16" ht="15.75" x14ac:dyDescent="0.2">
      <c r="A106" s="183"/>
      <c r="B106" s="184" t="s">
        <v>99</v>
      </c>
      <c r="C106" s="184"/>
      <c r="D106" s="184" t="s">
        <v>100</v>
      </c>
      <c r="E106" s="185" t="s">
        <v>769</v>
      </c>
      <c r="F106" s="785"/>
      <c r="G106" s="783"/>
      <c r="H106" s="785"/>
      <c r="I106" s="799"/>
      <c r="J106" s="74" t="s">
        <v>105</v>
      </c>
      <c r="K106" s="347" t="s">
        <v>104</v>
      </c>
      <c r="L106" s="54"/>
      <c r="M106" s="69"/>
      <c r="N106" s="55"/>
      <c r="O106" s="397"/>
      <c r="P106" s="33"/>
    </row>
    <row r="107" spans="1:16" ht="15.75" x14ac:dyDescent="0.2">
      <c r="A107" s="186"/>
      <c r="B107" s="425" t="s">
        <v>20</v>
      </c>
      <c r="C107" s="425"/>
      <c r="D107" s="425" t="s">
        <v>10</v>
      </c>
      <c r="E107" s="187" t="s">
        <v>770</v>
      </c>
      <c r="F107" s="800">
        <v>7.78</v>
      </c>
      <c r="G107" s="801">
        <f t="shared" ref="G107" si="32">F107/$E$42</f>
        <v>7.78</v>
      </c>
      <c r="H107" s="800"/>
      <c r="I107" s="802">
        <f t="shared" ref="I107" si="33">H107/$E$42</f>
        <v>0</v>
      </c>
      <c r="J107" s="73" t="s">
        <v>105</v>
      </c>
      <c r="K107" s="348" t="s">
        <v>104</v>
      </c>
      <c r="L107" s="54"/>
      <c r="M107" s="69"/>
      <c r="N107" s="55"/>
      <c r="O107" s="397"/>
      <c r="P107" s="33"/>
    </row>
    <row r="108" spans="1:16" ht="15.75" x14ac:dyDescent="0.2">
      <c r="A108" s="183"/>
      <c r="B108" s="184" t="s">
        <v>99</v>
      </c>
      <c r="C108" s="184"/>
      <c r="D108" s="184" t="s">
        <v>100</v>
      </c>
      <c r="E108" s="185" t="s">
        <v>771</v>
      </c>
      <c r="F108" s="785"/>
      <c r="G108" s="783"/>
      <c r="H108" s="785"/>
      <c r="I108" s="799"/>
      <c r="J108" s="74" t="s">
        <v>105</v>
      </c>
      <c r="K108" s="347" t="s">
        <v>104</v>
      </c>
      <c r="L108" s="54"/>
      <c r="M108" s="69"/>
      <c r="N108" s="55"/>
      <c r="O108" s="397"/>
      <c r="P108" s="33"/>
    </row>
    <row r="109" spans="1:16" ht="15.75" x14ac:dyDescent="0.2">
      <c r="A109" s="186"/>
      <c r="B109" s="425" t="s">
        <v>20</v>
      </c>
      <c r="C109" s="425"/>
      <c r="D109" s="425" t="s">
        <v>10</v>
      </c>
      <c r="E109" s="187" t="s">
        <v>753</v>
      </c>
      <c r="F109" s="800">
        <v>7.37</v>
      </c>
      <c r="G109" s="801">
        <f t="shared" ref="G109" si="34">F109/$E$42</f>
        <v>7.37</v>
      </c>
      <c r="H109" s="800">
        <v>7.38</v>
      </c>
      <c r="I109" s="802">
        <f t="shared" ref="I109" si="35">H109/$E$42</f>
        <v>7.38</v>
      </c>
      <c r="J109" s="73" t="s">
        <v>105</v>
      </c>
      <c r="K109" s="348" t="s">
        <v>104</v>
      </c>
      <c r="L109" s="54"/>
      <c r="M109" s="54"/>
      <c r="N109" s="55"/>
      <c r="O109" s="397"/>
      <c r="P109" s="33"/>
    </row>
    <row r="110" spans="1:16" ht="15.75" x14ac:dyDescent="0.25">
      <c r="A110" s="183"/>
      <c r="B110" s="184" t="s">
        <v>99</v>
      </c>
      <c r="C110" s="184"/>
      <c r="D110" s="184" t="s">
        <v>100</v>
      </c>
      <c r="E110" s="185" t="s">
        <v>754</v>
      </c>
      <c r="F110" s="785"/>
      <c r="G110" s="783"/>
      <c r="H110" s="785"/>
      <c r="I110" s="799"/>
      <c r="J110" s="74" t="s">
        <v>105</v>
      </c>
      <c r="K110" s="347" t="s">
        <v>104</v>
      </c>
      <c r="L110" s="68"/>
      <c r="M110" s="60"/>
      <c r="N110" s="60"/>
      <c r="O110" s="60"/>
      <c r="P110" s="33"/>
    </row>
    <row r="111" spans="1:16" ht="15.75" x14ac:dyDescent="0.2">
      <c r="A111" s="186"/>
      <c r="B111" s="425" t="s">
        <v>20</v>
      </c>
      <c r="C111" s="425"/>
      <c r="D111" s="425" t="s">
        <v>10</v>
      </c>
      <c r="E111" s="187" t="s">
        <v>772</v>
      </c>
      <c r="F111" s="800">
        <v>7.83</v>
      </c>
      <c r="G111" s="801">
        <f t="shared" ref="G111" si="36">F111/$E$42</f>
        <v>7.83</v>
      </c>
      <c r="H111" s="800"/>
      <c r="I111" s="802">
        <f t="shared" ref="I111" si="37">H111/$E$42</f>
        <v>0</v>
      </c>
      <c r="J111" s="73" t="s">
        <v>105</v>
      </c>
      <c r="K111" s="348" t="s">
        <v>104</v>
      </c>
      <c r="L111" s="341"/>
      <c r="M111" s="341"/>
      <c r="N111" s="814"/>
      <c r="O111" s="814"/>
      <c r="P111" s="33"/>
    </row>
    <row r="112" spans="1:16" ht="15.75" x14ac:dyDescent="0.2">
      <c r="A112" s="183"/>
      <c r="B112" s="184" t="s">
        <v>99</v>
      </c>
      <c r="C112" s="184"/>
      <c r="D112" s="184" t="s">
        <v>100</v>
      </c>
      <c r="E112" s="185" t="s">
        <v>773</v>
      </c>
      <c r="F112" s="785"/>
      <c r="G112" s="783"/>
      <c r="H112" s="785"/>
      <c r="I112" s="799"/>
      <c r="J112" s="74" t="s">
        <v>105</v>
      </c>
      <c r="K112" s="347" t="s">
        <v>104</v>
      </c>
      <c r="L112" s="345"/>
      <c r="M112" s="397"/>
      <c r="N112" s="816"/>
      <c r="O112" s="816"/>
      <c r="P112" s="33"/>
    </row>
    <row r="113" spans="1:16" ht="15.75" x14ac:dyDescent="0.2">
      <c r="A113" s="186"/>
      <c r="B113" s="425" t="s">
        <v>20</v>
      </c>
      <c r="C113" s="425"/>
      <c r="D113" s="425" t="s">
        <v>10</v>
      </c>
      <c r="E113" s="187" t="s">
        <v>774</v>
      </c>
      <c r="F113" s="800">
        <v>7.82</v>
      </c>
      <c r="G113" s="801">
        <f t="shared" ref="G113" si="38">F113/$E$42</f>
        <v>7.82</v>
      </c>
      <c r="H113" s="800"/>
      <c r="I113" s="802">
        <f t="shared" ref="I113" si="39">H113/$E$42</f>
        <v>0</v>
      </c>
      <c r="J113" s="73" t="s">
        <v>105</v>
      </c>
      <c r="K113" s="348" t="s">
        <v>104</v>
      </c>
      <c r="L113" s="345"/>
      <c r="M113" s="396"/>
      <c r="N113" s="819"/>
      <c r="O113" s="819"/>
      <c r="P113" s="33"/>
    </row>
    <row r="114" spans="1:16" ht="15.75" x14ac:dyDescent="0.2">
      <c r="A114" s="183"/>
      <c r="B114" s="184" t="s">
        <v>99</v>
      </c>
      <c r="C114" s="184"/>
      <c r="D114" s="184" t="s">
        <v>100</v>
      </c>
      <c r="E114" s="185" t="s">
        <v>775</v>
      </c>
      <c r="F114" s="785"/>
      <c r="G114" s="783"/>
      <c r="H114" s="785"/>
      <c r="I114" s="799"/>
      <c r="J114" s="74" t="s">
        <v>105</v>
      </c>
      <c r="K114" s="347" t="s">
        <v>104</v>
      </c>
      <c r="L114" s="54"/>
      <c r="M114" s="69"/>
      <c r="N114" s="55"/>
      <c r="O114" s="397"/>
      <c r="P114" s="33"/>
    </row>
    <row r="115" spans="1:16" ht="15.75" x14ac:dyDescent="0.2">
      <c r="A115" s="186"/>
      <c r="B115" s="425" t="s">
        <v>20</v>
      </c>
      <c r="C115" s="425"/>
      <c r="D115" s="425" t="s">
        <v>10</v>
      </c>
      <c r="E115" s="187" t="s">
        <v>755</v>
      </c>
      <c r="F115" s="800" t="s">
        <v>824</v>
      </c>
      <c r="G115" s="801" t="e">
        <f t="shared" ref="G115" si="40">F115/$E$42</f>
        <v>#VALUE!</v>
      </c>
      <c r="H115" s="800" t="s">
        <v>824</v>
      </c>
      <c r="I115" s="802" t="e">
        <f t="shared" ref="I115" si="41">H115/$E$42</f>
        <v>#VALUE!</v>
      </c>
      <c r="J115" s="73" t="s">
        <v>105</v>
      </c>
      <c r="K115" s="348" t="s">
        <v>104</v>
      </c>
      <c r="L115" s="54"/>
      <c r="M115" s="69"/>
      <c r="N115" s="55"/>
      <c r="O115" s="397"/>
      <c r="P115" s="33"/>
    </row>
    <row r="116" spans="1:16" ht="15.75" x14ac:dyDescent="0.2">
      <c r="A116" s="183"/>
      <c r="B116" s="184" t="s">
        <v>99</v>
      </c>
      <c r="C116" s="184"/>
      <c r="D116" s="184" t="s">
        <v>100</v>
      </c>
      <c r="E116" s="185" t="s">
        <v>756</v>
      </c>
      <c r="F116" s="785"/>
      <c r="G116" s="783"/>
      <c r="H116" s="785"/>
      <c r="I116" s="799"/>
      <c r="J116" s="74" t="s">
        <v>105</v>
      </c>
      <c r="K116" s="347" t="s">
        <v>104</v>
      </c>
      <c r="L116" s="54"/>
      <c r="M116" s="69"/>
      <c r="N116" s="55"/>
      <c r="O116" s="397"/>
      <c r="P116" s="33"/>
    </row>
    <row r="117" spans="1:16" ht="15.75" x14ac:dyDescent="0.2">
      <c r="A117" s="186"/>
      <c r="B117" s="425" t="s">
        <v>20</v>
      </c>
      <c r="C117" s="425"/>
      <c r="D117" s="425" t="s">
        <v>10</v>
      </c>
      <c r="E117" s="187" t="s">
        <v>757</v>
      </c>
      <c r="F117" s="800">
        <v>7.38</v>
      </c>
      <c r="G117" s="801">
        <f t="shared" ref="G117" si="42">F117/$E$42</f>
        <v>7.38</v>
      </c>
      <c r="H117" s="800">
        <v>7.38</v>
      </c>
      <c r="I117" s="802">
        <f t="shared" ref="I117" si="43">H117/$E$42</f>
        <v>7.38</v>
      </c>
      <c r="J117" s="73" t="s">
        <v>105</v>
      </c>
      <c r="K117" s="348" t="s">
        <v>104</v>
      </c>
      <c r="L117" s="54"/>
      <c r="M117" s="69"/>
      <c r="N117" s="55"/>
      <c r="O117" s="397"/>
      <c r="P117" s="33"/>
    </row>
    <row r="118" spans="1:16" ht="16.5" thickBot="1" x14ac:dyDescent="0.25">
      <c r="A118" s="188"/>
      <c r="B118" s="189" t="s">
        <v>99</v>
      </c>
      <c r="C118" s="189"/>
      <c r="D118" s="189" t="s">
        <v>100</v>
      </c>
      <c r="E118" s="190" t="s">
        <v>758</v>
      </c>
      <c r="F118" s="835"/>
      <c r="G118" s="836"/>
      <c r="H118" s="835"/>
      <c r="I118" s="834"/>
      <c r="J118" s="72" t="s">
        <v>105</v>
      </c>
      <c r="K118" s="349" t="s">
        <v>104</v>
      </c>
      <c r="L118" s="54"/>
      <c r="M118" s="69"/>
      <c r="N118" s="55"/>
      <c r="O118" s="397"/>
      <c r="P118" s="33"/>
    </row>
    <row r="119" spans="1:16" ht="16.5" thickTop="1" thickBot="1" x14ac:dyDescent="0.3">
      <c r="A119" s="793" t="s">
        <v>767</v>
      </c>
      <c r="B119" s="794"/>
      <c r="C119" s="794"/>
      <c r="D119" s="794"/>
      <c r="E119" s="794"/>
      <c r="F119" s="461"/>
      <c r="G119" s="454"/>
      <c r="H119" s="68"/>
      <c r="I119" s="60"/>
      <c r="J119" s="60"/>
      <c r="K119" s="60"/>
      <c r="L119" s="33"/>
    </row>
    <row r="120" spans="1:16" ht="16.5" thickTop="1" x14ac:dyDescent="0.2">
      <c r="A120" s="211"/>
      <c r="B120" s="212" t="s">
        <v>20</v>
      </c>
      <c r="C120" s="212"/>
      <c r="D120" s="212" t="s">
        <v>10</v>
      </c>
      <c r="E120" s="455" t="s">
        <v>779</v>
      </c>
      <c r="F120" s="784">
        <v>1.72</v>
      </c>
      <c r="G120" s="843">
        <f>F120/$E$42</f>
        <v>1.72</v>
      </c>
      <c r="H120" s="54"/>
      <c r="I120" s="69"/>
      <c r="J120" s="55"/>
      <c r="K120" s="397"/>
      <c r="L120" s="33"/>
    </row>
    <row r="121" spans="1:16" ht="15.75" x14ac:dyDescent="0.2">
      <c r="A121" s="183"/>
      <c r="B121" s="184" t="s">
        <v>99</v>
      </c>
      <c r="C121" s="184"/>
      <c r="D121" s="184" t="s">
        <v>100</v>
      </c>
      <c r="E121" s="185" t="s">
        <v>780</v>
      </c>
      <c r="F121" s="785"/>
      <c r="G121" s="838"/>
      <c r="H121" s="54"/>
      <c r="I121" s="69"/>
      <c r="J121" s="55"/>
      <c r="K121" s="397"/>
      <c r="L121" s="33"/>
    </row>
    <row r="122" spans="1:16" ht="15.75" x14ac:dyDescent="0.2">
      <c r="A122" s="186"/>
      <c r="B122" s="425" t="s">
        <v>20</v>
      </c>
      <c r="C122" s="425"/>
      <c r="D122" s="425" t="s">
        <v>10</v>
      </c>
      <c r="E122" s="455" t="s">
        <v>781</v>
      </c>
      <c r="F122" s="800">
        <v>1.98</v>
      </c>
      <c r="G122" s="837">
        <f t="shared" ref="G122" si="44">F122/$E$42</f>
        <v>1.98</v>
      </c>
      <c r="H122" s="54"/>
      <c r="I122" s="69"/>
      <c r="J122" s="55"/>
      <c r="K122" s="397"/>
      <c r="L122" s="33"/>
    </row>
    <row r="123" spans="1:16" ht="15.75" x14ac:dyDescent="0.2">
      <c r="A123" s="183"/>
      <c r="B123" s="184" t="s">
        <v>99</v>
      </c>
      <c r="C123" s="184"/>
      <c r="D123" s="184" t="s">
        <v>100</v>
      </c>
      <c r="E123" s="185" t="s">
        <v>782</v>
      </c>
      <c r="F123" s="785"/>
      <c r="G123" s="838"/>
      <c r="H123" s="54"/>
      <c r="I123" s="69"/>
      <c r="J123" s="55"/>
      <c r="K123" s="397"/>
      <c r="L123" s="33"/>
    </row>
    <row r="124" spans="1:16" ht="15.75" x14ac:dyDescent="0.2">
      <c r="A124" s="211"/>
      <c r="B124" s="212" t="s">
        <v>20</v>
      </c>
      <c r="C124" s="212"/>
      <c r="D124" s="212" t="s">
        <v>10</v>
      </c>
      <c r="E124" s="455" t="s">
        <v>779</v>
      </c>
      <c r="F124" s="784">
        <v>0.94</v>
      </c>
      <c r="G124" s="839">
        <f>F124/$E$42</f>
        <v>0.94</v>
      </c>
      <c r="H124" s="54"/>
      <c r="I124" s="69"/>
      <c r="J124" s="55"/>
      <c r="K124" s="483"/>
      <c r="L124" s="33"/>
    </row>
    <row r="125" spans="1:16" ht="15.75" x14ac:dyDescent="0.2">
      <c r="A125" s="183"/>
      <c r="B125" s="184" t="s">
        <v>99</v>
      </c>
      <c r="C125" s="184"/>
      <c r="D125" s="184" t="s">
        <v>100</v>
      </c>
      <c r="E125" s="185" t="s">
        <v>899</v>
      </c>
      <c r="F125" s="785"/>
      <c r="G125" s="840"/>
      <c r="H125" s="54"/>
      <c r="I125" s="69"/>
      <c r="J125" s="55"/>
      <c r="K125" s="483"/>
      <c r="L125" s="33"/>
    </row>
    <row r="126" spans="1:16" ht="15.75" x14ac:dyDescent="0.2">
      <c r="A126" s="186"/>
      <c r="B126" s="482" t="s">
        <v>20</v>
      </c>
      <c r="C126" s="482"/>
      <c r="D126" s="482" t="s">
        <v>10</v>
      </c>
      <c r="E126" s="455" t="s">
        <v>781</v>
      </c>
      <c r="F126" s="800">
        <v>1.1559999999999999</v>
      </c>
      <c r="G126" s="841">
        <f t="shared" ref="G126" si="45">F126/$E$42</f>
        <v>1.1559999999999999</v>
      </c>
      <c r="H126" s="54"/>
      <c r="I126" s="69"/>
      <c r="J126" s="55"/>
      <c r="K126" s="483"/>
      <c r="L126" s="33"/>
    </row>
    <row r="127" spans="1:16" ht="15.75" x14ac:dyDescent="0.2">
      <c r="A127" s="183"/>
      <c r="B127" s="184" t="s">
        <v>99</v>
      </c>
      <c r="C127" s="184"/>
      <c r="D127" s="184" t="s">
        <v>100</v>
      </c>
      <c r="E127" s="185" t="s">
        <v>898</v>
      </c>
      <c r="F127" s="785"/>
      <c r="G127" s="840"/>
      <c r="H127" s="54"/>
      <c r="I127" s="69"/>
      <c r="J127" s="55"/>
      <c r="K127" s="483"/>
      <c r="L127" s="33"/>
    </row>
    <row r="128" spans="1:16" ht="15.75" x14ac:dyDescent="0.2">
      <c r="A128" s="186"/>
      <c r="B128" s="482" t="s">
        <v>20</v>
      </c>
      <c r="C128" s="482"/>
      <c r="D128" s="482" t="s">
        <v>10</v>
      </c>
      <c r="E128" s="462" t="s">
        <v>783</v>
      </c>
      <c r="F128" s="800">
        <v>1.74</v>
      </c>
      <c r="G128" s="837">
        <f t="shared" ref="G128" si="46">F128/$E$42</f>
        <v>1.74</v>
      </c>
      <c r="H128" s="54"/>
      <c r="I128" s="69"/>
      <c r="J128" s="55"/>
      <c r="K128" s="483"/>
      <c r="L128" s="33"/>
    </row>
    <row r="129" spans="1:14" ht="15.75" x14ac:dyDescent="0.2">
      <c r="A129" s="183"/>
      <c r="B129" s="184" t="s">
        <v>99</v>
      </c>
      <c r="C129" s="184"/>
      <c r="D129" s="184" t="s">
        <v>100</v>
      </c>
      <c r="E129" s="185" t="s">
        <v>784</v>
      </c>
      <c r="F129" s="785"/>
      <c r="G129" s="838"/>
      <c r="H129" s="54"/>
      <c r="I129" s="69"/>
      <c r="J129" s="55"/>
      <c r="K129" s="483"/>
      <c r="L129" s="33"/>
    </row>
    <row r="130" spans="1:14" ht="15.75" x14ac:dyDescent="0.2">
      <c r="A130" s="186"/>
      <c r="B130" s="482" t="s">
        <v>20</v>
      </c>
      <c r="C130" s="482"/>
      <c r="D130" s="482" t="s">
        <v>10</v>
      </c>
      <c r="E130" s="462" t="s">
        <v>785</v>
      </c>
      <c r="F130" s="800">
        <v>2.02</v>
      </c>
      <c r="G130" s="837">
        <f t="shared" ref="G130" si="47">F130/$E$42</f>
        <v>2.02</v>
      </c>
      <c r="H130" s="54"/>
      <c r="I130" s="54"/>
      <c r="J130" s="55"/>
      <c r="K130" s="483"/>
      <c r="L130" s="33"/>
    </row>
    <row r="131" spans="1:14" ht="15.75" x14ac:dyDescent="0.25">
      <c r="A131" s="183"/>
      <c r="B131" s="184" t="s">
        <v>99</v>
      </c>
      <c r="C131" s="184"/>
      <c r="D131" s="184" t="s">
        <v>100</v>
      </c>
      <c r="E131" s="185" t="s">
        <v>786</v>
      </c>
      <c r="F131" s="785"/>
      <c r="G131" s="838"/>
      <c r="H131" s="68"/>
      <c r="I131" s="60"/>
      <c r="J131" s="60"/>
      <c r="K131" s="60"/>
      <c r="L131" s="33"/>
    </row>
    <row r="132" spans="1:14" ht="15.75" x14ac:dyDescent="0.2">
      <c r="A132" s="186"/>
      <c r="B132" s="425" t="s">
        <v>20</v>
      </c>
      <c r="C132" s="425"/>
      <c r="D132" s="425" t="s">
        <v>10</v>
      </c>
      <c r="E132" s="462" t="s">
        <v>787</v>
      </c>
      <c r="F132" s="800">
        <v>1.78</v>
      </c>
      <c r="G132" s="837">
        <f t="shared" ref="G132" si="48">F132/$E$42</f>
        <v>1.78</v>
      </c>
      <c r="H132" s="341"/>
      <c r="I132" s="341"/>
      <c r="J132" s="814"/>
      <c r="K132" s="814"/>
      <c r="L132" s="33"/>
    </row>
    <row r="133" spans="1:14" ht="15.75" x14ac:dyDescent="0.2">
      <c r="A133" s="183"/>
      <c r="B133" s="184" t="s">
        <v>99</v>
      </c>
      <c r="C133" s="184"/>
      <c r="D133" s="184" t="s">
        <v>100</v>
      </c>
      <c r="E133" s="185" t="s">
        <v>788</v>
      </c>
      <c r="F133" s="785"/>
      <c r="G133" s="838"/>
      <c r="H133" s="345"/>
      <c r="I133" s="397"/>
      <c r="J133" s="816"/>
      <c r="K133" s="816"/>
      <c r="L133" s="33"/>
    </row>
    <row r="134" spans="1:14" ht="15.75" x14ac:dyDescent="0.2">
      <c r="A134" s="186"/>
      <c r="B134" s="425" t="s">
        <v>20</v>
      </c>
      <c r="C134" s="425"/>
      <c r="D134" s="425" t="s">
        <v>10</v>
      </c>
      <c r="E134" s="462" t="s">
        <v>789</v>
      </c>
      <c r="F134" s="800">
        <v>2.08</v>
      </c>
      <c r="G134" s="837">
        <f t="shared" ref="G134" si="49">F134/$E$42</f>
        <v>2.08</v>
      </c>
      <c r="H134" s="345"/>
      <c r="I134" s="396"/>
      <c r="J134" s="819"/>
      <c r="K134" s="819"/>
      <c r="L134" s="33"/>
    </row>
    <row r="135" spans="1:14" ht="15.75" x14ac:dyDescent="0.2">
      <c r="A135" s="183"/>
      <c r="B135" s="184" t="s">
        <v>99</v>
      </c>
      <c r="C135" s="184"/>
      <c r="D135" s="184" t="s">
        <v>100</v>
      </c>
      <c r="E135" s="185" t="s">
        <v>790</v>
      </c>
      <c r="F135" s="785"/>
      <c r="G135" s="838"/>
      <c r="H135" s="54"/>
      <c r="I135" s="69"/>
      <c r="J135" s="55"/>
      <c r="K135" s="397"/>
      <c r="L135" s="33"/>
    </row>
    <row r="136" spans="1:14" ht="15.75" x14ac:dyDescent="0.2">
      <c r="A136" s="186"/>
      <c r="B136" s="425" t="s">
        <v>20</v>
      </c>
      <c r="C136" s="425"/>
      <c r="D136" s="425" t="s">
        <v>10</v>
      </c>
      <c r="E136" s="462" t="s">
        <v>791</v>
      </c>
      <c r="F136" s="800">
        <v>1.73</v>
      </c>
      <c r="G136" s="837">
        <f t="shared" ref="G136" si="50">F136/$E$42</f>
        <v>1.73</v>
      </c>
      <c r="H136" s="54"/>
      <c r="I136" s="69"/>
      <c r="J136" s="55"/>
      <c r="K136" s="397"/>
      <c r="L136" s="33"/>
    </row>
    <row r="137" spans="1:14" ht="15.75" x14ac:dyDescent="0.2">
      <c r="A137" s="183"/>
      <c r="B137" s="184" t="s">
        <v>99</v>
      </c>
      <c r="C137" s="184"/>
      <c r="D137" s="184" t="s">
        <v>100</v>
      </c>
      <c r="E137" s="185" t="s">
        <v>792</v>
      </c>
      <c r="F137" s="785"/>
      <c r="G137" s="838"/>
      <c r="H137" s="54"/>
      <c r="I137" s="69"/>
      <c r="J137" s="55"/>
      <c r="K137" s="397"/>
      <c r="L137" s="33"/>
    </row>
    <row r="138" spans="1:14" ht="15.75" x14ac:dyDescent="0.2">
      <c r="A138" s="186"/>
      <c r="B138" s="425" t="s">
        <v>20</v>
      </c>
      <c r="C138" s="425"/>
      <c r="D138" s="425" t="s">
        <v>10</v>
      </c>
      <c r="E138" s="462" t="s">
        <v>793</v>
      </c>
      <c r="F138" s="800">
        <v>2.0099999999999998</v>
      </c>
      <c r="G138" s="837">
        <f t="shared" ref="G138" si="51">F138/$E$42</f>
        <v>2.0099999999999998</v>
      </c>
      <c r="H138" s="54"/>
      <c r="I138" s="69"/>
      <c r="J138" s="55"/>
      <c r="K138" s="397"/>
      <c r="L138" s="33"/>
    </row>
    <row r="139" spans="1:14" ht="16.5" thickBot="1" x14ac:dyDescent="0.25">
      <c r="A139" s="215"/>
      <c r="B139" s="212" t="s">
        <v>99</v>
      </c>
      <c r="C139" s="212"/>
      <c r="D139" s="212" t="s">
        <v>100</v>
      </c>
      <c r="E139" s="185" t="s">
        <v>794</v>
      </c>
      <c r="F139" s="784"/>
      <c r="G139" s="844"/>
      <c r="H139" s="54"/>
      <c r="I139" s="69"/>
      <c r="J139" s="55"/>
      <c r="K139" s="397"/>
      <c r="L139" s="33"/>
    </row>
    <row r="140" spans="1:14" ht="16.5" thickTop="1" thickBot="1" x14ac:dyDescent="0.3">
      <c r="A140" s="727" t="s">
        <v>762</v>
      </c>
      <c r="B140" s="728"/>
      <c r="C140" s="728"/>
      <c r="D140" s="728"/>
      <c r="E140" s="728"/>
      <c r="F140" s="453"/>
      <c r="G140" s="463"/>
      <c r="H140" s="464"/>
      <c r="I140" s="99"/>
      <c r="J140" s="68"/>
      <c r="K140" s="60"/>
      <c r="L140" s="60"/>
      <c r="M140" s="60"/>
      <c r="N140" s="33"/>
    </row>
    <row r="141" spans="1:14" ht="16.5" thickTop="1" x14ac:dyDescent="0.2">
      <c r="A141" s="211"/>
      <c r="B141" s="212" t="s">
        <v>20</v>
      </c>
      <c r="C141" s="212"/>
      <c r="D141" s="212" t="s">
        <v>10</v>
      </c>
      <c r="E141" s="455" t="s">
        <v>763</v>
      </c>
      <c r="F141" s="784">
        <v>6.94</v>
      </c>
      <c r="G141" s="782">
        <f>F141/J141</f>
        <v>17.350000000000001</v>
      </c>
      <c r="H141" s="465" t="s">
        <v>105</v>
      </c>
      <c r="I141" s="466" t="s">
        <v>104</v>
      </c>
      <c r="J141" s="54">
        <v>0.4</v>
      </c>
      <c r="K141" s="69" t="s">
        <v>305</v>
      </c>
      <c r="L141" s="55"/>
      <c r="M141" s="397"/>
      <c r="N141" s="33"/>
    </row>
    <row r="142" spans="1:14" ht="15.75" x14ac:dyDescent="0.2">
      <c r="A142" s="183"/>
      <c r="B142" s="184" t="s">
        <v>99</v>
      </c>
      <c r="C142" s="184"/>
      <c r="D142" s="184" t="s">
        <v>100</v>
      </c>
      <c r="E142" s="185" t="s">
        <v>764</v>
      </c>
      <c r="F142" s="785"/>
      <c r="G142" s="783"/>
      <c r="H142" s="74" t="s">
        <v>105</v>
      </c>
      <c r="I142" s="347" t="s">
        <v>104</v>
      </c>
      <c r="J142" s="54"/>
      <c r="K142" s="69"/>
      <c r="L142" s="55"/>
      <c r="M142" s="397"/>
      <c r="N142" s="33"/>
    </row>
    <row r="143" spans="1:14" ht="15.75" x14ac:dyDescent="0.2">
      <c r="A143" s="186"/>
      <c r="B143" s="425" t="s">
        <v>20</v>
      </c>
      <c r="C143" s="425"/>
      <c r="D143" s="425" t="s">
        <v>10</v>
      </c>
      <c r="E143" s="455" t="s">
        <v>776</v>
      </c>
      <c r="F143" s="800">
        <v>7.17</v>
      </c>
      <c r="G143" s="801">
        <f>F143/J143</f>
        <v>17.924999999999997</v>
      </c>
      <c r="H143" s="73" t="s">
        <v>105</v>
      </c>
      <c r="I143" s="348" t="s">
        <v>104</v>
      </c>
      <c r="J143" s="54">
        <v>0.4</v>
      </c>
      <c r="K143" s="69" t="s">
        <v>305</v>
      </c>
      <c r="L143" s="55"/>
      <c r="M143" s="397"/>
      <c r="N143" s="33"/>
    </row>
    <row r="144" spans="1:14" ht="16.5" thickBot="1" x14ac:dyDescent="0.25">
      <c r="A144" s="183"/>
      <c r="B144" s="184" t="s">
        <v>99</v>
      </c>
      <c r="C144" s="184"/>
      <c r="D144" s="184" t="s">
        <v>100</v>
      </c>
      <c r="E144" s="185" t="s">
        <v>777</v>
      </c>
      <c r="F144" s="785"/>
      <c r="G144" s="783"/>
      <c r="H144" s="74" t="s">
        <v>105</v>
      </c>
      <c r="I144" s="347" t="s">
        <v>104</v>
      </c>
      <c r="J144" s="54"/>
      <c r="K144" s="69"/>
      <c r="L144" s="55"/>
      <c r="M144" s="397"/>
      <c r="N144" s="33"/>
    </row>
    <row r="145" spans="1:22" ht="16.5" thickTop="1" thickBot="1" x14ac:dyDescent="0.3">
      <c r="A145" s="727" t="s">
        <v>765</v>
      </c>
      <c r="B145" s="728"/>
      <c r="C145" s="728"/>
      <c r="D145" s="728"/>
      <c r="E145" s="728"/>
      <c r="F145" s="453"/>
      <c r="G145" s="454"/>
      <c r="H145" s="68"/>
      <c r="I145" s="60"/>
      <c r="J145" s="60"/>
      <c r="K145" s="60"/>
      <c r="L145" s="33"/>
    </row>
    <row r="146" spans="1:22" ht="16.5" thickTop="1" x14ac:dyDescent="0.2">
      <c r="A146" s="180"/>
      <c r="B146" s="181"/>
      <c r="C146" s="181"/>
      <c r="D146" s="181"/>
      <c r="E146" s="182" t="s">
        <v>766</v>
      </c>
      <c r="F146" s="456"/>
      <c r="G146" s="457" t="s">
        <v>824</v>
      </c>
      <c r="H146" s="54"/>
      <c r="I146" s="69"/>
      <c r="J146" s="55"/>
      <c r="K146" s="397"/>
      <c r="L146" s="33"/>
    </row>
    <row r="147" spans="1:22" ht="15.75" x14ac:dyDescent="0.2">
      <c r="A147" s="186"/>
      <c r="B147" s="525"/>
      <c r="C147" s="525"/>
      <c r="D147" s="525"/>
      <c r="E147" s="540" t="s">
        <v>778</v>
      </c>
      <c r="F147" s="535"/>
      <c r="G147" s="528">
        <v>25250</v>
      </c>
      <c r="H147" s="54"/>
      <c r="I147" s="54"/>
      <c r="J147" s="55"/>
      <c r="K147" s="397"/>
      <c r="L147" s="33"/>
    </row>
    <row r="148" spans="1:22" ht="15.75" x14ac:dyDescent="0.2">
      <c r="A148" s="380"/>
      <c r="B148" s="381"/>
      <c r="C148" s="381"/>
      <c r="D148" s="381"/>
      <c r="E148" s="537" t="s">
        <v>852</v>
      </c>
      <c r="F148" s="538"/>
      <c r="G148" s="539">
        <v>940.28</v>
      </c>
      <c r="H148" s="54"/>
      <c r="I148" s="54"/>
      <c r="J148" s="55"/>
      <c r="K148" s="483"/>
      <c r="L148" s="33"/>
    </row>
    <row r="149" spans="1:22" ht="16.5" thickBot="1" x14ac:dyDescent="0.25">
      <c r="A149" s="217"/>
      <c r="B149" s="189"/>
      <c r="C149" s="189"/>
      <c r="D149" s="189"/>
      <c r="E149" s="190" t="s">
        <v>851</v>
      </c>
      <c r="F149" s="536"/>
      <c r="G149" s="529">
        <v>944.75</v>
      </c>
      <c r="H149" s="54"/>
      <c r="I149" s="54"/>
      <c r="J149" s="55"/>
      <c r="K149" s="483"/>
      <c r="L149" s="33"/>
    </row>
    <row r="150" spans="1:22" ht="14.25" thickTop="1" thickBot="1" x14ac:dyDescent="0.25"/>
    <row r="151" spans="1:22" ht="16.5" thickTop="1" thickBot="1" x14ac:dyDescent="0.3">
      <c r="A151" s="164"/>
      <c r="B151" s="165"/>
      <c r="C151" s="806" t="s">
        <v>137</v>
      </c>
      <c r="D151" s="806"/>
      <c r="E151" s="807"/>
      <c r="F151" s="845" t="s">
        <v>490</v>
      </c>
      <c r="G151" s="846"/>
      <c r="H151" s="845" t="s">
        <v>491</v>
      </c>
      <c r="I151" s="847"/>
      <c r="J151" s="845" t="s">
        <v>492</v>
      </c>
      <c r="K151" s="851"/>
      <c r="L151" s="848" t="s">
        <v>951</v>
      </c>
      <c r="M151" s="849"/>
      <c r="N151" s="848" t="s">
        <v>952</v>
      </c>
      <c r="O151" s="850"/>
      <c r="P151" s="58"/>
      <c r="Q151" s="68"/>
      <c r="R151" s="68"/>
      <c r="S151" s="60"/>
      <c r="T151" s="60"/>
      <c r="U151" s="60"/>
      <c r="V151" s="33"/>
    </row>
    <row r="152" spans="1:22" ht="15" x14ac:dyDescent="0.25">
      <c r="A152" s="158"/>
      <c r="B152" s="159"/>
      <c r="C152" s="811" t="s">
        <v>28</v>
      </c>
      <c r="D152" s="811"/>
      <c r="E152" s="812"/>
      <c r="F152" s="730">
        <v>41264</v>
      </c>
      <c r="G152" s="813"/>
      <c r="H152" s="734"/>
      <c r="I152" s="749"/>
      <c r="J152" s="730">
        <v>41281</v>
      </c>
      <c r="K152" s="731"/>
      <c r="L152" s="730">
        <v>41542</v>
      </c>
      <c r="M152" s="813"/>
      <c r="N152" s="730">
        <v>41542</v>
      </c>
      <c r="O152" s="731"/>
      <c r="P152" s="58"/>
      <c r="Q152" s="68"/>
      <c r="R152" s="68"/>
      <c r="S152" s="60"/>
      <c r="T152" s="60"/>
      <c r="U152" s="60"/>
      <c r="V152" s="33"/>
    </row>
    <row r="153" spans="1:22" ht="15.75" thickBot="1" x14ac:dyDescent="0.3">
      <c r="A153" s="160"/>
      <c r="B153" s="161"/>
      <c r="C153" s="803" t="s">
        <v>29</v>
      </c>
      <c r="D153" s="803"/>
      <c r="E153" s="804"/>
      <c r="F153" s="732" t="s">
        <v>823</v>
      </c>
      <c r="G153" s="805"/>
      <c r="H153" s="732"/>
      <c r="I153" s="761"/>
      <c r="J153" s="732" t="s">
        <v>823</v>
      </c>
      <c r="K153" s="733"/>
      <c r="L153" s="732" t="s">
        <v>823</v>
      </c>
      <c r="M153" s="805"/>
      <c r="N153" s="732" t="s">
        <v>823</v>
      </c>
      <c r="O153" s="733"/>
      <c r="P153" s="60"/>
      <c r="Q153" s="68"/>
      <c r="R153" s="68"/>
      <c r="S153" s="60"/>
      <c r="T153" s="60"/>
      <c r="U153" s="60"/>
      <c r="V153" s="33"/>
    </row>
    <row r="154" spans="1:22" ht="16.5" x14ac:dyDescent="0.25">
      <c r="A154" s="156"/>
      <c r="B154" s="162"/>
      <c r="C154" s="787" t="s">
        <v>94</v>
      </c>
      <c r="D154" s="787"/>
      <c r="E154" s="788"/>
      <c r="F154" s="789">
        <v>21.5</v>
      </c>
      <c r="G154" s="790"/>
      <c r="H154" s="789"/>
      <c r="I154" s="791"/>
      <c r="J154" s="789">
        <v>21.2</v>
      </c>
      <c r="K154" s="831"/>
      <c r="L154" s="789">
        <v>23.2</v>
      </c>
      <c r="M154" s="790"/>
      <c r="N154" s="789">
        <v>23.2</v>
      </c>
      <c r="O154" s="831"/>
      <c r="P154" s="60"/>
      <c r="Q154" s="68"/>
      <c r="R154" s="68"/>
      <c r="S154" s="60"/>
      <c r="T154" s="60"/>
      <c r="U154" s="60"/>
      <c r="V154" s="33"/>
    </row>
    <row r="155" spans="1:22" ht="15.75" thickBot="1" x14ac:dyDescent="0.3">
      <c r="A155" s="157"/>
      <c r="B155" s="163"/>
      <c r="C155" s="820" t="s">
        <v>30</v>
      </c>
      <c r="D155" s="820"/>
      <c r="E155" s="821"/>
      <c r="F155" s="732">
        <v>28.3</v>
      </c>
      <c r="G155" s="805"/>
      <c r="H155" s="732"/>
      <c r="I155" s="761"/>
      <c r="J155" s="732">
        <v>26.3</v>
      </c>
      <c r="K155" s="733"/>
      <c r="L155" s="732">
        <v>40.5</v>
      </c>
      <c r="M155" s="805"/>
      <c r="N155" s="732">
        <v>40.5</v>
      </c>
      <c r="O155" s="733"/>
      <c r="P155" s="60"/>
      <c r="Q155" s="68"/>
      <c r="R155" s="68"/>
      <c r="S155" s="60"/>
      <c r="T155" s="60"/>
      <c r="U155" s="60"/>
      <c r="V155" s="33"/>
    </row>
    <row r="156" spans="1:22" ht="13.5" customHeight="1" thickTop="1" x14ac:dyDescent="0.2">
      <c r="A156" s="737" t="s">
        <v>19</v>
      </c>
      <c r="B156" s="738"/>
      <c r="C156" s="738"/>
      <c r="D156" s="739"/>
      <c r="E156" s="825" t="s">
        <v>16</v>
      </c>
      <c r="F156" s="828" t="s">
        <v>17</v>
      </c>
      <c r="G156" s="829"/>
      <c r="H156" s="828" t="s">
        <v>17</v>
      </c>
      <c r="I156" s="830"/>
      <c r="J156" s="828" t="s">
        <v>17</v>
      </c>
      <c r="K156" s="830"/>
      <c r="L156" s="828" t="s">
        <v>17</v>
      </c>
      <c r="M156" s="829"/>
      <c r="N156" s="828" t="s">
        <v>17</v>
      </c>
      <c r="O156" s="830"/>
      <c r="P156" s="792" t="s">
        <v>18</v>
      </c>
      <c r="Q156" s="768"/>
      <c r="R156" s="341"/>
      <c r="S156" s="341"/>
      <c r="T156" s="814"/>
      <c r="U156" s="814"/>
      <c r="V156" s="33"/>
    </row>
    <row r="157" spans="1:22" x14ac:dyDescent="0.2">
      <c r="A157" s="740"/>
      <c r="B157" s="741"/>
      <c r="C157" s="741"/>
      <c r="D157" s="742"/>
      <c r="E157" s="826"/>
      <c r="F157" s="342" t="s">
        <v>98</v>
      </c>
      <c r="G157" s="343" t="s">
        <v>102</v>
      </c>
      <c r="H157" s="342" t="s">
        <v>98</v>
      </c>
      <c r="I157" s="344" t="s">
        <v>102</v>
      </c>
      <c r="J157" s="342" t="s">
        <v>98</v>
      </c>
      <c r="K157" s="344" t="s">
        <v>102</v>
      </c>
      <c r="L157" s="342" t="s">
        <v>98</v>
      </c>
      <c r="M157" s="343" t="s">
        <v>102</v>
      </c>
      <c r="N157" s="342" t="s">
        <v>98</v>
      </c>
      <c r="O157" s="344" t="s">
        <v>102</v>
      </c>
      <c r="P157" s="815" t="s">
        <v>102</v>
      </c>
      <c r="Q157" s="770"/>
      <c r="R157" s="345"/>
      <c r="S157" s="397"/>
      <c r="T157" s="816"/>
      <c r="U157" s="816"/>
      <c r="V157" s="33"/>
    </row>
    <row r="158" spans="1:22" ht="13.5" thickBot="1" x14ac:dyDescent="0.25">
      <c r="A158" s="822"/>
      <c r="B158" s="823"/>
      <c r="C158" s="823"/>
      <c r="D158" s="824"/>
      <c r="E158" s="827"/>
      <c r="F158" s="231" t="s">
        <v>261</v>
      </c>
      <c r="G158" s="92" t="s">
        <v>25</v>
      </c>
      <c r="H158" s="231" t="s">
        <v>261</v>
      </c>
      <c r="I158" s="96" t="s">
        <v>25</v>
      </c>
      <c r="J158" s="231" t="s">
        <v>261</v>
      </c>
      <c r="K158" s="96" t="s">
        <v>25</v>
      </c>
      <c r="L158" s="231" t="s">
        <v>261</v>
      </c>
      <c r="M158" s="92" t="s">
        <v>25</v>
      </c>
      <c r="N158" s="231" t="s">
        <v>261</v>
      </c>
      <c r="O158" s="96" t="s">
        <v>25</v>
      </c>
      <c r="P158" s="817" t="s">
        <v>25</v>
      </c>
      <c r="Q158" s="818"/>
      <c r="R158" s="345"/>
      <c r="S158" s="396"/>
      <c r="T158" s="819"/>
      <c r="U158" s="819"/>
      <c r="V158" s="33"/>
    </row>
    <row r="159" spans="1:22" ht="16.5" thickTop="1" thickBot="1" x14ac:dyDescent="0.3">
      <c r="A159" s="793" t="s">
        <v>108</v>
      </c>
      <c r="B159" s="794"/>
      <c r="C159" s="795"/>
      <c r="D159" s="795"/>
      <c r="E159" s="795"/>
      <c r="F159" s="94"/>
      <c r="G159" s="93"/>
      <c r="H159" s="97"/>
      <c r="I159" s="95"/>
      <c r="J159" s="97"/>
      <c r="K159" s="98"/>
      <c r="L159" s="94"/>
      <c r="M159" s="93"/>
      <c r="N159" s="97"/>
      <c r="O159" s="98"/>
      <c r="P159" s="103"/>
      <c r="Q159" s="99"/>
      <c r="R159" s="68"/>
      <c r="S159" s="60"/>
      <c r="T159" s="60"/>
      <c r="U159" s="60"/>
      <c r="V159" s="33"/>
    </row>
    <row r="160" spans="1:22" ht="16.5" thickTop="1" x14ac:dyDescent="0.2">
      <c r="A160" s="180"/>
      <c r="B160" s="181" t="s">
        <v>20</v>
      </c>
      <c r="C160" s="181"/>
      <c r="D160" s="181" t="s">
        <v>10</v>
      </c>
      <c r="E160" s="182" t="s">
        <v>747</v>
      </c>
      <c r="F160" s="796">
        <v>7.4020000000000001</v>
      </c>
      <c r="G160" s="797">
        <f>F160/$E$42</f>
        <v>7.4020000000000001</v>
      </c>
      <c r="H160" s="796"/>
      <c r="I160" s="798">
        <f>H160/$E$42</f>
        <v>0</v>
      </c>
      <c r="J160" s="796">
        <v>7.391</v>
      </c>
      <c r="K160" s="798">
        <f>J160/$E$42</f>
        <v>7.391</v>
      </c>
      <c r="L160" s="796">
        <v>7.4260000000000002</v>
      </c>
      <c r="M160" s="797">
        <f>L160/$E$42</f>
        <v>7.4260000000000002</v>
      </c>
      <c r="N160" s="796"/>
      <c r="O160" s="798">
        <f>N160/$E$42</f>
        <v>0</v>
      </c>
      <c r="P160" s="71" t="s">
        <v>105</v>
      </c>
      <c r="Q160" s="346" t="s">
        <v>104</v>
      </c>
      <c r="R160" s="54"/>
      <c r="S160" s="69"/>
      <c r="T160" s="55"/>
      <c r="U160" s="397"/>
      <c r="V160" s="33"/>
    </row>
    <row r="161" spans="1:22" ht="15.75" x14ac:dyDescent="0.2">
      <c r="A161" s="183"/>
      <c r="B161" s="184" t="s">
        <v>99</v>
      </c>
      <c r="C161" s="184"/>
      <c r="D161" s="184" t="s">
        <v>100</v>
      </c>
      <c r="E161" s="185" t="s">
        <v>748</v>
      </c>
      <c r="F161" s="785"/>
      <c r="G161" s="783"/>
      <c r="H161" s="785"/>
      <c r="I161" s="799"/>
      <c r="J161" s="785"/>
      <c r="K161" s="799"/>
      <c r="L161" s="785"/>
      <c r="M161" s="783"/>
      <c r="N161" s="785"/>
      <c r="O161" s="799"/>
      <c r="P161" s="74" t="s">
        <v>105</v>
      </c>
      <c r="Q161" s="347" t="s">
        <v>104</v>
      </c>
      <c r="R161" s="54"/>
      <c r="S161" s="69"/>
      <c r="T161" s="55"/>
      <c r="U161" s="397"/>
      <c r="V161" s="33"/>
    </row>
    <row r="162" spans="1:22" ht="15.75" x14ac:dyDescent="0.2">
      <c r="A162" s="186"/>
      <c r="B162" s="425" t="s">
        <v>20</v>
      </c>
      <c r="C162" s="425"/>
      <c r="D162" s="425" t="s">
        <v>10</v>
      </c>
      <c r="E162" s="187" t="s">
        <v>749</v>
      </c>
      <c r="F162" s="800">
        <v>7.3639999999999999</v>
      </c>
      <c r="G162" s="801">
        <f t="shared" ref="G162" si="52">F162/$E$42</f>
        <v>7.3639999999999999</v>
      </c>
      <c r="H162" s="800"/>
      <c r="I162" s="802">
        <f t="shared" ref="I162" si="53">H162/$E$42</f>
        <v>0</v>
      </c>
      <c r="J162" s="800">
        <v>7.3520000000000003</v>
      </c>
      <c r="K162" s="802">
        <f t="shared" ref="K162" si="54">J162/$E$42</f>
        <v>7.3520000000000003</v>
      </c>
      <c r="L162" s="800">
        <v>7.3860000000000001</v>
      </c>
      <c r="M162" s="801">
        <f t="shared" ref="M162" si="55">L162/$E$42</f>
        <v>7.3860000000000001</v>
      </c>
      <c r="N162" s="800"/>
      <c r="O162" s="802">
        <f t="shared" ref="O162" si="56">N162/$E$42</f>
        <v>0</v>
      </c>
      <c r="P162" s="73" t="s">
        <v>105</v>
      </c>
      <c r="Q162" s="348" t="s">
        <v>104</v>
      </c>
      <c r="R162" s="54"/>
      <c r="S162" s="69"/>
      <c r="T162" s="55"/>
      <c r="U162" s="397"/>
      <c r="V162" s="33"/>
    </row>
    <row r="163" spans="1:22" ht="15.75" x14ac:dyDescent="0.2">
      <c r="A163" s="183"/>
      <c r="B163" s="184" t="s">
        <v>99</v>
      </c>
      <c r="C163" s="184"/>
      <c r="D163" s="184" t="s">
        <v>100</v>
      </c>
      <c r="E163" s="185" t="s">
        <v>750</v>
      </c>
      <c r="F163" s="785"/>
      <c r="G163" s="783"/>
      <c r="H163" s="785"/>
      <c r="I163" s="799"/>
      <c r="J163" s="785"/>
      <c r="K163" s="799"/>
      <c r="L163" s="785"/>
      <c r="M163" s="783"/>
      <c r="N163" s="785"/>
      <c r="O163" s="799"/>
      <c r="P163" s="74" t="s">
        <v>105</v>
      </c>
      <c r="Q163" s="347" t="s">
        <v>104</v>
      </c>
      <c r="R163" s="54"/>
      <c r="S163" s="69"/>
      <c r="T163" s="55"/>
      <c r="U163" s="397"/>
      <c r="V163" s="33"/>
    </row>
    <row r="164" spans="1:22" ht="15.75" x14ac:dyDescent="0.2">
      <c r="A164" s="186"/>
      <c r="B164" s="425" t="s">
        <v>20</v>
      </c>
      <c r="C164" s="425"/>
      <c r="D164" s="425" t="s">
        <v>10</v>
      </c>
      <c r="E164" s="187" t="s">
        <v>241</v>
      </c>
      <c r="F164" s="800">
        <v>7.3810000000000002</v>
      </c>
      <c r="G164" s="801">
        <f t="shared" ref="G164" si="57">F164/$E$42</f>
        <v>7.3810000000000002</v>
      </c>
      <c r="H164" s="800"/>
      <c r="I164" s="802">
        <f t="shared" ref="I164" si="58">H164/$E$42</f>
        <v>0</v>
      </c>
      <c r="J164" s="800">
        <v>7.37</v>
      </c>
      <c r="K164" s="802">
        <f t="shared" ref="K164" si="59">J164/$E$42</f>
        <v>7.37</v>
      </c>
      <c r="L164" s="800">
        <v>7.4039999999999999</v>
      </c>
      <c r="M164" s="801">
        <f t="shared" ref="M164" si="60">L164/$E$42</f>
        <v>7.4039999999999999</v>
      </c>
      <c r="N164" s="800"/>
      <c r="O164" s="802">
        <f t="shared" ref="O164" si="61">N164/$E$42</f>
        <v>0</v>
      </c>
      <c r="P164" s="73" t="s">
        <v>105</v>
      </c>
      <c r="Q164" s="348" t="s">
        <v>104</v>
      </c>
      <c r="R164" s="54"/>
      <c r="S164" s="69"/>
      <c r="T164" s="55"/>
      <c r="U164" s="397"/>
      <c r="V164" s="33"/>
    </row>
    <row r="165" spans="1:22" ht="15.75" x14ac:dyDescent="0.2">
      <c r="A165" s="183"/>
      <c r="B165" s="184" t="s">
        <v>99</v>
      </c>
      <c r="C165" s="184"/>
      <c r="D165" s="184" t="s">
        <v>100</v>
      </c>
      <c r="E165" s="185" t="s">
        <v>242</v>
      </c>
      <c r="F165" s="785"/>
      <c r="G165" s="783"/>
      <c r="H165" s="785"/>
      <c r="I165" s="799"/>
      <c r="J165" s="785"/>
      <c r="K165" s="799"/>
      <c r="L165" s="785"/>
      <c r="M165" s="783"/>
      <c r="N165" s="785"/>
      <c r="O165" s="799"/>
      <c r="P165" s="74" t="s">
        <v>105</v>
      </c>
      <c r="Q165" s="347" t="s">
        <v>104</v>
      </c>
      <c r="R165" s="54"/>
      <c r="S165" s="69"/>
      <c r="T165" s="55"/>
      <c r="U165" s="397"/>
      <c r="V165" s="33"/>
    </row>
    <row r="166" spans="1:22" ht="15.75" x14ac:dyDescent="0.2">
      <c r="A166" s="186"/>
      <c r="B166" s="425" t="s">
        <v>20</v>
      </c>
      <c r="C166" s="425"/>
      <c r="D166" s="425" t="s">
        <v>10</v>
      </c>
      <c r="E166" s="187" t="s">
        <v>239</v>
      </c>
      <c r="F166" s="800">
        <v>7.39</v>
      </c>
      <c r="G166" s="801">
        <f t="shared" ref="G166" si="62">F166/$E$42</f>
        <v>7.39</v>
      </c>
      <c r="H166" s="800"/>
      <c r="I166" s="802">
        <f t="shared" ref="I166" si="63">H166/$E$42</f>
        <v>0</v>
      </c>
      <c r="J166" s="800">
        <v>7.3789999999999996</v>
      </c>
      <c r="K166" s="802">
        <f t="shared" ref="K166" si="64">J166/$E$42</f>
        <v>7.3789999999999996</v>
      </c>
      <c r="L166" s="800">
        <v>7.4119999999999999</v>
      </c>
      <c r="M166" s="801">
        <f t="shared" ref="M166" si="65">L166/$E$42</f>
        <v>7.4119999999999999</v>
      </c>
      <c r="N166" s="800"/>
      <c r="O166" s="802">
        <f t="shared" ref="O166" si="66">N166/$E$42</f>
        <v>0</v>
      </c>
      <c r="P166" s="73" t="s">
        <v>105</v>
      </c>
      <c r="Q166" s="348" t="s">
        <v>104</v>
      </c>
      <c r="R166" s="54"/>
      <c r="S166" s="54"/>
      <c r="T166" s="55"/>
      <c r="U166" s="397"/>
      <c r="V166" s="33"/>
    </row>
    <row r="167" spans="1:22" ht="15.75" x14ac:dyDescent="0.25">
      <c r="A167" s="183"/>
      <c r="B167" s="184" t="s">
        <v>99</v>
      </c>
      <c r="C167" s="184"/>
      <c r="D167" s="184" t="s">
        <v>100</v>
      </c>
      <c r="E167" s="185" t="s">
        <v>240</v>
      </c>
      <c r="F167" s="785"/>
      <c r="G167" s="783"/>
      <c r="H167" s="785"/>
      <c r="I167" s="799"/>
      <c r="J167" s="785"/>
      <c r="K167" s="799"/>
      <c r="L167" s="785"/>
      <c r="M167" s="783"/>
      <c r="N167" s="785"/>
      <c r="O167" s="799"/>
      <c r="P167" s="74" t="s">
        <v>105</v>
      </c>
      <c r="Q167" s="347" t="s">
        <v>104</v>
      </c>
      <c r="R167" s="68"/>
      <c r="S167" s="60"/>
      <c r="T167" s="60"/>
      <c r="U167" s="60"/>
      <c r="V167" s="33"/>
    </row>
    <row r="168" spans="1:22" ht="15.75" x14ac:dyDescent="0.2">
      <c r="A168" s="186"/>
      <c r="B168" s="425" t="s">
        <v>20</v>
      </c>
      <c r="C168" s="425"/>
      <c r="D168" s="425" t="s">
        <v>10</v>
      </c>
      <c r="E168" s="187" t="s">
        <v>751</v>
      </c>
      <c r="F168" s="800">
        <v>7.327</v>
      </c>
      <c r="G168" s="801">
        <f t="shared" ref="G168" si="67">F168/$E$42</f>
        <v>7.327</v>
      </c>
      <c r="H168" s="800"/>
      <c r="I168" s="802">
        <f t="shared" ref="I168" si="68">H168/$E$42</f>
        <v>0</v>
      </c>
      <c r="J168" s="800">
        <v>7.391</v>
      </c>
      <c r="K168" s="802">
        <f t="shared" ref="K168" si="69">J168/$E$42</f>
        <v>7.391</v>
      </c>
      <c r="L168" s="800">
        <v>7.3479999999999999</v>
      </c>
      <c r="M168" s="801">
        <f t="shared" ref="M168" si="70">L168/$E$42</f>
        <v>7.3479999999999999</v>
      </c>
      <c r="N168" s="800"/>
      <c r="O168" s="802">
        <f t="shared" ref="O168" si="71">N168/$E$42</f>
        <v>0</v>
      </c>
      <c r="P168" s="73" t="s">
        <v>105</v>
      </c>
      <c r="Q168" s="348" t="s">
        <v>104</v>
      </c>
      <c r="R168" s="341"/>
      <c r="S168" s="341"/>
      <c r="T168" s="814"/>
      <c r="U168" s="814"/>
      <c r="V168" s="33"/>
    </row>
    <row r="169" spans="1:22" ht="15.75" x14ac:dyDescent="0.2">
      <c r="A169" s="183"/>
      <c r="B169" s="184" t="s">
        <v>99</v>
      </c>
      <c r="C169" s="184"/>
      <c r="D169" s="184" t="s">
        <v>100</v>
      </c>
      <c r="E169" s="185" t="s">
        <v>752</v>
      </c>
      <c r="F169" s="785"/>
      <c r="G169" s="783"/>
      <c r="H169" s="785"/>
      <c r="I169" s="799"/>
      <c r="J169" s="785"/>
      <c r="K169" s="799"/>
      <c r="L169" s="785"/>
      <c r="M169" s="783"/>
      <c r="N169" s="785"/>
      <c r="O169" s="799"/>
      <c r="P169" s="74" t="s">
        <v>105</v>
      </c>
      <c r="Q169" s="347" t="s">
        <v>104</v>
      </c>
      <c r="R169" s="345"/>
      <c r="S169" s="397"/>
      <c r="T169" s="816"/>
      <c r="U169" s="816"/>
      <c r="V169" s="33"/>
    </row>
    <row r="170" spans="1:22" ht="15.75" x14ac:dyDescent="0.2">
      <c r="A170" s="186"/>
      <c r="B170" s="425" t="s">
        <v>20</v>
      </c>
      <c r="C170" s="425"/>
      <c r="D170" s="425" t="s">
        <v>10</v>
      </c>
      <c r="E170" s="187" t="s">
        <v>768</v>
      </c>
      <c r="F170" s="800">
        <v>7.774</v>
      </c>
      <c r="G170" s="801">
        <f t="shared" ref="G170" si="72">F170/$E$42</f>
        <v>7.774</v>
      </c>
      <c r="H170" s="800"/>
      <c r="I170" s="802">
        <f t="shared" ref="I170" si="73">H170/$E$42</f>
        <v>0</v>
      </c>
      <c r="J170" s="800"/>
      <c r="K170" s="802">
        <f t="shared" ref="K170" si="74">J170/$E$42</f>
        <v>0</v>
      </c>
      <c r="L170" s="800">
        <v>7.7969999999999997</v>
      </c>
      <c r="M170" s="801">
        <f t="shared" ref="M170" si="75">L170/$E$42</f>
        <v>7.7969999999999997</v>
      </c>
      <c r="N170" s="800"/>
      <c r="O170" s="802">
        <f t="shared" ref="O170" si="76">N170/$E$42</f>
        <v>0</v>
      </c>
      <c r="P170" s="73" t="s">
        <v>105</v>
      </c>
      <c r="Q170" s="348" t="s">
        <v>104</v>
      </c>
      <c r="R170" s="345"/>
      <c r="S170" s="396"/>
      <c r="T170" s="819"/>
      <c r="U170" s="819"/>
      <c r="V170" s="33"/>
    </row>
    <row r="171" spans="1:22" ht="15.75" x14ac:dyDescent="0.2">
      <c r="A171" s="183"/>
      <c r="B171" s="184" t="s">
        <v>99</v>
      </c>
      <c r="C171" s="184"/>
      <c r="D171" s="184" t="s">
        <v>100</v>
      </c>
      <c r="E171" s="185" t="s">
        <v>769</v>
      </c>
      <c r="F171" s="785"/>
      <c r="G171" s="783"/>
      <c r="H171" s="785"/>
      <c r="I171" s="799"/>
      <c r="J171" s="785"/>
      <c r="K171" s="799"/>
      <c r="L171" s="785"/>
      <c r="M171" s="783"/>
      <c r="N171" s="785"/>
      <c r="O171" s="799"/>
      <c r="P171" s="74" t="s">
        <v>105</v>
      </c>
      <c r="Q171" s="347" t="s">
        <v>104</v>
      </c>
      <c r="R171" s="54"/>
      <c r="S171" s="69"/>
      <c r="T171" s="55"/>
      <c r="U171" s="397"/>
      <c r="V171" s="33"/>
    </row>
    <row r="172" spans="1:22" ht="15.75" x14ac:dyDescent="0.2">
      <c r="A172" s="186"/>
      <c r="B172" s="425" t="s">
        <v>20</v>
      </c>
      <c r="C172" s="425"/>
      <c r="D172" s="425" t="s">
        <v>10</v>
      </c>
      <c r="E172" s="187" t="s">
        <v>770</v>
      </c>
      <c r="F172" s="800">
        <v>7.7709999999999999</v>
      </c>
      <c r="G172" s="801">
        <f t="shared" ref="G172" si="77">F172/$E$42</f>
        <v>7.7709999999999999</v>
      </c>
      <c r="H172" s="800"/>
      <c r="I172" s="802">
        <f t="shared" ref="I172" si="78">H172/$E$42</f>
        <v>0</v>
      </c>
      <c r="J172" s="800"/>
      <c r="K172" s="802">
        <f t="shared" ref="K172" si="79">J172/$E$42</f>
        <v>0</v>
      </c>
      <c r="L172" s="800">
        <v>7.7960000000000003</v>
      </c>
      <c r="M172" s="801">
        <f t="shared" ref="M172" si="80">L172/$E$42</f>
        <v>7.7960000000000003</v>
      </c>
      <c r="N172" s="800"/>
      <c r="O172" s="802">
        <f t="shared" ref="O172" si="81">N172/$E$42</f>
        <v>0</v>
      </c>
      <c r="P172" s="73" t="s">
        <v>105</v>
      </c>
      <c r="Q172" s="348" t="s">
        <v>104</v>
      </c>
      <c r="R172" s="54"/>
      <c r="S172" s="69"/>
      <c r="T172" s="55"/>
      <c r="U172" s="397"/>
      <c r="V172" s="33"/>
    </row>
    <row r="173" spans="1:22" ht="15.75" x14ac:dyDescent="0.2">
      <c r="A173" s="183"/>
      <c r="B173" s="184" t="s">
        <v>99</v>
      </c>
      <c r="C173" s="184"/>
      <c r="D173" s="184" t="s">
        <v>100</v>
      </c>
      <c r="E173" s="185" t="s">
        <v>771</v>
      </c>
      <c r="F173" s="785"/>
      <c r="G173" s="783"/>
      <c r="H173" s="785"/>
      <c r="I173" s="799"/>
      <c r="J173" s="785"/>
      <c r="K173" s="799"/>
      <c r="L173" s="785"/>
      <c r="M173" s="783"/>
      <c r="N173" s="785"/>
      <c r="O173" s="799"/>
      <c r="P173" s="74" t="s">
        <v>105</v>
      </c>
      <c r="Q173" s="347" t="s">
        <v>104</v>
      </c>
      <c r="R173" s="54"/>
      <c r="S173" s="69"/>
      <c r="T173" s="55"/>
      <c r="U173" s="397"/>
      <c r="V173" s="33"/>
    </row>
    <row r="174" spans="1:22" ht="15.75" x14ac:dyDescent="0.2">
      <c r="A174" s="186"/>
      <c r="B174" s="425" t="s">
        <v>20</v>
      </c>
      <c r="C174" s="425"/>
      <c r="D174" s="425" t="s">
        <v>10</v>
      </c>
      <c r="E174" s="187" t="s">
        <v>753</v>
      </c>
      <c r="F174" s="800">
        <v>7.3719999999999999</v>
      </c>
      <c r="G174" s="801">
        <f t="shared" ref="G174" si="82">F174/$E$42</f>
        <v>7.3719999999999999</v>
      </c>
      <c r="H174" s="800"/>
      <c r="I174" s="802">
        <f t="shared" ref="I174" si="83">H174/$E$42</f>
        <v>0</v>
      </c>
      <c r="J174" s="800">
        <v>7.3609999999999998</v>
      </c>
      <c r="K174" s="802">
        <f t="shared" ref="K174" si="84">J174/$E$42</f>
        <v>7.3609999999999998</v>
      </c>
      <c r="L174" s="800">
        <v>7.3940000000000001</v>
      </c>
      <c r="M174" s="801">
        <f t="shared" ref="M174" si="85">L174/$E$42</f>
        <v>7.3940000000000001</v>
      </c>
      <c r="N174" s="800"/>
      <c r="O174" s="802">
        <f t="shared" ref="O174" si="86">N174/$E$42</f>
        <v>0</v>
      </c>
      <c r="P174" s="73" t="s">
        <v>105</v>
      </c>
      <c r="Q174" s="348" t="s">
        <v>104</v>
      </c>
      <c r="R174" s="54"/>
      <c r="S174" s="54"/>
      <c r="T174" s="55"/>
      <c r="U174" s="397"/>
      <c r="V174" s="33"/>
    </row>
    <row r="175" spans="1:22" ht="15.75" x14ac:dyDescent="0.25">
      <c r="A175" s="183"/>
      <c r="B175" s="184" t="s">
        <v>99</v>
      </c>
      <c r="C175" s="184"/>
      <c r="D175" s="184" t="s">
        <v>100</v>
      </c>
      <c r="E175" s="185" t="s">
        <v>754</v>
      </c>
      <c r="F175" s="785"/>
      <c r="G175" s="783"/>
      <c r="H175" s="785"/>
      <c r="I175" s="799"/>
      <c r="J175" s="785"/>
      <c r="K175" s="799"/>
      <c r="L175" s="785"/>
      <c r="M175" s="783"/>
      <c r="N175" s="785"/>
      <c r="O175" s="799"/>
      <c r="P175" s="74" t="s">
        <v>105</v>
      </c>
      <c r="Q175" s="347" t="s">
        <v>104</v>
      </c>
      <c r="R175" s="68"/>
      <c r="S175" s="60"/>
      <c r="T175" s="60"/>
      <c r="U175" s="60"/>
      <c r="V175" s="33"/>
    </row>
    <row r="176" spans="1:22" ht="15.75" x14ac:dyDescent="0.2">
      <c r="A176" s="186"/>
      <c r="B176" s="425" t="s">
        <v>20</v>
      </c>
      <c r="C176" s="425"/>
      <c r="D176" s="425" t="s">
        <v>10</v>
      </c>
      <c r="E176" s="187" t="s">
        <v>772</v>
      </c>
      <c r="F176" s="800">
        <v>7.8170000000000002</v>
      </c>
      <c r="G176" s="801">
        <f t="shared" ref="G176" si="87">F176/$E$42</f>
        <v>7.8170000000000002</v>
      </c>
      <c r="H176" s="800"/>
      <c r="I176" s="802">
        <f t="shared" ref="I176" si="88">H176/$E$42</f>
        <v>0</v>
      </c>
      <c r="J176" s="800"/>
      <c r="K176" s="802">
        <f t="shared" ref="K176" si="89">J176/$E$42</f>
        <v>0</v>
      </c>
      <c r="L176" s="800">
        <v>7.84</v>
      </c>
      <c r="M176" s="801">
        <f t="shared" ref="M176" si="90">L176/$E$42</f>
        <v>7.84</v>
      </c>
      <c r="N176" s="800"/>
      <c r="O176" s="802">
        <f t="shared" ref="O176" si="91">N176/$E$42</f>
        <v>0</v>
      </c>
      <c r="P176" s="73" t="s">
        <v>105</v>
      </c>
      <c r="Q176" s="348" t="s">
        <v>104</v>
      </c>
      <c r="R176" s="341"/>
      <c r="S176" s="341"/>
      <c r="T176" s="814"/>
      <c r="U176" s="814"/>
      <c r="V176" s="33"/>
    </row>
    <row r="177" spans="1:22" ht="15.75" x14ac:dyDescent="0.2">
      <c r="A177" s="183"/>
      <c r="B177" s="184" t="s">
        <v>99</v>
      </c>
      <c r="C177" s="184"/>
      <c r="D177" s="184" t="s">
        <v>100</v>
      </c>
      <c r="E177" s="185" t="s">
        <v>773</v>
      </c>
      <c r="F177" s="785"/>
      <c r="G177" s="783"/>
      <c r="H177" s="785"/>
      <c r="I177" s="799"/>
      <c r="J177" s="785"/>
      <c r="K177" s="799"/>
      <c r="L177" s="785"/>
      <c r="M177" s="783"/>
      <c r="N177" s="785"/>
      <c r="O177" s="799"/>
      <c r="P177" s="74" t="s">
        <v>105</v>
      </c>
      <c r="Q177" s="347" t="s">
        <v>104</v>
      </c>
      <c r="R177" s="345"/>
      <c r="S177" s="397"/>
      <c r="T177" s="816"/>
      <c r="U177" s="816"/>
      <c r="V177" s="33"/>
    </row>
    <row r="178" spans="1:22" ht="15.75" x14ac:dyDescent="0.2">
      <c r="A178" s="186"/>
      <c r="B178" s="425" t="s">
        <v>20</v>
      </c>
      <c r="C178" s="425"/>
      <c r="D178" s="425" t="s">
        <v>10</v>
      </c>
      <c r="E178" s="187" t="s">
        <v>774</v>
      </c>
      <c r="F178" s="800">
        <v>7.8170000000000002</v>
      </c>
      <c r="G178" s="801">
        <f t="shared" ref="G178" si="92">F178/$E$42</f>
        <v>7.8170000000000002</v>
      </c>
      <c r="H178" s="800"/>
      <c r="I178" s="802">
        <f t="shared" ref="I178" si="93">H178/$E$42</f>
        <v>0</v>
      </c>
      <c r="J178" s="800"/>
      <c r="K178" s="802">
        <f t="shared" ref="K178" si="94">J178/$E$42</f>
        <v>0</v>
      </c>
      <c r="L178" s="800">
        <v>7.843</v>
      </c>
      <c r="M178" s="801">
        <f t="shared" ref="M178" si="95">L178/$E$42</f>
        <v>7.843</v>
      </c>
      <c r="N178" s="800"/>
      <c r="O178" s="802">
        <f t="shared" ref="O178" si="96">N178/$E$42</f>
        <v>0</v>
      </c>
      <c r="P178" s="73" t="s">
        <v>105</v>
      </c>
      <c r="Q178" s="348" t="s">
        <v>104</v>
      </c>
      <c r="R178" s="345"/>
      <c r="S178" s="396"/>
      <c r="T178" s="819"/>
      <c r="U178" s="819"/>
      <c r="V178" s="33"/>
    </row>
    <row r="179" spans="1:22" ht="15.75" x14ac:dyDescent="0.2">
      <c r="A179" s="183"/>
      <c r="B179" s="184" t="s">
        <v>99</v>
      </c>
      <c r="C179" s="184"/>
      <c r="D179" s="184" t="s">
        <v>100</v>
      </c>
      <c r="E179" s="185" t="s">
        <v>775</v>
      </c>
      <c r="F179" s="785"/>
      <c r="G179" s="783"/>
      <c r="H179" s="785"/>
      <c r="I179" s="799"/>
      <c r="J179" s="785"/>
      <c r="K179" s="799"/>
      <c r="L179" s="785"/>
      <c r="M179" s="783"/>
      <c r="N179" s="785"/>
      <c r="O179" s="799"/>
      <c r="P179" s="74" t="s">
        <v>105</v>
      </c>
      <c r="Q179" s="347" t="s">
        <v>104</v>
      </c>
      <c r="R179" s="54"/>
      <c r="S179" s="69"/>
      <c r="T179" s="55"/>
      <c r="U179" s="397"/>
      <c r="V179" s="33"/>
    </row>
    <row r="180" spans="1:22" ht="15.75" x14ac:dyDescent="0.2">
      <c r="A180" s="186"/>
      <c r="B180" s="425" t="s">
        <v>20</v>
      </c>
      <c r="C180" s="425"/>
      <c r="D180" s="425" t="s">
        <v>10</v>
      </c>
      <c r="E180" s="187" t="s">
        <v>755</v>
      </c>
      <c r="F180" s="800" t="s">
        <v>824</v>
      </c>
      <c r="G180" s="801" t="e">
        <f t="shared" ref="G180" si="97">F180/$E$42</f>
        <v>#VALUE!</v>
      </c>
      <c r="H180" s="800"/>
      <c r="I180" s="802">
        <f t="shared" ref="I180" si="98">H180/$E$42</f>
        <v>0</v>
      </c>
      <c r="J180" s="800" t="s">
        <v>824</v>
      </c>
      <c r="K180" s="802" t="e">
        <f t="shared" ref="K180" si="99">J180/$E$42</f>
        <v>#VALUE!</v>
      </c>
      <c r="L180" s="800" t="s">
        <v>824</v>
      </c>
      <c r="M180" s="801" t="e">
        <f t="shared" ref="M180" si="100">L180/$E$42</f>
        <v>#VALUE!</v>
      </c>
      <c r="N180" s="800" t="s">
        <v>824</v>
      </c>
      <c r="O180" s="802" t="e">
        <f t="shared" ref="O180" si="101">N180/$E$42</f>
        <v>#VALUE!</v>
      </c>
      <c r="P180" s="73" t="s">
        <v>105</v>
      </c>
      <c r="Q180" s="348" t="s">
        <v>104</v>
      </c>
      <c r="R180" s="54"/>
      <c r="S180" s="69"/>
      <c r="T180" s="55"/>
      <c r="U180" s="397"/>
      <c r="V180" s="33"/>
    </row>
    <row r="181" spans="1:22" ht="15.75" x14ac:dyDescent="0.2">
      <c r="A181" s="183"/>
      <c r="B181" s="184" t="s">
        <v>99</v>
      </c>
      <c r="C181" s="184"/>
      <c r="D181" s="184" t="s">
        <v>100</v>
      </c>
      <c r="E181" s="185" t="s">
        <v>756</v>
      </c>
      <c r="F181" s="785"/>
      <c r="G181" s="783"/>
      <c r="H181" s="785"/>
      <c r="I181" s="799"/>
      <c r="J181" s="785"/>
      <c r="K181" s="799"/>
      <c r="L181" s="785"/>
      <c r="M181" s="783"/>
      <c r="N181" s="785"/>
      <c r="O181" s="799"/>
      <c r="P181" s="74" t="s">
        <v>105</v>
      </c>
      <c r="Q181" s="347" t="s">
        <v>104</v>
      </c>
      <c r="R181" s="54"/>
      <c r="S181" s="69"/>
      <c r="T181" s="55"/>
      <c r="U181" s="397"/>
      <c r="V181" s="33"/>
    </row>
    <row r="182" spans="1:22" ht="15.75" x14ac:dyDescent="0.2">
      <c r="A182" s="186"/>
      <c r="B182" s="425" t="s">
        <v>20</v>
      </c>
      <c r="C182" s="425"/>
      <c r="D182" s="425" t="s">
        <v>10</v>
      </c>
      <c r="E182" s="187" t="s">
        <v>757</v>
      </c>
      <c r="F182" s="800">
        <v>7.3689999999999998</v>
      </c>
      <c r="G182" s="801">
        <f t="shared" ref="G182" si="102">F182/$E$42</f>
        <v>7.3689999999999998</v>
      </c>
      <c r="H182" s="800"/>
      <c r="I182" s="802">
        <f t="shared" ref="I182" si="103">H182/$E$42</f>
        <v>0</v>
      </c>
      <c r="J182" s="800">
        <v>7.3579999999999997</v>
      </c>
      <c r="K182" s="802">
        <f t="shared" ref="K182" si="104">J182/$E$42</f>
        <v>7.3579999999999997</v>
      </c>
      <c r="L182" s="800">
        <v>7.391</v>
      </c>
      <c r="M182" s="801">
        <f t="shared" ref="M182" si="105">L182/$E$42</f>
        <v>7.391</v>
      </c>
      <c r="N182" s="800"/>
      <c r="O182" s="802">
        <f t="shared" ref="O182" si="106">N182/$E$42</f>
        <v>0</v>
      </c>
      <c r="P182" s="73" t="s">
        <v>105</v>
      </c>
      <c r="Q182" s="348" t="s">
        <v>104</v>
      </c>
      <c r="R182" s="54"/>
      <c r="S182" s="69"/>
      <c r="T182" s="55"/>
      <c r="U182" s="397"/>
      <c r="V182" s="33"/>
    </row>
    <row r="183" spans="1:22" ht="16.5" thickBot="1" x14ac:dyDescent="0.25">
      <c r="A183" s="188"/>
      <c r="B183" s="189" t="s">
        <v>99</v>
      </c>
      <c r="C183" s="189"/>
      <c r="D183" s="189" t="s">
        <v>100</v>
      </c>
      <c r="E183" s="190" t="s">
        <v>758</v>
      </c>
      <c r="F183" s="835"/>
      <c r="G183" s="836"/>
      <c r="H183" s="835"/>
      <c r="I183" s="834"/>
      <c r="J183" s="835"/>
      <c r="K183" s="834"/>
      <c r="L183" s="835"/>
      <c r="M183" s="836"/>
      <c r="N183" s="835"/>
      <c r="O183" s="834"/>
      <c r="P183" s="72" t="s">
        <v>105</v>
      </c>
      <c r="Q183" s="349" t="s">
        <v>104</v>
      </c>
      <c r="R183" s="54"/>
      <c r="S183" s="69"/>
      <c r="T183" s="55"/>
      <c r="U183" s="397"/>
      <c r="V183" s="33"/>
    </row>
    <row r="184" spans="1:22" ht="16.5" thickTop="1" thickBot="1" x14ac:dyDescent="0.3">
      <c r="A184" s="793" t="s">
        <v>767</v>
      </c>
      <c r="B184" s="794"/>
      <c r="C184" s="794"/>
      <c r="D184" s="794"/>
      <c r="E184" s="794"/>
      <c r="F184" s="461"/>
      <c r="G184" s="454"/>
      <c r="H184" s="68"/>
      <c r="I184" s="60"/>
      <c r="J184" s="60"/>
      <c r="K184" s="60"/>
      <c r="L184" s="461"/>
      <c r="M184" s="454"/>
      <c r="N184" s="68"/>
      <c r="O184" s="60"/>
      <c r="P184" s="60"/>
      <c r="Q184" s="60"/>
      <c r="R184" s="33"/>
    </row>
    <row r="185" spans="1:22" ht="16.5" thickTop="1" x14ac:dyDescent="0.2">
      <c r="A185" s="211"/>
      <c r="B185" s="212" t="s">
        <v>20</v>
      </c>
      <c r="C185" s="212"/>
      <c r="D185" s="212" t="s">
        <v>10</v>
      </c>
      <c r="E185" s="455" t="s">
        <v>779</v>
      </c>
      <c r="F185" s="784">
        <v>1.724</v>
      </c>
      <c r="G185" s="843">
        <f>F185/$E$42</f>
        <v>1.724</v>
      </c>
      <c r="H185" s="784">
        <v>1.722</v>
      </c>
      <c r="I185" s="843">
        <f>H185/$E$42</f>
        <v>1.722</v>
      </c>
      <c r="J185" s="55"/>
      <c r="K185" s="526"/>
      <c r="L185" s="784">
        <v>1.7230000000000001</v>
      </c>
      <c r="M185" s="843">
        <f>L185/$E$42</f>
        <v>1.7230000000000001</v>
      </c>
      <c r="N185" s="784"/>
      <c r="O185" s="843">
        <f>N185/$E$42</f>
        <v>0</v>
      </c>
      <c r="P185" s="55"/>
      <c r="Q185" s="570"/>
      <c r="R185" s="33"/>
    </row>
    <row r="186" spans="1:22" ht="15.75" x14ac:dyDescent="0.2">
      <c r="A186" s="183"/>
      <c r="B186" s="184" t="s">
        <v>99</v>
      </c>
      <c r="C186" s="184"/>
      <c r="D186" s="184" t="s">
        <v>100</v>
      </c>
      <c r="E186" s="185" t="s">
        <v>780</v>
      </c>
      <c r="F186" s="785"/>
      <c r="G186" s="838"/>
      <c r="H186" s="785"/>
      <c r="I186" s="838"/>
      <c r="J186" s="55"/>
      <c r="K186" s="526"/>
      <c r="L186" s="785"/>
      <c r="M186" s="838"/>
      <c r="N186" s="785"/>
      <c r="O186" s="838"/>
      <c r="P186" s="55"/>
      <c r="Q186" s="570"/>
      <c r="R186" s="33"/>
    </row>
    <row r="187" spans="1:22" ht="15.75" x14ac:dyDescent="0.2">
      <c r="A187" s="186"/>
      <c r="B187" s="525" t="s">
        <v>20</v>
      </c>
      <c r="C187" s="525"/>
      <c r="D187" s="525" t="s">
        <v>10</v>
      </c>
      <c r="E187" s="455" t="s">
        <v>781</v>
      </c>
      <c r="F187" s="800">
        <v>1.9710000000000001</v>
      </c>
      <c r="G187" s="837">
        <f t="shared" ref="G187" si="107">F187/$E$42</f>
        <v>1.9710000000000001</v>
      </c>
      <c r="H187" s="800">
        <v>1.968</v>
      </c>
      <c r="I187" s="837">
        <f t="shared" ref="I187" si="108">H187/$E$42</f>
        <v>1.968</v>
      </c>
      <c r="J187" s="55"/>
      <c r="K187" s="526"/>
      <c r="L187" s="800">
        <v>1.9730000000000001</v>
      </c>
      <c r="M187" s="837">
        <f t="shared" ref="M187" si="109">L187/$E$42</f>
        <v>1.9730000000000001</v>
      </c>
      <c r="N187" s="800"/>
      <c r="O187" s="837">
        <f t="shared" ref="O187" si="110">N187/$E$42</f>
        <v>0</v>
      </c>
      <c r="P187" s="55"/>
      <c r="Q187" s="570"/>
      <c r="R187" s="33"/>
    </row>
    <row r="188" spans="1:22" ht="15.75" x14ac:dyDescent="0.2">
      <c r="A188" s="183"/>
      <c r="B188" s="184" t="s">
        <v>99</v>
      </c>
      <c r="C188" s="184"/>
      <c r="D188" s="184" t="s">
        <v>100</v>
      </c>
      <c r="E188" s="185" t="s">
        <v>782</v>
      </c>
      <c r="F188" s="785"/>
      <c r="G188" s="838"/>
      <c r="H188" s="785"/>
      <c r="I188" s="838"/>
      <c r="J188" s="55"/>
      <c r="K188" s="526"/>
      <c r="L188" s="785"/>
      <c r="M188" s="838"/>
      <c r="N188" s="785"/>
      <c r="O188" s="838"/>
      <c r="P188" s="55"/>
      <c r="Q188" s="570"/>
      <c r="R188" s="33"/>
    </row>
    <row r="189" spans="1:22" ht="15.75" x14ac:dyDescent="0.2">
      <c r="A189" s="211"/>
      <c r="B189" s="212" t="s">
        <v>20</v>
      </c>
      <c r="C189" s="212"/>
      <c r="D189" s="212" t="s">
        <v>10</v>
      </c>
      <c r="E189" s="455" t="s">
        <v>779</v>
      </c>
      <c r="F189" s="784">
        <v>0.87429999999999997</v>
      </c>
      <c r="G189" s="839">
        <f>F189/$E$42</f>
        <v>0.87429999999999997</v>
      </c>
      <c r="H189" s="784">
        <v>0.90600000000000003</v>
      </c>
      <c r="I189" s="839">
        <f>H189/$E$42</f>
        <v>0.90600000000000003</v>
      </c>
      <c r="J189" s="55"/>
      <c r="K189" s="526"/>
      <c r="L189" s="784">
        <v>0.90800000000000003</v>
      </c>
      <c r="M189" s="839">
        <f>L189/$E$42</f>
        <v>0.90800000000000003</v>
      </c>
      <c r="N189" s="784"/>
      <c r="O189" s="839">
        <f>N189/$E$42</f>
        <v>0</v>
      </c>
      <c r="P189" s="55"/>
      <c r="Q189" s="570"/>
      <c r="R189" s="33"/>
    </row>
    <row r="190" spans="1:22" ht="15.75" x14ac:dyDescent="0.2">
      <c r="A190" s="183"/>
      <c r="B190" s="184" t="s">
        <v>99</v>
      </c>
      <c r="C190" s="184"/>
      <c r="D190" s="184" t="s">
        <v>100</v>
      </c>
      <c r="E190" s="185" t="s">
        <v>899</v>
      </c>
      <c r="F190" s="785"/>
      <c r="G190" s="840"/>
      <c r="H190" s="785"/>
      <c r="I190" s="840"/>
      <c r="J190" s="55"/>
      <c r="K190" s="526"/>
      <c r="L190" s="785"/>
      <c r="M190" s="840"/>
      <c r="N190" s="785"/>
      <c r="O190" s="840"/>
      <c r="P190" s="55"/>
      <c r="Q190" s="570"/>
      <c r="R190" s="33"/>
    </row>
    <row r="191" spans="1:22" ht="15.75" x14ac:dyDescent="0.2">
      <c r="A191" s="186"/>
      <c r="B191" s="525" t="s">
        <v>20</v>
      </c>
      <c r="C191" s="525"/>
      <c r="D191" s="525" t="s">
        <v>10</v>
      </c>
      <c r="E191" s="455" t="s">
        <v>781</v>
      </c>
      <c r="F191" s="800">
        <v>1.1523000000000001</v>
      </c>
      <c r="G191" s="841">
        <f t="shared" ref="G191" si="111">F191/$E$42</f>
        <v>1.1523000000000001</v>
      </c>
      <c r="H191" s="800">
        <v>1.4259999999999999</v>
      </c>
      <c r="I191" s="841">
        <f t="shared" ref="I191" si="112">H191/$E$42</f>
        <v>1.4259999999999999</v>
      </c>
      <c r="J191" s="55"/>
      <c r="K191" s="526"/>
      <c r="L191" s="800">
        <v>1.4339999999999999</v>
      </c>
      <c r="M191" s="841">
        <f t="shared" ref="M191" si="113">L191/$E$42</f>
        <v>1.4339999999999999</v>
      </c>
      <c r="N191" s="800"/>
      <c r="O191" s="841">
        <f t="shared" ref="O191" si="114">N191/$E$42</f>
        <v>0</v>
      </c>
      <c r="P191" s="55"/>
      <c r="Q191" s="570"/>
      <c r="R191" s="33"/>
    </row>
    <row r="192" spans="1:22" ht="15.75" x14ac:dyDescent="0.2">
      <c r="A192" s="183"/>
      <c r="B192" s="184" t="s">
        <v>99</v>
      </c>
      <c r="C192" s="184"/>
      <c r="D192" s="184" t="s">
        <v>100</v>
      </c>
      <c r="E192" s="185" t="s">
        <v>898</v>
      </c>
      <c r="F192" s="785"/>
      <c r="G192" s="840"/>
      <c r="H192" s="785"/>
      <c r="I192" s="840"/>
      <c r="J192" s="55"/>
      <c r="K192" s="526"/>
      <c r="L192" s="785"/>
      <c r="M192" s="840"/>
      <c r="N192" s="785"/>
      <c r="O192" s="840"/>
      <c r="P192" s="55"/>
      <c r="Q192" s="570"/>
      <c r="R192" s="33"/>
    </row>
    <row r="193" spans="1:20" ht="15.75" x14ac:dyDescent="0.2">
      <c r="A193" s="186"/>
      <c r="B193" s="525" t="s">
        <v>20</v>
      </c>
      <c r="C193" s="525"/>
      <c r="D193" s="525" t="s">
        <v>10</v>
      </c>
      <c r="E193" s="462" t="s">
        <v>783</v>
      </c>
      <c r="F193" s="800">
        <v>1.738</v>
      </c>
      <c r="G193" s="837">
        <f t="shared" ref="G193" si="115">F193/$E$42</f>
        <v>1.738</v>
      </c>
      <c r="H193" s="54"/>
      <c r="I193" s="69"/>
      <c r="J193" s="55"/>
      <c r="K193" s="526"/>
      <c r="L193" s="800">
        <v>1.7370000000000001</v>
      </c>
      <c r="M193" s="837">
        <f t="shared" ref="M193" si="116">L193/$E$42</f>
        <v>1.7370000000000001</v>
      </c>
      <c r="N193" s="54"/>
      <c r="O193" s="69"/>
      <c r="P193" s="55"/>
      <c r="Q193" s="570"/>
      <c r="R193" s="33"/>
    </row>
    <row r="194" spans="1:20" ht="15.75" x14ac:dyDescent="0.2">
      <c r="A194" s="183"/>
      <c r="B194" s="184" t="s">
        <v>99</v>
      </c>
      <c r="C194" s="184"/>
      <c r="D194" s="184" t="s">
        <v>100</v>
      </c>
      <c r="E194" s="185" t="s">
        <v>784</v>
      </c>
      <c r="F194" s="785"/>
      <c r="G194" s="838"/>
      <c r="H194" s="54"/>
      <c r="I194" s="69"/>
      <c r="J194" s="55"/>
      <c r="K194" s="526"/>
      <c r="L194" s="785"/>
      <c r="M194" s="838"/>
      <c r="N194" s="54"/>
      <c r="O194" s="69"/>
      <c r="P194" s="55"/>
      <c r="Q194" s="570"/>
      <c r="R194" s="33"/>
    </row>
    <row r="195" spans="1:20" ht="15.75" x14ac:dyDescent="0.2">
      <c r="A195" s="186"/>
      <c r="B195" s="525" t="s">
        <v>20</v>
      </c>
      <c r="C195" s="525"/>
      <c r="D195" s="525" t="s">
        <v>10</v>
      </c>
      <c r="E195" s="462" t="s">
        <v>785</v>
      </c>
      <c r="F195" s="800">
        <v>2.0110000000000001</v>
      </c>
      <c r="G195" s="837">
        <f t="shared" ref="G195" si="117">F195/$E$42</f>
        <v>2.0110000000000001</v>
      </c>
      <c r="H195" s="54"/>
      <c r="I195" s="54"/>
      <c r="J195" s="55"/>
      <c r="K195" s="526"/>
      <c r="L195" s="800">
        <v>2.012</v>
      </c>
      <c r="M195" s="837">
        <f t="shared" ref="M195" si="118">L195/$E$42</f>
        <v>2.012</v>
      </c>
      <c r="N195" s="54"/>
      <c r="O195" s="54"/>
      <c r="P195" s="55"/>
      <c r="Q195" s="570"/>
      <c r="R195" s="33"/>
    </row>
    <row r="196" spans="1:20" ht="15.75" x14ac:dyDescent="0.25">
      <c r="A196" s="183"/>
      <c r="B196" s="184" t="s">
        <v>99</v>
      </c>
      <c r="C196" s="184"/>
      <c r="D196" s="184" t="s">
        <v>100</v>
      </c>
      <c r="E196" s="185" t="s">
        <v>786</v>
      </c>
      <c r="F196" s="785"/>
      <c r="G196" s="838"/>
      <c r="H196" s="68"/>
      <c r="I196" s="60"/>
      <c r="J196" s="60"/>
      <c r="K196" s="60"/>
      <c r="L196" s="785"/>
      <c r="M196" s="838"/>
      <c r="N196" s="68"/>
      <c r="O196" s="60"/>
      <c r="P196" s="60"/>
      <c r="Q196" s="60"/>
      <c r="R196" s="33"/>
    </row>
    <row r="197" spans="1:20" ht="15.75" x14ac:dyDescent="0.2">
      <c r="A197" s="186"/>
      <c r="B197" s="525" t="s">
        <v>20</v>
      </c>
      <c r="C197" s="525"/>
      <c r="D197" s="525" t="s">
        <v>10</v>
      </c>
      <c r="E197" s="462" t="s">
        <v>787</v>
      </c>
      <c r="F197" s="800">
        <v>1.778</v>
      </c>
      <c r="G197" s="837">
        <f t="shared" ref="G197" si="119">F197/$E$42</f>
        <v>1.778</v>
      </c>
      <c r="H197" s="341"/>
      <c r="I197" s="341"/>
      <c r="J197" s="814"/>
      <c r="K197" s="814"/>
      <c r="L197" s="800">
        <v>1.7789999999999999</v>
      </c>
      <c r="M197" s="837">
        <f t="shared" ref="M197" si="120">L197/$E$42</f>
        <v>1.7789999999999999</v>
      </c>
      <c r="N197" s="341"/>
      <c r="O197" s="341"/>
      <c r="P197" s="814"/>
      <c r="Q197" s="814"/>
      <c r="R197" s="33"/>
    </row>
    <row r="198" spans="1:20" ht="15.75" x14ac:dyDescent="0.2">
      <c r="A198" s="183"/>
      <c r="B198" s="184" t="s">
        <v>99</v>
      </c>
      <c r="C198" s="184"/>
      <c r="D198" s="184" t="s">
        <v>100</v>
      </c>
      <c r="E198" s="185" t="s">
        <v>788</v>
      </c>
      <c r="F198" s="785"/>
      <c r="G198" s="838"/>
      <c r="H198" s="345"/>
      <c r="I198" s="526"/>
      <c r="J198" s="816"/>
      <c r="K198" s="816"/>
      <c r="L198" s="785"/>
      <c r="M198" s="838"/>
      <c r="N198" s="345"/>
      <c r="O198" s="570"/>
      <c r="P198" s="816"/>
      <c r="Q198" s="816"/>
      <c r="R198" s="33"/>
    </row>
    <row r="199" spans="1:20" ht="15.75" x14ac:dyDescent="0.2">
      <c r="A199" s="186"/>
      <c r="B199" s="525" t="s">
        <v>20</v>
      </c>
      <c r="C199" s="525"/>
      <c r="D199" s="525" t="s">
        <v>10</v>
      </c>
      <c r="E199" s="462" t="s">
        <v>789</v>
      </c>
      <c r="F199" s="800">
        <v>2.0819999999999999</v>
      </c>
      <c r="G199" s="837">
        <f t="shared" ref="G199" si="121">F199/$E$42</f>
        <v>2.0819999999999999</v>
      </c>
      <c r="H199" s="345"/>
      <c r="I199" s="527"/>
      <c r="J199" s="819"/>
      <c r="K199" s="819"/>
      <c r="L199" s="800">
        <v>2.0819999999999999</v>
      </c>
      <c r="M199" s="837">
        <f t="shared" ref="M199" si="122">L199/$E$42</f>
        <v>2.0819999999999999</v>
      </c>
      <c r="N199" s="345"/>
      <c r="O199" s="569"/>
      <c r="P199" s="819"/>
      <c r="Q199" s="819"/>
      <c r="R199" s="33"/>
    </row>
    <row r="200" spans="1:20" ht="15.75" x14ac:dyDescent="0.2">
      <c r="A200" s="183"/>
      <c r="B200" s="184" t="s">
        <v>99</v>
      </c>
      <c r="C200" s="184"/>
      <c r="D200" s="184" t="s">
        <v>100</v>
      </c>
      <c r="E200" s="185" t="s">
        <v>790</v>
      </c>
      <c r="F200" s="785"/>
      <c r="G200" s="838"/>
      <c r="H200" s="54"/>
      <c r="I200" s="69"/>
      <c r="J200" s="55"/>
      <c r="K200" s="526"/>
      <c r="L200" s="785"/>
      <c r="M200" s="838"/>
      <c r="N200" s="54"/>
      <c r="O200" s="69"/>
      <c r="P200" s="55"/>
      <c r="Q200" s="570"/>
      <c r="R200" s="33"/>
    </row>
    <row r="201" spans="1:20" ht="15.75" x14ac:dyDescent="0.2">
      <c r="A201" s="186"/>
      <c r="B201" s="525" t="s">
        <v>20</v>
      </c>
      <c r="C201" s="525"/>
      <c r="D201" s="525" t="s">
        <v>10</v>
      </c>
      <c r="E201" s="462" t="s">
        <v>791</v>
      </c>
      <c r="F201" s="800">
        <v>1.732</v>
      </c>
      <c r="G201" s="837">
        <f t="shared" ref="G201" si="123">F201/$E$42</f>
        <v>1.732</v>
      </c>
      <c r="H201" s="54"/>
      <c r="I201" s="69"/>
      <c r="J201" s="55"/>
      <c r="K201" s="526"/>
      <c r="L201" s="800">
        <v>1.732</v>
      </c>
      <c r="M201" s="837">
        <f t="shared" ref="M201" si="124">L201/$E$42</f>
        <v>1.732</v>
      </c>
      <c r="N201" s="54"/>
      <c r="O201" s="69"/>
      <c r="P201" s="55"/>
      <c r="Q201" s="570"/>
      <c r="R201" s="33"/>
    </row>
    <row r="202" spans="1:20" ht="15.75" x14ac:dyDescent="0.2">
      <c r="A202" s="183"/>
      <c r="B202" s="184" t="s">
        <v>99</v>
      </c>
      <c r="C202" s="184"/>
      <c r="D202" s="184" t="s">
        <v>100</v>
      </c>
      <c r="E202" s="185" t="s">
        <v>792</v>
      </c>
      <c r="F202" s="785"/>
      <c r="G202" s="838"/>
      <c r="H202" s="54"/>
      <c r="I202" s="69"/>
      <c r="J202" s="55"/>
      <c r="K202" s="526"/>
      <c r="L202" s="785"/>
      <c r="M202" s="838"/>
      <c r="N202" s="54"/>
      <c r="O202" s="69"/>
      <c r="P202" s="55"/>
      <c r="Q202" s="570"/>
      <c r="R202" s="33"/>
    </row>
    <row r="203" spans="1:20" ht="15.75" x14ac:dyDescent="0.2">
      <c r="A203" s="186"/>
      <c r="B203" s="525" t="s">
        <v>20</v>
      </c>
      <c r="C203" s="525"/>
      <c r="D203" s="525" t="s">
        <v>10</v>
      </c>
      <c r="E203" s="462" t="s">
        <v>793</v>
      </c>
      <c r="F203" s="800">
        <v>2.008</v>
      </c>
      <c r="G203" s="837">
        <f t="shared" ref="G203" si="125">F203/$E$42</f>
        <v>2.008</v>
      </c>
      <c r="H203" s="54"/>
      <c r="I203" s="69"/>
      <c r="J203" s="55"/>
      <c r="K203" s="526"/>
      <c r="L203" s="800">
        <v>2.008</v>
      </c>
      <c r="M203" s="837">
        <f t="shared" ref="M203" si="126">L203/$E$42</f>
        <v>2.008</v>
      </c>
      <c r="N203" s="54"/>
      <c r="O203" s="69"/>
      <c r="P203" s="55"/>
      <c r="Q203" s="570"/>
      <c r="R203" s="33"/>
    </row>
    <row r="204" spans="1:20" ht="16.5" thickBot="1" x14ac:dyDescent="0.25">
      <c r="A204" s="215"/>
      <c r="B204" s="212" t="s">
        <v>99</v>
      </c>
      <c r="C204" s="212"/>
      <c r="D204" s="212" t="s">
        <v>100</v>
      </c>
      <c r="E204" s="185" t="s">
        <v>794</v>
      </c>
      <c r="F204" s="784"/>
      <c r="G204" s="844"/>
      <c r="H204" s="54"/>
      <c r="I204" s="69"/>
      <c r="J204" s="55"/>
      <c r="K204" s="526"/>
      <c r="L204" s="784"/>
      <c r="M204" s="844"/>
      <c r="N204" s="54"/>
      <c r="O204" s="69"/>
      <c r="P204" s="55"/>
      <c r="Q204" s="570"/>
      <c r="R204" s="33"/>
    </row>
    <row r="205" spans="1:20" ht="16.5" thickTop="1" thickBot="1" x14ac:dyDescent="0.3">
      <c r="A205" s="727" t="s">
        <v>762</v>
      </c>
      <c r="B205" s="728"/>
      <c r="C205" s="728"/>
      <c r="D205" s="728"/>
      <c r="E205" s="728"/>
      <c r="F205" s="453"/>
      <c r="G205" s="463"/>
      <c r="H205" s="464"/>
      <c r="I205" s="99"/>
      <c r="J205" s="68"/>
      <c r="K205" s="60"/>
      <c r="L205" s="584"/>
      <c r="M205" s="463"/>
      <c r="N205" s="464"/>
      <c r="O205" s="99"/>
      <c r="P205" s="68"/>
      <c r="Q205" s="60"/>
      <c r="R205" s="60"/>
      <c r="S205" s="60"/>
      <c r="T205" s="33"/>
    </row>
    <row r="206" spans="1:20" ht="16.5" thickTop="1" x14ac:dyDescent="0.2">
      <c r="A206" s="211"/>
      <c r="B206" s="212" t="s">
        <v>20</v>
      </c>
      <c r="C206" s="212"/>
      <c r="D206" s="212" t="s">
        <v>10</v>
      </c>
      <c r="E206" s="455" t="s">
        <v>960</v>
      </c>
      <c r="F206" s="784">
        <v>6.9349999999999996</v>
      </c>
      <c r="G206" s="782">
        <f>F206/J206</f>
        <v>17.337499999999999</v>
      </c>
      <c r="H206" s="465" t="s">
        <v>105</v>
      </c>
      <c r="I206" s="466" t="s">
        <v>104</v>
      </c>
      <c r="J206" s="54">
        <v>0.4</v>
      </c>
      <c r="K206" s="69" t="s">
        <v>305</v>
      </c>
      <c r="L206" s="784">
        <v>6.93</v>
      </c>
      <c r="M206" s="782">
        <f>L206/P206</f>
        <v>17.324999999999999</v>
      </c>
      <c r="N206" s="465" t="s">
        <v>105</v>
      </c>
      <c r="O206" s="466" t="s">
        <v>104</v>
      </c>
      <c r="P206" s="54">
        <v>0.4</v>
      </c>
      <c r="Q206" s="69" t="s">
        <v>305</v>
      </c>
      <c r="R206" s="55"/>
      <c r="S206" s="526"/>
      <c r="T206" s="33"/>
    </row>
    <row r="207" spans="1:20" ht="15.75" x14ac:dyDescent="0.2">
      <c r="A207" s="183"/>
      <c r="B207" s="184" t="s">
        <v>99</v>
      </c>
      <c r="C207" s="184"/>
      <c r="D207" s="184" t="s">
        <v>100</v>
      </c>
      <c r="E207" s="185" t="s">
        <v>960</v>
      </c>
      <c r="F207" s="785"/>
      <c r="G207" s="783"/>
      <c r="H207" s="74" t="s">
        <v>105</v>
      </c>
      <c r="I207" s="347" t="s">
        <v>104</v>
      </c>
      <c r="J207" s="54"/>
      <c r="K207" s="69"/>
      <c r="L207" s="785"/>
      <c r="M207" s="783"/>
      <c r="N207" s="74" t="s">
        <v>105</v>
      </c>
      <c r="O207" s="347" t="s">
        <v>104</v>
      </c>
      <c r="P207" s="54"/>
      <c r="Q207" s="69"/>
      <c r="R207" s="55"/>
      <c r="S207" s="526"/>
      <c r="T207" s="33"/>
    </row>
    <row r="208" spans="1:20" ht="15.75" x14ac:dyDescent="0.2">
      <c r="A208" s="186"/>
      <c r="B208" s="525" t="s">
        <v>20</v>
      </c>
      <c r="C208" s="525"/>
      <c r="D208" s="525" t="s">
        <v>10</v>
      </c>
      <c r="E208" s="455" t="s">
        <v>961</v>
      </c>
      <c r="F208" s="800">
        <v>7.0949999999999998</v>
      </c>
      <c r="G208" s="801">
        <f>F208/J208</f>
        <v>17.737499999999997</v>
      </c>
      <c r="H208" s="73" t="s">
        <v>105</v>
      </c>
      <c r="I208" s="348" t="s">
        <v>104</v>
      </c>
      <c r="J208" s="54">
        <v>0.4</v>
      </c>
      <c r="K208" s="69" t="s">
        <v>305</v>
      </c>
      <c r="L208" s="800" t="s">
        <v>824</v>
      </c>
      <c r="M208" s="801" t="e">
        <f>L208/P208</f>
        <v>#VALUE!</v>
      </c>
      <c r="N208" s="73" t="s">
        <v>105</v>
      </c>
      <c r="O208" s="348" t="s">
        <v>104</v>
      </c>
      <c r="P208" s="54">
        <v>0.4</v>
      </c>
      <c r="Q208" s="69" t="s">
        <v>305</v>
      </c>
      <c r="R208" s="55"/>
      <c r="S208" s="526"/>
      <c r="T208" s="33"/>
    </row>
    <row r="209" spans="1:20" ht="15.75" x14ac:dyDescent="0.2">
      <c r="A209" s="183"/>
      <c r="B209" s="184" t="s">
        <v>99</v>
      </c>
      <c r="C209" s="184"/>
      <c r="D209" s="184" t="s">
        <v>100</v>
      </c>
      <c r="E209" s="185" t="s">
        <v>961</v>
      </c>
      <c r="F209" s="785"/>
      <c r="G209" s="783"/>
      <c r="H209" s="74" t="s">
        <v>105</v>
      </c>
      <c r="I209" s="347" t="s">
        <v>104</v>
      </c>
      <c r="J209" s="54"/>
      <c r="K209" s="69"/>
      <c r="L209" s="785"/>
      <c r="M209" s="783"/>
      <c r="N209" s="74" t="s">
        <v>105</v>
      </c>
      <c r="O209" s="347" t="s">
        <v>104</v>
      </c>
      <c r="P209" s="54"/>
      <c r="Q209" s="69"/>
      <c r="R209" s="55"/>
      <c r="S209" s="526"/>
      <c r="T209" s="33"/>
    </row>
    <row r="210" spans="1:20" ht="15.75" x14ac:dyDescent="0.2">
      <c r="A210" s="211"/>
      <c r="B210" s="212" t="s">
        <v>20</v>
      </c>
      <c r="C210" s="212"/>
      <c r="D210" s="212" t="s">
        <v>10</v>
      </c>
      <c r="E210" s="455" t="s">
        <v>959</v>
      </c>
      <c r="F210" s="780" t="s">
        <v>944</v>
      </c>
      <c r="G210" s="782" t="e">
        <f>F210/J210</f>
        <v>#VALUE!</v>
      </c>
      <c r="H210" s="465" t="s">
        <v>105</v>
      </c>
      <c r="I210" s="466" t="s">
        <v>104</v>
      </c>
      <c r="J210" s="54">
        <v>0.4</v>
      </c>
      <c r="K210" s="69" t="s">
        <v>305</v>
      </c>
      <c r="L210" s="784">
        <v>6.2830000000000004</v>
      </c>
      <c r="M210" s="782">
        <f>L210/P210</f>
        <v>15.7075</v>
      </c>
      <c r="N210" s="465" t="s">
        <v>105</v>
      </c>
      <c r="O210" s="466" t="s">
        <v>104</v>
      </c>
      <c r="P210" s="54">
        <v>0.4</v>
      </c>
      <c r="Q210" s="69" t="s">
        <v>305</v>
      </c>
      <c r="R210" s="55"/>
      <c r="S210" s="572"/>
      <c r="T210" s="33"/>
    </row>
    <row r="211" spans="1:20" ht="16.5" thickBot="1" x14ac:dyDescent="0.25">
      <c r="A211" s="183"/>
      <c r="B211" s="184" t="s">
        <v>99</v>
      </c>
      <c r="C211" s="184"/>
      <c r="D211" s="184" t="s">
        <v>100</v>
      </c>
      <c r="E211" s="185" t="s">
        <v>959</v>
      </c>
      <c r="F211" s="781"/>
      <c r="G211" s="783"/>
      <c r="H211" s="74" t="s">
        <v>105</v>
      </c>
      <c r="I211" s="347" t="s">
        <v>104</v>
      </c>
      <c r="J211" s="54"/>
      <c r="K211" s="69"/>
      <c r="L211" s="785"/>
      <c r="M211" s="783"/>
      <c r="N211" s="74" t="s">
        <v>105</v>
      </c>
      <c r="O211" s="347" t="s">
        <v>104</v>
      </c>
      <c r="P211" s="54"/>
      <c r="Q211" s="69"/>
      <c r="R211" s="55"/>
      <c r="S211" s="572"/>
      <c r="T211" s="33"/>
    </row>
    <row r="212" spans="1:20" ht="16.5" thickTop="1" thickBot="1" x14ac:dyDescent="0.3">
      <c r="A212" s="727" t="s">
        <v>765</v>
      </c>
      <c r="B212" s="728"/>
      <c r="C212" s="728"/>
      <c r="D212" s="728"/>
      <c r="E212" s="728"/>
      <c r="F212" s="453"/>
      <c r="G212" s="454"/>
      <c r="H212" s="68"/>
      <c r="I212" s="60"/>
      <c r="J212" s="60"/>
      <c r="K212" s="60"/>
      <c r="L212" s="584"/>
      <c r="M212" s="454"/>
      <c r="N212" s="68"/>
      <c r="O212" s="60"/>
      <c r="P212" s="60"/>
      <c r="Q212" s="60"/>
      <c r="R212" s="33"/>
    </row>
    <row r="213" spans="1:20" ht="16.5" thickTop="1" x14ac:dyDescent="0.2">
      <c r="A213" s="180"/>
      <c r="B213" s="181"/>
      <c r="C213" s="181"/>
      <c r="D213" s="181"/>
      <c r="E213" s="182" t="s">
        <v>766</v>
      </c>
      <c r="F213" s="456"/>
      <c r="G213" s="546" t="s">
        <v>824</v>
      </c>
      <c r="H213" s="54"/>
      <c r="I213" s="69"/>
      <c r="J213" s="55"/>
      <c r="K213" s="526"/>
      <c r="L213" s="456"/>
      <c r="M213" s="546" t="s">
        <v>824</v>
      </c>
      <c r="N213" s="54"/>
      <c r="O213" s="69"/>
      <c r="P213" s="55"/>
      <c r="Q213" s="570"/>
      <c r="R213" s="33"/>
    </row>
    <row r="214" spans="1:20" ht="15.75" x14ac:dyDescent="0.2">
      <c r="A214" s="186"/>
      <c r="B214" s="525"/>
      <c r="C214" s="525"/>
      <c r="D214" s="525"/>
      <c r="E214" s="462" t="s">
        <v>778</v>
      </c>
      <c r="F214" s="535"/>
      <c r="G214" s="547" t="s">
        <v>824</v>
      </c>
      <c r="H214" s="54"/>
      <c r="I214" s="54"/>
      <c r="J214" s="55"/>
      <c r="K214" s="526"/>
      <c r="L214" s="538"/>
      <c r="M214" s="547" t="s">
        <v>824</v>
      </c>
      <c r="N214" s="54"/>
      <c r="O214" s="54"/>
      <c r="P214" s="55"/>
      <c r="Q214" s="570"/>
      <c r="R214" s="33"/>
    </row>
    <row r="215" spans="1:20" ht="15.75" x14ac:dyDescent="0.2">
      <c r="A215" s="380"/>
      <c r="B215" s="381"/>
      <c r="C215" s="381"/>
      <c r="D215" s="381"/>
      <c r="E215" s="537" t="s">
        <v>907</v>
      </c>
      <c r="F215" s="538"/>
      <c r="G215" s="543">
        <v>912.15</v>
      </c>
      <c r="H215" s="54"/>
      <c r="I215" s="69"/>
      <c r="J215" s="55"/>
      <c r="K215" s="526"/>
      <c r="L215" s="538"/>
      <c r="M215" s="543">
        <v>911.04</v>
      </c>
      <c r="N215" s="54"/>
      <c r="O215" s="69"/>
      <c r="P215" s="55"/>
      <c r="Q215" s="570"/>
      <c r="R215" s="33"/>
    </row>
    <row r="216" spans="1:20" ht="15.75" x14ac:dyDescent="0.2">
      <c r="A216" s="186"/>
      <c r="B216" s="525"/>
      <c r="C216" s="525"/>
      <c r="D216" s="525"/>
      <c r="E216" s="462" t="s">
        <v>908</v>
      </c>
      <c r="F216" s="535"/>
      <c r="G216" s="544">
        <v>998.32</v>
      </c>
      <c r="H216" s="54"/>
      <c r="I216" s="54"/>
      <c r="J216" s="55"/>
      <c r="K216" s="526"/>
      <c r="L216" s="535"/>
      <c r="M216" s="544">
        <v>996.75</v>
      </c>
      <c r="N216" s="54"/>
      <c r="O216" s="54"/>
      <c r="P216" s="55"/>
      <c r="Q216" s="570"/>
      <c r="R216" s="33"/>
    </row>
    <row r="217" spans="1:20" ht="15.75" x14ac:dyDescent="0.2">
      <c r="A217" s="380"/>
      <c r="B217" s="381"/>
      <c r="C217" s="381"/>
      <c r="D217" s="381"/>
      <c r="E217" s="537" t="s">
        <v>852</v>
      </c>
      <c r="F217" s="538"/>
      <c r="G217" s="543">
        <v>944.82</v>
      </c>
      <c r="H217" s="54"/>
      <c r="I217" s="54"/>
      <c r="J217" s="55"/>
      <c r="K217" s="526"/>
      <c r="L217" s="538"/>
      <c r="M217" s="543"/>
      <c r="N217" s="54"/>
      <c r="O217" s="54"/>
      <c r="P217" s="55"/>
      <c r="Q217" s="570"/>
      <c r="R217" s="33"/>
    </row>
    <row r="218" spans="1:20" ht="15.75" x14ac:dyDescent="0.2">
      <c r="A218" s="380"/>
      <c r="B218" s="381"/>
      <c r="C218" s="381"/>
      <c r="D218" s="381"/>
      <c r="E218" s="537" t="s">
        <v>851</v>
      </c>
      <c r="F218" s="538"/>
      <c r="G218" s="543">
        <v>940.3</v>
      </c>
      <c r="H218" s="54"/>
      <c r="I218" s="54"/>
      <c r="J218" s="55"/>
      <c r="K218" s="526"/>
      <c r="L218" s="538"/>
      <c r="M218" s="543"/>
      <c r="N218" s="54"/>
      <c r="O218" s="54"/>
      <c r="P218" s="55"/>
      <c r="Q218" s="570"/>
      <c r="R218" s="33"/>
    </row>
    <row r="219" spans="1:20" ht="16.5" thickBot="1" x14ac:dyDescent="0.25">
      <c r="A219" s="217"/>
      <c r="B219" s="189"/>
      <c r="C219" s="189"/>
      <c r="D219" s="189"/>
      <c r="E219" s="190" t="s">
        <v>909</v>
      </c>
      <c r="F219" s="536"/>
      <c r="G219" s="545">
        <v>983.95</v>
      </c>
      <c r="H219" s="54"/>
      <c r="I219" s="54"/>
      <c r="J219" s="55"/>
      <c r="K219" s="526"/>
      <c r="L219" s="536"/>
      <c r="M219" s="545">
        <v>983.79</v>
      </c>
      <c r="N219" s="54"/>
      <c r="O219" s="54"/>
      <c r="P219" s="55"/>
      <c r="Q219" s="570"/>
      <c r="R219" s="33"/>
    </row>
    <row r="220" spans="1:20" ht="13.5" thickTop="1" x14ac:dyDescent="0.2"/>
  </sheetData>
  <mergeCells count="459">
    <mergeCell ref="L201:L202"/>
    <mergeCell ref="M201:M202"/>
    <mergeCell ref="L203:L204"/>
    <mergeCell ref="M203:M204"/>
    <mergeCell ref="L206:L207"/>
    <mergeCell ref="M206:M207"/>
    <mergeCell ref="L208:L209"/>
    <mergeCell ref="M208:M209"/>
    <mergeCell ref="L193:L194"/>
    <mergeCell ref="M193:M194"/>
    <mergeCell ref="L195:L196"/>
    <mergeCell ref="M195:M196"/>
    <mergeCell ref="L197:L198"/>
    <mergeCell ref="M197:M198"/>
    <mergeCell ref="P197:Q197"/>
    <mergeCell ref="P198:Q198"/>
    <mergeCell ref="L199:L200"/>
    <mergeCell ref="M199:M200"/>
    <mergeCell ref="P199:Q199"/>
    <mergeCell ref="L187:L188"/>
    <mergeCell ref="M187:M188"/>
    <mergeCell ref="N187:N188"/>
    <mergeCell ref="O187:O188"/>
    <mergeCell ref="L189:L190"/>
    <mergeCell ref="M189:M190"/>
    <mergeCell ref="N189:N190"/>
    <mergeCell ref="O189:O190"/>
    <mergeCell ref="L191:L192"/>
    <mergeCell ref="M191:M192"/>
    <mergeCell ref="N191:N192"/>
    <mergeCell ref="O191:O192"/>
    <mergeCell ref="L182:L183"/>
    <mergeCell ref="M182:M183"/>
    <mergeCell ref="N182:N183"/>
    <mergeCell ref="O182:O183"/>
    <mergeCell ref="L185:L186"/>
    <mergeCell ref="M185:M186"/>
    <mergeCell ref="N185:N186"/>
    <mergeCell ref="O185:O186"/>
    <mergeCell ref="L178:L179"/>
    <mergeCell ref="M178:M179"/>
    <mergeCell ref="N178:N179"/>
    <mergeCell ref="O178:O179"/>
    <mergeCell ref="L180:L181"/>
    <mergeCell ref="M180:M181"/>
    <mergeCell ref="N180:N181"/>
    <mergeCell ref="O180:O181"/>
    <mergeCell ref="N168:N169"/>
    <mergeCell ref="O168:O169"/>
    <mergeCell ref="N172:N173"/>
    <mergeCell ref="O172:O173"/>
    <mergeCell ref="L174:L175"/>
    <mergeCell ref="M174:M175"/>
    <mergeCell ref="N174:N175"/>
    <mergeCell ref="O174:O175"/>
    <mergeCell ref="L176:L177"/>
    <mergeCell ref="M176:M177"/>
    <mergeCell ref="N176:N177"/>
    <mergeCell ref="O176:O177"/>
    <mergeCell ref="L154:M154"/>
    <mergeCell ref="N154:O154"/>
    <mergeCell ref="L155:M155"/>
    <mergeCell ref="N155:O155"/>
    <mergeCell ref="L156:M156"/>
    <mergeCell ref="N156:O156"/>
    <mergeCell ref="N164:N165"/>
    <mergeCell ref="O164:O165"/>
    <mergeCell ref="L166:L167"/>
    <mergeCell ref="M166:M167"/>
    <mergeCell ref="N166:N167"/>
    <mergeCell ref="O166:O167"/>
    <mergeCell ref="L151:M151"/>
    <mergeCell ref="N151:O151"/>
    <mergeCell ref="L152:M152"/>
    <mergeCell ref="N152:O152"/>
    <mergeCell ref="L153:M153"/>
    <mergeCell ref="N153:O153"/>
    <mergeCell ref="H185:H186"/>
    <mergeCell ref="I185:I186"/>
    <mergeCell ref="H187:H188"/>
    <mergeCell ref="I187:I188"/>
    <mergeCell ref="J170:J171"/>
    <mergeCell ref="K170:K171"/>
    <mergeCell ref="J160:J161"/>
    <mergeCell ref="K160:K161"/>
    <mergeCell ref="J151:K151"/>
    <mergeCell ref="J152:K152"/>
    <mergeCell ref="L160:L161"/>
    <mergeCell ref="M160:M161"/>
    <mergeCell ref="N160:N161"/>
    <mergeCell ref="O160:O161"/>
    <mergeCell ref="L162:L163"/>
    <mergeCell ref="M162:M163"/>
    <mergeCell ref="N162:N163"/>
    <mergeCell ref="O162:O163"/>
    <mergeCell ref="H189:H190"/>
    <mergeCell ref="I189:I190"/>
    <mergeCell ref="H191:H192"/>
    <mergeCell ref="I191:I192"/>
    <mergeCell ref="J199:K199"/>
    <mergeCell ref="J197:K197"/>
    <mergeCell ref="J198:K198"/>
    <mergeCell ref="F201:F202"/>
    <mergeCell ref="G201:G202"/>
    <mergeCell ref="F197:F198"/>
    <mergeCell ref="G197:G198"/>
    <mergeCell ref="F191:F192"/>
    <mergeCell ref="F203:F204"/>
    <mergeCell ref="G203:G204"/>
    <mergeCell ref="A212:E212"/>
    <mergeCell ref="F206:F207"/>
    <mergeCell ref="G206:G207"/>
    <mergeCell ref="F208:F209"/>
    <mergeCell ref="G208:G209"/>
    <mergeCell ref="A205:E205"/>
    <mergeCell ref="T176:U176"/>
    <mergeCell ref="T177:U177"/>
    <mergeCell ref="A184:E184"/>
    <mergeCell ref="F185:F186"/>
    <mergeCell ref="G185:G186"/>
    <mergeCell ref="F187:F188"/>
    <mergeCell ref="G187:G188"/>
    <mergeCell ref="G191:G192"/>
    <mergeCell ref="F189:F190"/>
    <mergeCell ref="G189:G190"/>
    <mergeCell ref="F199:F200"/>
    <mergeCell ref="G199:G200"/>
    <mergeCell ref="F193:F194"/>
    <mergeCell ref="G193:G194"/>
    <mergeCell ref="F195:F196"/>
    <mergeCell ref="G195:G196"/>
    <mergeCell ref="T170:U170"/>
    <mergeCell ref="H178:H179"/>
    <mergeCell ref="I178:I179"/>
    <mergeCell ref="J178:J179"/>
    <mergeCell ref="K178:K179"/>
    <mergeCell ref="T178:U178"/>
    <mergeCell ref="H176:H177"/>
    <mergeCell ref="I176:I177"/>
    <mergeCell ref="J176:J177"/>
    <mergeCell ref="K176:K177"/>
    <mergeCell ref="L170:L171"/>
    <mergeCell ref="M170:M171"/>
    <mergeCell ref="N170:N171"/>
    <mergeCell ref="O170:O171"/>
    <mergeCell ref="L172:L173"/>
    <mergeCell ref="M172:M173"/>
    <mergeCell ref="J153:K153"/>
    <mergeCell ref="F172:F173"/>
    <mergeCell ref="G172:G173"/>
    <mergeCell ref="H172:H173"/>
    <mergeCell ref="I172:I173"/>
    <mergeCell ref="J172:J173"/>
    <mergeCell ref="K172:K173"/>
    <mergeCell ref="F168:F169"/>
    <mergeCell ref="G168:G169"/>
    <mergeCell ref="H168:H169"/>
    <mergeCell ref="I168:I169"/>
    <mergeCell ref="J168:J169"/>
    <mergeCell ref="K168:K169"/>
    <mergeCell ref="J154:K154"/>
    <mergeCell ref="F156:G156"/>
    <mergeCell ref="H156:I156"/>
    <mergeCell ref="F160:F161"/>
    <mergeCell ref="I160:I161"/>
    <mergeCell ref="H154:I154"/>
    <mergeCell ref="C151:E151"/>
    <mergeCell ref="F151:G151"/>
    <mergeCell ref="H151:I151"/>
    <mergeCell ref="C152:E152"/>
    <mergeCell ref="F152:G152"/>
    <mergeCell ref="H152:I152"/>
    <mergeCell ref="C153:E153"/>
    <mergeCell ref="F153:G153"/>
    <mergeCell ref="H153:I153"/>
    <mergeCell ref="A156:D158"/>
    <mergeCell ref="E156:E158"/>
    <mergeCell ref="A159:E159"/>
    <mergeCell ref="F136:F137"/>
    <mergeCell ref="G136:G137"/>
    <mergeCell ref="F130:F131"/>
    <mergeCell ref="G130:G131"/>
    <mergeCell ref="F117:F118"/>
    <mergeCell ref="G117:G118"/>
    <mergeCell ref="A145:E145"/>
    <mergeCell ref="F143:F144"/>
    <mergeCell ref="G143:G144"/>
    <mergeCell ref="C154:E154"/>
    <mergeCell ref="F154:G154"/>
    <mergeCell ref="G160:G161"/>
    <mergeCell ref="H160:H161"/>
    <mergeCell ref="F69:F70"/>
    <mergeCell ref="G69:G70"/>
    <mergeCell ref="H69:H70"/>
    <mergeCell ref="A91:D93"/>
    <mergeCell ref="E91:E93"/>
    <mergeCell ref="F91:G91"/>
    <mergeCell ref="F90:G90"/>
    <mergeCell ref="H99:H100"/>
    <mergeCell ref="C87:E87"/>
    <mergeCell ref="F87:G87"/>
    <mergeCell ref="H87:I87"/>
    <mergeCell ref="A82:E82"/>
    <mergeCell ref="F80:F81"/>
    <mergeCell ref="G80:G81"/>
    <mergeCell ref="F75:F76"/>
    <mergeCell ref="G75:G76"/>
    <mergeCell ref="H75:H76"/>
    <mergeCell ref="I75:I76"/>
    <mergeCell ref="A77:E77"/>
    <mergeCell ref="F78:F79"/>
    <mergeCell ref="G78:G79"/>
    <mergeCell ref="C155:E155"/>
    <mergeCell ref="C88:E88"/>
    <mergeCell ref="F88:G88"/>
    <mergeCell ref="H88:I88"/>
    <mergeCell ref="C89:E89"/>
    <mergeCell ref="A94:E94"/>
    <mergeCell ref="F95:F96"/>
    <mergeCell ref="G95:G96"/>
    <mergeCell ref="H95:H96"/>
    <mergeCell ref="F97:F98"/>
    <mergeCell ref="G97:G98"/>
    <mergeCell ref="I95:I96"/>
    <mergeCell ref="H97:H98"/>
    <mergeCell ref="I97:I98"/>
    <mergeCell ref="C90:E90"/>
    <mergeCell ref="C86:E86"/>
    <mergeCell ref="F86:G86"/>
    <mergeCell ref="H86:I86"/>
    <mergeCell ref="G141:G142"/>
    <mergeCell ref="G105:G106"/>
    <mergeCell ref="H105:H106"/>
    <mergeCell ref="I105:I106"/>
    <mergeCell ref="G111:G112"/>
    <mergeCell ref="G107:G108"/>
    <mergeCell ref="H107:H108"/>
    <mergeCell ref="I107:I108"/>
    <mergeCell ref="F141:F142"/>
    <mergeCell ref="A119:E119"/>
    <mergeCell ref="F120:F121"/>
    <mergeCell ref="G120:G121"/>
    <mergeCell ref="F122:F123"/>
    <mergeCell ref="G122:G123"/>
    <mergeCell ref="F128:F129"/>
    <mergeCell ref="G128:G129"/>
    <mergeCell ref="F138:F139"/>
    <mergeCell ref="G138:G139"/>
    <mergeCell ref="A140:E140"/>
    <mergeCell ref="F132:F133"/>
    <mergeCell ref="H117:H118"/>
    <mergeCell ref="J132:K132"/>
    <mergeCell ref="J133:K133"/>
    <mergeCell ref="J134:K134"/>
    <mergeCell ref="F134:F135"/>
    <mergeCell ref="F124:F125"/>
    <mergeCell ref="G124:G125"/>
    <mergeCell ref="F126:F127"/>
    <mergeCell ref="G126:G127"/>
    <mergeCell ref="I113:I114"/>
    <mergeCell ref="F115:F116"/>
    <mergeCell ref="G115:G116"/>
    <mergeCell ref="G73:G74"/>
    <mergeCell ref="H73:H74"/>
    <mergeCell ref="I73:I74"/>
    <mergeCell ref="I71:I72"/>
    <mergeCell ref="G132:G133"/>
    <mergeCell ref="G134:G135"/>
    <mergeCell ref="F101:F102"/>
    <mergeCell ref="G101:G102"/>
    <mergeCell ref="H101:H102"/>
    <mergeCell ref="H115:H116"/>
    <mergeCell ref="I115:I116"/>
    <mergeCell ref="I99:I100"/>
    <mergeCell ref="F99:F100"/>
    <mergeCell ref="G99:G100"/>
    <mergeCell ref="F174:F175"/>
    <mergeCell ref="G174:G175"/>
    <mergeCell ref="H174:H175"/>
    <mergeCell ref="I174:I175"/>
    <mergeCell ref="J174:J175"/>
    <mergeCell ref="K174:K175"/>
    <mergeCell ref="F170:F171"/>
    <mergeCell ref="G170:G171"/>
    <mergeCell ref="H170:H171"/>
    <mergeCell ref="I170:I171"/>
    <mergeCell ref="F182:F183"/>
    <mergeCell ref="G182:G183"/>
    <mergeCell ref="H182:H183"/>
    <mergeCell ref="I182:I183"/>
    <mergeCell ref="J182:J183"/>
    <mergeCell ref="K182:K183"/>
    <mergeCell ref="F176:F177"/>
    <mergeCell ref="G176:G177"/>
    <mergeCell ref="F178:F179"/>
    <mergeCell ref="G178:G179"/>
    <mergeCell ref="F180:F181"/>
    <mergeCell ref="G180:G181"/>
    <mergeCell ref="H180:H181"/>
    <mergeCell ref="I180:I181"/>
    <mergeCell ref="J180:J181"/>
    <mergeCell ref="K180:K181"/>
    <mergeCell ref="T168:U168"/>
    <mergeCell ref="T169:U169"/>
    <mergeCell ref="F166:F167"/>
    <mergeCell ref="G166:G167"/>
    <mergeCell ref="H166:H167"/>
    <mergeCell ref="I166:I167"/>
    <mergeCell ref="J166:J167"/>
    <mergeCell ref="K166:K167"/>
    <mergeCell ref="F162:F163"/>
    <mergeCell ref="G162:G163"/>
    <mergeCell ref="H162:H163"/>
    <mergeCell ref="I162:I163"/>
    <mergeCell ref="J162:J163"/>
    <mergeCell ref="K162:K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L168:L169"/>
    <mergeCell ref="M168:M169"/>
    <mergeCell ref="P156:Q156"/>
    <mergeCell ref="T156:U156"/>
    <mergeCell ref="P157:Q157"/>
    <mergeCell ref="T157:U157"/>
    <mergeCell ref="J156:K156"/>
    <mergeCell ref="P158:Q158"/>
    <mergeCell ref="T158:U158"/>
    <mergeCell ref="F155:G155"/>
    <mergeCell ref="H155:I155"/>
    <mergeCell ref="J155:K155"/>
    <mergeCell ref="I117:I118"/>
    <mergeCell ref="N103:O103"/>
    <mergeCell ref="N104:O104"/>
    <mergeCell ref="I103:I104"/>
    <mergeCell ref="N111:O111"/>
    <mergeCell ref="N112:O112"/>
    <mergeCell ref="N105:O105"/>
    <mergeCell ref="N113:O113"/>
    <mergeCell ref="F103:F104"/>
    <mergeCell ref="G103:G104"/>
    <mergeCell ref="H103:H104"/>
    <mergeCell ref="F113:F114"/>
    <mergeCell ref="G113:G114"/>
    <mergeCell ref="F105:F106"/>
    <mergeCell ref="F111:F112"/>
    <mergeCell ref="F107:F108"/>
    <mergeCell ref="F109:F110"/>
    <mergeCell ref="G109:G110"/>
    <mergeCell ref="H109:H110"/>
    <mergeCell ref="I109:I110"/>
    <mergeCell ref="H111:H112"/>
    <mergeCell ref="I111:I112"/>
    <mergeCell ref="H113:H114"/>
    <mergeCell ref="N91:O91"/>
    <mergeCell ref="J92:K92"/>
    <mergeCell ref="N92:O92"/>
    <mergeCell ref="H91:I91"/>
    <mergeCell ref="J93:K93"/>
    <mergeCell ref="N93:O93"/>
    <mergeCell ref="I101:I102"/>
    <mergeCell ref="N61:O61"/>
    <mergeCell ref="N62:O62"/>
    <mergeCell ref="H90:I90"/>
    <mergeCell ref="H65:H66"/>
    <mergeCell ref="N71:O71"/>
    <mergeCell ref="J91:K91"/>
    <mergeCell ref="F63:F64"/>
    <mergeCell ref="G63:G64"/>
    <mergeCell ref="H63:H64"/>
    <mergeCell ref="I63:I64"/>
    <mergeCell ref="N63:O63"/>
    <mergeCell ref="N64:O64"/>
    <mergeCell ref="F89:G89"/>
    <mergeCell ref="H89:I89"/>
    <mergeCell ref="I69:I70"/>
    <mergeCell ref="N69:O69"/>
    <mergeCell ref="I65:I66"/>
    <mergeCell ref="N65:O65"/>
    <mergeCell ref="N66:O66"/>
    <mergeCell ref="F71:F72"/>
    <mergeCell ref="G71:G72"/>
    <mergeCell ref="H71:H72"/>
    <mergeCell ref="F67:F68"/>
    <mergeCell ref="G67:G68"/>
    <mergeCell ref="H67:H68"/>
    <mergeCell ref="I67:I68"/>
    <mergeCell ref="N67:O67"/>
    <mergeCell ref="F73:F74"/>
    <mergeCell ref="F65:F66"/>
    <mergeCell ref="G65:G66"/>
    <mergeCell ref="G57:G58"/>
    <mergeCell ref="H57:H58"/>
    <mergeCell ref="I57:I58"/>
    <mergeCell ref="F59:F60"/>
    <mergeCell ref="G59:G60"/>
    <mergeCell ref="H59:H60"/>
    <mergeCell ref="I59:I60"/>
    <mergeCell ref="F61:F62"/>
    <mergeCell ref="G61:G62"/>
    <mergeCell ref="H61:H62"/>
    <mergeCell ref="I61:I62"/>
    <mergeCell ref="N49:O49"/>
    <mergeCell ref="J50:K50"/>
    <mergeCell ref="N50:O50"/>
    <mergeCell ref="J51:K51"/>
    <mergeCell ref="N51:O51"/>
    <mergeCell ref="C48:E48"/>
    <mergeCell ref="F48:G48"/>
    <mergeCell ref="H48:I48"/>
    <mergeCell ref="A49:D51"/>
    <mergeCell ref="E49:E51"/>
    <mergeCell ref="F49:G49"/>
    <mergeCell ref="H49:I49"/>
    <mergeCell ref="A2:K2"/>
    <mergeCell ref="A3:K3"/>
    <mergeCell ref="A4:K4"/>
    <mergeCell ref="A6:K6"/>
    <mergeCell ref="A7:K7"/>
    <mergeCell ref="A8:K8"/>
    <mergeCell ref="C46:E46"/>
    <mergeCell ref="F46:G46"/>
    <mergeCell ref="H46:I46"/>
    <mergeCell ref="A42:D42"/>
    <mergeCell ref="C44:E44"/>
    <mergeCell ref="F44:G44"/>
    <mergeCell ref="H44:I44"/>
    <mergeCell ref="C45:E45"/>
    <mergeCell ref="F45:G45"/>
    <mergeCell ref="H45:I45"/>
    <mergeCell ref="F210:F211"/>
    <mergeCell ref="G210:G211"/>
    <mergeCell ref="L210:L211"/>
    <mergeCell ref="M210:M211"/>
    <mergeCell ref="E9:F9"/>
    <mergeCell ref="B12:D12"/>
    <mergeCell ref="E12:F12"/>
    <mergeCell ref="B13:D13"/>
    <mergeCell ref="E13:F13"/>
    <mergeCell ref="A38:C38"/>
    <mergeCell ref="C47:E47"/>
    <mergeCell ref="F47:G47"/>
    <mergeCell ref="H47:I47"/>
    <mergeCell ref="J49:K49"/>
    <mergeCell ref="A52:E52"/>
    <mergeCell ref="F53:F54"/>
    <mergeCell ref="G53:G54"/>
    <mergeCell ref="H53:H54"/>
    <mergeCell ref="I53:I54"/>
    <mergeCell ref="F55:F56"/>
    <mergeCell ref="G55:G56"/>
    <mergeCell ref="H55:H56"/>
    <mergeCell ref="I55:I56"/>
    <mergeCell ref="F57:F58"/>
  </mergeCells>
  <conditionalFormatting sqref="I65:I66">
    <cfRule type="cellIs" dxfId="61" priority="51" operator="notBetween">
      <formula>$G65*0.99</formula>
      <formula>$G65*1.01</formula>
    </cfRule>
    <cfRule type="cellIs" dxfId="60" priority="52" operator="between">
      <formula>$G65*0.99</formula>
      <formula>$G65*1.01</formula>
    </cfRule>
  </conditionalFormatting>
  <conditionalFormatting sqref="I53:I62 I67:I68 I73:I76">
    <cfRule type="cellIs" dxfId="59" priority="53" operator="notBetween">
      <formula>$G53*0.99</formula>
      <formula>$G53*1.01</formula>
    </cfRule>
    <cfRule type="cellIs" dxfId="58" priority="54" operator="between">
      <formula>$G53*0.99</formula>
      <formula>$G53*1.01</formula>
    </cfRule>
  </conditionalFormatting>
  <conditionalFormatting sqref="I63:I64">
    <cfRule type="cellIs" dxfId="57" priority="49" operator="notBetween">
      <formula>$G63*0.99</formula>
      <formula>$G63*1.01</formula>
    </cfRule>
    <cfRule type="cellIs" dxfId="56" priority="50" operator="between">
      <formula>$G63*0.99</formula>
      <formula>$G63*1.01</formula>
    </cfRule>
  </conditionalFormatting>
  <conditionalFormatting sqref="I71:I72">
    <cfRule type="cellIs" dxfId="55" priority="47" operator="notBetween">
      <formula>$G71*0.99</formula>
      <formula>$G71*1.01</formula>
    </cfRule>
    <cfRule type="cellIs" dxfId="54" priority="48" operator="between">
      <formula>$G71*0.99</formula>
      <formula>$G71*1.01</formula>
    </cfRule>
  </conditionalFormatting>
  <conditionalFormatting sqref="I69:I70">
    <cfRule type="cellIs" dxfId="53" priority="45" operator="notBetween">
      <formula>$G69*0.99</formula>
      <formula>$G69*1.01</formula>
    </cfRule>
    <cfRule type="cellIs" dxfId="52" priority="46" operator="between">
      <formula>$G69*0.99</formula>
      <formula>$G69*1.01</formula>
    </cfRule>
  </conditionalFormatting>
  <conditionalFormatting sqref="I172:I179">
    <cfRule type="cellIs" dxfId="51" priority="9" operator="notBetween">
      <formula>$G172*0.99</formula>
      <formula>$G172*1.01</formula>
    </cfRule>
    <cfRule type="cellIs" dxfId="50" priority="10" operator="between">
      <formula>$G172*0.99</formula>
      <formula>$G172*1.01</formula>
    </cfRule>
  </conditionalFormatting>
  <conditionalFormatting sqref="K160:K171 K180:K183">
    <cfRule type="cellIs" dxfId="49" priority="15" operator="notBetween">
      <formula>$I160*0.99</formula>
      <formula>$I160*1.01</formula>
    </cfRule>
    <cfRule type="cellIs" dxfId="48" priority="16" operator="between">
      <formula>$I160*0.99</formula>
      <formula>$I160*1.01</formula>
    </cfRule>
  </conditionalFormatting>
  <conditionalFormatting sqref="I160:I171 I180:I183">
    <cfRule type="cellIs" dxfId="47" priority="13" operator="notBetween">
      <formula>$G160*0.99</formula>
      <formula>$G160*1.01</formula>
    </cfRule>
    <cfRule type="cellIs" dxfId="46" priority="14" operator="between">
      <formula>$G160*0.99</formula>
      <formula>$G160*1.01</formula>
    </cfRule>
  </conditionalFormatting>
  <conditionalFormatting sqref="K172:K179">
    <cfRule type="cellIs" dxfId="45" priority="11" operator="notBetween">
      <formula>$I172*0.99</formula>
      <formula>$I172*1.01</formula>
    </cfRule>
    <cfRule type="cellIs" dxfId="44" priority="12" operator="between">
      <formula>$I172*0.99</formula>
      <formula>$I172*1.01</formula>
    </cfRule>
  </conditionalFormatting>
  <conditionalFormatting sqref="I95:I118">
    <cfRule type="cellIs" dxfId="43" priority="27" operator="notBetween">
      <formula>$G$95:$G$118*0.99</formula>
      <formula>$G$95:$G$118*1.01</formula>
    </cfRule>
    <cfRule type="cellIs" dxfId="42" priority="28" operator="between">
      <formula>$G$95:$G$118*0.99</formula>
      <formula>$G$95:$H$118*1.01</formula>
    </cfRule>
  </conditionalFormatting>
  <conditionalFormatting sqref="O160:O171 O180:O183">
    <cfRule type="cellIs" dxfId="41" priority="7" operator="notBetween">
      <formula>$I160*0.99</formula>
      <formula>$I160*1.01</formula>
    </cfRule>
    <cfRule type="cellIs" dxfId="40" priority="8" operator="between">
      <formula>$I160*0.99</formula>
      <formula>$I160*1.01</formula>
    </cfRule>
  </conditionalFormatting>
  <conditionalFormatting sqref="O172:O179">
    <cfRule type="cellIs" dxfId="39" priority="3" operator="notBetween">
      <formula>$I172*0.99</formula>
      <formula>$I172*1.01</formula>
    </cfRule>
    <cfRule type="cellIs" dxfId="38" priority="4" operator="between">
      <formula>$I172*0.99</formula>
      <formula>$I172*1.01</formula>
    </cfRule>
  </conditionalFormatting>
  <dataValidations count="2">
    <dataValidation type="decimal" allowBlank="1" showInputMessage="1" showErrorMessage="1" error="La valeur entrée n'est pas dans les tolerances. Veuillez contacter le responsable assurance qualite (16 49 52)" sqref="L70 L53 R179 R171 L72 L68 L95 H120 H135 H124 H146 L106 L114 R160 H213 H215 H200 N213 N215 N200">
      <formula1>J53-0.1</formula1>
      <formula2>J53+0.1</formula2>
    </dataValidation>
    <dataValidation type="decimal" allowBlank="1" showInputMessage="1" showErrorMessage="1" error="La valeur entrée n'est pas dans les tolerances. Veuillez contacter le responsable assurance qualite (16 49 52)" sqref="L54:L59 L73:L76 F85 N85 H125:H130 R172:R174 L96:L101 H147:H149 L115:L118 H136:H139 L107:L109 H121:H123 R161:R166 H216:H219 H214 R180:R183 H201:H204 H193:H195 N216:N219 N214 N201:N204 N193:N195">
      <formula1>H54-0.5</formula1>
      <formula2>H54+0.5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71"/>
  <sheetViews>
    <sheetView showGridLines="0" topLeftCell="A40" zoomScaleNormal="100" workbookViewId="0">
      <selection activeCell="G64" sqref="G64"/>
    </sheetView>
  </sheetViews>
  <sheetFormatPr defaultRowHeight="12.75" x14ac:dyDescent="0.2"/>
  <cols>
    <col min="5" max="5" width="8" bestFit="1" customWidth="1"/>
    <col min="6" max="6" width="7.5703125" bestFit="1" customWidth="1"/>
    <col min="7" max="8" width="8" bestFit="1" customWidth="1"/>
    <col min="9" max="9" width="7.5703125" bestFit="1" customWidth="1"/>
    <col min="10" max="11" width="8" bestFit="1" customWidth="1"/>
    <col min="14" max="14" width="8" bestFit="1" customWidth="1"/>
  </cols>
  <sheetData>
    <row r="1" spans="1:18" x14ac:dyDescent="0.2">
      <c r="A1" s="38"/>
      <c r="B1" s="38"/>
      <c r="C1" s="38"/>
      <c r="D1" s="38"/>
      <c r="E1" s="38"/>
      <c r="F1" s="38"/>
      <c r="G1" s="38"/>
      <c r="H1" s="38"/>
      <c r="I1" s="43"/>
      <c r="J1" s="38"/>
      <c r="K1" s="38"/>
      <c r="L1" s="38"/>
      <c r="M1" s="38"/>
      <c r="N1" s="38"/>
      <c r="O1" s="38"/>
      <c r="P1" s="38"/>
      <c r="Q1" s="38"/>
      <c r="R1" s="38"/>
    </row>
    <row r="2" spans="1:18" ht="16.5" x14ac:dyDescent="0.25">
      <c r="A2" s="752" t="s">
        <v>26</v>
      </c>
      <c r="B2" s="752"/>
      <c r="C2" s="752"/>
      <c r="D2" s="752"/>
      <c r="E2" s="752"/>
      <c r="F2" s="752"/>
      <c r="G2" s="752"/>
      <c r="H2" s="752"/>
      <c r="I2" s="752"/>
      <c r="J2" s="752"/>
      <c r="K2" s="38"/>
      <c r="L2" s="38"/>
      <c r="M2" s="38"/>
      <c r="N2" s="38"/>
      <c r="O2" s="38"/>
      <c r="P2" s="38"/>
      <c r="Q2" s="38"/>
      <c r="R2" s="38"/>
    </row>
    <row r="3" spans="1:18" ht="16.5" x14ac:dyDescent="0.25">
      <c r="A3" s="752" t="s">
        <v>91</v>
      </c>
      <c r="B3" s="752"/>
      <c r="C3" s="752"/>
      <c r="D3" s="752"/>
      <c r="E3" s="752"/>
      <c r="F3" s="752"/>
      <c r="G3" s="752"/>
      <c r="H3" s="752"/>
      <c r="I3" s="752"/>
      <c r="J3" s="752"/>
      <c r="K3" s="38"/>
      <c r="L3" s="38"/>
      <c r="M3" s="38"/>
      <c r="N3" s="38"/>
      <c r="O3" s="38"/>
      <c r="P3" s="38"/>
      <c r="Q3" s="38"/>
      <c r="R3" s="38"/>
    </row>
    <row r="4" spans="1:18" ht="17.25" thickBot="1" x14ac:dyDescent="0.3">
      <c r="A4" s="753" t="s">
        <v>90</v>
      </c>
      <c r="B4" s="753"/>
      <c r="C4" s="753"/>
      <c r="D4" s="753"/>
      <c r="E4" s="753"/>
      <c r="F4" s="753"/>
      <c r="G4" s="753"/>
      <c r="H4" s="753"/>
      <c r="I4" s="753"/>
      <c r="J4" s="753"/>
      <c r="K4" s="38"/>
      <c r="L4" s="38"/>
      <c r="M4" s="38"/>
      <c r="N4" s="38"/>
      <c r="O4" s="38"/>
      <c r="P4" s="38"/>
      <c r="Q4" s="38"/>
      <c r="R4" s="38"/>
    </row>
    <row r="5" spans="1:18" x14ac:dyDescent="0.2">
      <c r="A5" s="39"/>
      <c r="B5" s="39"/>
      <c r="C5" s="39"/>
      <c r="D5" s="39"/>
      <c r="E5" s="39"/>
      <c r="F5" s="39"/>
      <c r="G5" s="39"/>
      <c r="H5" s="39"/>
      <c r="I5" s="40"/>
      <c r="J5" s="39"/>
      <c r="K5" s="38"/>
      <c r="L5" s="38"/>
      <c r="M5" s="38"/>
      <c r="N5" s="38"/>
      <c r="O5" s="38"/>
      <c r="P5" s="38"/>
      <c r="Q5" s="38"/>
      <c r="R5" s="38"/>
    </row>
    <row r="6" spans="1:18" ht="16.5" x14ac:dyDescent="0.25">
      <c r="A6" s="757" t="s">
        <v>93</v>
      </c>
      <c r="B6" s="757"/>
      <c r="C6" s="757"/>
      <c r="D6" s="757"/>
      <c r="E6" s="757"/>
      <c r="F6" s="757"/>
      <c r="G6" s="757"/>
      <c r="H6" s="757"/>
      <c r="I6" s="757"/>
      <c r="J6" s="757"/>
      <c r="K6" s="38"/>
      <c r="L6" s="38"/>
      <c r="M6" s="38"/>
      <c r="N6" s="38"/>
      <c r="O6" s="38"/>
      <c r="P6" s="38"/>
      <c r="Q6" s="38"/>
      <c r="R6" s="38"/>
    </row>
    <row r="7" spans="1:18" ht="16.5" x14ac:dyDescent="0.25">
      <c r="A7" s="757" t="str">
        <f>WBS!E4</f>
        <v>Test of coil, pole or magnet</v>
      </c>
      <c r="B7" s="757"/>
      <c r="C7" s="757"/>
      <c r="D7" s="757"/>
      <c r="E7" s="757"/>
      <c r="F7" s="757"/>
      <c r="G7" s="757"/>
      <c r="H7" s="757"/>
      <c r="I7" s="757"/>
      <c r="J7" s="757"/>
      <c r="K7" s="38"/>
      <c r="L7" s="38"/>
      <c r="M7" s="38"/>
      <c r="N7" s="38"/>
      <c r="O7" s="38"/>
      <c r="P7" s="38"/>
      <c r="Q7" s="38"/>
      <c r="R7" s="38"/>
    </row>
    <row r="8" spans="1:18" ht="16.5" x14ac:dyDescent="0.25">
      <c r="A8" s="757" t="s">
        <v>475</v>
      </c>
      <c r="B8" s="757"/>
      <c r="C8" s="757"/>
      <c r="D8" s="757"/>
      <c r="E8" s="757"/>
      <c r="F8" s="757"/>
      <c r="G8" s="757"/>
      <c r="H8" s="757"/>
      <c r="I8" s="757"/>
      <c r="J8" s="757"/>
      <c r="K8" s="38"/>
      <c r="L8" s="38"/>
      <c r="M8" s="38"/>
      <c r="N8" s="38"/>
      <c r="O8" s="38"/>
      <c r="P8" s="38"/>
      <c r="Q8" s="38"/>
      <c r="R8" s="38"/>
    </row>
    <row r="9" spans="1:18" s="38" customFormat="1" ht="16.5" x14ac:dyDescent="0.25">
      <c r="A9" s="105"/>
      <c r="B9" s="105"/>
      <c r="C9" s="105"/>
      <c r="D9" s="105"/>
      <c r="E9" s="756" t="str">
        <f>WBS!M16</f>
        <v>Version no:</v>
      </c>
      <c r="F9" s="756"/>
      <c r="G9" s="170">
        <f>WBS!N16</f>
        <v>1.06</v>
      </c>
      <c r="H9" s="105"/>
      <c r="I9" s="105"/>
      <c r="J9" s="105"/>
    </row>
    <row r="10" spans="1:18" ht="13.5" thickBot="1" x14ac:dyDescent="0.25">
      <c r="A10" s="41"/>
      <c r="B10" s="41"/>
      <c r="C10" s="41"/>
      <c r="D10" s="41"/>
      <c r="E10" s="41"/>
      <c r="F10" s="41"/>
      <c r="G10" s="41"/>
      <c r="H10" s="41"/>
      <c r="I10" s="42"/>
      <c r="J10" s="41"/>
      <c r="K10" s="38"/>
      <c r="L10" s="38"/>
      <c r="M10" s="38"/>
      <c r="N10" s="38"/>
      <c r="O10" s="38"/>
      <c r="P10" s="38"/>
      <c r="Q10" s="38"/>
      <c r="R10" s="38"/>
    </row>
    <row r="11" spans="1:18" ht="13.5" thickBot="1" x14ac:dyDescent="0.25">
      <c r="A11" s="38"/>
      <c r="B11" s="38"/>
      <c r="C11" s="38"/>
      <c r="D11" s="38"/>
      <c r="E11" s="38"/>
      <c r="F11" s="38"/>
      <c r="G11" s="38"/>
      <c r="H11" s="38"/>
      <c r="I11" s="43"/>
      <c r="J11" s="38"/>
      <c r="K11" s="38"/>
      <c r="L11" s="38"/>
      <c r="M11" s="38"/>
      <c r="N11" s="38"/>
      <c r="O11" s="38"/>
      <c r="P11" s="38"/>
      <c r="Q11" s="38"/>
      <c r="R11" s="38"/>
    </row>
    <row r="12" spans="1:18" ht="19.5" thickTop="1" thickBot="1" x14ac:dyDescent="0.3">
      <c r="A12" s="38"/>
      <c r="B12" s="750" t="s">
        <v>27</v>
      </c>
      <c r="C12" s="751"/>
      <c r="D12" s="751"/>
      <c r="E12" s="754" t="str">
        <f>WBS!H6</f>
        <v>MQXC</v>
      </c>
      <c r="F12" s="755"/>
      <c r="G12" s="44"/>
      <c r="H12" s="44"/>
      <c r="I12" s="90"/>
      <c r="J12" s="90"/>
      <c r="K12" s="90"/>
      <c r="L12" s="38"/>
      <c r="M12" s="38"/>
      <c r="N12" s="38"/>
      <c r="O12" s="38"/>
      <c r="P12" s="38"/>
      <c r="Q12" s="38"/>
    </row>
    <row r="13" spans="1:18" ht="19.5" thickTop="1" thickBot="1" x14ac:dyDescent="0.3">
      <c r="A13" s="38"/>
      <c r="B13" s="750" t="s">
        <v>92</v>
      </c>
      <c r="C13" s="751"/>
      <c r="D13" s="751"/>
      <c r="E13" s="754" t="str">
        <f>WBS!H9</f>
        <v>Aperture_2</v>
      </c>
      <c r="F13" s="755"/>
      <c r="G13" s="44"/>
      <c r="H13" s="44"/>
      <c r="I13" s="90"/>
      <c r="J13" s="90"/>
      <c r="K13" s="90"/>
      <c r="L13" s="38"/>
      <c r="M13" s="38"/>
      <c r="N13" s="38"/>
      <c r="O13" s="38"/>
      <c r="P13" s="38"/>
      <c r="Q13" s="38"/>
    </row>
    <row r="14" spans="1:18" ht="13.5" thickTop="1" x14ac:dyDescent="0.2">
      <c r="A14" s="38"/>
      <c r="B14" s="38"/>
      <c r="C14" s="38"/>
      <c r="D14" s="38"/>
      <c r="E14" s="38"/>
      <c r="F14" s="38"/>
      <c r="G14" s="38"/>
      <c r="H14" s="38"/>
      <c r="I14" s="43"/>
      <c r="J14" s="38"/>
      <c r="K14" s="38"/>
      <c r="L14" s="38"/>
      <c r="M14" s="38"/>
      <c r="N14" s="38"/>
      <c r="O14" s="38"/>
      <c r="P14" s="38"/>
      <c r="Q14" s="38"/>
      <c r="R14" s="38"/>
    </row>
    <row r="15" spans="1:18" s="46" customFormat="1" ht="15" x14ac:dyDescent="0.25">
      <c r="A15" s="45" t="s">
        <v>195</v>
      </c>
      <c r="B15" s="45"/>
    </row>
    <row r="16" spans="1:18" s="46" customFormat="1" ht="15" x14ac:dyDescent="0.25">
      <c r="A16" s="45" t="s">
        <v>196</v>
      </c>
      <c r="B16" s="45"/>
    </row>
    <row r="17" spans="1:18" s="46" customFormat="1" ht="15" x14ac:dyDescent="0.25">
      <c r="A17" s="45" t="s">
        <v>197</v>
      </c>
      <c r="B17" s="45"/>
    </row>
    <row r="18" spans="1:18" s="46" customFormat="1" ht="15" x14ac:dyDescent="0.25">
      <c r="A18" s="45" t="s">
        <v>476</v>
      </c>
      <c r="B18" s="45"/>
    </row>
    <row r="19" spans="1:18" s="46" customFormat="1" ht="15" x14ac:dyDescent="0.25">
      <c r="A19" s="45" t="s">
        <v>477</v>
      </c>
      <c r="B19" s="45"/>
    </row>
    <row r="20" spans="1:18" ht="14.25" x14ac:dyDescent="0.2">
      <c r="A20" s="46"/>
      <c r="B20" s="46"/>
      <c r="C20" s="46"/>
      <c r="D20" s="46"/>
      <c r="E20" s="46"/>
      <c r="F20" s="46"/>
      <c r="G20" s="46"/>
      <c r="H20" s="46"/>
      <c r="I20" s="47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" x14ac:dyDescent="0.2">
      <c r="A21" s="46"/>
      <c r="B21" s="46"/>
      <c r="C21" s="46"/>
      <c r="D21" s="48"/>
      <c r="E21" s="48"/>
      <c r="F21" s="48"/>
      <c r="G21" s="46"/>
      <c r="H21" s="46"/>
      <c r="I21" s="47"/>
      <c r="J21" s="46"/>
      <c r="K21" s="46"/>
      <c r="L21" s="46"/>
      <c r="M21" s="46"/>
      <c r="N21" s="46"/>
      <c r="O21" s="46"/>
      <c r="P21" s="46"/>
      <c r="Q21" s="46"/>
      <c r="R21" s="46"/>
    </row>
    <row r="22" spans="1:18" s="46" customFormat="1" ht="15" x14ac:dyDescent="0.25">
      <c r="A22" s="726" t="s">
        <v>109</v>
      </c>
      <c r="B22" s="726"/>
      <c r="C22" s="726"/>
      <c r="D22" s="46" t="s">
        <v>262</v>
      </c>
      <c r="E22" s="229"/>
      <c r="F22" s="79"/>
      <c r="J22" s="47"/>
    </row>
    <row r="23" spans="1:18" s="46" customFormat="1" ht="15.75" thickBot="1" x14ac:dyDescent="0.3">
      <c r="A23" s="229"/>
      <c r="B23" s="229"/>
      <c r="C23" s="229"/>
      <c r="E23" s="229"/>
      <c r="F23" s="79"/>
      <c r="J23" s="47"/>
    </row>
    <row r="24" spans="1:18" ht="16.5" thickTop="1" thickBot="1" x14ac:dyDescent="0.3">
      <c r="A24" s="872" t="s">
        <v>263</v>
      </c>
      <c r="B24" s="873"/>
      <c r="C24" s="873"/>
      <c r="D24" s="873"/>
      <c r="E24" s="49">
        <v>1000</v>
      </c>
      <c r="F24" s="46"/>
      <c r="G24" s="46"/>
      <c r="H24" s="46"/>
      <c r="I24" s="46"/>
      <c r="J24" s="47"/>
      <c r="K24" s="47"/>
      <c r="L24" s="47"/>
      <c r="M24" s="47"/>
      <c r="N24" s="47"/>
      <c r="O24" s="47"/>
      <c r="P24" s="47"/>
      <c r="Q24" s="47"/>
      <c r="R24" s="34"/>
    </row>
    <row r="25" spans="1:18" s="46" customFormat="1" ht="16.5" thickTop="1" thickBot="1" x14ac:dyDescent="0.3">
      <c r="A25" s="104"/>
      <c r="B25" s="104"/>
      <c r="C25" s="104"/>
      <c r="E25" s="104"/>
      <c r="F25" s="79"/>
      <c r="J25" s="47"/>
    </row>
    <row r="26" spans="1:18" s="46" customFormat="1" ht="16.5" thickTop="1" thickBot="1" x14ac:dyDescent="0.3">
      <c r="A26" s="168"/>
      <c r="B26" s="870" t="s">
        <v>137</v>
      </c>
      <c r="C26" s="870"/>
      <c r="D26" s="871"/>
      <c r="E26" s="852" t="s">
        <v>198</v>
      </c>
      <c r="F26" s="853"/>
      <c r="G26" s="869"/>
      <c r="H26" s="852" t="s">
        <v>199</v>
      </c>
      <c r="I26" s="853"/>
      <c r="J26" s="869"/>
      <c r="K26" s="852" t="s">
        <v>200</v>
      </c>
      <c r="L26" s="853"/>
      <c r="M26" s="854"/>
    </row>
    <row r="27" spans="1:18" s="46" customFormat="1" ht="15" x14ac:dyDescent="0.25">
      <c r="A27" s="158"/>
      <c r="B27" s="811" t="s">
        <v>28</v>
      </c>
      <c r="C27" s="811"/>
      <c r="D27" s="812"/>
      <c r="E27" s="719"/>
      <c r="F27" s="855"/>
      <c r="G27" s="720"/>
      <c r="H27" s="734"/>
      <c r="I27" s="813"/>
      <c r="J27" s="749"/>
      <c r="K27" s="719">
        <v>41214</v>
      </c>
      <c r="L27" s="855"/>
      <c r="M27" s="720"/>
    </row>
    <row r="28" spans="1:18" s="46" customFormat="1" ht="15.75" thickBot="1" x14ac:dyDescent="0.3">
      <c r="A28" s="160"/>
      <c r="B28" s="803" t="s">
        <v>29</v>
      </c>
      <c r="C28" s="803"/>
      <c r="D28" s="804"/>
      <c r="E28" s="721"/>
      <c r="F28" s="856"/>
      <c r="G28" s="722"/>
      <c r="H28" s="732"/>
      <c r="I28" s="805"/>
      <c r="J28" s="761"/>
      <c r="K28" s="721" t="s">
        <v>823</v>
      </c>
      <c r="L28" s="856"/>
      <c r="M28" s="722"/>
    </row>
    <row r="29" spans="1:18" s="46" customFormat="1" ht="16.5" x14ac:dyDescent="0.25">
      <c r="A29" s="156"/>
      <c r="B29" s="787" t="s">
        <v>94</v>
      </c>
      <c r="C29" s="787"/>
      <c r="D29" s="788"/>
      <c r="E29" s="857"/>
      <c r="F29" s="858"/>
      <c r="G29" s="859"/>
      <c r="H29" s="789"/>
      <c r="I29" s="790"/>
      <c r="J29" s="791"/>
      <c r="K29" s="857">
        <v>21.9</v>
      </c>
      <c r="L29" s="858"/>
      <c r="M29" s="859"/>
    </row>
    <row r="30" spans="1:18" s="46" customFormat="1" ht="15.75" thickBot="1" x14ac:dyDescent="0.3">
      <c r="A30" s="157"/>
      <c r="B30" s="820" t="s">
        <v>30</v>
      </c>
      <c r="C30" s="820"/>
      <c r="D30" s="821"/>
      <c r="E30" s="721"/>
      <c r="F30" s="856"/>
      <c r="G30" s="722"/>
      <c r="H30" s="732"/>
      <c r="I30" s="805"/>
      <c r="J30" s="761"/>
      <c r="K30" s="721">
        <v>28.6</v>
      </c>
      <c r="L30" s="856"/>
      <c r="M30" s="722"/>
    </row>
    <row r="31" spans="1:18" x14ac:dyDescent="0.2">
      <c r="A31" s="874" t="s">
        <v>49</v>
      </c>
      <c r="B31" s="875"/>
      <c r="C31" s="875"/>
      <c r="D31" s="876"/>
      <c r="E31" s="169" t="s">
        <v>17</v>
      </c>
      <c r="H31" s="169" t="s">
        <v>17</v>
      </c>
      <c r="K31" s="169" t="s">
        <v>17</v>
      </c>
    </row>
    <row r="32" spans="1:18" ht="13.5" thickBot="1" x14ac:dyDescent="0.25">
      <c r="A32" s="874"/>
      <c r="B32" s="875"/>
      <c r="C32" s="875"/>
      <c r="D32" s="876"/>
      <c r="E32" s="91" t="s">
        <v>127</v>
      </c>
      <c r="H32" s="91" t="s">
        <v>127</v>
      </c>
      <c r="K32" s="91" t="s">
        <v>127</v>
      </c>
    </row>
    <row r="33" spans="1:11" x14ac:dyDescent="0.2">
      <c r="A33" s="865" t="s">
        <v>864</v>
      </c>
      <c r="B33" s="866"/>
      <c r="C33" s="866"/>
      <c r="D33" s="866"/>
      <c r="E33" s="489"/>
      <c r="H33" s="489"/>
      <c r="K33" s="489">
        <v>4.04</v>
      </c>
    </row>
    <row r="34" spans="1:11" x14ac:dyDescent="0.2">
      <c r="A34" s="860" t="s">
        <v>865</v>
      </c>
      <c r="B34" s="861"/>
      <c r="C34" s="861"/>
      <c r="D34" s="861"/>
      <c r="E34" s="488"/>
      <c r="H34" s="488"/>
      <c r="K34" s="488">
        <v>4.08</v>
      </c>
    </row>
    <row r="35" spans="1:11" x14ac:dyDescent="0.2">
      <c r="A35" s="860" t="s">
        <v>128</v>
      </c>
      <c r="B35" s="861"/>
      <c r="C35" s="861"/>
      <c r="D35" s="861"/>
      <c r="E35" s="488"/>
      <c r="H35" s="488"/>
      <c r="K35" s="488">
        <v>4.1100000000000003</v>
      </c>
    </row>
    <row r="36" spans="1:11" x14ac:dyDescent="0.2">
      <c r="A36" s="860" t="s">
        <v>129</v>
      </c>
      <c r="B36" s="861"/>
      <c r="C36" s="861"/>
      <c r="D36" s="861"/>
      <c r="E36" s="488"/>
      <c r="H36" s="488"/>
      <c r="K36" s="488">
        <v>4.04</v>
      </c>
    </row>
    <row r="37" spans="1:11" x14ac:dyDescent="0.2">
      <c r="A37" s="860" t="s">
        <v>866</v>
      </c>
      <c r="B37" s="861"/>
      <c r="C37" s="861"/>
      <c r="D37" s="861"/>
      <c r="E37" s="488"/>
      <c r="H37" s="488"/>
      <c r="K37" s="488">
        <v>4.34</v>
      </c>
    </row>
    <row r="38" spans="1:11" x14ac:dyDescent="0.2">
      <c r="A38" s="860" t="s">
        <v>867</v>
      </c>
      <c r="B38" s="861"/>
      <c r="C38" s="861"/>
      <c r="D38" s="861"/>
      <c r="E38" s="488"/>
      <c r="H38" s="488"/>
      <c r="K38" s="488">
        <v>4.29</v>
      </c>
    </row>
    <row r="39" spans="1:11" x14ac:dyDescent="0.2">
      <c r="A39" s="860" t="s">
        <v>868</v>
      </c>
      <c r="B39" s="861"/>
      <c r="C39" s="861"/>
      <c r="D39" s="861"/>
      <c r="E39" s="488"/>
      <c r="H39" s="488"/>
      <c r="K39" s="488">
        <v>4.1100000000000003</v>
      </c>
    </row>
    <row r="40" spans="1:11" ht="13.5" thickBot="1" x14ac:dyDescent="0.25">
      <c r="A40" s="877" t="s">
        <v>869</v>
      </c>
      <c r="B40" s="878"/>
      <c r="C40" s="878"/>
      <c r="D40" s="878"/>
      <c r="E40" s="494"/>
      <c r="H40" s="494"/>
      <c r="K40" s="494">
        <v>4.0599999999999996</v>
      </c>
    </row>
    <row r="41" spans="1:11" x14ac:dyDescent="0.2">
      <c r="A41" s="865" t="s">
        <v>829</v>
      </c>
      <c r="B41" s="866"/>
      <c r="C41" s="866"/>
      <c r="D41" s="866"/>
      <c r="E41" s="489"/>
      <c r="H41" s="489"/>
      <c r="K41" s="489">
        <v>7.47</v>
      </c>
    </row>
    <row r="42" spans="1:11" x14ac:dyDescent="0.2">
      <c r="A42" s="860" t="s">
        <v>118</v>
      </c>
      <c r="B42" s="861"/>
      <c r="C42" s="861"/>
      <c r="D42" s="861"/>
      <c r="E42" s="488"/>
      <c r="H42" s="488"/>
      <c r="K42" s="488">
        <v>7.51</v>
      </c>
    </row>
    <row r="43" spans="1:11" x14ac:dyDescent="0.2">
      <c r="A43" s="860" t="s">
        <v>830</v>
      </c>
      <c r="B43" s="861"/>
      <c r="C43" s="861"/>
      <c r="D43" s="861"/>
      <c r="E43" s="488"/>
      <c r="H43" s="488"/>
      <c r="K43" s="488">
        <v>7.58</v>
      </c>
    </row>
    <row r="44" spans="1:11" ht="13.5" thickBot="1" x14ac:dyDescent="0.25">
      <c r="A44" s="867" t="s">
        <v>831</v>
      </c>
      <c r="B44" s="868"/>
      <c r="C44" s="868"/>
      <c r="D44" s="868"/>
      <c r="E44" s="495"/>
      <c r="H44" s="495"/>
      <c r="K44" s="495">
        <v>7.54</v>
      </c>
    </row>
    <row r="45" spans="1:11" x14ac:dyDescent="0.2">
      <c r="A45" s="865" t="s">
        <v>832</v>
      </c>
      <c r="B45" s="866"/>
      <c r="C45" s="866"/>
      <c r="D45" s="866"/>
      <c r="E45" s="489"/>
      <c r="H45" s="489"/>
      <c r="K45" s="489">
        <v>4.99</v>
      </c>
    </row>
    <row r="46" spans="1:11" x14ac:dyDescent="0.2">
      <c r="A46" s="860" t="s">
        <v>837</v>
      </c>
      <c r="B46" s="861"/>
      <c r="C46" s="861"/>
      <c r="D46" s="861"/>
      <c r="E46" s="488"/>
      <c r="H46" s="488"/>
      <c r="K46" s="488">
        <v>4.22</v>
      </c>
    </row>
    <row r="47" spans="1:11" x14ac:dyDescent="0.2">
      <c r="A47" s="860" t="s">
        <v>836</v>
      </c>
      <c r="B47" s="861"/>
      <c r="C47" s="861"/>
      <c r="D47" s="861"/>
      <c r="E47" s="488"/>
      <c r="H47" s="488"/>
      <c r="K47" s="488">
        <v>4.92</v>
      </c>
    </row>
    <row r="48" spans="1:11" x14ac:dyDescent="0.2">
      <c r="A48" s="860" t="s">
        <v>835</v>
      </c>
      <c r="B48" s="861"/>
      <c r="C48" s="861"/>
      <c r="D48" s="861"/>
      <c r="E48" s="488"/>
      <c r="H48" s="488"/>
      <c r="K48" s="488">
        <v>4.99</v>
      </c>
    </row>
    <row r="49" spans="1:11" x14ac:dyDescent="0.2">
      <c r="A49" s="860" t="s">
        <v>834</v>
      </c>
      <c r="B49" s="861"/>
      <c r="C49" s="861"/>
      <c r="D49" s="861"/>
      <c r="E49" s="488"/>
      <c r="H49" s="488"/>
      <c r="K49" s="488">
        <v>4.2699999999999996</v>
      </c>
    </row>
    <row r="50" spans="1:11" ht="13.5" thickBot="1" x14ac:dyDescent="0.25">
      <c r="A50" s="867" t="s">
        <v>833</v>
      </c>
      <c r="B50" s="868"/>
      <c r="C50" s="868"/>
      <c r="D50" s="868"/>
      <c r="E50" s="495"/>
      <c r="H50" s="495"/>
      <c r="K50" s="495">
        <v>4.95</v>
      </c>
    </row>
    <row r="51" spans="1:11" ht="13.5" thickBot="1" x14ac:dyDescent="0.25">
      <c r="A51" s="862" t="s">
        <v>130</v>
      </c>
      <c r="B51" s="863"/>
      <c r="C51" s="863"/>
      <c r="D51" s="864"/>
      <c r="E51" s="496"/>
      <c r="H51" s="496"/>
      <c r="K51" s="496">
        <v>18.86</v>
      </c>
    </row>
    <row r="52" spans="1:11" ht="14.25" thickTop="1" thickBot="1" x14ac:dyDescent="0.25"/>
    <row r="53" spans="1:11" s="46" customFormat="1" ht="16.5" thickTop="1" thickBot="1" x14ac:dyDescent="0.3">
      <c r="A53" s="168"/>
      <c r="B53" s="870" t="s">
        <v>137</v>
      </c>
      <c r="C53" s="870"/>
      <c r="D53" s="871"/>
      <c r="E53" s="852" t="s">
        <v>478</v>
      </c>
      <c r="F53" s="853"/>
      <c r="G53" s="854"/>
      <c r="H53" s="852" t="s">
        <v>953</v>
      </c>
      <c r="I53" s="853"/>
      <c r="J53" s="854"/>
    </row>
    <row r="54" spans="1:11" s="46" customFormat="1" ht="15" x14ac:dyDescent="0.25">
      <c r="A54" s="158"/>
      <c r="B54" s="811" t="s">
        <v>28</v>
      </c>
      <c r="C54" s="811"/>
      <c r="D54" s="812"/>
      <c r="E54" s="719">
        <v>41264</v>
      </c>
      <c r="F54" s="855"/>
      <c r="G54" s="720"/>
      <c r="H54" s="719">
        <v>41541</v>
      </c>
      <c r="I54" s="855"/>
      <c r="J54" s="720"/>
    </row>
    <row r="55" spans="1:11" s="46" customFormat="1" ht="15.75" thickBot="1" x14ac:dyDescent="0.3">
      <c r="A55" s="160"/>
      <c r="B55" s="803" t="s">
        <v>29</v>
      </c>
      <c r="C55" s="803"/>
      <c r="D55" s="804"/>
      <c r="E55" s="721" t="s">
        <v>823</v>
      </c>
      <c r="F55" s="856"/>
      <c r="G55" s="722"/>
      <c r="H55" s="721" t="s">
        <v>823</v>
      </c>
      <c r="I55" s="856"/>
      <c r="J55" s="722"/>
    </row>
    <row r="56" spans="1:11" s="46" customFormat="1" ht="16.5" x14ac:dyDescent="0.25">
      <c r="A56" s="156"/>
      <c r="B56" s="787" t="s">
        <v>94</v>
      </c>
      <c r="C56" s="787"/>
      <c r="D56" s="788"/>
      <c r="E56" s="857">
        <v>22.1</v>
      </c>
      <c r="F56" s="858"/>
      <c r="G56" s="859"/>
      <c r="H56" s="857">
        <v>23.6</v>
      </c>
      <c r="I56" s="858"/>
      <c r="J56" s="859"/>
    </row>
    <row r="57" spans="1:11" s="46" customFormat="1" ht="15.75" thickBot="1" x14ac:dyDescent="0.3">
      <c r="A57" s="157"/>
      <c r="B57" s="820" t="s">
        <v>30</v>
      </c>
      <c r="C57" s="820"/>
      <c r="D57" s="821"/>
      <c r="E57" s="721">
        <v>29.4</v>
      </c>
      <c r="F57" s="856"/>
      <c r="G57" s="722"/>
      <c r="H57" s="721">
        <v>42.9</v>
      </c>
      <c r="I57" s="856"/>
      <c r="J57" s="722"/>
    </row>
    <row r="58" spans="1:11" x14ac:dyDescent="0.2">
      <c r="A58" s="874" t="s">
        <v>49</v>
      </c>
      <c r="B58" s="875"/>
      <c r="C58" s="875"/>
      <c r="D58" s="876"/>
      <c r="E58" s="169" t="s">
        <v>17</v>
      </c>
      <c r="H58" s="169" t="s">
        <v>17</v>
      </c>
    </row>
    <row r="59" spans="1:11" ht="13.5" thickBot="1" x14ac:dyDescent="0.25">
      <c r="A59" s="874"/>
      <c r="B59" s="875"/>
      <c r="C59" s="875"/>
      <c r="D59" s="876"/>
      <c r="E59" s="91" t="s">
        <v>127</v>
      </c>
      <c r="H59" s="91" t="s">
        <v>127</v>
      </c>
    </row>
    <row r="60" spans="1:11" x14ac:dyDescent="0.2">
      <c r="A60" s="865" t="s">
        <v>910</v>
      </c>
      <c r="B60" s="866"/>
      <c r="C60" s="866"/>
      <c r="D60" s="866"/>
      <c r="E60" s="531">
        <v>3.91</v>
      </c>
      <c r="H60" s="576">
        <v>3.97</v>
      </c>
    </row>
    <row r="61" spans="1:11" x14ac:dyDescent="0.2">
      <c r="A61" s="860" t="s">
        <v>911</v>
      </c>
      <c r="B61" s="861"/>
      <c r="C61" s="861"/>
      <c r="D61" s="861"/>
      <c r="E61" s="530">
        <v>3.95</v>
      </c>
      <c r="H61" s="575">
        <v>4</v>
      </c>
    </row>
    <row r="62" spans="1:11" x14ac:dyDescent="0.2">
      <c r="A62" s="860" t="s">
        <v>479</v>
      </c>
      <c r="B62" s="861"/>
      <c r="C62" s="861"/>
      <c r="D62" s="861"/>
      <c r="E62" s="530">
        <v>3.98</v>
      </c>
      <c r="H62" s="575">
        <v>4.05</v>
      </c>
    </row>
    <row r="63" spans="1:11" x14ac:dyDescent="0.2">
      <c r="A63" s="860" t="s">
        <v>480</v>
      </c>
      <c r="B63" s="861"/>
      <c r="C63" s="861"/>
      <c r="D63" s="861"/>
      <c r="E63" s="530">
        <v>3.93</v>
      </c>
      <c r="H63" s="575">
        <v>3.99</v>
      </c>
    </row>
    <row r="64" spans="1:11" x14ac:dyDescent="0.2">
      <c r="A64" s="860" t="s">
        <v>912</v>
      </c>
      <c r="B64" s="861"/>
      <c r="C64" s="861"/>
      <c r="D64" s="861"/>
      <c r="E64" s="530">
        <v>4.18</v>
      </c>
      <c r="H64" s="575">
        <v>4.2</v>
      </c>
    </row>
    <row r="65" spans="1:12" x14ac:dyDescent="0.2">
      <c r="A65" s="860" t="s">
        <v>913</v>
      </c>
      <c r="B65" s="861"/>
      <c r="C65" s="861"/>
      <c r="D65" s="861"/>
      <c r="E65" s="530">
        <v>4.13</v>
      </c>
      <c r="H65" s="575">
        <v>4.1500000000000004</v>
      </c>
    </row>
    <row r="66" spans="1:12" x14ac:dyDescent="0.2">
      <c r="A66" s="860" t="s">
        <v>914</v>
      </c>
      <c r="B66" s="861"/>
      <c r="C66" s="861"/>
      <c r="D66" s="861"/>
      <c r="E66" s="530">
        <v>4.03</v>
      </c>
      <c r="H66" s="575">
        <v>4.08</v>
      </c>
    </row>
    <row r="67" spans="1:12" x14ac:dyDescent="0.2">
      <c r="A67" s="860" t="s">
        <v>915</v>
      </c>
      <c r="B67" s="861"/>
      <c r="C67" s="861"/>
      <c r="D67" s="861"/>
      <c r="E67" s="530">
        <v>3.98</v>
      </c>
      <c r="H67" s="575">
        <v>4.05</v>
      </c>
    </row>
    <row r="68" spans="1:12" ht="13.5" thickBot="1" x14ac:dyDescent="0.25">
      <c r="A68" s="862" t="s">
        <v>130</v>
      </c>
      <c r="B68" s="863"/>
      <c r="C68" s="863"/>
      <c r="D68" s="864"/>
      <c r="E68" s="496">
        <v>17.47</v>
      </c>
      <c r="H68" s="496">
        <v>18.38</v>
      </c>
    </row>
    <row r="69" spans="1:12" ht="13.5" thickTop="1" x14ac:dyDescent="0.2"/>
    <row r="70" spans="1:12" ht="15" x14ac:dyDescent="0.2">
      <c r="A70" s="78" t="s">
        <v>114</v>
      </c>
      <c r="B70" s="64"/>
      <c r="C70" s="65"/>
      <c r="D70" s="65"/>
      <c r="E70" s="75"/>
      <c r="F70" s="75"/>
      <c r="G70" s="75"/>
      <c r="H70" s="60"/>
      <c r="I70" s="60"/>
      <c r="J70" s="60"/>
      <c r="K70" s="63"/>
      <c r="L70" s="33"/>
    </row>
    <row r="71" spans="1:12" ht="14.25" x14ac:dyDescent="0.2">
      <c r="A71" s="60" t="s">
        <v>115</v>
      </c>
      <c r="B71" s="60"/>
      <c r="C71" s="76"/>
      <c r="D71" s="76"/>
      <c r="E71" s="76"/>
      <c r="F71" s="76"/>
      <c r="G71" s="76"/>
      <c r="H71" s="60"/>
      <c r="I71" s="60"/>
      <c r="J71" s="60"/>
      <c r="K71" s="77"/>
      <c r="L71" s="33"/>
    </row>
  </sheetData>
  <mergeCells count="78">
    <mergeCell ref="A68:D68"/>
    <mergeCell ref="E56:G56"/>
    <mergeCell ref="E57:G57"/>
    <mergeCell ref="E53:G53"/>
    <mergeCell ref="E54:G54"/>
    <mergeCell ref="E55:G55"/>
    <mergeCell ref="A66:D66"/>
    <mergeCell ref="A67:D67"/>
    <mergeCell ref="A61:D61"/>
    <mergeCell ref="A62:D62"/>
    <mergeCell ref="A63:D63"/>
    <mergeCell ref="A64:D64"/>
    <mergeCell ref="A65:D65"/>
    <mergeCell ref="B57:D57"/>
    <mergeCell ref="A58:D59"/>
    <mergeCell ref="A60:D60"/>
    <mergeCell ref="B55:D55"/>
    <mergeCell ref="B56:D56"/>
    <mergeCell ref="B53:D53"/>
    <mergeCell ref="B54:D54"/>
    <mergeCell ref="A22:C22"/>
    <mergeCell ref="A24:D24"/>
    <mergeCell ref="A43:D43"/>
    <mergeCell ref="A42:D42"/>
    <mergeCell ref="A31:D32"/>
    <mergeCell ref="A33:D33"/>
    <mergeCell ref="A34:D34"/>
    <mergeCell ref="A35:D35"/>
    <mergeCell ref="A41:D41"/>
    <mergeCell ref="A39:D39"/>
    <mergeCell ref="A40:D40"/>
    <mergeCell ref="B30:D30"/>
    <mergeCell ref="K26:M26"/>
    <mergeCell ref="H26:J26"/>
    <mergeCell ref="K28:M28"/>
    <mergeCell ref="H28:J28"/>
    <mergeCell ref="K27:M27"/>
    <mergeCell ref="H27:J27"/>
    <mergeCell ref="E27:G27"/>
    <mergeCell ref="E28:G28"/>
    <mergeCell ref="E26:G26"/>
    <mergeCell ref="B26:D26"/>
    <mergeCell ref="B27:D27"/>
    <mergeCell ref="B28:D28"/>
    <mergeCell ref="K30:M30"/>
    <mergeCell ref="K29:M29"/>
    <mergeCell ref="H30:J30"/>
    <mergeCell ref="H29:J29"/>
    <mergeCell ref="E30:G30"/>
    <mergeCell ref="E29:G29"/>
    <mergeCell ref="B29:D29"/>
    <mergeCell ref="A36:D36"/>
    <mergeCell ref="A37:D37"/>
    <mergeCell ref="A38:D38"/>
    <mergeCell ref="A51:D51"/>
    <mergeCell ref="A45:D45"/>
    <mergeCell ref="A46:D46"/>
    <mergeCell ref="A47:D47"/>
    <mergeCell ref="A44:D44"/>
    <mergeCell ref="A49:D49"/>
    <mergeCell ref="A50:D50"/>
    <mergeCell ref="A48:D48"/>
    <mergeCell ref="B12:D12"/>
    <mergeCell ref="E12:F12"/>
    <mergeCell ref="B13:D13"/>
    <mergeCell ref="E13:F13"/>
    <mergeCell ref="A8:J8"/>
    <mergeCell ref="E9:F9"/>
    <mergeCell ref="A2:J2"/>
    <mergeCell ref="A3:J3"/>
    <mergeCell ref="A4:J4"/>
    <mergeCell ref="A6:J6"/>
    <mergeCell ref="A7:J7"/>
    <mergeCell ref="H53:J53"/>
    <mergeCell ref="H54:J54"/>
    <mergeCell ref="H55:J55"/>
    <mergeCell ref="H56:J56"/>
    <mergeCell ref="H57:J57"/>
  </mergeCells>
  <pageMargins left="0.70866141732283472" right="0.70866141732283472" top="0.74803149606299213" bottom="0.74803149606299213" header="0.31496062992125984" footer="0.31496062992125984"/>
  <pageSetup paperSize="9" scale="68" orientation="landscape" r:id="rId1"/>
  <rowBreaks count="1" manualBreakCount="1">
    <brk id="5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95"/>
  <sheetViews>
    <sheetView showGridLines="0" topLeftCell="A62" zoomScaleNormal="100" workbookViewId="0">
      <selection activeCell="I83" sqref="I83"/>
    </sheetView>
  </sheetViews>
  <sheetFormatPr defaultRowHeight="12.75" x14ac:dyDescent="0.2"/>
  <cols>
    <col min="2" max="4" width="9.140625" customWidth="1"/>
    <col min="5" max="8" width="11.7109375" bestFit="1" customWidth="1"/>
    <col min="9" max="9" width="16" bestFit="1" customWidth="1"/>
    <col min="10" max="12" width="11.85546875" bestFit="1" customWidth="1"/>
    <col min="13" max="13" width="16" bestFit="1" customWidth="1"/>
    <col min="14" max="14" width="8.7109375" bestFit="1" customWidth="1"/>
  </cols>
  <sheetData>
    <row r="1" spans="1:19" x14ac:dyDescent="0.2">
      <c r="A1" s="38"/>
      <c r="B1" s="38"/>
      <c r="C1" s="38"/>
      <c r="D1" s="38"/>
      <c r="E1" s="38"/>
      <c r="F1" s="38"/>
      <c r="G1" s="38"/>
      <c r="H1" s="38"/>
      <c r="I1" s="38"/>
      <c r="J1" s="43"/>
      <c r="K1" s="38"/>
      <c r="L1" s="38"/>
      <c r="M1" s="38"/>
      <c r="N1" s="38"/>
      <c r="O1" s="38"/>
      <c r="P1" s="38"/>
      <c r="Q1" s="38"/>
      <c r="R1" s="38"/>
      <c r="S1" s="38"/>
    </row>
    <row r="2" spans="1:19" ht="16.5" x14ac:dyDescent="0.25">
      <c r="A2" s="752" t="s">
        <v>26</v>
      </c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38"/>
      <c r="M2" s="38"/>
      <c r="N2" s="38"/>
      <c r="O2" s="38"/>
      <c r="P2" s="38"/>
      <c r="Q2" s="38"/>
      <c r="R2" s="38"/>
      <c r="S2" s="38"/>
    </row>
    <row r="3" spans="1:19" ht="16.5" x14ac:dyDescent="0.25">
      <c r="A3" s="752" t="s">
        <v>91</v>
      </c>
      <c r="B3" s="752"/>
      <c r="C3" s="752"/>
      <c r="D3" s="752"/>
      <c r="E3" s="752"/>
      <c r="F3" s="752"/>
      <c r="G3" s="752"/>
      <c r="H3" s="752"/>
      <c r="I3" s="752"/>
      <c r="J3" s="752"/>
      <c r="K3" s="752"/>
      <c r="L3" s="38"/>
      <c r="M3" s="38"/>
      <c r="N3" s="38"/>
      <c r="O3" s="38"/>
      <c r="P3" s="38"/>
      <c r="Q3" s="38"/>
      <c r="R3" s="38"/>
      <c r="S3" s="38"/>
    </row>
    <row r="4" spans="1:19" ht="17.25" thickBot="1" x14ac:dyDescent="0.3">
      <c r="A4" s="753" t="s">
        <v>90</v>
      </c>
      <c r="B4" s="753"/>
      <c r="C4" s="753"/>
      <c r="D4" s="753"/>
      <c r="E4" s="753"/>
      <c r="F4" s="753"/>
      <c r="G4" s="753"/>
      <c r="H4" s="753"/>
      <c r="I4" s="753"/>
      <c r="J4" s="753"/>
      <c r="K4" s="753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39"/>
      <c r="B5" s="39"/>
      <c r="C5" s="39"/>
      <c r="D5" s="39"/>
      <c r="E5" s="39"/>
      <c r="F5" s="39"/>
      <c r="G5" s="39"/>
      <c r="H5" s="39"/>
      <c r="I5" s="39"/>
      <c r="J5" s="40"/>
      <c r="K5" s="39"/>
      <c r="L5" s="38"/>
      <c r="M5" s="38"/>
      <c r="N5" s="38"/>
      <c r="O5" s="38"/>
      <c r="P5" s="38"/>
      <c r="Q5" s="38"/>
      <c r="R5" s="38"/>
      <c r="S5" s="38"/>
    </row>
    <row r="6" spans="1:19" ht="16.5" x14ac:dyDescent="0.25">
      <c r="A6" s="757" t="s">
        <v>93</v>
      </c>
      <c r="B6" s="757"/>
      <c r="C6" s="757"/>
      <c r="D6" s="757"/>
      <c r="E6" s="757"/>
      <c r="F6" s="757"/>
      <c r="G6" s="757"/>
      <c r="H6" s="757"/>
      <c r="I6" s="757"/>
      <c r="J6" s="757"/>
      <c r="K6" s="757"/>
      <c r="L6" s="38"/>
      <c r="M6" s="38"/>
      <c r="N6" s="38"/>
      <c r="O6" s="38"/>
      <c r="P6" s="38"/>
      <c r="Q6" s="38"/>
      <c r="R6" s="38"/>
      <c r="S6" s="38"/>
    </row>
    <row r="7" spans="1:19" ht="16.5" x14ac:dyDescent="0.25">
      <c r="A7" s="757" t="str">
        <f>WBS!E4</f>
        <v>Test of coil, pole or magnet</v>
      </c>
      <c r="B7" s="757"/>
      <c r="C7" s="757"/>
      <c r="D7" s="757"/>
      <c r="E7" s="757"/>
      <c r="F7" s="757"/>
      <c r="G7" s="757"/>
      <c r="H7" s="757"/>
      <c r="I7" s="757"/>
      <c r="J7" s="757"/>
      <c r="K7" s="757"/>
      <c r="L7" s="38"/>
      <c r="M7" s="38"/>
      <c r="N7" s="38"/>
      <c r="O7" s="38"/>
      <c r="P7" s="38"/>
      <c r="Q7" s="38"/>
      <c r="R7" s="38"/>
      <c r="S7" s="38"/>
    </row>
    <row r="8" spans="1:19" ht="16.5" x14ac:dyDescent="0.25">
      <c r="A8" s="757" t="s">
        <v>740</v>
      </c>
      <c r="B8" s="757"/>
      <c r="C8" s="757"/>
      <c r="D8" s="757"/>
      <c r="E8" s="757"/>
      <c r="F8" s="757"/>
      <c r="G8" s="757"/>
      <c r="H8" s="757"/>
      <c r="I8" s="757"/>
      <c r="J8" s="757"/>
      <c r="K8" s="757"/>
      <c r="L8" s="38"/>
      <c r="M8" s="38"/>
      <c r="N8" s="38"/>
      <c r="O8" s="38"/>
      <c r="P8" s="38"/>
      <c r="Q8" s="38"/>
      <c r="R8" s="38"/>
      <c r="S8" s="38"/>
    </row>
    <row r="9" spans="1:19" s="38" customFormat="1" ht="16.5" x14ac:dyDescent="0.25">
      <c r="A9" s="105"/>
      <c r="B9" s="105"/>
      <c r="C9" s="105"/>
      <c r="D9" s="105"/>
      <c r="E9" s="756" t="str">
        <f>WBS!M16</f>
        <v>Version no:</v>
      </c>
      <c r="F9" s="756"/>
      <c r="G9" s="170">
        <f>WBS!N16</f>
        <v>1.06</v>
      </c>
      <c r="H9" s="105"/>
      <c r="I9" s="105"/>
      <c r="J9" s="105"/>
    </row>
    <row r="10" spans="1:19" ht="13.5" thickBot="1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2"/>
      <c r="K10" s="41"/>
      <c r="L10" s="38"/>
      <c r="M10" s="38"/>
      <c r="N10" s="38"/>
      <c r="O10" s="38"/>
      <c r="P10" s="38"/>
      <c r="Q10" s="38"/>
      <c r="R10" s="38"/>
      <c r="S10" s="38"/>
    </row>
    <row r="11" spans="1:19" ht="13.5" thickBot="1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43"/>
      <c r="K11" s="38"/>
      <c r="L11" s="38"/>
      <c r="M11" s="38"/>
      <c r="N11" s="38"/>
      <c r="O11" s="38"/>
      <c r="P11" s="38"/>
      <c r="Q11" s="38"/>
      <c r="R11" s="38"/>
      <c r="S11" s="38"/>
    </row>
    <row r="12" spans="1:19" ht="19.5" thickTop="1" thickBot="1" x14ac:dyDescent="0.3">
      <c r="A12" s="38"/>
      <c r="B12" s="750" t="s">
        <v>27</v>
      </c>
      <c r="C12" s="751"/>
      <c r="D12" s="751"/>
      <c r="E12" s="754" t="str">
        <f>WBS!H6</f>
        <v>MQXC</v>
      </c>
      <c r="F12" s="755"/>
      <c r="G12" s="44"/>
      <c r="H12" s="44"/>
      <c r="I12" s="912"/>
      <c r="J12" s="912"/>
      <c r="K12" s="912"/>
      <c r="L12" s="38"/>
      <c r="M12" s="38"/>
      <c r="N12" s="38"/>
      <c r="O12" s="38"/>
      <c r="P12" s="38"/>
      <c r="Q12" s="38"/>
      <c r="R12" s="38"/>
      <c r="S12" s="38"/>
    </row>
    <row r="13" spans="1:19" ht="19.5" thickTop="1" thickBot="1" x14ac:dyDescent="0.3">
      <c r="A13" s="38"/>
      <c r="B13" s="750" t="s">
        <v>92</v>
      </c>
      <c r="C13" s="751"/>
      <c r="D13" s="751"/>
      <c r="E13" s="754" t="str">
        <f>WBS!H9</f>
        <v>Aperture_2</v>
      </c>
      <c r="F13" s="755"/>
      <c r="G13" s="44"/>
      <c r="H13" s="44"/>
      <c r="I13" s="912"/>
      <c r="J13" s="912"/>
      <c r="K13" s="912"/>
      <c r="L13" s="38"/>
      <c r="M13" s="38"/>
      <c r="N13" s="38"/>
      <c r="O13" s="38"/>
      <c r="P13" s="38"/>
      <c r="Q13" s="38"/>
      <c r="R13" s="38"/>
      <c r="S13" s="38"/>
    </row>
    <row r="14" spans="1:19" ht="13.5" thickTop="1" x14ac:dyDescent="0.2">
      <c r="A14" s="38"/>
      <c r="B14" s="38"/>
      <c r="C14" s="38"/>
      <c r="D14" s="38"/>
      <c r="E14" s="38"/>
      <c r="F14" s="38"/>
      <c r="G14" s="38"/>
      <c r="H14" s="38"/>
      <c r="I14" s="38"/>
      <c r="J14" s="43"/>
      <c r="K14" s="38"/>
      <c r="L14" s="38"/>
      <c r="M14" s="38"/>
      <c r="N14" s="38"/>
      <c r="O14" s="38"/>
      <c r="P14" s="38"/>
      <c r="Q14" s="38"/>
      <c r="R14" s="38"/>
      <c r="S14" s="38"/>
    </row>
    <row r="15" spans="1:19" ht="15" x14ac:dyDescent="0.25">
      <c r="A15" s="61" t="s">
        <v>737</v>
      </c>
      <c r="B15" s="61"/>
      <c r="C15" s="61"/>
      <c r="D15" s="61"/>
      <c r="E15" s="61"/>
      <c r="F15" s="61"/>
      <c r="G15" s="46"/>
      <c r="H15" s="46"/>
      <c r="I15" s="46"/>
      <c r="J15" s="46"/>
      <c r="K15" s="46"/>
      <c r="L15" s="46"/>
      <c r="M15" s="46"/>
      <c r="N15" s="46"/>
    </row>
    <row r="16" spans="1:19" ht="15" x14ac:dyDescent="0.25">
      <c r="A16" s="61" t="s">
        <v>630</v>
      </c>
      <c r="B16" s="61"/>
      <c r="C16" s="61"/>
      <c r="D16" s="61"/>
      <c r="E16" s="61"/>
      <c r="F16" s="61"/>
      <c r="G16" s="46"/>
      <c r="H16" s="46"/>
      <c r="I16" s="46"/>
      <c r="J16" s="46"/>
      <c r="K16" s="46"/>
      <c r="L16" s="46"/>
      <c r="M16" s="46"/>
      <c r="N16" s="46"/>
    </row>
    <row r="17" spans="1:19" ht="15" x14ac:dyDescent="0.25">
      <c r="A17" s="61" t="s">
        <v>247</v>
      </c>
      <c r="B17" s="61"/>
      <c r="C17" s="61"/>
      <c r="D17" s="61"/>
      <c r="E17" s="61"/>
      <c r="F17" s="61"/>
      <c r="G17" s="46"/>
      <c r="H17" s="46"/>
      <c r="I17" s="46"/>
      <c r="J17" s="46"/>
      <c r="K17" s="46"/>
      <c r="L17" s="46"/>
      <c r="M17" s="46"/>
      <c r="N17" s="46"/>
    </row>
    <row r="18" spans="1:19" ht="15" x14ac:dyDescent="0.25">
      <c r="A18" s="61" t="s">
        <v>270</v>
      </c>
      <c r="B18" s="61"/>
      <c r="C18" s="61"/>
      <c r="D18" s="61"/>
      <c r="E18" s="61"/>
      <c r="F18" s="61"/>
      <c r="G18" s="46"/>
      <c r="H18" s="46"/>
      <c r="I18" s="46"/>
      <c r="J18" s="46"/>
      <c r="K18" s="46"/>
      <c r="L18" s="46"/>
      <c r="M18" s="46"/>
      <c r="N18" s="46"/>
    </row>
    <row r="19" spans="1:19" ht="15" x14ac:dyDescent="0.25">
      <c r="A19" s="61" t="s">
        <v>246</v>
      </c>
      <c r="B19" s="61"/>
      <c r="C19" s="61"/>
      <c r="D19" s="61"/>
      <c r="E19" s="61"/>
      <c r="F19" s="61"/>
      <c r="G19" s="46"/>
      <c r="H19" s="46"/>
      <c r="I19" s="46"/>
      <c r="J19" s="46"/>
      <c r="K19" s="46"/>
      <c r="L19" s="46"/>
      <c r="M19" s="46"/>
      <c r="N19" s="46"/>
    </row>
    <row r="20" spans="1:19" ht="15" x14ac:dyDescent="0.25">
      <c r="A20" s="61" t="s">
        <v>474</v>
      </c>
      <c r="B20" s="61"/>
      <c r="C20" s="61"/>
      <c r="D20" s="61"/>
      <c r="E20" s="61"/>
      <c r="F20" s="61"/>
      <c r="G20" s="46"/>
      <c r="H20" s="46"/>
      <c r="I20" s="46"/>
      <c r="J20" s="46"/>
      <c r="K20" s="46"/>
      <c r="L20" s="46"/>
      <c r="M20" s="46"/>
      <c r="N20" s="46"/>
    </row>
    <row r="21" spans="1:19" ht="15" x14ac:dyDescent="0.25">
      <c r="A21" s="61" t="s">
        <v>473</v>
      </c>
      <c r="B21" s="61"/>
      <c r="C21" s="61"/>
      <c r="D21" s="61"/>
      <c r="E21" s="61"/>
      <c r="F21" s="61"/>
      <c r="G21" s="46"/>
      <c r="H21" s="46"/>
      <c r="I21" s="46"/>
      <c r="J21" s="46"/>
      <c r="K21" s="46"/>
      <c r="L21" s="46"/>
      <c r="M21" s="46"/>
      <c r="N21" s="46"/>
    </row>
    <row r="22" spans="1:19" ht="14.25" x14ac:dyDescent="0.2">
      <c r="A22" s="46"/>
      <c r="B22" s="46"/>
      <c r="C22" s="46"/>
      <c r="D22" s="46"/>
      <c r="E22" s="46"/>
      <c r="F22" s="46"/>
      <c r="G22" s="46"/>
      <c r="H22" s="46"/>
      <c r="I22" s="46"/>
      <c r="J22" s="47"/>
      <c r="K22" s="46"/>
      <c r="L22" s="46"/>
      <c r="M22" s="46"/>
      <c r="N22" s="46"/>
      <c r="O22" s="46"/>
      <c r="P22" s="46"/>
      <c r="Q22" s="46"/>
      <c r="R22" s="46"/>
      <c r="S22" s="46"/>
    </row>
    <row r="23" spans="1:19" ht="15" x14ac:dyDescent="0.25">
      <c r="A23" s="46"/>
      <c r="B23" s="46"/>
      <c r="C23" s="46"/>
      <c r="D23" s="46"/>
      <c r="E23" s="46"/>
      <c r="F23" s="46"/>
      <c r="G23" s="62"/>
      <c r="H23" s="62"/>
      <c r="I23" s="62"/>
      <c r="J23" s="62"/>
      <c r="K23" s="62"/>
      <c r="L23" s="50"/>
      <c r="M23" s="46"/>
      <c r="N23" s="46"/>
    </row>
    <row r="24" spans="1:19" s="46" customFormat="1" ht="15" x14ac:dyDescent="0.25">
      <c r="A24" s="726" t="s">
        <v>109</v>
      </c>
      <c r="B24" s="726"/>
      <c r="C24" s="70" t="s">
        <v>738</v>
      </c>
      <c r="D24" s="70"/>
      <c r="G24" s="391"/>
      <c r="H24" s="391"/>
      <c r="I24" s="79"/>
      <c r="J24" s="79"/>
      <c r="O24" s="47"/>
    </row>
    <row r="25" spans="1:19" s="46" customFormat="1" ht="15.75" thickBot="1" x14ac:dyDescent="0.3">
      <c r="A25" s="391"/>
      <c r="B25" s="391"/>
      <c r="C25" s="391"/>
      <c r="D25" s="391"/>
      <c r="E25" s="59"/>
      <c r="F25" s="59"/>
      <c r="G25" s="391"/>
      <c r="H25" s="391"/>
      <c r="I25" s="79"/>
      <c r="J25" s="79"/>
      <c r="O25" s="47"/>
    </row>
    <row r="26" spans="1:19" ht="15.75" thickTop="1" x14ac:dyDescent="0.25">
      <c r="A26" s="884" t="s">
        <v>28</v>
      </c>
      <c r="B26" s="885"/>
      <c r="C26" s="879">
        <v>41134</v>
      </c>
      <c r="D26" s="880"/>
      <c r="E26" s="195"/>
      <c r="F26" s="196"/>
      <c r="G26" s="196"/>
      <c r="H26" s="196"/>
      <c r="I26" s="194"/>
      <c r="M26" s="68"/>
      <c r="N26" s="68"/>
      <c r="O26" s="60"/>
      <c r="P26" s="60"/>
      <c r="Q26" s="60"/>
      <c r="R26" s="33"/>
    </row>
    <row r="27" spans="1:19" ht="15.75" thickBot="1" x14ac:dyDescent="0.3">
      <c r="A27" s="886" t="s">
        <v>29</v>
      </c>
      <c r="B27" s="887"/>
      <c r="C27" s="732" t="s">
        <v>696</v>
      </c>
      <c r="D27" s="733"/>
      <c r="E27" s="195"/>
      <c r="F27" s="196"/>
      <c r="G27" s="196"/>
      <c r="H27" s="196"/>
      <c r="I27" s="194"/>
      <c r="M27" s="68"/>
      <c r="N27" s="68"/>
      <c r="O27" s="60"/>
      <c r="P27" s="60"/>
      <c r="Q27" s="60"/>
      <c r="R27" s="33"/>
    </row>
    <row r="28" spans="1:19" ht="15" x14ac:dyDescent="0.25">
      <c r="A28" s="888" t="s">
        <v>15</v>
      </c>
      <c r="B28" s="889"/>
      <c r="C28" s="734">
        <v>26</v>
      </c>
      <c r="D28" s="731"/>
      <c r="E28" s="195"/>
      <c r="F28" s="196"/>
      <c r="G28" s="194"/>
      <c r="I28" s="68"/>
      <c r="J28" s="60"/>
      <c r="K28" s="60"/>
      <c r="L28" s="60"/>
      <c r="M28" s="33"/>
    </row>
    <row r="29" spans="1:19" ht="15.75" thickBot="1" x14ac:dyDescent="0.3">
      <c r="A29" s="910" t="s">
        <v>30</v>
      </c>
      <c r="B29" s="911"/>
      <c r="C29" s="732">
        <v>48.9</v>
      </c>
      <c r="D29" s="733"/>
      <c r="E29" s="195"/>
      <c r="F29" s="196"/>
      <c r="G29" s="194"/>
      <c r="H29" s="194"/>
      <c r="I29" s="68"/>
      <c r="J29" s="60"/>
      <c r="K29" s="60"/>
      <c r="L29" s="60"/>
      <c r="M29" s="33"/>
    </row>
    <row r="30" spans="1:19" ht="15.75" customHeight="1" thickTop="1" x14ac:dyDescent="0.2">
      <c r="A30" s="898" t="s">
        <v>290</v>
      </c>
      <c r="B30" s="901" t="s">
        <v>625</v>
      </c>
      <c r="C30" s="904" t="s">
        <v>739</v>
      </c>
      <c r="D30" s="905"/>
      <c r="E30" s="906"/>
      <c r="F30" s="906"/>
      <c r="G30" s="906"/>
      <c r="H30" s="906"/>
      <c r="I30" s="906"/>
      <c r="J30" s="906"/>
      <c r="K30" s="906"/>
      <c r="L30" s="907"/>
    </row>
    <row r="31" spans="1:19" ht="15" customHeight="1" x14ac:dyDescent="0.2">
      <c r="A31" s="899"/>
      <c r="B31" s="902"/>
      <c r="C31" s="908" t="s">
        <v>31</v>
      </c>
      <c r="D31" s="909"/>
      <c r="E31" s="439" t="s">
        <v>698</v>
      </c>
      <c r="F31" s="439" t="s">
        <v>700</v>
      </c>
      <c r="G31" s="439" t="s">
        <v>702</v>
      </c>
      <c r="H31" s="439" t="s">
        <v>704</v>
      </c>
      <c r="I31" s="439" t="s">
        <v>705</v>
      </c>
      <c r="J31" s="439" t="s">
        <v>706</v>
      </c>
      <c r="K31" s="439" t="s">
        <v>707</v>
      </c>
      <c r="L31" s="440" t="s">
        <v>708</v>
      </c>
    </row>
    <row r="32" spans="1:19" ht="14.25" customHeight="1" x14ac:dyDescent="0.2">
      <c r="A32" s="899"/>
      <c r="B32" s="902"/>
      <c r="C32" s="306" t="s">
        <v>33</v>
      </c>
      <c r="D32" s="307" t="s">
        <v>264</v>
      </c>
      <c r="E32" s="441">
        <v>322</v>
      </c>
      <c r="F32" s="441">
        <v>309</v>
      </c>
      <c r="G32" s="441">
        <v>305</v>
      </c>
      <c r="H32" s="442">
        <v>308</v>
      </c>
      <c r="I32" s="443">
        <v>488</v>
      </c>
      <c r="J32" s="441">
        <v>495</v>
      </c>
      <c r="K32" s="441">
        <v>493</v>
      </c>
      <c r="L32" s="444">
        <v>490</v>
      </c>
    </row>
    <row r="33" spans="1:18" ht="14.25" customHeight="1" x14ac:dyDescent="0.2">
      <c r="A33" s="899"/>
      <c r="B33" s="902"/>
      <c r="C33" s="306"/>
      <c r="D33" s="307" t="s">
        <v>265</v>
      </c>
      <c r="E33" s="441">
        <v>319.2</v>
      </c>
      <c r="F33" s="441">
        <v>306.39999999999998</v>
      </c>
      <c r="G33" s="441">
        <v>298.5</v>
      </c>
      <c r="H33" s="441">
        <v>305.7</v>
      </c>
      <c r="I33" s="443">
        <v>485.1</v>
      </c>
      <c r="J33" s="441">
        <v>492.1</v>
      </c>
      <c r="K33" s="441">
        <v>485</v>
      </c>
      <c r="L33" s="444">
        <v>486.1</v>
      </c>
    </row>
    <row r="34" spans="1:18" ht="15" customHeight="1" thickBot="1" x14ac:dyDescent="0.25">
      <c r="A34" s="900"/>
      <c r="B34" s="903"/>
      <c r="C34" s="310"/>
      <c r="D34" s="311" t="s">
        <v>266</v>
      </c>
      <c r="E34" s="445">
        <v>310.3</v>
      </c>
      <c r="F34" s="445">
        <v>297.3</v>
      </c>
      <c r="G34" s="445">
        <v>286.2</v>
      </c>
      <c r="H34" s="445">
        <v>296.8</v>
      </c>
      <c r="I34" s="446">
        <v>472.4</v>
      </c>
      <c r="J34" s="445">
        <v>477.9</v>
      </c>
      <c r="K34" s="445">
        <v>468.5</v>
      </c>
      <c r="L34" s="447">
        <v>472.6</v>
      </c>
    </row>
    <row r="35" spans="1:18" s="46" customFormat="1" ht="16.5" thickTop="1" thickBot="1" x14ac:dyDescent="0.3">
      <c r="A35" s="57"/>
      <c r="B35" s="57"/>
      <c r="C35" s="57"/>
      <c r="D35" s="57"/>
      <c r="E35" s="59"/>
      <c r="F35" s="59"/>
      <c r="G35" s="118"/>
      <c r="H35" s="118"/>
      <c r="I35" s="79"/>
      <c r="J35" s="79"/>
      <c r="O35" s="47"/>
    </row>
    <row r="36" spans="1:18" ht="15.75" thickTop="1" x14ac:dyDescent="0.25">
      <c r="A36" s="884" t="s">
        <v>28</v>
      </c>
      <c r="B36" s="885"/>
      <c r="C36" s="879">
        <v>41199</v>
      </c>
      <c r="D36" s="880"/>
      <c r="E36" s="195"/>
      <c r="F36" s="196"/>
      <c r="G36" s="196"/>
      <c r="H36" s="196"/>
      <c r="I36" s="194"/>
      <c r="M36" s="68"/>
      <c r="N36" s="68"/>
      <c r="O36" s="60"/>
      <c r="P36" s="60"/>
      <c r="Q36" s="60"/>
      <c r="R36" s="33"/>
    </row>
    <row r="37" spans="1:18" ht="15.75" thickBot="1" x14ac:dyDescent="0.3">
      <c r="A37" s="886" t="s">
        <v>29</v>
      </c>
      <c r="B37" s="887"/>
      <c r="C37" s="732" t="s">
        <v>823</v>
      </c>
      <c r="D37" s="733"/>
      <c r="E37" s="195"/>
      <c r="F37" s="196"/>
      <c r="G37" s="196"/>
      <c r="H37" s="196"/>
      <c r="I37" s="194"/>
      <c r="M37" s="68"/>
      <c r="N37" s="68"/>
      <c r="O37" s="60"/>
      <c r="P37" s="60"/>
      <c r="Q37" s="60"/>
      <c r="R37" s="33"/>
    </row>
    <row r="38" spans="1:18" ht="15" x14ac:dyDescent="0.25">
      <c r="A38" s="888" t="s">
        <v>15</v>
      </c>
      <c r="B38" s="889"/>
      <c r="C38" s="734">
        <v>21.8</v>
      </c>
      <c r="D38" s="731"/>
      <c r="E38" s="195"/>
      <c r="F38" s="196"/>
      <c r="G38" s="194"/>
      <c r="I38" s="68"/>
      <c r="J38" s="60"/>
      <c r="K38" s="60"/>
      <c r="L38" s="60"/>
      <c r="M38" s="33"/>
    </row>
    <row r="39" spans="1:18" ht="15.75" thickBot="1" x14ac:dyDescent="0.3">
      <c r="A39" s="910" t="s">
        <v>30</v>
      </c>
      <c r="B39" s="911"/>
      <c r="C39" s="732">
        <v>40.200000000000003</v>
      </c>
      <c r="D39" s="733"/>
      <c r="E39" s="197"/>
      <c r="F39" s="198"/>
      <c r="G39" s="199"/>
      <c r="H39" s="199"/>
      <c r="I39" s="68"/>
      <c r="J39" s="60"/>
      <c r="K39" s="60"/>
      <c r="L39" s="60"/>
      <c r="M39" s="33"/>
    </row>
    <row r="40" spans="1:18" ht="15.75" customHeight="1" x14ac:dyDescent="0.2">
      <c r="A40" s="898" t="s">
        <v>602</v>
      </c>
      <c r="B40" s="901" t="s">
        <v>625</v>
      </c>
      <c r="C40" s="904" t="s">
        <v>32</v>
      </c>
      <c r="D40" s="905"/>
      <c r="E40" s="905"/>
      <c r="F40" s="905"/>
      <c r="G40" s="905"/>
      <c r="H40" s="913"/>
      <c r="I40" s="335"/>
    </row>
    <row r="41" spans="1:18" ht="15" customHeight="1" x14ac:dyDescent="0.2">
      <c r="A41" s="899"/>
      <c r="B41" s="902"/>
      <c r="C41" s="908" t="s">
        <v>31</v>
      </c>
      <c r="D41" s="909"/>
      <c r="E41" s="191" t="s">
        <v>804</v>
      </c>
      <c r="F41" s="192" t="s">
        <v>112</v>
      </c>
      <c r="G41" s="192" t="s">
        <v>805</v>
      </c>
      <c r="H41" s="193" t="s">
        <v>806</v>
      </c>
    </row>
    <row r="42" spans="1:18" ht="14.25" customHeight="1" x14ac:dyDescent="0.2">
      <c r="A42" s="899"/>
      <c r="B42" s="902"/>
      <c r="C42" s="306" t="s">
        <v>33</v>
      </c>
      <c r="D42" s="307" t="s">
        <v>264</v>
      </c>
      <c r="E42" s="308">
        <v>1.319</v>
      </c>
      <c r="F42" s="308">
        <v>1.3360000000000001</v>
      </c>
      <c r="G42" s="308">
        <v>1.325</v>
      </c>
      <c r="H42" s="308">
        <v>1.319</v>
      </c>
    </row>
    <row r="43" spans="1:18" ht="14.25" customHeight="1" x14ac:dyDescent="0.2">
      <c r="A43" s="899"/>
      <c r="B43" s="902"/>
      <c r="C43" s="306"/>
      <c r="D43" s="307" t="s">
        <v>265</v>
      </c>
      <c r="E43" s="308">
        <v>1.292</v>
      </c>
      <c r="F43" s="308">
        <v>1.302</v>
      </c>
      <c r="G43" s="308">
        <v>1.3</v>
      </c>
      <c r="H43" s="308">
        <v>1.292</v>
      </c>
    </row>
    <row r="44" spans="1:18" ht="15" customHeight="1" thickBot="1" x14ac:dyDescent="0.25">
      <c r="A44" s="900"/>
      <c r="B44" s="903"/>
      <c r="C44" s="310"/>
      <c r="D44" s="311" t="s">
        <v>266</v>
      </c>
      <c r="E44" s="312">
        <v>1.2290000000000001</v>
      </c>
      <c r="F44" s="312">
        <v>1.2350000000000001</v>
      </c>
      <c r="G44" s="312">
        <v>1.24</v>
      </c>
      <c r="H44" s="312">
        <v>1.228</v>
      </c>
    </row>
    <row r="45" spans="1:18" ht="16.5" thickTop="1" thickBot="1" x14ac:dyDescent="0.25">
      <c r="A45" s="60"/>
      <c r="B45" s="64"/>
      <c r="C45" s="65"/>
      <c r="D45" s="65"/>
      <c r="E45" s="75"/>
      <c r="F45" s="75"/>
      <c r="G45" s="75"/>
      <c r="H45" s="63"/>
      <c r="I45" s="33"/>
    </row>
    <row r="46" spans="1:18" ht="15.75" thickTop="1" x14ac:dyDescent="0.25">
      <c r="A46" s="884" t="s">
        <v>28</v>
      </c>
      <c r="B46" s="885"/>
      <c r="C46" s="914"/>
      <c r="D46" s="880"/>
      <c r="E46" s="195"/>
      <c r="F46" s="196"/>
      <c r="G46" s="196"/>
      <c r="H46" s="196"/>
      <c r="I46" s="194"/>
      <c r="M46" s="68"/>
      <c r="N46" s="68"/>
      <c r="O46" s="60"/>
      <c r="P46" s="60"/>
      <c r="Q46" s="60"/>
      <c r="R46" s="33"/>
    </row>
    <row r="47" spans="1:18" ht="15.75" thickBot="1" x14ac:dyDescent="0.3">
      <c r="A47" s="886" t="s">
        <v>29</v>
      </c>
      <c r="B47" s="887"/>
      <c r="C47" s="732"/>
      <c r="D47" s="733"/>
      <c r="E47" s="195"/>
      <c r="F47" s="196"/>
      <c r="G47" s="196"/>
      <c r="H47" s="196"/>
      <c r="I47" s="194"/>
      <c r="M47" s="68"/>
      <c r="N47" s="68"/>
      <c r="O47" s="60"/>
      <c r="P47" s="60"/>
      <c r="Q47" s="60"/>
      <c r="R47" s="33"/>
    </row>
    <row r="48" spans="1:18" ht="15" x14ac:dyDescent="0.25">
      <c r="A48" s="888" t="s">
        <v>15</v>
      </c>
      <c r="B48" s="889"/>
      <c r="C48" s="734"/>
      <c r="D48" s="731"/>
      <c r="E48" s="195"/>
      <c r="F48" s="196"/>
      <c r="G48" s="194"/>
      <c r="I48" s="68"/>
      <c r="J48" s="60"/>
      <c r="K48" s="60"/>
      <c r="L48" s="60"/>
      <c r="M48" s="33"/>
    </row>
    <row r="49" spans="1:13" ht="15.75" thickBot="1" x14ac:dyDescent="0.3">
      <c r="A49" s="910" t="s">
        <v>30</v>
      </c>
      <c r="B49" s="911"/>
      <c r="C49" s="732"/>
      <c r="D49" s="733"/>
      <c r="E49" s="197"/>
      <c r="F49" s="198"/>
      <c r="G49" s="199"/>
      <c r="H49" s="199"/>
      <c r="I49" s="305"/>
      <c r="J49" s="60"/>
      <c r="K49" s="60"/>
      <c r="L49" s="60"/>
      <c r="M49" s="33"/>
    </row>
    <row r="50" spans="1:13" ht="15.75" customHeight="1" x14ac:dyDescent="0.2">
      <c r="A50" s="898" t="s">
        <v>160</v>
      </c>
      <c r="B50" s="901" t="s">
        <v>244</v>
      </c>
      <c r="C50" s="915" t="s">
        <v>32</v>
      </c>
      <c r="D50" s="916"/>
      <c r="E50" s="916"/>
      <c r="F50" s="916"/>
      <c r="G50" s="916"/>
      <c r="H50" s="916"/>
      <c r="I50" s="917"/>
    </row>
    <row r="51" spans="1:13" ht="15" customHeight="1" x14ac:dyDescent="0.2">
      <c r="A51" s="899"/>
      <c r="B51" s="902"/>
      <c r="C51" s="908" t="s">
        <v>31</v>
      </c>
      <c r="D51" s="909"/>
      <c r="E51" s="191" t="s">
        <v>804</v>
      </c>
      <c r="F51" s="192" t="s">
        <v>112</v>
      </c>
      <c r="G51" s="192" t="s">
        <v>805</v>
      </c>
      <c r="H51" s="192" t="s">
        <v>806</v>
      </c>
      <c r="I51" s="193" t="s">
        <v>113</v>
      </c>
    </row>
    <row r="52" spans="1:13" ht="14.25" customHeight="1" x14ac:dyDescent="0.2">
      <c r="A52" s="899"/>
      <c r="B52" s="902"/>
      <c r="C52" s="306" t="s">
        <v>33</v>
      </c>
      <c r="D52" s="307" t="s">
        <v>264</v>
      </c>
      <c r="E52" s="308"/>
      <c r="F52" s="308"/>
      <c r="G52" s="308"/>
      <c r="H52" s="308"/>
      <c r="I52" s="309"/>
    </row>
    <row r="53" spans="1:13" ht="14.25" customHeight="1" x14ac:dyDescent="0.2">
      <c r="A53" s="899"/>
      <c r="B53" s="902"/>
      <c r="C53" s="306"/>
      <c r="D53" s="307" t="s">
        <v>265</v>
      </c>
      <c r="E53" s="308"/>
      <c r="F53" s="308"/>
      <c r="G53" s="308"/>
      <c r="H53" s="308"/>
      <c r="I53" s="309"/>
    </row>
    <row r="54" spans="1:13" ht="15" customHeight="1" thickBot="1" x14ac:dyDescent="0.25">
      <c r="A54" s="900"/>
      <c r="B54" s="903"/>
      <c r="C54" s="310"/>
      <c r="D54" s="311" t="s">
        <v>266</v>
      </c>
      <c r="E54" s="312"/>
      <c r="F54" s="312"/>
      <c r="G54" s="312"/>
      <c r="H54" s="312"/>
      <c r="I54" s="313"/>
    </row>
    <row r="55" spans="1:13" ht="16.5" thickTop="1" thickBot="1" x14ac:dyDescent="0.25">
      <c r="A55" s="60"/>
      <c r="B55" s="64"/>
      <c r="C55" s="65"/>
      <c r="D55" s="65"/>
      <c r="E55" s="75"/>
      <c r="F55" s="75"/>
      <c r="G55" s="75"/>
      <c r="H55" s="63"/>
      <c r="I55" s="33"/>
    </row>
    <row r="56" spans="1:13" ht="15.75" thickTop="1" x14ac:dyDescent="0.25">
      <c r="A56" s="884" t="s">
        <v>28</v>
      </c>
      <c r="B56" s="885"/>
      <c r="C56" s="914"/>
      <c r="D56" s="880"/>
      <c r="E56" s="195"/>
      <c r="F56" s="196"/>
      <c r="G56" s="194"/>
      <c r="I56" s="68"/>
      <c r="J56" s="60"/>
      <c r="K56" s="60"/>
      <c r="L56" s="60"/>
      <c r="M56" s="33"/>
    </row>
    <row r="57" spans="1:13" ht="15.75" thickBot="1" x14ac:dyDescent="0.3">
      <c r="A57" s="886" t="s">
        <v>29</v>
      </c>
      <c r="B57" s="887"/>
      <c r="C57" s="732"/>
      <c r="D57" s="733"/>
      <c r="E57" s="195"/>
      <c r="F57" s="196"/>
      <c r="G57" s="194"/>
      <c r="I57" s="68"/>
      <c r="J57" s="60"/>
      <c r="K57" s="60"/>
      <c r="L57" s="60"/>
      <c r="M57" s="33"/>
    </row>
    <row r="58" spans="1:13" ht="15" x14ac:dyDescent="0.25">
      <c r="A58" s="888" t="s">
        <v>15</v>
      </c>
      <c r="B58" s="889"/>
      <c r="C58" s="734"/>
      <c r="D58" s="731"/>
      <c r="E58" s="195"/>
      <c r="F58" s="196"/>
      <c r="G58" s="194"/>
      <c r="I58" s="68"/>
      <c r="J58" s="60"/>
      <c r="K58" s="60"/>
      <c r="L58" s="60"/>
      <c r="M58" s="33"/>
    </row>
    <row r="59" spans="1:13" ht="15.75" thickBot="1" x14ac:dyDescent="0.3">
      <c r="A59" s="910" t="s">
        <v>30</v>
      </c>
      <c r="B59" s="911"/>
      <c r="C59" s="732"/>
      <c r="D59" s="733"/>
      <c r="E59" s="197"/>
      <c r="F59" s="198"/>
      <c r="G59" s="199"/>
      <c r="H59" s="199"/>
      <c r="I59" s="305"/>
      <c r="J59" s="60"/>
      <c r="K59" s="60"/>
      <c r="L59" s="60"/>
      <c r="M59" s="33"/>
    </row>
    <row r="60" spans="1:13" ht="15" x14ac:dyDescent="0.2">
      <c r="A60" s="898" t="s">
        <v>178</v>
      </c>
      <c r="B60" s="901" t="s">
        <v>243</v>
      </c>
      <c r="C60" s="915" t="s">
        <v>32</v>
      </c>
      <c r="D60" s="916"/>
      <c r="E60" s="916"/>
      <c r="F60" s="916"/>
      <c r="G60" s="916"/>
      <c r="H60" s="916"/>
      <c r="I60" s="917"/>
    </row>
    <row r="61" spans="1:13" ht="15" customHeight="1" x14ac:dyDescent="0.2">
      <c r="A61" s="899"/>
      <c r="B61" s="902"/>
      <c r="C61" s="908" t="s">
        <v>31</v>
      </c>
      <c r="D61" s="909"/>
      <c r="E61" s="191" t="s">
        <v>804</v>
      </c>
      <c r="F61" s="192" t="s">
        <v>112</v>
      </c>
      <c r="G61" s="192" t="s">
        <v>805</v>
      </c>
      <c r="H61" s="192" t="s">
        <v>806</v>
      </c>
      <c r="I61" s="193" t="s">
        <v>113</v>
      </c>
    </row>
    <row r="62" spans="1:13" ht="14.25" x14ac:dyDescent="0.2">
      <c r="A62" s="899"/>
      <c r="B62" s="902"/>
      <c r="C62" s="306" t="s">
        <v>33</v>
      </c>
      <c r="D62" s="307" t="s">
        <v>264</v>
      </c>
      <c r="E62" s="308"/>
      <c r="F62" s="308"/>
      <c r="G62" s="308"/>
      <c r="H62" s="308"/>
      <c r="I62" s="309"/>
    </row>
    <row r="63" spans="1:13" ht="14.25" x14ac:dyDescent="0.2">
      <c r="A63" s="899"/>
      <c r="B63" s="902"/>
      <c r="C63" s="306"/>
      <c r="D63" s="307" t="s">
        <v>265</v>
      </c>
      <c r="E63" s="308"/>
      <c r="F63" s="308"/>
      <c r="G63" s="308"/>
      <c r="H63" s="308"/>
      <c r="I63" s="309"/>
    </row>
    <row r="64" spans="1:13" ht="15" thickBot="1" x14ac:dyDescent="0.25">
      <c r="A64" s="900"/>
      <c r="B64" s="903"/>
      <c r="C64" s="310"/>
      <c r="D64" s="311" t="s">
        <v>266</v>
      </c>
      <c r="E64" s="312"/>
      <c r="F64" s="312"/>
      <c r="G64" s="312"/>
      <c r="H64" s="312"/>
      <c r="I64" s="313"/>
    </row>
    <row r="65" spans="1:18" s="34" customFormat="1" ht="17.25" thickTop="1" thickBot="1" x14ac:dyDescent="0.25">
      <c r="A65" s="200"/>
      <c r="B65" s="201"/>
      <c r="C65" s="202"/>
      <c r="D65" s="65"/>
      <c r="E65" s="75"/>
      <c r="F65" s="75"/>
      <c r="G65" s="75"/>
      <c r="H65" s="63"/>
      <c r="I65" s="63"/>
    </row>
    <row r="66" spans="1:18" ht="15.75" thickTop="1" x14ac:dyDescent="0.25">
      <c r="A66" s="884" t="s">
        <v>28</v>
      </c>
      <c r="B66" s="885"/>
      <c r="C66" s="879">
        <v>41213</v>
      </c>
      <c r="D66" s="880"/>
      <c r="E66" s="195"/>
      <c r="F66" s="196"/>
      <c r="G66" s="194"/>
      <c r="I66" s="68"/>
      <c r="J66" s="60"/>
      <c r="K66" s="60"/>
      <c r="L66" s="60"/>
      <c r="M66" s="33"/>
    </row>
    <row r="67" spans="1:18" ht="15.75" thickBot="1" x14ac:dyDescent="0.3">
      <c r="A67" s="886" t="s">
        <v>29</v>
      </c>
      <c r="B67" s="887"/>
      <c r="C67" s="732" t="s">
        <v>823</v>
      </c>
      <c r="D67" s="733"/>
      <c r="E67" s="195"/>
      <c r="F67" s="196"/>
      <c r="G67" s="194"/>
      <c r="I67" s="68"/>
      <c r="J67" s="60"/>
      <c r="K67" s="60"/>
      <c r="L67" s="60"/>
      <c r="M67" s="33"/>
    </row>
    <row r="68" spans="1:18" ht="15" x14ac:dyDescent="0.25">
      <c r="A68" s="888" t="s">
        <v>15</v>
      </c>
      <c r="B68" s="889"/>
      <c r="C68" s="734">
        <v>22.9</v>
      </c>
      <c r="D68" s="731"/>
      <c r="E68" s="195"/>
      <c r="F68" s="196"/>
      <c r="G68" s="194"/>
      <c r="I68" s="68"/>
      <c r="J68" s="60"/>
      <c r="K68" s="60"/>
      <c r="L68" s="60"/>
      <c r="M68" s="33"/>
    </row>
    <row r="69" spans="1:18" ht="15.75" thickBot="1" x14ac:dyDescent="0.3">
      <c r="A69" s="910" t="s">
        <v>30</v>
      </c>
      <c r="B69" s="911"/>
      <c r="C69" s="732">
        <v>25.4</v>
      </c>
      <c r="D69" s="733"/>
      <c r="E69" s="197"/>
      <c r="F69" s="198"/>
      <c r="G69" s="199"/>
      <c r="H69" s="199"/>
      <c r="I69" s="305"/>
      <c r="J69" s="60"/>
      <c r="K69" s="60"/>
      <c r="L69" s="60"/>
      <c r="M69" s="33"/>
    </row>
    <row r="70" spans="1:18" ht="15" x14ac:dyDescent="0.2">
      <c r="A70" s="898" t="s">
        <v>57</v>
      </c>
      <c r="B70" s="901" t="s">
        <v>245</v>
      </c>
      <c r="C70" s="915" t="s">
        <v>32</v>
      </c>
      <c r="D70" s="916"/>
      <c r="E70" s="916"/>
      <c r="F70" s="916"/>
      <c r="G70" s="916"/>
      <c r="H70" s="916"/>
      <c r="I70" s="917"/>
    </row>
    <row r="71" spans="1:18" ht="15" customHeight="1" x14ac:dyDescent="0.2">
      <c r="A71" s="899"/>
      <c r="B71" s="902"/>
      <c r="C71" s="908" t="s">
        <v>31</v>
      </c>
      <c r="D71" s="909"/>
      <c r="E71" s="191" t="s">
        <v>804</v>
      </c>
      <c r="F71" s="192" t="s">
        <v>112</v>
      </c>
      <c r="G71" s="192" t="s">
        <v>805</v>
      </c>
      <c r="H71" s="192" t="s">
        <v>806</v>
      </c>
      <c r="I71" s="193" t="s">
        <v>113</v>
      </c>
    </row>
    <row r="72" spans="1:18" ht="14.25" x14ac:dyDescent="0.2">
      <c r="A72" s="899"/>
      <c r="B72" s="902"/>
      <c r="C72" s="306" t="s">
        <v>33</v>
      </c>
      <c r="D72" s="307" t="s">
        <v>264</v>
      </c>
      <c r="E72" s="308" t="s">
        <v>853</v>
      </c>
      <c r="F72" s="308" t="s">
        <v>853</v>
      </c>
      <c r="G72" s="308" t="s">
        <v>858</v>
      </c>
      <c r="H72" s="308" t="s">
        <v>858</v>
      </c>
      <c r="I72" s="309" t="s">
        <v>861</v>
      </c>
    </row>
    <row r="73" spans="1:18" ht="14.25" x14ac:dyDescent="0.2">
      <c r="A73" s="899"/>
      <c r="B73" s="902"/>
      <c r="C73" s="306"/>
      <c r="D73" s="307" t="s">
        <v>265</v>
      </c>
      <c r="E73" s="308" t="s">
        <v>854</v>
      </c>
      <c r="F73" s="308" t="s">
        <v>856</v>
      </c>
      <c r="G73" s="308" t="s">
        <v>856</v>
      </c>
      <c r="H73" s="308" t="s">
        <v>856</v>
      </c>
      <c r="I73" s="309" t="s">
        <v>862</v>
      </c>
    </row>
    <row r="74" spans="1:18" ht="15" thickBot="1" x14ac:dyDescent="0.25">
      <c r="A74" s="900"/>
      <c r="B74" s="903"/>
      <c r="C74" s="310"/>
      <c r="D74" s="311" t="s">
        <v>266</v>
      </c>
      <c r="E74" s="312" t="s">
        <v>855</v>
      </c>
      <c r="F74" s="312" t="s">
        <v>857</v>
      </c>
      <c r="G74" s="312" t="s">
        <v>859</v>
      </c>
      <c r="H74" s="312" t="s">
        <v>860</v>
      </c>
      <c r="I74" s="313" t="s">
        <v>863</v>
      </c>
    </row>
    <row r="75" spans="1:18" s="34" customFormat="1" ht="17.25" thickTop="1" thickBot="1" x14ac:dyDescent="0.25">
      <c r="A75" s="200"/>
      <c r="B75" s="201"/>
      <c r="C75" s="202"/>
      <c r="D75" s="65"/>
      <c r="E75" s="75"/>
      <c r="F75" s="75"/>
      <c r="G75" s="75"/>
      <c r="H75" s="75"/>
      <c r="I75" s="75"/>
      <c r="J75" s="75"/>
      <c r="K75" s="63"/>
      <c r="L75" s="63"/>
      <c r="M75" s="63"/>
      <c r="N75" s="63"/>
    </row>
    <row r="76" spans="1:18" ht="15.75" thickTop="1" x14ac:dyDescent="0.25">
      <c r="A76" s="884" t="s">
        <v>28</v>
      </c>
      <c r="B76" s="885"/>
      <c r="C76" s="879">
        <v>41264</v>
      </c>
      <c r="D76" s="880"/>
      <c r="E76" s="879">
        <v>41541</v>
      </c>
      <c r="F76" s="880"/>
      <c r="G76" s="196"/>
      <c r="H76" s="196"/>
      <c r="I76" s="194"/>
      <c r="M76" s="68"/>
      <c r="N76" s="68"/>
      <c r="O76" s="60"/>
      <c r="P76" s="60"/>
      <c r="Q76" s="60"/>
      <c r="R76" s="33"/>
    </row>
    <row r="77" spans="1:18" ht="15.75" thickBot="1" x14ac:dyDescent="0.3">
      <c r="A77" s="886" t="s">
        <v>29</v>
      </c>
      <c r="B77" s="887"/>
      <c r="C77" s="732" t="s">
        <v>823</v>
      </c>
      <c r="D77" s="733"/>
      <c r="E77" s="732" t="s">
        <v>823</v>
      </c>
      <c r="F77" s="733"/>
      <c r="G77" s="196"/>
      <c r="H77" s="196"/>
      <c r="I77" s="194"/>
      <c r="M77" s="68"/>
      <c r="N77" s="68"/>
      <c r="O77" s="60"/>
      <c r="P77" s="60"/>
      <c r="Q77" s="60"/>
      <c r="R77" s="33"/>
    </row>
    <row r="78" spans="1:18" ht="15" x14ac:dyDescent="0.25">
      <c r="A78" s="888" t="s">
        <v>15</v>
      </c>
      <c r="B78" s="889"/>
      <c r="C78" s="734">
        <v>22.7</v>
      </c>
      <c r="D78" s="731"/>
      <c r="E78" s="734">
        <v>23.6</v>
      </c>
      <c r="F78" s="731"/>
      <c r="G78" s="196"/>
      <c r="H78" s="196"/>
      <c r="I78" s="194"/>
      <c r="M78" s="68"/>
      <c r="N78" s="68"/>
      <c r="O78" s="60"/>
      <c r="P78" s="60"/>
      <c r="Q78" s="60"/>
      <c r="R78" s="33"/>
    </row>
    <row r="79" spans="1:18" ht="15.75" thickBot="1" x14ac:dyDescent="0.3">
      <c r="A79" s="910" t="s">
        <v>30</v>
      </c>
      <c r="B79" s="911"/>
      <c r="C79" s="732">
        <v>27.6</v>
      </c>
      <c r="D79" s="733"/>
      <c r="E79" s="732">
        <v>42.9</v>
      </c>
      <c r="F79" s="733"/>
      <c r="G79" s="196"/>
      <c r="H79" s="196"/>
      <c r="I79" s="194"/>
      <c r="M79" s="68"/>
      <c r="N79" s="68"/>
      <c r="O79" s="60"/>
      <c r="P79" s="60"/>
      <c r="Q79" s="60"/>
      <c r="R79" s="33"/>
    </row>
    <row r="80" spans="1:18" ht="15" customHeight="1" x14ac:dyDescent="0.2">
      <c r="A80" s="881" t="s">
        <v>32</v>
      </c>
      <c r="B80" s="882"/>
      <c r="C80" s="882"/>
      <c r="D80" s="882"/>
      <c r="E80" s="882"/>
      <c r="F80" s="883"/>
      <c r="G80" s="78"/>
      <c r="H80" s="78"/>
      <c r="I80" s="78"/>
      <c r="J80" s="78"/>
    </row>
    <row r="81" spans="1:14" ht="15" x14ac:dyDescent="0.25">
      <c r="A81" s="920" t="s">
        <v>437</v>
      </c>
      <c r="B81" s="921"/>
      <c r="C81" s="890" t="s">
        <v>472</v>
      </c>
      <c r="D81" s="891"/>
      <c r="E81" s="890" t="s">
        <v>954</v>
      </c>
      <c r="F81" s="891"/>
      <c r="I81" s="68"/>
      <c r="J81" s="68"/>
      <c r="K81" s="60"/>
      <c r="L81" s="60"/>
      <c r="M81" s="60"/>
      <c r="N81" s="33"/>
    </row>
    <row r="82" spans="1:14" ht="15" customHeight="1" x14ac:dyDescent="0.2">
      <c r="A82" s="918" t="s">
        <v>31</v>
      </c>
      <c r="B82" s="919"/>
      <c r="C82" s="892" t="s">
        <v>113</v>
      </c>
      <c r="D82" s="893"/>
      <c r="E82" s="892" t="s">
        <v>113</v>
      </c>
      <c r="F82" s="893"/>
    </row>
    <row r="83" spans="1:14" ht="14.25" customHeight="1" x14ac:dyDescent="0.2">
      <c r="A83" s="336" t="s">
        <v>33</v>
      </c>
      <c r="B83" s="232" t="s">
        <v>264</v>
      </c>
      <c r="C83" s="894">
        <v>8.26</v>
      </c>
      <c r="D83" s="895"/>
      <c r="E83" s="894">
        <v>8.26</v>
      </c>
      <c r="F83" s="895"/>
    </row>
    <row r="84" spans="1:14" ht="14.25" customHeight="1" x14ac:dyDescent="0.2">
      <c r="A84" s="336"/>
      <c r="B84" s="573" t="s">
        <v>265</v>
      </c>
      <c r="C84" s="894">
        <v>7.1</v>
      </c>
      <c r="D84" s="895"/>
      <c r="E84" s="894">
        <v>7.09</v>
      </c>
      <c r="F84" s="895"/>
    </row>
    <row r="85" spans="1:14" ht="15" customHeight="1" thickBot="1" x14ac:dyDescent="0.25">
      <c r="A85" s="337"/>
      <c r="B85" s="233" t="s">
        <v>266</v>
      </c>
      <c r="C85" s="896">
        <v>4.3099999999999996</v>
      </c>
      <c r="D85" s="897"/>
      <c r="E85" s="896">
        <v>4.32</v>
      </c>
      <c r="F85" s="897"/>
    </row>
    <row r="86" spans="1:14" ht="16.5" thickTop="1" x14ac:dyDescent="0.2">
      <c r="A86" s="200"/>
      <c r="B86" s="201"/>
      <c r="C86" s="202"/>
      <c r="D86" s="225"/>
      <c r="E86" s="315"/>
      <c r="F86" s="315"/>
      <c r="G86" s="34"/>
      <c r="H86" s="34"/>
      <c r="I86" s="34"/>
    </row>
    <row r="87" spans="1:14" ht="15" x14ac:dyDescent="0.2">
      <c r="A87" s="78" t="s">
        <v>114</v>
      </c>
      <c r="B87" s="64"/>
      <c r="C87" s="65"/>
      <c r="D87" s="65"/>
      <c r="E87" s="75"/>
      <c r="F87" s="75"/>
      <c r="G87" s="75"/>
      <c r="H87" s="75"/>
      <c r="I87" s="60"/>
      <c r="J87" s="60"/>
      <c r="K87" s="60"/>
      <c r="L87" s="63"/>
      <c r="M87" s="33"/>
    </row>
    <row r="88" spans="1:14" ht="14.25" x14ac:dyDescent="0.2">
      <c r="A88" s="60" t="s">
        <v>115</v>
      </c>
      <c r="B88" s="60"/>
      <c r="C88" s="226"/>
      <c r="D88" s="226"/>
      <c r="E88" s="226"/>
      <c r="F88" s="226"/>
      <c r="G88" s="226"/>
      <c r="H88" s="226"/>
      <c r="I88" s="60"/>
      <c r="J88" s="60"/>
      <c r="K88" s="60"/>
      <c r="L88" s="314"/>
      <c r="M88" s="33"/>
    </row>
    <row r="89" spans="1:14" ht="15" x14ac:dyDescent="0.2">
      <c r="A89" s="60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33"/>
    </row>
    <row r="90" spans="1:14" ht="14.25" x14ac:dyDescent="0.2">
      <c r="A90" s="60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33"/>
    </row>
    <row r="91" spans="1:14" ht="15" customHeight="1" x14ac:dyDescent="0.2">
      <c r="A91" s="60"/>
      <c r="B91" s="64"/>
      <c r="C91" s="65"/>
      <c r="D91" s="65"/>
      <c r="E91" s="75"/>
      <c r="F91" s="75"/>
      <c r="G91" s="75"/>
      <c r="H91" s="75"/>
      <c r="I91" s="75"/>
      <c r="J91" s="75"/>
      <c r="K91" s="63"/>
      <c r="L91" s="63"/>
      <c r="M91" s="33"/>
    </row>
    <row r="92" spans="1:14" ht="15" x14ac:dyDescent="0.2">
      <c r="A92" s="60"/>
      <c r="B92" s="64"/>
      <c r="C92" s="65"/>
      <c r="D92" s="65"/>
      <c r="E92" s="75"/>
      <c r="F92" s="75"/>
      <c r="G92" s="75"/>
      <c r="H92" s="75"/>
      <c r="I92" s="75"/>
      <c r="J92" s="75"/>
      <c r="K92" s="63"/>
      <c r="L92" s="63"/>
      <c r="M92" s="33"/>
    </row>
    <row r="93" spans="1:14" ht="15" x14ac:dyDescent="0.2">
      <c r="A93" s="60"/>
      <c r="B93" s="64"/>
      <c r="C93" s="65"/>
      <c r="D93" s="65"/>
      <c r="E93" s="75"/>
      <c r="F93" s="75"/>
      <c r="G93" s="75"/>
      <c r="H93" s="75"/>
      <c r="I93" s="75"/>
      <c r="J93" s="75"/>
      <c r="K93" s="63"/>
      <c r="L93" s="63"/>
      <c r="M93" s="33"/>
    </row>
    <row r="94" spans="1:14" ht="15" x14ac:dyDescent="0.2">
      <c r="A94" s="60"/>
      <c r="B94" s="64"/>
      <c r="C94" s="65"/>
      <c r="D94" s="65"/>
      <c r="E94" s="75"/>
      <c r="F94" s="75"/>
      <c r="G94" s="75"/>
      <c r="H94" s="75"/>
      <c r="I94" s="75"/>
      <c r="J94" s="75"/>
      <c r="K94" s="63"/>
      <c r="L94" s="63"/>
      <c r="M94" s="33"/>
    </row>
    <row r="95" spans="1:14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</sheetData>
  <mergeCells count="99">
    <mergeCell ref="C84:D84"/>
    <mergeCell ref="C85:D85"/>
    <mergeCell ref="C81:D81"/>
    <mergeCell ref="C82:D82"/>
    <mergeCell ref="A46:B46"/>
    <mergeCell ref="C46:D46"/>
    <mergeCell ref="A47:B47"/>
    <mergeCell ref="C47:D47"/>
    <mergeCell ref="A48:B48"/>
    <mergeCell ref="C48:D48"/>
    <mergeCell ref="A49:B49"/>
    <mergeCell ref="C49:D49"/>
    <mergeCell ref="A50:A54"/>
    <mergeCell ref="B50:B54"/>
    <mergeCell ref="C50:I50"/>
    <mergeCell ref="C51:D51"/>
    <mergeCell ref="A82:B82"/>
    <mergeCell ref="A81:B81"/>
    <mergeCell ref="A79:B79"/>
    <mergeCell ref="C79:D79"/>
    <mergeCell ref="C83:D83"/>
    <mergeCell ref="A69:B69"/>
    <mergeCell ref="C69:D69"/>
    <mergeCell ref="A70:A74"/>
    <mergeCell ref="B70:B74"/>
    <mergeCell ref="C70:I70"/>
    <mergeCell ref="C71:D71"/>
    <mergeCell ref="A66:B66"/>
    <mergeCell ref="C66:D66"/>
    <mergeCell ref="A67:B67"/>
    <mergeCell ref="C67:D67"/>
    <mergeCell ref="A68:B68"/>
    <mergeCell ref="C68:D68"/>
    <mergeCell ref="A59:B59"/>
    <mergeCell ref="C59:D59"/>
    <mergeCell ref="A60:A64"/>
    <mergeCell ref="B60:B64"/>
    <mergeCell ref="C60:I60"/>
    <mergeCell ref="C61:D61"/>
    <mergeCell ref="A56:B56"/>
    <mergeCell ref="C56:D56"/>
    <mergeCell ref="A57:B57"/>
    <mergeCell ref="C57:D57"/>
    <mergeCell ref="A58:B58"/>
    <mergeCell ref="C58:D58"/>
    <mergeCell ref="A39:B39"/>
    <mergeCell ref="C39:D39"/>
    <mergeCell ref="A40:A44"/>
    <mergeCell ref="B40:B44"/>
    <mergeCell ref="C41:D41"/>
    <mergeCell ref="C40:H40"/>
    <mergeCell ref="A36:B36"/>
    <mergeCell ref="C36:D36"/>
    <mergeCell ref="A37:B37"/>
    <mergeCell ref="C37:D37"/>
    <mergeCell ref="A38:B38"/>
    <mergeCell ref="C38:D38"/>
    <mergeCell ref="E9:F9"/>
    <mergeCell ref="E12:F12"/>
    <mergeCell ref="A2:K2"/>
    <mergeCell ref="A3:K3"/>
    <mergeCell ref="A4:K4"/>
    <mergeCell ref="A7:K7"/>
    <mergeCell ref="A8:K8"/>
    <mergeCell ref="A6:K6"/>
    <mergeCell ref="I12:K12"/>
    <mergeCell ref="B12:D12"/>
    <mergeCell ref="I13:K13"/>
    <mergeCell ref="A24:B24"/>
    <mergeCell ref="A26:B26"/>
    <mergeCell ref="C26:D26"/>
    <mergeCell ref="B13:D13"/>
    <mergeCell ref="E13:F13"/>
    <mergeCell ref="A30:A34"/>
    <mergeCell ref="B30:B34"/>
    <mergeCell ref="C30:L30"/>
    <mergeCell ref="C31:D31"/>
    <mergeCell ref="A27:B27"/>
    <mergeCell ref="C27:D27"/>
    <mergeCell ref="A28:B28"/>
    <mergeCell ref="C28:D28"/>
    <mergeCell ref="A29:B29"/>
    <mergeCell ref="C29:D29"/>
    <mergeCell ref="E81:F81"/>
    <mergeCell ref="E82:F82"/>
    <mergeCell ref="E83:F83"/>
    <mergeCell ref="E84:F84"/>
    <mergeCell ref="E85:F85"/>
    <mergeCell ref="E76:F76"/>
    <mergeCell ref="E77:F77"/>
    <mergeCell ref="E78:F78"/>
    <mergeCell ref="E79:F79"/>
    <mergeCell ref="A80:F80"/>
    <mergeCell ref="A76:B76"/>
    <mergeCell ref="C76:D76"/>
    <mergeCell ref="A77:B77"/>
    <mergeCell ref="C77:D77"/>
    <mergeCell ref="A78:B78"/>
    <mergeCell ref="C78:D78"/>
  </mergeCells>
  <pageMargins left="0.70866141732283472" right="0.70866141732283472" top="0.74803149606299213" bottom="0.74803149606299213" header="0.31496062992125984" footer="0.31496062992125984"/>
  <pageSetup paperSize="9" orientation="landscape" r:id="rId1"/>
  <rowBreaks count="1" manualBreakCount="1">
    <brk id="7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68"/>
  <sheetViews>
    <sheetView showGridLines="0" topLeftCell="A38" zoomScaleNormal="100" workbookViewId="0">
      <selection activeCell="P67" sqref="P67"/>
    </sheetView>
  </sheetViews>
  <sheetFormatPr defaultRowHeight="12.75" x14ac:dyDescent="0.2"/>
  <sheetData>
    <row r="1" spans="1:19" x14ac:dyDescent="0.2">
      <c r="A1" s="38"/>
      <c r="B1" s="38"/>
      <c r="C1" s="38"/>
      <c r="D1" s="38"/>
      <c r="E1" s="38"/>
      <c r="F1" s="38"/>
      <c r="G1" s="38"/>
      <c r="H1" s="38"/>
      <c r="I1" s="38"/>
      <c r="J1" s="43"/>
      <c r="K1" s="38"/>
      <c r="L1" s="38"/>
      <c r="M1" s="38"/>
      <c r="N1" s="38"/>
      <c r="O1" s="38"/>
      <c r="P1" s="38"/>
      <c r="Q1" s="38"/>
      <c r="R1" s="38"/>
      <c r="S1" s="38"/>
    </row>
    <row r="2" spans="1:19" ht="16.5" x14ac:dyDescent="0.25">
      <c r="A2" s="752" t="s">
        <v>26</v>
      </c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38"/>
      <c r="M2" s="38"/>
      <c r="N2" s="38"/>
      <c r="O2" s="38"/>
      <c r="P2" s="38"/>
      <c r="Q2" s="38"/>
      <c r="R2" s="38"/>
      <c r="S2" s="38"/>
    </row>
    <row r="3" spans="1:19" ht="16.5" x14ac:dyDescent="0.25">
      <c r="A3" s="752" t="s">
        <v>91</v>
      </c>
      <c r="B3" s="752"/>
      <c r="C3" s="752"/>
      <c r="D3" s="752"/>
      <c r="E3" s="752"/>
      <c r="F3" s="752"/>
      <c r="G3" s="752"/>
      <c r="H3" s="752"/>
      <c r="I3" s="752"/>
      <c r="J3" s="752"/>
      <c r="K3" s="752"/>
      <c r="L3" s="38"/>
      <c r="M3" s="38"/>
      <c r="N3" s="38"/>
      <c r="O3" s="38"/>
      <c r="P3" s="38"/>
      <c r="Q3" s="38"/>
      <c r="R3" s="38"/>
      <c r="S3" s="38"/>
    </row>
    <row r="4" spans="1:19" ht="17.25" thickBot="1" x14ac:dyDescent="0.3">
      <c r="A4" s="753" t="s">
        <v>90</v>
      </c>
      <c r="B4" s="753"/>
      <c r="C4" s="753"/>
      <c r="D4" s="753"/>
      <c r="E4" s="753"/>
      <c r="F4" s="753"/>
      <c r="G4" s="753"/>
      <c r="H4" s="753"/>
      <c r="I4" s="753"/>
      <c r="J4" s="753"/>
      <c r="K4" s="753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39"/>
      <c r="B5" s="39"/>
      <c r="C5" s="39"/>
      <c r="D5" s="39"/>
      <c r="E5" s="39"/>
      <c r="F5" s="39"/>
      <c r="G5" s="39"/>
      <c r="H5" s="39"/>
      <c r="I5" s="39"/>
      <c r="J5" s="40"/>
      <c r="K5" s="39"/>
      <c r="L5" s="38"/>
      <c r="M5" s="38"/>
      <c r="N5" s="38"/>
      <c r="O5" s="38"/>
      <c r="P5" s="38"/>
      <c r="Q5" s="38"/>
      <c r="R5" s="38"/>
      <c r="S5" s="38"/>
    </row>
    <row r="6" spans="1:19" ht="16.5" x14ac:dyDescent="0.25">
      <c r="A6" s="757" t="s">
        <v>93</v>
      </c>
      <c r="B6" s="757"/>
      <c r="C6" s="757"/>
      <c r="D6" s="757"/>
      <c r="E6" s="757"/>
      <c r="F6" s="757"/>
      <c r="G6" s="757"/>
      <c r="H6" s="757"/>
      <c r="I6" s="757"/>
      <c r="J6" s="757"/>
      <c r="K6" s="757"/>
      <c r="L6" s="38"/>
      <c r="M6" s="38"/>
      <c r="N6" s="38"/>
      <c r="O6" s="38"/>
      <c r="P6" s="38"/>
      <c r="Q6" s="38"/>
      <c r="R6" s="38"/>
      <c r="S6" s="38"/>
    </row>
    <row r="7" spans="1:19" ht="16.5" x14ac:dyDescent="0.25">
      <c r="A7" s="757" t="str">
        <f>WBS!E4</f>
        <v>Test of coil, pole or magnet</v>
      </c>
      <c r="B7" s="757"/>
      <c r="C7" s="757"/>
      <c r="D7" s="757"/>
      <c r="E7" s="757"/>
      <c r="F7" s="757"/>
      <c r="G7" s="757"/>
      <c r="H7" s="757"/>
      <c r="I7" s="757"/>
      <c r="J7" s="757"/>
      <c r="K7" s="757"/>
      <c r="L7" s="38"/>
      <c r="M7" s="38"/>
      <c r="N7" s="38"/>
      <c r="O7" s="38"/>
      <c r="P7" s="38"/>
      <c r="Q7" s="38"/>
      <c r="R7" s="38"/>
      <c r="S7" s="38"/>
    </row>
    <row r="8" spans="1:19" ht="16.5" x14ac:dyDescent="0.25">
      <c r="A8" s="757" t="s">
        <v>612</v>
      </c>
      <c r="B8" s="757"/>
      <c r="C8" s="757"/>
      <c r="D8" s="757"/>
      <c r="E8" s="757"/>
      <c r="F8" s="757"/>
      <c r="G8" s="757"/>
      <c r="H8" s="757"/>
      <c r="I8" s="757"/>
      <c r="J8" s="757"/>
      <c r="K8" s="38"/>
      <c r="L8" s="38"/>
      <c r="M8" s="38"/>
      <c r="N8" s="38"/>
      <c r="O8" s="38"/>
      <c r="P8" s="38"/>
      <c r="Q8" s="38"/>
      <c r="R8" s="38"/>
    </row>
    <row r="9" spans="1:19" s="38" customFormat="1" ht="16.5" x14ac:dyDescent="0.25">
      <c r="A9" s="105"/>
      <c r="B9" s="105"/>
      <c r="C9" s="105"/>
      <c r="D9" s="105"/>
      <c r="E9" s="756" t="str">
        <f>WBS!M16</f>
        <v>Version no:</v>
      </c>
      <c r="F9" s="756"/>
      <c r="G9" s="170">
        <f>WBS!N16</f>
        <v>1.06</v>
      </c>
      <c r="H9" s="105"/>
      <c r="I9" s="105"/>
      <c r="J9" s="105"/>
    </row>
    <row r="10" spans="1:19" ht="13.5" thickBot="1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2"/>
      <c r="K10" s="41"/>
      <c r="L10" s="38"/>
      <c r="M10" s="38"/>
      <c r="N10" s="38"/>
      <c r="O10" s="38"/>
      <c r="P10" s="38"/>
      <c r="Q10" s="38"/>
      <c r="R10" s="38"/>
      <c r="S10" s="38"/>
    </row>
    <row r="11" spans="1:19" ht="13.5" thickBot="1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43"/>
      <c r="K11" s="38"/>
      <c r="L11" s="38"/>
      <c r="M11" s="38"/>
      <c r="N11" s="38"/>
      <c r="O11" s="38"/>
      <c r="P11" s="38"/>
      <c r="Q11" s="38"/>
      <c r="R11" s="38"/>
      <c r="S11" s="38"/>
    </row>
    <row r="12" spans="1:19" ht="19.5" thickTop="1" thickBot="1" x14ac:dyDescent="0.3">
      <c r="A12" s="38"/>
      <c r="B12" s="750" t="s">
        <v>27</v>
      </c>
      <c r="C12" s="751"/>
      <c r="D12" s="751"/>
      <c r="E12" s="754" t="str">
        <f>WBS!H6</f>
        <v>MQXC</v>
      </c>
      <c r="F12" s="755"/>
      <c r="G12" s="44"/>
      <c r="H12" s="44"/>
      <c r="I12" s="90"/>
      <c r="J12" s="90"/>
      <c r="K12" s="90"/>
      <c r="L12" s="38"/>
      <c r="M12" s="38"/>
      <c r="N12" s="38"/>
      <c r="O12" s="38"/>
      <c r="P12" s="38"/>
      <c r="Q12" s="38"/>
    </row>
    <row r="13" spans="1:19" ht="19.5" thickTop="1" thickBot="1" x14ac:dyDescent="0.3">
      <c r="A13" s="38"/>
      <c r="B13" s="750" t="s">
        <v>92</v>
      </c>
      <c r="C13" s="751"/>
      <c r="D13" s="751"/>
      <c r="E13" s="754" t="str">
        <f>WBS!H9</f>
        <v>Aperture_2</v>
      </c>
      <c r="F13" s="755"/>
      <c r="G13" s="44"/>
      <c r="H13" s="44"/>
      <c r="I13" s="90"/>
      <c r="J13" s="90"/>
      <c r="K13" s="90"/>
      <c r="L13" s="38"/>
      <c r="M13" s="38"/>
      <c r="N13" s="38"/>
      <c r="O13" s="38"/>
      <c r="P13" s="38"/>
      <c r="Q13" s="38"/>
    </row>
    <row r="14" spans="1:19" ht="13.5" thickTop="1" x14ac:dyDescent="0.2">
      <c r="A14" s="38"/>
      <c r="B14" s="38"/>
      <c r="C14" s="38"/>
      <c r="D14" s="38"/>
      <c r="E14" s="38"/>
      <c r="F14" s="38"/>
      <c r="G14" s="38"/>
      <c r="H14" s="38"/>
      <c r="I14" s="43"/>
      <c r="J14" s="38"/>
      <c r="K14" s="38"/>
      <c r="L14" s="38"/>
      <c r="M14" s="38"/>
      <c r="N14" s="38"/>
      <c r="O14" s="38"/>
      <c r="P14" s="38"/>
      <c r="Q14" s="38"/>
      <c r="R14" s="38"/>
    </row>
    <row r="15" spans="1:19" s="46" customFormat="1" ht="15" x14ac:dyDescent="0.25">
      <c r="A15" s="45" t="s">
        <v>626</v>
      </c>
      <c r="B15" s="45"/>
    </row>
    <row r="16" spans="1:19" s="46" customFormat="1" ht="15" x14ac:dyDescent="0.25">
      <c r="A16" s="45" t="s">
        <v>627</v>
      </c>
      <c r="B16" s="45"/>
    </row>
    <row r="17" spans="1:19" s="46" customFormat="1" ht="15" x14ac:dyDescent="0.25">
      <c r="A17" s="45" t="s">
        <v>201</v>
      </c>
      <c r="B17" s="45"/>
    </row>
    <row r="18" spans="1:19" s="46" customFormat="1" ht="15" x14ac:dyDescent="0.25">
      <c r="A18" s="45" t="s">
        <v>202</v>
      </c>
      <c r="B18" s="45"/>
    </row>
    <row r="19" spans="1:19" s="46" customFormat="1" ht="15" x14ac:dyDescent="0.25">
      <c r="A19" s="45" t="s">
        <v>203</v>
      </c>
      <c r="B19" s="45"/>
    </row>
    <row r="20" spans="1:19" s="46" customFormat="1" ht="15" x14ac:dyDescent="0.25">
      <c r="A20" s="45" t="s">
        <v>468</v>
      </c>
      <c r="B20" s="45"/>
    </row>
    <row r="21" spans="1:19" s="46" customFormat="1" ht="15" x14ac:dyDescent="0.25">
      <c r="A21" s="45" t="s">
        <v>469</v>
      </c>
      <c r="B21" s="45"/>
    </row>
    <row r="22" spans="1:19" ht="14.25" x14ac:dyDescent="0.2">
      <c r="A22" s="46"/>
      <c r="B22" s="46"/>
      <c r="C22" s="46"/>
      <c r="D22" s="46"/>
      <c r="E22" s="46"/>
      <c r="F22" s="46"/>
      <c r="G22" s="46"/>
      <c r="H22" s="46"/>
      <c r="I22" s="46"/>
      <c r="J22" s="47"/>
      <c r="K22" s="46"/>
      <c r="L22" s="46"/>
      <c r="M22" s="46"/>
      <c r="N22" s="46"/>
      <c r="O22" s="46"/>
      <c r="P22" s="46"/>
      <c r="Q22" s="46"/>
      <c r="R22" s="46"/>
      <c r="S22" s="46"/>
    </row>
    <row r="23" spans="1:19" ht="14.25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7"/>
      <c r="K23" s="46"/>
      <c r="L23" s="46"/>
      <c r="M23" s="46"/>
      <c r="N23" s="46"/>
      <c r="O23" s="46"/>
      <c r="P23" s="46"/>
      <c r="Q23" s="46"/>
      <c r="R23" s="46"/>
      <c r="S23" s="46"/>
    </row>
    <row r="24" spans="1:19" s="46" customFormat="1" ht="15" x14ac:dyDescent="0.25">
      <c r="A24" s="726" t="s">
        <v>109</v>
      </c>
      <c r="B24" s="726"/>
      <c r="C24" s="726"/>
      <c r="D24" s="46" t="s">
        <v>116</v>
      </c>
      <c r="E24" s="104"/>
      <c r="F24" s="79"/>
      <c r="K24" s="47"/>
    </row>
    <row r="25" spans="1:19" s="46" customFormat="1" ht="15.75" thickBot="1" x14ac:dyDescent="0.3">
      <c r="A25" s="104"/>
      <c r="B25" s="104"/>
      <c r="C25" s="104"/>
      <c r="E25" s="104"/>
      <c r="F25" s="79"/>
      <c r="K25" s="47"/>
    </row>
    <row r="26" spans="1:19" s="46" customFormat="1" ht="16.5" thickTop="1" thickBot="1" x14ac:dyDescent="0.3">
      <c r="A26" s="168"/>
      <c r="B26" s="870" t="s">
        <v>137</v>
      </c>
      <c r="C26" s="870"/>
      <c r="D26" s="871"/>
      <c r="E26" s="852" t="s">
        <v>628</v>
      </c>
      <c r="F26" s="853"/>
      <c r="G26" s="869"/>
      <c r="H26" s="852" t="s">
        <v>608</v>
      </c>
      <c r="I26" s="853"/>
      <c r="J26" s="869"/>
    </row>
    <row r="27" spans="1:19" s="46" customFormat="1" ht="14.25" x14ac:dyDescent="0.2">
      <c r="A27" s="158"/>
      <c r="B27" s="811" t="s">
        <v>28</v>
      </c>
      <c r="C27" s="811"/>
      <c r="D27" s="812"/>
      <c r="E27" s="730">
        <v>41199</v>
      </c>
      <c r="F27" s="813"/>
      <c r="G27" s="749"/>
      <c r="H27" s="730">
        <v>41200</v>
      </c>
      <c r="I27" s="813"/>
      <c r="J27" s="749"/>
    </row>
    <row r="28" spans="1:19" s="46" customFormat="1" ht="15" thickBot="1" x14ac:dyDescent="0.25">
      <c r="A28" s="160"/>
      <c r="B28" s="803" t="s">
        <v>29</v>
      </c>
      <c r="C28" s="803"/>
      <c r="D28" s="804"/>
      <c r="E28" s="732" t="s">
        <v>823</v>
      </c>
      <c r="F28" s="805"/>
      <c r="G28" s="761"/>
      <c r="H28" s="732" t="s">
        <v>823</v>
      </c>
      <c r="I28" s="805"/>
      <c r="J28" s="761"/>
    </row>
    <row r="29" spans="1:19" s="46" customFormat="1" ht="16.5" x14ac:dyDescent="0.2">
      <c r="A29" s="156"/>
      <c r="B29" s="787" t="s">
        <v>94</v>
      </c>
      <c r="C29" s="787"/>
      <c r="D29" s="788"/>
      <c r="E29" s="789">
        <v>22.3</v>
      </c>
      <c r="F29" s="790"/>
      <c r="G29" s="791"/>
      <c r="H29" s="789">
        <v>22</v>
      </c>
      <c r="I29" s="790"/>
      <c r="J29" s="791"/>
    </row>
    <row r="30" spans="1:19" s="46" customFormat="1" ht="15.75" thickBot="1" x14ac:dyDescent="0.25">
      <c r="A30" s="157"/>
      <c r="B30" s="820" t="s">
        <v>30</v>
      </c>
      <c r="C30" s="820"/>
      <c r="D30" s="821"/>
      <c r="E30" s="732">
        <v>42.4</v>
      </c>
      <c r="F30" s="805"/>
      <c r="G30" s="761"/>
      <c r="H30" s="732">
        <v>37.4</v>
      </c>
      <c r="I30" s="805"/>
      <c r="J30" s="761"/>
    </row>
    <row r="31" spans="1:19" ht="13.5" thickTop="1" x14ac:dyDescent="0.2">
      <c r="A31" s="929" t="s">
        <v>62</v>
      </c>
      <c r="B31" s="930"/>
      <c r="C31" s="930"/>
      <c r="D31" s="931"/>
      <c r="E31" s="80" t="s">
        <v>21</v>
      </c>
      <c r="F31" s="332" t="s">
        <v>22</v>
      </c>
      <c r="G31" s="332" t="s">
        <v>17</v>
      </c>
      <c r="H31" s="80" t="s">
        <v>21</v>
      </c>
      <c r="I31" s="332" t="s">
        <v>22</v>
      </c>
      <c r="J31" s="332" t="s">
        <v>17</v>
      </c>
      <c r="K31" s="82" t="s">
        <v>18</v>
      </c>
    </row>
    <row r="32" spans="1:19" x14ac:dyDescent="0.2">
      <c r="A32" s="932"/>
      <c r="B32" s="933"/>
      <c r="C32" s="933"/>
      <c r="D32" s="934"/>
      <c r="E32" s="83" t="s">
        <v>23</v>
      </c>
      <c r="F32" s="83" t="s">
        <v>24</v>
      </c>
      <c r="G32" s="84" t="s">
        <v>267</v>
      </c>
      <c r="H32" s="83" t="s">
        <v>23</v>
      </c>
      <c r="I32" s="83" t="s">
        <v>24</v>
      </c>
      <c r="J32" s="84" t="s">
        <v>267</v>
      </c>
      <c r="K32" s="85" t="s">
        <v>267</v>
      </c>
    </row>
    <row r="33" spans="1:17" x14ac:dyDescent="0.2">
      <c r="A33" s="951" t="s">
        <v>825</v>
      </c>
      <c r="B33" s="952"/>
      <c r="C33" s="952"/>
      <c r="D33" s="952"/>
      <c r="E33" s="372">
        <v>1000</v>
      </c>
      <c r="F33" s="372">
        <v>30</v>
      </c>
      <c r="G33" s="375">
        <v>505</v>
      </c>
      <c r="H33" s="372">
        <v>1000</v>
      </c>
      <c r="I33" s="372">
        <v>30</v>
      </c>
      <c r="J33" s="375">
        <v>458</v>
      </c>
      <c r="K33" s="333" t="s">
        <v>117</v>
      </c>
    </row>
    <row r="34" spans="1:17" x14ac:dyDescent="0.2">
      <c r="A34" s="953" t="s">
        <v>629</v>
      </c>
      <c r="B34" s="954"/>
      <c r="C34" s="954"/>
      <c r="D34" s="955"/>
      <c r="E34" s="372">
        <v>1000</v>
      </c>
      <c r="F34" s="372">
        <v>30</v>
      </c>
      <c r="G34" s="375">
        <v>98.7</v>
      </c>
      <c r="H34" s="372">
        <v>1000</v>
      </c>
      <c r="I34" s="372">
        <v>30</v>
      </c>
      <c r="J34" s="375">
        <v>149</v>
      </c>
      <c r="K34" s="333" t="s">
        <v>117</v>
      </c>
    </row>
    <row r="35" spans="1:17" x14ac:dyDescent="0.2">
      <c r="A35" s="922" t="s">
        <v>826</v>
      </c>
      <c r="B35" s="938"/>
      <c r="C35" s="938"/>
      <c r="D35" s="939"/>
      <c r="E35" s="372">
        <v>1000</v>
      </c>
      <c r="F35" s="372">
        <v>30</v>
      </c>
      <c r="G35" s="375">
        <v>83.8</v>
      </c>
      <c r="H35" s="372">
        <v>1000</v>
      </c>
      <c r="I35" s="372">
        <v>30</v>
      </c>
      <c r="J35" s="375">
        <v>57.3</v>
      </c>
      <c r="K35" s="333" t="s">
        <v>117</v>
      </c>
    </row>
    <row r="36" spans="1:17" x14ac:dyDescent="0.2">
      <c r="A36" s="922" t="s">
        <v>827</v>
      </c>
      <c r="B36" s="938"/>
      <c r="C36" s="938"/>
      <c r="D36" s="939"/>
      <c r="E36" s="372">
        <v>1000</v>
      </c>
      <c r="F36" s="372">
        <v>30</v>
      </c>
      <c r="G36" s="375">
        <v>93.1</v>
      </c>
      <c r="H36" s="372">
        <v>1000</v>
      </c>
      <c r="I36" s="372">
        <v>30</v>
      </c>
      <c r="J36" s="375">
        <v>101</v>
      </c>
      <c r="K36" s="333" t="s">
        <v>117</v>
      </c>
    </row>
    <row r="37" spans="1:17" ht="13.5" thickBot="1" x14ac:dyDescent="0.25"/>
    <row r="38" spans="1:17" s="46" customFormat="1" ht="16.5" thickTop="1" thickBot="1" x14ac:dyDescent="0.3">
      <c r="A38" s="168"/>
      <c r="B38" s="806" t="s">
        <v>137</v>
      </c>
      <c r="C38" s="806"/>
      <c r="D38" s="807"/>
      <c r="E38" s="717" t="s">
        <v>204</v>
      </c>
      <c r="F38" s="937"/>
      <c r="G38" s="718"/>
      <c r="H38" s="717" t="s">
        <v>205</v>
      </c>
      <c r="I38" s="937"/>
      <c r="J38" s="718"/>
      <c r="K38" s="717" t="s">
        <v>206</v>
      </c>
      <c r="L38" s="937"/>
      <c r="M38" s="729"/>
      <c r="N38" s="717" t="s">
        <v>901</v>
      </c>
      <c r="O38" s="937"/>
      <c r="P38" s="729"/>
    </row>
    <row r="39" spans="1:17" s="46" customFormat="1" ht="15" x14ac:dyDescent="0.25">
      <c r="A39" s="158"/>
      <c r="B39" s="811" t="s">
        <v>28</v>
      </c>
      <c r="C39" s="811"/>
      <c r="D39" s="812"/>
      <c r="E39" s="719">
        <v>41206</v>
      </c>
      <c r="F39" s="855"/>
      <c r="G39" s="720"/>
      <c r="H39" s="734"/>
      <c r="I39" s="813"/>
      <c r="J39" s="749"/>
      <c r="K39" s="730">
        <v>41214</v>
      </c>
      <c r="L39" s="813"/>
      <c r="M39" s="731"/>
      <c r="N39" s="730">
        <v>41218</v>
      </c>
      <c r="O39" s="813"/>
      <c r="P39" s="731"/>
    </row>
    <row r="40" spans="1:17" s="46" customFormat="1" ht="15.75" thickBot="1" x14ac:dyDescent="0.3">
      <c r="A40" s="160"/>
      <c r="B40" s="803" t="s">
        <v>29</v>
      </c>
      <c r="C40" s="803"/>
      <c r="D40" s="804"/>
      <c r="E40" s="947" t="s">
        <v>839</v>
      </c>
      <c r="F40" s="856"/>
      <c r="G40" s="722"/>
      <c r="H40" s="732"/>
      <c r="I40" s="805"/>
      <c r="J40" s="761"/>
      <c r="K40" s="732" t="s">
        <v>823</v>
      </c>
      <c r="L40" s="805"/>
      <c r="M40" s="733"/>
      <c r="N40" s="732" t="s">
        <v>823</v>
      </c>
      <c r="O40" s="805"/>
      <c r="P40" s="733"/>
    </row>
    <row r="41" spans="1:17" s="46" customFormat="1" ht="16.5" x14ac:dyDescent="0.25">
      <c r="A41" s="156"/>
      <c r="B41" s="940" t="s">
        <v>94</v>
      </c>
      <c r="C41" s="940"/>
      <c r="D41" s="941"/>
      <c r="E41" s="723">
        <v>23</v>
      </c>
      <c r="F41" s="855"/>
      <c r="G41" s="720"/>
      <c r="H41" s="734"/>
      <c r="I41" s="813"/>
      <c r="J41" s="749"/>
      <c r="K41" s="734">
        <v>22.1</v>
      </c>
      <c r="L41" s="813"/>
      <c r="M41" s="731"/>
      <c r="N41" s="734">
        <v>22.3</v>
      </c>
      <c r="O41" s="813"/>
      <c r="P41" s="731"/>
    </row>
    <row r="42" spans="1:17" s="46" customFormat="1" ht="15.75" thickBot="1" x14ac:dyDescent="0.3">
      <c r="A42" s="157"/>
      <c r="B42" s="935" t="s">
        <v>30</v>
      </c>
      <c r="C42" s="935"/>
      <c r="D42" s="936"/>
      <c r="E42" s="942">
        <v>45</v>
      </c>
      <c r="F42" s="943"/>
      <c r="G42" s="944"/>
      <c r="H42" s="735"/>
      <c r="I42" s="945"/>
      <c r="J42" s="946"/>
      <c r="K42" s="735">
        <v>28.1</v>
      </c>
      <c r="L42" s="945"/>
      <c r="M42" s="736"/>
      <c r="N42" s="735">
        <v>34.1</v>
      </c>
      <c r="O42" s="945"/>
      <c r="P42" s="736"/>
    </row>
    <row r="43" spans="1:17" ht="13.5" thickTop="1" x14ac:dyDescent="0.2">
      <c r="A43" s="929" t="s">
        <v>62</v>
      </c>
      <c r="B43" s="930"/>
      <c r="C43" s="930"/>
      <c r="D43" s="931"/>
      <c r="E43" s="80" t="s">
        <v>21</v>
      </c>
      <c r="F43" s="81" t="s">
        <v>22</v>
      </c>
      <c r="G43" s="81" t="s">
        <v>17</v>
      </c>
      <c r="H43" s="80" t="s">
        <v>21</v>
      </c>
      <c r="I43" s="81" t="s">
        <v>22</v>
      </c>
      <c r="J43" s="81" t="s">
        <v>17</v>
      </c>
      <c r="K43" s="80" t="s">
        <v>21</v>
      </c>
      <c r="L43" s="81" t="s">
        <v>22</v>
      </c>
      <c r="M43" s="81" t="s">
        <v>17</v>
      </c>
      <c r="N43" s="80" t="s">
        <v>21</v>
      </c>
      <c r="O43" s="81" t="s">
        <v>22</v>
      </c>
      <c r="P43" s="81" t="s">
        <v>17</v>
      </c>
      <c r="Q43" s="82" t="s">
        <v>18</v>
      </c>
    </row>
    <row r="44" spans="1:17" x14ac:dyDescent="0.2">
      <c r="A44" s="932"/>
      <c r="B44" s="933"/>
      <c r="C44" s="933"/>
      <c r="D44" s="934"/>
      <c r="E44" s="83" t="s">
        <v>23</v>
      </c>
      <c r="F44" s="83" t="s">
        <v>24</v>
      </c>
      <c r="G44" s="84" t="s">
        <v>267</v>
      </c>
      <c r="H44" s="83" t="s">
        <v>23</v>
      </c>
      <c r="I44" s="83" t="s">
        <v>24</v>
      </c>
      <c r="J44" s="84" t="s">
        <v>267</v>
      </c>
      <c r="K44" s="83" t="s">
        <v>23</v>
      </c>
      <c r="L44" s="83" t="s">
        <v>24</v>
      </c>
      <c r="M44" s="84" t="s">
        <v>267</v>
      </c>
      <c r="N44" s="83" t="s">
        <v>23</v>
      </c>
      <c r="O44" s="83" t="s">
        <v>24</v>
      </c>
      <c r="P44" s="84" t="s">
        <v>267</v>
      </c>
      <c r="Q44" s="85" t="s">
        <v>267</v>
      </c>
    </row>
    <row r="45" spans="1:17" x14ac:dyDescent="0.2">
      <c r="A45" s="928" t="s">
        <v>123</v>
      </c>
      <c r="B45" s="923"/>
      <c r="C45" s="923"/>
      <c r="D45" s="924"/>
      <c r="E45" s="373">
        <v>1400</v>
      </c>
      <c r="F45" s="373">
        <v>30</v>
      </c>
      <c r="G45" s="374">
        <v>21.6</v>
      </c>
      <c r="H45" s="373">
        <v>1200</v>
      </c>
      <c r="I45" s="373">
        <v>30</v>
      </c>
      <c r="J45" s="374"/>
      <c r="K45" s="373">
        <v>1000</v>
      </c>
      <c r="L45" s="373">
        <v>30</v>
      </c>
      <c r="M45" s="497">
        <v>17.5</v>
      </c>
      <c r="N45" s="517">
        <v>1000</v>
      </c>
      <c r="O45" s="517">
        <v>30</v>
      </c>
      <c r="P45" s="497">
        <v>32.9</v>
      </c>
      <c r="Q45" s="88" t="s">
        <v>117</v>
      </c>
    </row>
    <row r="46" spans="1:17" x14ac:dyDescent="0.2">
      <c r="A46" s="928" t="s">
        <v>119</v>
      </c>
      <c r="B46" s="923"/>
      <c r="C46" s="923"/>
      <c r="D46" s="924"/>
      <c r="E46" s="373">
        <v>1400</v>
      </c>
      <c r="F46" s="373">
        <v>30</v>
      </c>
      <c r="G46" s="374">
        <v>230</v>
      </c>
      <c r="H46" s="373">
        <v>1200</v>
      </c>
      <c r="I46" s="373">
        <v>30</v>
      </c>
      <c r="J46" s="374"/>
      <c r="K46" s="373">
        <v>1000</v>
      </c>
      <c r="L46" s="373">
        <v>30</v>
      </c>
      <c r="M46" s="497">
        <v>28</v>
      </c>
      <c r="N46" s="517">
        <v>1000</v>
      </c>
      <c r="O46" s="517">
        <v>30</v>
      </c>
      <c r="P46" s="497">
        <v>27.4</v>
      </c>
      <c r="Q46" s="88" t="s">
        <v>117</v>
      </c>
    </row>
    <row r="47" spans="1:17" x14ac:dyDescent="0.2">
      <c r="A47" s="922" t="s">
        <v>829</v>
      </c>
      <c r="B47" s="923"/>
      <c r="C47" s="923"/>
      <c r="D47" s="924"/>
      <c r="E47" s="373">
        <v>1400</v>
      </c>
      <c r="F47" s="373">
        <v>30</v>
      </c>
      <c r="G47" s="374">
        <v>46.1</v>
      </c>
      <c r="H47" s="373">
        <v>1200</v>
      </c>
      <c r="I47" s="373">
        <v>30</v>
      </c>
      <c r="J47" s="374"/>
      <c r="K47" s="373">
        <v>1000</v>
      </c>
      <c r="L47" s="373">
        <v>30</v>
      </c>
      <c r="M47" s="497">
        <v>45.5</v>
      </c>
      <c r="N47" s="517">
        <v>1000</v>
      </c>
      <c r="O47" s="517">
        <v>30</v>
      </c>
      <c r="P47" s="497"/>
      <c r="Q47" s="88" t="s">
        <v>117</v>
      </c>
    </row>
    <row r="48" spans="1:17" x14ac:dyDescent="0.2">
      <c r="A48" s="922" t="s">
        <v>118</v>
      </c>
      <c r="B48" s="923"/>
      <c r="C48" s="923"/>
      <c r="D48" s="924"/>
      <c r="E48" s="373">
        <v>1400</v>
      </c>
      <c r="F48" s="373">
        <v>30</v>
      </c>
      <c r="G48" s="374">
        <v>49.7</v>
      </c>
      <c r="H48" s="373">
        <v>1200</v>
      </c>
      <c r="I48" s="373">
        <v>30</v>
      </c>
      <c r="J48" s="374"/>
      <c r="K48" s="373">
        <v>1000</v>
      </c>
      <c r="L48" s="373">
        <v>30</v>
      </c>
      <c r="M48" s="497">
        <v>41.9</v>
      </c>
      <c r="N48" s="517">
        <v>1000</v>
      </c>
      <c r="O48" s="517">
        <v>30</v>
      </c>
      <c r="P48" s="497"/>
      <c r="Q48" s="88" t="s">
        <v>117</v>
      </c>
    </row>
    <row r="49" spans="1:17" x14ac:dyDescent="0.2">
      <c r="A49" s="922" t="s">
        <v>830</v>
      </c>
      <c r="B49" s="923"/>
      <c r="C49" s="923"/>
      <c r="D49" s="924"/>
      <c r="E49" s="373">
        <v>1400</v>
      </c>
      <c r="F49" s="373">
        <v>30</v>
      </c>
      <c r="G49" s="374">
        <v>42.7</v>
      </c>
      <c r="H49" s="373">
        <v>1200</v>
      </c>
      <c r="I49" s="373">
        <v>30</v>
      </c>
      <c r="J49" s="374"/>
      <c r="K49" s="373">
        <v>1000</v>
      </c>
      <c r="L49" s="373">
        <v>30</v>
      </c>
      <c r="M49" s="497">
        <v>50.3</v>
      </c>
      <c r="N49" s="517">
        <v>1000</v>
      </c>
      <c r="O49" s="517">
        <v>30</v>
      </c>
      <c r="P49" s="497"/>
      <c r="Q49" s="88" t="s">
        <v>117</v>
      </c>
    </row>
    <row r="50" spans="1:17" x14ac:dyDescent="0.2">
      <c r="A50" s="922" t="s">
        <v>831</v>
      </c>
      <c r="B50" s="923"/>
      <c r="C50" s="923"/>
      <c r="D50" s="924"/>
      <c r="E50" s="86">
        <v>1400</v>
      </c>
      <c r="F50" s="86">
        <v>30</v>
      </c>
      <c r="G50" s="35">
        <v>51.6</v>
      </c>
      <c r="H50" s="106">
        <v>1200</v>
      </c>
      <c r="I50" s="106">
        <v>30</v>
      </c>
      <c r="J50" s="108"/>
      <c r="K50" s="106">
        <v>1000</v>
      </c>
      <c r="L50" s="106">
        <v>30</v>
      </c>
      <c r="M50" s="497">
        <v>44.7</v>
      </c>
      <c r="N50" s="517">
        <v>1000</v>
      </c>
      <c r="O50" s="517">
        <v>30</v>
      </c>
      <c r="P50" s="497"/>
      <c r="Q50" s="88" t="s">
        <v>117</v>
      </c>
    </row>
    <row r="51" spans="1:17" x14ac:dyDescent="0.2">
      <c r="A51" s="922" t="s">
        <v>832</v>
      </c>
      <c r="B51" s="923"/>
      <c r="C51" s="923"/>
      <c r="D51" s="924"/>
      <c r="E51" s="86">
        <v>1400</v>
      </c>
      <c r="F51" s="86">
        <v>30</v>
      </c>
      <c r="G51" s="35">
        <v>75.8</v>
      </c>
      <c r="H51" s="106">
        <v>1200</v>
      </c>
      <c r="I51" s="106">
        <v>30</v>
      </c>
      <c r="J51" s="108"/>
      <c r="K51" s="106">
        <v>1000</v>
      </c>
      <c r="L51" s="106">
        <v>30</v>
      </c>
      <c r="M51" s="497">
        <v>52.2</v>
      </c>
      <c r="N51" s="517">
        <v>1000</v>
      </c>
      <c r="O51" s="517">
        <v>30</v>
      </c>
      <c r="P51" s="497">
        <v>62.6</v>
      </c>
      <c r="Q51" s="88" t="s">
        <v>117</v>
      </c>
    </row>
    <row r="52" spans="1:17" x14ac:dyDescent="0.2">
      <c r="A52" s="922" t="s">
        <v>837</v>
      </c>
      <c r="B52" s="923"/>
      <c r="C52" s="923"/>
      <c r="D52" s="924"/>
      <c r="E52" s="86">
        <v>1400</v>
      </c>
      <c r="F52" s="86">
        <v>30</v>
      </c>
      <c r="G52" s="35">
        <v>65.599999999999994</v>
      </c>
      <c r="H52" s="106">
        <v>1200</v>
      </c>
      <c r="I52" s="106">
        <v>30</v>
      </c>
      <c r="J52" s="108"/>
      <c r="K52" s="106">
        <v>1000</v>
      </c>
      <c r="L52" s="106">
        <v>30</v>
      </c>
      <c r="M52" s="497">
        <v>85.4</v>
      </c>
      <c r="N52" s="517">
        <v>1000</v>
      </c>
      <c r="O52" s="517">
        <v>30</v>
      </c>
      <c r="P52" s="497">
        <v>77</v>
      </c>
      <c r="Q52" s="88" t="s">
        <v>117</v>
      </c>
    </row>
    <row r="53" spans="1:17" x14ac:dyDescent="0.2">
      <c r="A53" s="922" t="s">
        <v>836</v>
      </c>
      <c r="B53" s="923"/>
      <c r="C53" s="923"/>
      <c r="D53" s="924"/>
      <c r="E53" s="86">
        <v>1400</v>
      </c>
      <c r="F53" s="86">
        <v>30</v>
      </c>
      <c r="G53" s="35">
        <v>84.8</v>
      </c>
      <c r="H53" s="106">
        <v>1200</v>
      </c>
      <c r="I53" s="106">
        <v>30</v>
      </c>
      <c r="J53" s="108"/>
      <c r="K53" s="106">
        <v>1000</v>
      </c>
      <c r="L53" s="106">
        <v>30</v>
      </c>
      <c r="M53" s="497">
        <v>107</v>
      </c>
      <c r="N53" s="517">
        <v>1000</v>
      </c>
      <c r="O53" s="517">
        <v>30</v>
      </c>
      <c r="P53" s="497">
        <v>68.8</v>
      </c>
      <c r="Q53" s="88" t="s">
        <v>117</v>
      </c>
    </row>
    <row r="54" spans="1:17" x14ac:dyDescent="0.2">
      <c r="A54" s="922" t="s">
        <v>835</v>
      </c>
      <c r="B54" s="923"/>
      <c r="C54" s="923"/>
      <c r="D54" s="924"/>
      <c r="E54" s="86">
        <v>1400</v>
      </c>
      <c r="F54" s="86">
        <v>30</v>
      </c>
      <c r="G54" s="35">
        <v>60.6</v>
      </c>
      <c r="H54" s="106">
        <v>1200</v>
      </c>
      <c r="I54" s="106">
        <v>30</v>
      </c>
      <c r="J54" s="108"/>
      <c r="K54" s="106">
        <v>1000</v>
      </c>
      <c r="L54" s="106">
        <v>30</v>
      </c>
      <c r="M54" s="497">
        <v>49</v>
      </c>
      <c r="N54" s="517">
        <v>1000</v>
      </c>
      <c r="O54" s="517">
        <v>30</v>
      </c>
      <c r="P54" s="497">
        <v>56.4</v>
      </c>
      <c r="Q54" s="88" t="s">
        <v>117</v>
      </c>
    </row>
    <row r="55" spans="1:17" x14ac:dyDescent="0.2">
      <c r="A55" s="922" t="s">
        <v>834</v>
      </c>
      <c r="B55" s="923"/>
      <c r="C55" s="923"/>
      <c r="D55" s="924"/>
      <c r="E55" s="86">
        <v>1400</v>
      </c>
      <c r="F55" s="86">
        <v>30</v>
      </c>
      <c r="G55" s="35">
        <v>77.7</v>
      </c>
      <c r="H55" s="106">
        <v>1200</v>
      </c>
      <c r="I55" s="106">
        <v>30</v>
      </c>
      <c r="J55" s="108"/>
      <c r="K55" s="106">
        <v>1000</v>
      </c>
      <c r="L55" s="106">
        <v>30</v>
      </c>
      <c r="M55" s="497">
        <v>35.799999999999997</v>
      </c>
      <c r="N55" s="517">
        <v>1000</v>
      </c>
      <c r="O55" s="517">
        <v>30</v>
      </c>
      <c r="P55" s="497">
        <v>51.9</v>
      </c>
      <c r="Q55" s="88" t="s">
        <v>117</v>
      </c>
    </row>
    <row r="56" spans="1:17" ht="13.5" thickBot="1" x14ac:dyDescent="0.25">
      <c r="A56" s="925" t="s">
        <v>833</v>
      </c>
      <c r="B56" s="926"/>
      <c r="C56" s="926"/>
      <c r="D56" s="927"/>
      <c r="E56" s="87">
        <v>1400</v>
      </c>
      <c r="F56" s="87">
        <v>30</v>
      </c>
      <c r="G56" s="36">
        <v>75.599999999999994</v>
      </c>
      <c r="H56" s="107">
        <v>1200</v>
      </c>
      <c r="I56" s="107">
        <v>30</v>
      </c>
      <c r="J56" s="109"/>
      <c r="K56" s="107">
        <v>1000</v>
      </c>
      <c r="L56" s="107">
        <v>30</v>
      </c>
      <c r="M56" s="498">
        <v>80.900000000000006</v>
      </c>
      <c r="N56" s="450">
        <v>1000</v>
      </c>
      <c r="O56" s="450">
        <v>30</v>
      </c>
      <c r="P56" s="498">
        <v>60.5</v>
      </c>
      <c r="Q56" s="89" t="s">
        <v>117</v>
      </c>
    </row>
    <row r="57" spans="1:17" ht="14.25" thickTop="1" thickBot="1" x14ac:dyDescent="0.25"/>
    <row r="58" spans="1:17" s="46" customFormat="1" ht="16.5" thickTop="1" thickBot="1" x14ac:dyDescent="0.3">
      <c r="A58" s="168"/>
      <c r="B58" s="870" t="s">
        <v>137</v>
      </c>
      <c r="C58" s="870"/>
      <c r="D58" s="871"/>
      <c r="E58" s="852" t="s">
        <v>470</v>
      </c>
      <c r="F58" s="853"/>
      <c r="G58" s="854"/>
      <c r="H58" s="852" t="s">
        <v>941</v>
      </c>
      <c r="I58" s="853"/>
      <c r="J58" s="854"/>
      <c r="K58" s="852" t="s">
        <v>955</v>
      </c>
      <c r="L58" s="853"/>
      <c r="M58" s="854"/>
    </row>
    <row r="59" spans="1:17" s="46" customFormat="1" ht="14.25" x14ac:dyDescent="0.2">
      <c r="A59" s="158"/>
      <c r="B59" s="811" t="s">
        <v>28</v>
      </c>
      <c r="C59" s="811"/>
      <c r="D59" s="812"/>
      <c r="E59" s="730">
        <v>41264</v>
      </c>
      <c r="F59" s="813"/>
      <c r="G59" s="731"/>
      <c r="H59" s="730">
        <v>41289</v>
      </c>
      <c r="I59" s="813"/>
      <c r="J59" s="731"/>
      <c r="K59" s="730">
        <v>41541</v>
      </c>
      <c r="L59" s="813"/>
      <c r="M59" s="731"/>
    </row>
    <row r="60" spans="1:17" s="46" customFormat="1" ht="15" thickBot="1" x14ac:dyDescent="0.25">
      <c r="A60" s="160"/>
      <c r="B60" s="803" t="s">
        <v>29</v>
      </c>
      <c r="C60" s="803"/>
      <c r="D60" s="804"/>
      <c r="E60" s="732" t="s">
        <v>823</v>
      </c>
      <c r="F60" s="805"/>
      <c r="G60" s="733"/>
      <c r="H60" s="732" t="s">
        <v>823</v>
      </c>
      <c r="I60" s="805"/>
      <c r="J60" s="733"/>
      <c r="K60" s="732" t="s">
        <v>823</v>
      </c>
      <c r="L60" s="805"/>
      <c r="M60" s="733"/>
    </row>
    <row r="61" spans="1:17" s="46" customFormat="1" ht="16.5" x14ac:dyDescent="0.2">
      <c r="A61" s="156"/>
      <c r="B61" s="787" t="s">
        <v>94</v>
      </c>
      <c r="C61" s="787"/>
      <c r="D61" s="788"/>
      <c r="E61" s="789">
        <v>21.8</v>
      </c>
      <c r="F61" s="790"/>
      <c r="G61" s="831"/>
      <c r="H61" s="789">
        <v>20.7</v>
      </c>
      <c r="I61" s="790"/>
      <c r="J61" s="831"/>
      <c r="K61" s="789">
        <v>23.6</v>
      </c>
      <c r="L61" s="790"/>
      <c r="M61" s="831"/>
    </row>
    <row r="62" spans="1:17" s="46" customFormat="1" ht="15.75" thickBot="1" x14ac:dyDescent="0.25">
      <c r="A62" s="157"/>
      <c r="B62" s="820" t="s">
        <v>30</v>
      </c>
      <c r="C62" s="820"/>
      <c r="D62" s="821"/>
      <c r="E62" s="732">
        <v>29.6</v>
      </c>
      <c r="F62" s="805"/>
      <c r="G62" s="733"/>
      <c r="H62" s="732">
        <v>19.100000000000001</v>
      </c>
      <c r="I62" s="805"/>
      <c r="J62" s="733"/>
      <c r="K62" s="732">
        <v>42.9</v>
      </c>
      <c r="L62" s="805"/>
      <c r="M62" s="733"/>
    </row>
    <row r="63" spans="1:17" ht="13.5" thickTop="1" x14ac:dyDescent="0.2">
      <c r="A63" s="929" t="s">
        <v>62</v>
      </c>
      <c r="B63" s="930"/>
      <c r="C63" s="930"/>
      <c r="D63" s="931"/>
      <c r="E63" s="80" t="s">
        <v>21</v>
      </c>
      <c r="F63" s="332" t="s">
        <v>22</v>
      </c>
      <c r="G63" s="332" t="s">
        <v>17</v>
      </c>
      <c r="H63" s="80" t="s">
        <v>21</v>
      </c>
      <c r="I63" s="332" t="s">
        <v>22</v>
      </c>
      <c r="J63" s="332" t="s">
        <v>17</v>
      </c>
      <c r="K63" s="80" t="s">
        <v>21</v>
      </c>
      <c r="L63" s="332" t="s">
        <v>22</v>
      </c>
      <c r="M63" s="332" t="s">
        <v>17</v>
      </c>
      <c r="N63" s="82" t="s">
        <v>18</v>
      </c>
    </row>
    <row r="64" spans="1:17" x14ac:dyDescent="0.2">
      <c r="A64" s="932"/>
      <c r="B64" s="933"/>
      <c r="C64" s="933"/>
      <c r="D64" s="934"/>
      <c r="E64" s="83" t="s">
        <v>23</v>
      </c>
      <c r="F64" s="83" t="s">
        <v>24</v>
      </c>
      <c r="G64" s="84" t="s">
        <v>267</v>
      </c>
      <c r="H64" s="83" t="s">
        <v>23</v>
      </c>
      <c r="I64" s="83" t="s">
        <v>24</v>
      </c>
      <c r="J64" s="84" t="s">
        <v>267</v>
      </c>
      <c r="K64" s="83" t="s">
        <v>23</v>
      </c>
      <c r="L64" s="83" t="s">
        <v>24</v>
      </c>
      <c r="M64" s="84" t="s">
        <v>267</v>
      </c>
      <c r="N64" s="85" t="s">
        <v>267</v>
      </c>
    </row>
    <row r="65" spans="1:14" x14ac:dyDescent="0.2">
      <c r="A65" s="860" t="s">
        <v>123</v>
      </c>
      <c r="B65" s="948"/>
      <c r="C65" s="948"/>
      <c r="D65" s="948"/>
      <c r="E65" s="327">
        <v>1000</v>
      </c>
      <c r="F65" s="327">
        <v>30</v>
      </c>
      <c r="G65" s="318">
        <v>47.7</v>
      </c>
      <c r="H65" s="554">
        <v>1000</v>
      </c>
      <c r="I65" s="554">
        <v>30</v>
      </c>
      <c r="J65" s="556"/>
      <c r="K65" s="574">
        <v>1000</v>
      </c>
      <c r="L65" s="574">
        <v>30</v>
      </c>
      <c r="M65" s="580">
        <v>17.899999999999999</v>
      </c>
      <c r="N65" s="333" t="s">
        <v>117</v>
      </c>
    </row>
    <row r="66" spans="1:14" x14ac:dyDescent="0.2">
      <c r="A66" s="860" t="s">
        <v>916</v>
      </c>
      <c r="B66" s="948"/>
      <c r="C66" s="948"/>
      <c r="D66" s="948"/>
      <c r="E66" s="327">
        <v>1000</v>
      </c>
      <c r="F66" s="327">
        <v>30</v>
      </c>
      <c r="G66" s="318">
        <v>76.5</v>
      </c>
      <c r="H66" s="554">
        <v>1000</v>
      </c>
      <c r="I66" s="554">
        <v>30</v>
      </c>
      <c r="J66" s="556"/>
      <c r="K66" s="574">
        <v>1000</v>
      </c>
      <c r="L66" s="574">
        <v>30</v>
      </c>
      <c r="M66" s="580">
        <v>22.5</v>
      </c>
      <c r="N66" s="333" t="s">
        <v>117</v>
      </c>
    </row>
    <row r="67" spans="1:14" ht="13.5" thickBot="1" x14ac:dyDescent="0.25">
      <c r="A67" s="949" t="s">
        <v>917</v>
      </c>
      <c r="B67" s="950"/>
      <c r="C67" s="950"/>
      <c r="D67" s="950"/>
      <c r="E67" s="331">
        <v>1000</v>
      </c>
      <c r="F67" s="331">
        <v>30</v>
      </c>
      <c r="G67" s="319">
        <v>44.5</v>
      </c>
      <c r="H67" s="331">
        <v>1000</v>
      </c>
      <c r="I67" s="331">
        <v>30</v>
      </c>
      <c r="J67" s="555">
        <v>41.7</v>
      </c>
      <c r="K67" s="331">
        <v>1000</v>
      </c>
      <c r="L67" s="331">
        <v>30</v>
      </c>
      <c r="M67" s="581">
        <v>16.100000000000001</v>
      </c>
      <c r="N67" s="334" t="s">
        <v>117</v>
      </c>
    </row>
    <row r="68" spans="1:14" ht="13.5" thickTop="1" x14ac:dyDescent="0.2"/>
  </sheetData>
  <mergeCells count="94">
    <mergeCell ref="H58:J58"/>
    <mergeCell ref="H59:J59"/>
    <mergeCell ref="H60:J60"/>
    <mergeCell ref="H61:J61"/>
    <mergeCell ref="H62:J62"/>
    <mergeCell ref="N38:P38"/>
    <mergeCell ref="N39:P39"/>
    <mergeCell ref="N40:P40"/>
    <mergeCell ref="N41:P41"/>
    <mergeCell ref="N42:P42"/>
    <mergeCell ref="H30:J30"/>
    <mergeCell ref="A31:D32"/>
    <mergeCell ref="A33:D33"/>
    <mergeCell ref="A34:D34"/>
    <mergeCell ref="A35:D35"/>
    <mergeCell ref="A66:D66"/>
    <mergeCell ref="A67:D67"/>
    <mergeCell ref="B62:D62"/>
    <mergeCell ref="E62:G62"/>
    <mergeCell ref="A63:D64"/>
    <mergeCell ref="A65:D65"/>
    <mergeCell ref="B60:D60"/>
    <mergeCell ref="E60:G60"/>
    <mergeCell ref="B61:D61"/>
    <mergeCell ref="E61:G61"/>
    <mergeCell ref="B58:D58"/>
    <mergeCell ref="E58:G58"/>
    <mergeCell ref="B59:D59"/>
    <mergeCell ref="E59:G59"/>
    <mergeCell ref="E42:G42"/>
    <mergeCell ref="H42:J42"/>
    <mergeCell ref="K42:M42"/>
    <mergeCell ref="E9:F9"/>
    <mergeCell ref="E40:G40"/>
    <mergeCell ref="H40:J40"/>
    <mergeCell ref="K40:M40"/>
    <mergeCell ref="E26:G26"/>
    <mergeCell ref="H26:J26"/>
    <mergeCell ref="E27:G27"/>
    <mergeCell ref="H27:J27"/>
    <mergeCell ref="E28:G28"/>
    <mergeCell ref="H28:J28"/>
    <mergeCell ref="E29:G29"/>
    <mergeCell ref="H29:J29"/>
    <mergeCell ref="E30:G30"/>
    <mergeCell ref="B41:D41"/>
    <mergeCell ref="E41:G41"/>
    <mergeCell ref="H41:J41"/>
    <mergeCell ref="K41:M41"/>
    <mergeCell ref="H38:J38"/>
    <mergeCell ref="K38:M38"/>
    <mergeCell ref="B39:D39"/>
    <mergeCell ref="E39:G39"/>
    <mergeCell ref="H39:J39"/>
    <mergeCell ref="K39:M39"/>
    <mergeCell ref="B12:D12"/>
    <mergeCell ref="E12:F12"/>
    <mergeCell ref="B13:D13"/>
    <mergeCell ref="E13:F13"/>
    <mergeCell ref="B38:D38"/>
    <mergeCell ref="E38:G38"/>
    <mergeCell ref="B26:D26"/>
    <mergeCell ref="B27:D27"/>
    <mergeCell ref="B28:D28"/>
    <mergeCell ref="B29:D29"/>
    <mergeCell ref="B30:D30"/>
    <mergeCell ref="A36:D36"/>
    <mergeCell ref="A54:D54"/>
    <mergeCell ref="A55:D55"/>
    <mergeCell ref="A56:D56"/>
    <mergeCell ref="A46:D46"/>
    <mergeCell ref="A24:C24"/>
    <mergeCell ref="A43:D44"/>
    <mergeCell ref="A47:D47"/>
    <mergeCell ref="A51:D51"/>
    <mergeCell ref="A48:D48"/>
    <mergeCell ref="A49:D49"/>
    <mergeCell ref="A50:D50"/>
    <mergeCell ref="A45:D45"/>
    <mergeCell ref="A52:D52"/>
    <mergeCell ref="A53:D53"/>
    <mergeCell ref="B40:D40"/>
    <mergeCell ref="B42:D42"/>
    <mergeCell ref="A8:J8"/>
    <mergeCell ref="A2:K2"/>
    <mergeCell ref="A3:K3"/>
    <mergeCell ref="A4:K4"/>
    <mergeCell ref="A6:K6"/>
    <mergeCell ref="A7:K7"/>
    <mergeCell ref="K58:M58"/>
    <mergeCell ref="K59:M59"/>
    <mergeCell ref="K60:M60"/>
    <mergeCell ref="K61:M61"/>
    <mergeCell ref="K62:M62"/>
  </mergeCells>
  <conditionalFormatting sqref="G45:G56 M45:M56 G65:G67">
    <cfRule type="cellIs" dxfId="37" priority="13" operator="greaterThan">
      <formula>10</formula>
    </cfRule>
    <cfRule type="cellIs" dxfId="36" priority="14" operator="between">
      <formula>1</formula>
      <formula>10</formula>
    </cfRule>
    <cfRule type="cellIs" dxfId="35" priority="15" operator="lessThan">
      <formula>1</formula>
    </cfRule>
  </conditionalFormatting>
  <conditionalFormatting sqref="G33:G36 J33:J36">
    <cfRule type="cellIs" dxfId="34" priority="10" operator="greaterThan">
      <formula>10</formula>
    </cfRule>
    <cfRule type="cellIs" dxfId="33" priority="11" operator="between">
      <formula>1</formula>
      <formula>10</formula>
    </cfRule>
    <cfRule type="cellIs" dxfId="32" priority="12" operator="lessThan">
      <formula>1</formula>
    </cfRule>
  </conditionalFormatting>
  <conditionalFormatting sqref="P45:P56">
    <cfRule type="cellIs" dxfId="31" priority="7" operator="greaterThan">
      <formula>10</formula>
    </cfRule>
    <cfRule type="cellIs" dxfId="30" priority="8" operator="between">
      <formula>1</formula>
      <formula>10</formula>
    </cfRule>
    <cfRule type="cellIs" dxfId="29" priority="9" operator="lessThan">
      <formula>1</formula>
    </cfRule>
  </conditionalFormatting>
  <conditionalFormatting sqref="J65:J67">
    <cfRule type="cellIs" dxfId="28" priority="4" operator="greaterThan">
      <formula>10</formula>
    </cfRule>
    <cfRule type="cellIs" dxfId="27" priority="5" operator="between">
      <formula>1</formula>
      <formula>10</formula>
    </cfRule>
    <cfRule type="cellIs" dxfId="26" priority="6" operator="lessThan">
      <formula>1</formula>
    </cfRule>
  </conditionalFormatting>
  <conditionalFormatting sqref="M65:M67">
    <cfRule type="cellIs" dxfId="25" priority="1" operator="greaterThan">
      <formula>10</formula>
    </cfRule>
    <cfRule type="cellIs" dxfId="24" priority="2" operator="between">
      <formula>1</formula>
      <formula>10</formula>
    </cfRule>
    <cfRule type="cellIs" dxfId="23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81" orientation="landscape" r:id="rId1"/>
  <rowBreaks count="1" manualBreakCount="1">
    <brk id="3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72"/>
  <sheetViews>
    <sheetView showGridLines="0" topLeftCell="A41" zoomScaleNormal="100" workbookViewId="0">
      <selection activeCell="P68" sqref="P68"/>
    </sheetView>
  </sheetViews>
  <sheetFormatPr defaultRowHeight="12.75" x14ac:dyDescent="0.2"/>
  <sheetData>
    <row r="1" spans="1:19" x14ac:dyDescent="0.2">
      <c r="A1" s="38"/>
      <c r="B1" s="38"/>
      <c r="C1" s="38"/>
      <c r="D1" s="38"/>
      <c r="E1" s="38"/>
      <c r="F1" s="38"/>
      <c r="G1" s="38"/>
      <c r="H1" s="38"/>
      <c r="I1" s="38"/>
      <c r="J1" s="43"/>
      <c r="K1" s="38"/>
      <c r="L1" s="38"/>
      <c r="M1" s="38"/>
      <c r="N1" s="38"/>
      <c r="O1" s="38"/>
      <c r="P1" s="38"/>
      <c r="Q1" s="38"/>
      <c r="R1" s="38"/>
      <c r="S1" s="38"/>
    </row>
    <row r="2" spans="1:19" ht="16.5" x14ac:dyDescent="0.25">
      <c r="A2" s="752" t="s">
        <v>26</v>
      </c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38"/>
      <c r="M2" s="38"/>
      <c r="N2" s="38"/>
      <c r="O2" s="38"/>
      <c r="P2" s="38"/>
      <c r="Q2" s="38"/>
      <c r="R2" s="38"/>
      <c r="S2" s="38"/>
    </row>
    <row r="3" spans="1:19" ht="16.5" x14ac:dyDescent="0.25">
      <c r="A3" s="752" t="s">
        <v>91</v>
      </c>
      <c r="B3" s="752"/>
      <c r="C3" s="752"/>
      <c r="D3" s="752"/>
      <c r="E3" s="752"/>
      <c r="F3" s="752"/>
      <c r="G3" s="752"/>
      <c r="H3" s="752"/>
      <c r="I3" s="752"/>
      <c r="J3" s="752"/>
      <c r="K3" s="752"/>
      <c r="L3" s="38"/>
      <c r="M3" s="38"/>
      <c r="N3" s="38"/>
      <c r="O3" s="38"/>
      <c r="P3" s="38"/>
      <c r="Q3" s="38"/>
      <c r="R3" s="38"/>
      <c r="S3" s="38"/>
    </row>
    <row r="4" spans="1:19" ht="17.25" thickBot="1" x14ac:dyDescent="0.3">
      <c r="A4" s="753" t="s">
        <v>90</v>
      </c>
      <c r="B4" s="753"/>
      <c r="C4" s="753"/>
      <c r="D4" s="753"/>
      <c r="E4" s="753"/>
      <c r="F4" s="753"/>
      <c r="G4" s="753"/>
      <c r="H4" s="753"/>
      <c r="I4" s="753"/>
      <c r="J4" s="753"/>
      <c r="K4" s="753"/>
      <c r="L4" s="38"/>
      <c r="M4" s="38"/>
      <c r="N4" s="38"/>
      <c r="O4" s="38"/>
      <c r="P4" s="38"/>
      <c r="Q4" s="38"/>
      <c r="R4" s="38"/>
      <c r="S4" s="38"/>
    </row>
    <row r="5" spans="1:19" x14ac:dyDescent="0.2">
      <c r="A5" s="39"/>
      <c r="B5" s="39"/>
      <c r="C5" s="39"/>
      <c r="D5" s="39"/>
      <c r="E5" s="39"/>
      <c r="F5" s="39"/>
      <c r="G5" s="39"/>
      <c r="H5" s="39"/>
      <c r="I5" s="39"/>
      <c r="J5" s="40"/>
      <c r="K5" s="39"/>
      <c r="L5" s="38"/>
      <c r="M5" s="38"/>
      <c r="N5" s="38"/>
      <c r="O5" s="38"/>
      <c r="P5" s="38"/>
      <c r="Q5" s="38"/>
      <c r="R5" s="38"/>
      <c r="S5" s="38"/>
    </row>
    <row r="6" spans="1:19" ht="16.5" x14ac:dyDescent="0.25">
      <c r="A6" s="757" t="s">
        <v>93</v>
      </c>
      <c r="B6" s="757"/>
      <c r="C6" s="757"/>
      <c r="D6" s="757"/>
      <c r="E6" s="757"/>
      <c r="F6" s="757"/>
      <c r="G6" s="757"/>
      <c r="H6" s="757"/>
      <c r="I6" s="757"/>
      <c r="J6" s="757"/>
      <c r="K6" s="757"/>
      <c r="L6" s="38"/>
      <c r="M6" s="38"/>
      <c r="N6" s="38"/>
      <c r="O6" s="38"/>
      <c r="P6" s="38"/>
      <c r="Q6" s="38"/>
      <c r="R6" s="38"/>
      <c r="S6" s="38"/>
    </row>
    <row r="7" spans="1:19" ht="16.5" x14ac:dyDescent="0.25">
      <c r="A7" s="757" t="str">
        <f>WBS!E4</f>
        <v>Test of coil, pole or magnet</v>
      </c>
      <c r="B7" s="757"/>
      <c r="C7" s="757"/>
      <c r="D7" s="757"/>
      <c r="E7" s="757"/>
      <c r="F7" s="757"/>
      <c r="G7" s="757"/>
      <c r="H7" s="757"/>
      <c r="I7" s="757"/>
      <c r="J7" s="757"/>
      <c r="K7" s="757"/>
      <c r="L7" s="38"/>
      <c r="M7" s="38"/>
      <c r="N7" s="38"/>
      <c r="O7" s="38"/>
      <c r="P7" s="38"/>
      <c r="Q7" s="38"/>
      <c r="R7" s="38"/>
      <c r="S7" s="38"/>
    </row>
    <row r="8" spans="1:19" ht="16.5" x14ac:dyDescent="0.25">
      <c r="A8" s="757" t="s">
        <v>613</v>
      </c>
      <c r="B8" s="757"/>
      <c r="C8" s="757"/>
      <c r="D8" s="757"/>
      <c r="E8" s="757"/>
      <c r="F8" s="757"/>
      <c r="G8" s="757"/>
      <c r="H8" s="757"/>
      <c r="I8" s="757"/>
      <c r="J8" s="757"/>
      <c r="K8" s="757"/>
      <c r="L8" s="38"/>
      <c r="M8" s="38"/>
      <c r="N8" s="38"/>
      <c r="O8" s="38"/>
      <c r="P8" s="38"/>
      <c r="Q8" s="38"/>
      <c r="R8" s="38"/>
      <c r="S8" s="38"/>
    </row>
    <row r="9" spans="1:19" s="38" customFormat="1" ht="16.5" x14ac:dyDescent="0.25">
      <c r="A9" s="105"/>
      <c r="B9" s="105"/>
      <c r="C9" s="105"/>
      <c r="D9" s="105"/>
      <c r="E9" s="756" t="str">
        <f>WBS!M16</f>
        <v>Version no:</v>
      </c>
      <c r="F9" s="756"/>
      <c r="G9" s="170">
        <f>WBS!N16</f>
        <v>1.06</v>
      </c>
      <c r="H9" s="105"/>
      <c r="I9" s="105"/>
      <c r="J9" s="105"/>
    </row>
    <row r="10" spans="1:19" ht="13.5" thickBot="1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2"/>
      <c r="K10" s="41"/>
      <c r="L10" s="38"/>
      <c r="M10" s="38"/>
      <c r="N10" s="38"/>
      <c r="O10" s="38"/>
      <c r="P10" s="38"/>
      <c r="Q10" s="38"/>
      <c r="R10" s="38"/>
      <c r="S10" s="38"/>
    </row>
    <row r="11" spans="1:19" ht="13.5" thickBot="1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43"/>
      <c r="K11" s="38"/>
      <c r="L11" s="38"/>
      <c r="M11" s="38"/>
      <c r="N11" s="38"/>
      <c r="O11" s="38"/>
      <c r="P11" s="38"/>
      <c r="Q11" s="38"/>
      <c r="R11" s="38"/>
      <c r="S11" s="38"/>
    </row>
    <row r="12" spans="1:19" ht="19.5" thickTop="1" thickBot="1" x14ac:dyDescent="0.3">
      <c r="A12" s="38"/>
      <c r="B12" s="750" t="s">
        <v>27</v>
      </c>
      <c r="C12" s="751"/>
      <c r="D12" s="751"/>
      <c r="E12" s="754" t="str">
        <f>WBS!H6</f>
        <v>MQXC</v>
      </c>
      <c r="F12" s="755"/>
      <c r="G12" s="44"/>
      <c r="H12" s="44"/>
      <c r="I12" s="90"/>
      <c r="J12" s="90"/>
      <c r="K12" s="90"/>
      <c r="L12" s="38"/>
      <c r="M12" s="38"/>
      <c r="N12" s="38"/>
      <c r="O12" s="38"/>
      <c r="P12" s="38"/>
      <c r="Q12" s="38"/>
    </row>
    <row r="13" spans="1:19" ht="19.5" thickTop="1" thickBot="1" x14ac:dyDescent="0.3">
      <c r="A13" s="38"/>
      <c r="B13" s="750" t="s">
        <v>92</v>
      </c>
      <c r="C13" s="751"/>
      <c r="D13" s="751"/>
      <c r="E13" s="754" t="str">
        <f>WBS!H9</f>
        <v>Aperture_2</v>
      </c>
      <c r="F13" s="755"/>
      <c r="G13" s="44"/>
      <c r="H13" s="44"/>
      <c r="I13" s="90"/>
      <c r="J13" s="90"/>
      <c r="K13" s="90"/>
      <c r="L13" s="38"/>
      <c r="M13" s="38"/>
      <c r="N13" s="38"/>
      <c r="O13" s="38"/>
      <c r="P13" s="38"/>
      <c r="Q13" s="38"/>
    </row>
    <row r="14" spans="1:19" ht="13.5" thickTop="1" x14ac:dyDescent="0.2">
      <c r="A14" s="38"/>
      <c r="B14" s="38"/>
      <c r="C14" s="38"/>
      <c r="D14" s="38"/>
      <c r="E14" s="38"/>
      <c r="F14" s="38"/>
      <c r="G14" s="38"/>
      <c r="H14" s="38"/>
      <c r="I14" s="43"/>
      <c r="J14" s="38"/>
      <c r="K14" s="38"/>
      <c r="L14" s="38"/>
      <c r="M14" s="38"/>
      <c r="N14" s="38"/>
      <c r="O14" s="38"/>
      <c r="P14" s="38"/>
      <c r="Q14" s="38"/>
      <c r="R14" s="38"/>
    </row>
    <row r="15" spans="1:19" s="46" customFormat="1" ht="15" x14ac:dyDescent="0.25">
      <c r="A15" s="45" t="s">
        <v>631</v>
      </c>
      <c r="B15" s="45"/>
    </row>
    <row r="16" spans="1:19" s="46" customFormat="1" ht="15" x14ac:dyDescent="0.25">
      <c r="A16" s="45" t="s">
        <v>632</v>
      </c>
      <c r="B16" s="45"/>
    </row>
    <row r="17" spans="1:19" s="46" customFormat="1" ht="15" x14ac:dyDescent="0.25">
      <c r="A17" s="45" t="s">
        <v>209</v>
      </c>
      <c r="B17" s="45"/>
    </row>
    <row r="18" spans="1:19" s="46" customFormat="1" ht="15" x14ac:dyDescent="0.25">
      <c r="A18" s="45" t="s">
        <v>208</v>
      </c>
      <c r="B18" s="45"/>
    </row>
    <row r="19" spans="1:19" s="46" customFormat="1" ht="15" x14ac:dyDescent="0.25">
      <c r="A19" s="45" t="s">
        <v>207</v>
      </c>
      <c r="B19" s="45"/>
    </row>
    <row r="20" spans="1:19" s="46" customFormat="1" ht="15" x14ac:dyDescent="0.25">
      <c r="A20" s="45" t="s">
        <v>464</v>
      </c>
      <c r="B20" s="45"/>
    </row>
    <row r="21" spans="1:19" s="46" customFormat="1" ht="15" x14ac:dyDescent="0.25">
      <c r="A21" s="45" t="s">
        <v>465</v>
      </c>
      <c r="B21" s="45"/>
    </row>
    <row r="22" spans="1:19" x14ac:dyDescent="0.2">
      <c r="A22" s="38"/>
      <c r="B22" s="38"/>
      <c r="C22" s="38"/>
      <c r="D22" s="38"/>
      <c r="E22" s="38"/>
      <c r="F22" s="38"/>
      <c r="G22" s="38"/>
      <c r="H22" s="38"/>
      <c r="I22" s="38"/>
      <c r="J22" s="43"/>
      <c r="K22" s="38"/>
      <c r="L22" s="38"/>
      <c r="M22" s="38"/>
      <c r="N22" s="38"/>
      <c r="O22" s="38"/>
      <c r="P22" s="38"/>
      <c r="Q22" s="38"/>
      <c r="R22" s="38"/>
      <c r="S22" s="38"/>
    </row>
    <row r="23" spans="1:19" ht="15" x14ac:dyDescent="0.2">
      <c r="A23" s="46"/>
      <c r="B23" s="46"/>
      <c r="C23" s="46"/>
      <c r="D23" s="48"/>
      <c r="E23" s="48"/>
      <c r="F23" s="48"/>
      <c r="G23" s="46"/>
      <c r="H23" s="46"/>
      <c r="I23" s="46"/>
      <c r="J23" s="47"/>
      <c r="K23" s="46"/>
      <c r="L23" s="46"/>
      <c r="M23" s="46"/>
      <c r="N23" s="46"/>
      <c r="O23" s="46"/>
      <c r="P23" s="46"/>
      <c r="Q23" s="46"/>
      <c r="R23" s="46"/>
      <c r="S23" s="46"/>
    </row>
    <row r="24" spans="1:19" s="46" customFormat="1" ht="15" x14ac:dyDescent="0.25">
      <c r="A24" s="726" t="s">
        <v>109</v>
      </c>
      <c r="B24" s="726"/>
      <c r="C24" s="726"/>
      <c r="D24" s="46" t="s">
        <v>116</v>
      </c>
      <c r="E24" s="57"/>
      <c r="F24" s="79"/>
      <c r="K24" s="47"/>
    </row>
    <row r="25" spans="1:19" s="46" customFormat="1" ht="15.75" thickBot="1" x14ac:dyDescent="0.3">
      <c r="A25" s="57"/>
      <c r="B25" s="57"/>
      <c r="C25" s="57"/>
      <c r="E25" s="57"/>
      <c r="F25" s="79"/>
      <c r="K25" s="47"/>
    </row>
    <row r="26" spans="1:19" s="46" customFormat="1" ht="16.5" thickTop="1" thickBot="1" x14ac:dyDescent="0.3">
      <c r="A26" s="168"/>
      <c r="B26" s="870" t="s">
        <v>137</v>
      </c>
      <c r="C26" s="870"/>
      <c r="D26" s="871"/>
      <c r="E26" s="852" t="s">
        <v>604</v>
      </c>
      <c r="F26" s="853"/>
      <c r="G26" s="869"/>
      <c r="H26" s="852" t="s">
        <v>609</v>
      </c>
      <c r="I26" s="853"/>
      <c r="J26" s="854"/>
    </row>
    <row r="27" spans="1:19" s="46" customFormat="1" ht="14.25" x14ac:dyDescent="0.2">
      <c r="A27" s="158"/>
      <c r="B27" s="811" t="s">
        <v>28</v>
      </c>
      <c r="C27" s="811"/>
      <c r="D27" s="812"/>
      <c r="E27" s="730">
        <v>41199</v>
      </c>
      <c r="F27" s="813"/>
      <c r="G27" s="749"/>
      <c r="H27" s="730">
        <v>41200</v>
      </c>
      <c r="I27" s="813"/>
      <c r="J27" s="749"/>
    </row>
    <row r="28" spans="1:19" s="46" customFormat="1" ht="15" thickBot="1" x14ac:dyDescent="0.25">
      <c r="A28" s="160"/>
      <c r="B28" s="803" t="s">
        <v>29</v>
      </c>
      <c r="C28" s="803"/>
      <c r="D28" s="804"/>
      <c r="E28" s="732" t="s">
        <v>823</v>
      </c>
      <c r="F28" s="805"/>
      <c r="G28" s="761"/>
      <c r="H28" s="732" t="s">
        <v>823</v>
      </c>
      <c r="I28" s="805"/>
      <c r="J28" s="761"/>
    </row>
    <row r="29" spans="1:19" s="46" customFormat="1" ht="16.5" x14ac:dyDescent="0.2">
      <c r="A29" s="156"/>
      <c r="B29" s="787" t="s">
        <v>94</v>
      </c>
      <c r="C29" s="787"/>
      <c r="D29" s="788"/>
      <c r="E29" s="789">
        <v>22.3</v>
      </c>
      <c r="F29" s="790"/>
      <c r="G29" s="791"/>
      <c r="H29" s="789">
        <v>22</v>
      </c>
      <c r="I29" s="790"/>
      <c r="J29" s="791"/>
    </row>
    <row r="30" spans="1:19" s="46" customFormat="1" ht="15.75" thickBot="1" x14ac:dyDescent="0.25">
      <c r="A30" s="157"/>
      <c r="B30" s="820" t="s">
        <v>30</v>
      </c>
      <c r="C30" s="820"/>
      <c r="D30" s="821"/>
      <c r="E30" s="732">
        <v>42.4</v>
      </c>
      <c r="F30" s="805"/>
      <c r="G30" s="761"/>
      <c r="H30" s="732">
        <v>37.4</v>
      </c>
      <c r="I30" s="805"/>
      <c r="J30" s="761"/>
    </row>
    <row r="31" spans="1:19" ht="13.5" thickTop="1" x14ac:dyDescent="0.2">
      <c r="A31" s="929" t="s">
        <v>62</v>
      </c>
      <c r="B31" s="930"/>
      <c r="C31" s="930"/>
      <c r="D31" s="931"/>
      <c r="E31" s="80" t="s">
        <v>21</v>
      </c>
      <c r="F31" s="332" t="s">
        <v>22</v>
      </c>
      <c r="G31" s="332" t="s">
        <v>17</v>
      </c>
      <c r="H31" s="80" t="s">
        <v>21</v>
      </c>
      <c r="I31" s="332" t="s">
        <v>22</v>
      </c>
      <c r="J31" s="332" t="s">
        <v>17</v>
      </c>
      <c r="K31" s="82" t="s">
        <v>18</v>
      </c>
    </row>
    <row r="32" spans="1:19" x14ac:dyDescent="0.2">
      <c r="A32" s="932"/>
      <c r="B32" s="933"/>
      <c r="C32" s="933"/>
      <c r="D32" s="934"/>
      <c r="E32" s="83" t="s">
        <v>23</v>
      </c>
      <c r="F32" s="83" t="s">
        <v>120</v>
      </c>
      <c r="G32" s="84" t="s">
        <v>828</v>
      </c>
      <c r="H32" s="83" t="s">
        <v>23</v>
      </c>
      <c r="I32" s="83" t="s">
        <v>120</v>
      </c>
      <c r="J32" s="84" t="s">
        <v>828</v>
      </c>
      <c r="K32" s="85" t="s">
        <v>122</v>
      </c>
    </row>
    <row r="33" spans="1:14" x14ac:dyDescent="0.2">
      <c r="A33" s="951" t="s">
        <v>825</v>
      </c>
      <c r="B33" s="952"/>
      <c r="C33" s="952"/>
      <c r="D33" s="952"/>
      <c r="E33" s="372">
        <v>1000</v>
      </c>
      <c r="F33" s="372">
        <v>5</v>
      </c>
      <c r="G33" s="375">
        <v>0.61</v>
      </c>
      <c r="H33" s="372">
        <v>1000</v>
      </c>
      <c r="I33" s="372">
        <v>5</v>
      </c>
      <c r="J33" s="375">
        <v>0.72</v>
      </c>
      <c r="K33" s="333" t="s">
        <v>633</v>
      </c>
    </row>
    <row r="34" spans="1:14" x14ac:dyDescent="0.2">
      <c r="A34" s="951" t="s">
        <v>825</v>
      </c>
      <c r="B34" s="952"/>
      <c r="C34" s="952"/>
      <c r="D34" s="952"/>
      <c r="E34" s="372">
        <v>2400</v>
      </c>
      <c r="F34" s="372">
        <v>5</v>
      </c>
      <c r="G34" s="375">
        <v>2.0099999999999998</v>
      </c>
      <c r="H34" s="372">
        <v>2400</v>
      </c>
      <c r="I34" s="372">
        <v>5</v>
      </c>
      <c r="J34" s="375">
        <v>1.93</v>
      </c>
      <c r="K34" s="333" t="s">
        <v>634</v>
      </c>
    </row>
    <row r="35" spans="1:14" x14ac:dyDescent="0.2">
      <c r="A35" s="953" t="s">
        <v>629</v>
      </c>
      <c r="B35" s="954"/>
      <c r="C35" s="954"/>
      <c r="D35" s="955"/>
      <c r="E35" s="372">
        <v>1000</v>
      </c>
      <c r="F35" s="372">
        <v>5</v>
      </c>
      <c r="G35" s="375">
        <v>2.73</v>
      </c>
      <c r="H35" s="372">
        <v>1000</v>
      </c>
      <c r="I35" s="372">
        <v>5</v>
      </c>
      <c r="J35" s="375">
        <v>1.81</v>
      </c>
      <c r="K35" s="333" t="s">
        <v>633</v>
      </c>
    </row>
    <row r="36" spans="1:14" x14ac:dyDescent="0.2">
      <c r="A36" s="953" t="s">
        <v>629</v>
      </c>
      <c r="B36" s="954"/>
      <c r="C36" s="954"/>
      <c r="D36" s="955"/>
      <c r="E36" s="372">
        <v>2400</v>
      </c>
      <c r="F36" s="372">
        <v>5</v>
      </c>
      <c r="G36" s="375">
        <v>7.61</v>
      </c>
      <c r="H36" s="372">
        <v>2400</v>
      </c>
      <c r="I36" s="372">
        <v>5</v>
      </c>
      <c r="J36" s="375">
        <v>5.35</v>
      </c>
      <c r="K36" s="333" t="s">
        <v>634</v>
      </c>
    </row>
    <row r="37" spans="1:14" x14ac:dyDescent="0.2">
      <c r="A37" s="951" t="s">
        <v>826</v>
      </c>
      <c r="B37" s="952"/>
      <c r="C37" s="952"/>
      <c r="D37" s="952"/>
      <c r="E37" s="372">
        <v>1000</v>
      </c>
      <c r="F37" s="372">
        <v>5</v>
      </c>
      <c r="G37" s="375">
        <v>2.2599999999999998</v>
      </c>
      <c r="H37" s="372">
        <v>1000</v>
      </c>
      <c r="I37" s="372">
        <v>5</v>
      </c>
      <c r="J37" s="375">
        <v>3.91</v>
      </c>
      <c r="K37" s="333" t="s">
        <v>633</v>
      </c>
    </row>
    <row r="38" spans="1:14" x14ac:dyDescent="0.2">
      <c r="A38" s="951" t="s">
        <v>826</v>
      </c>
      <c r="B38" s="952"/>
      <c r="C38" s="952"/>
      <c r="D38" s="952"/>
      <c r="E38" s="372">
        <v>2400</v>
      </c>
      <c r="F38" s="372">
        <v>5</v>
      </c>
      <c r="G38" s="375">
        <v>12.8</v>
      </c>
      <c r="H38" s="372">
        <v>2400</v>
      </c>
      <c r="I38" s="372">
        <v>5</v>
      </c>
      <c r="J38" s="375">
        <v>12.3</v>
      </c>
      <c r="K38" s="333" t="s">
        <v>634</v>
      </c>
    </row>
    <row r="39" spans="1:14" x14ac:dyDescent="0.2">
      <c r="A39" s="951" t="s">
        <v>827</v>
      </c>
      <c r="B39" s="952"/>
      <c r="C39" s="952"/>
      <c r="D39" s="952"/>
      <c r="E39" s="372">
        <v>1000</v>
      </c>
      <c r="F39" s="372">
        <v>5</v>
      </c>
      <c r="G39" s="375">
        <v>4.29</v>
      </c>
      <c r="H39" s="372">
        <v>1000</v>
      </c>
      <c r="I39" s="372">
        <v>5</v>
      </c>
      <c r="J39" s="375">
        <v>2.71</v>
      </c>
      <c r="K39" s="333" t="s">
        <v>633</v>
      </c>
    </row>
    <row r="40" spans="1:14" x14ac:dyDescent="0.2">
      <c r="A40" s="951" t="s">
        <v>827</v>
      </c>
      <c r="B40" s="952"/>
      <c r="C40" s="952"/>
      <c r="D40" s="952"/>
      <c r="E40" s="372">
        <v>2400</v>
      </c>
      <c r="F40" s="372">
        <v>5</v>
      </c>
      <c r="G40" s="375">
        <v>11.5</v>
      </c>
      <c r="H40" s="372">
        <v>2400</v>
      </c>
      <c r="I40" s="372">
        <v>5</v>
      </c>
      <c r="J40" s="375">
        <v>8.67</v>
      </c>
      <c r="K40" s="333" t="s">
        <v>634</v>
      </c>
    </row>
    <row r="41" spans="1:14" ht="13.5" thickBot="1" x14ac:dyDescent="0.25"/>
    <row r="42" spans="1:14" s="46" customFormat="1" ht="16.5" thickTop="1" thickBot="1" x14ac:dyDescent="0.3">
      <c r="A42" s="168"/>
      <c r="B42" s="806" t="s">
        <v>137</v>
      </c>
      <c r="C42" s="806"/>
      <c r="D42" s="807"/>
      <c r="E42" s="717" t="s">
        <v>210</v>
      </c>
      <c r="F42" s="937"/>
      <c r="G42" s="718"/>
      <c r="H42" s="717" t="s">
        <v>211</v>
      </c>
      <c r="I42" s="937"/>
      <c r="J42" s="718"/>
      <c r="K42" s="717" t="s">
        <v>212</v>
      </c>
      <c r="L42" s="937"/>
      <c r="M42" s="729"/>
    </row>
    <row r="43" spans="1:14" s="46" customFormat="1" ht="14.25" x14ac:dyDescent="0.2">
      <c r="A43" s="158"/>
      <c r="B43" s="811" t="s">
        <v>28</v>
      </c>
      <c r="C43" s="811"/>
      <c r="D43" s="812"/>
      <c r="E43" s="730" t="s">
        <v>842</v>
      </c>
      <c r="F43" s="813"/>
      <c r="G43" s="749"/>
      <c r="H43" s="734"/>
      <c r="I43" s="813"/>
      <c r="J43" s="749"/>
      <c r="K43" s="730">
        <v>41214</v>
      </c>
      <c r="L43" s="813"/>
      <c r="M43" s="731"/>
    </row>
    <row r="44" spans="1:14" s="46" customFormat="1" ht="15" thickBot="1" x14ac:dyDescent="0.25">
      <c r="A44" s="160"/>
      <c r="B44" s="803" t="s">
        <v>29</v>
      </c>
      <c r="C44" s="803"/>
      <c r="D44" s="804"/>
      <c r="E44" s="732" t="s">
        <v>839</v>
      </c>
      <c r="F44" s="805"/>
      <c r="G44" s="761"/>
      <c r="H44" s="732"/>
      <c r="I44" s="805"/>
      <c r="J44" s="761"/>
      <c r="K44" s="732" t="s">
        <v>823</v>
      </c>
      <c r="L44" s="805"/>
      <c r="M44" s="733"/>
    </row>
    <row r="45" spans="1:14" s="46" customFormat="1" ht="16.5" x14ac:dyDescent="0.2">
      <c r="A45" s="156"/>
      <c r="B45" s="940" t="s">
        <v>94</v>
      </c>
      <c r="C45" s="940"/>
      <c r="D45" s="941"/>
      <c r="E45" s="734" t="s">
        <v>840</v>
      </c>
      <c r="F45" s="813"/>
      <c r="G45" s="749"/>
      <c r="H45" s="734"/>
      <c r="I45" s="813"/>
      <c r="J45" s="749"/>
      <c r="K45" s="734">
        <v>22.1</v>
      </c>
      <c r="L45" s="813"/>
      <c r="M45" s="731"/>
    </row>
    <row r="46" spans="1:14" s="46" customFormat="1" ht="15.75" thickBot="1" x14ac:dyDescent="0.25">
      <c r="A46" s="157"/>
      <c r="B46" s="935" t="s">
        <v>30</v>
      </c>
      <c r="C46" s="935"/>
      <c r="D46" s="936"/>
      <c r="E46" s="735" t="s">
        <v>841</v>
      </c>
      <c r="F46" s="945"/>
      <c r="G46" s="946"/>
      <c r="H46" s="735"/>
      <c r="I46" s="945"/>
      <c r="J46" s="946"/>
      <c r="K46" s="735">
        <v>28.1</v>
      </c>
      <c r="L46" s="945"/>
      <c r="M46" s="736"/>
    </row>
    <row r="47" spans="1:14" ht="13.5" thickTop="1" x14ac:dyDescent="0.2">
      <c r="A47" s="929" t="s">
        <v>62</v>
      </c>
      <c r="B47" s="930"/>
      <c r="C47" s="930"/>
      <c r="D47" s="931"/>
      <c r="E47" s="80" t="s">
        <v>21</v>
      </c>
      <c r="F47" s="81" t="s">
        <v>22</v>
      </c>
      <c r="G47" s="81" t="s">
        <v>17</v>
      </c>
      <c r="H47" s="80" t="s">
        <v>21</v>
      </c>
      <c r="I47" s="81" t="s">
        <v>22</v>
      </c>
      <c r="J47" s="81" t="s">
        <v>17</v>
      </c>
      <c r="K47" s="80" t="s">
        <v>21</v>
      </c>
      <c r="L47" s="81" t="s">
        <v>22</v>
      </c>
      <c r="M47" s="81" t="s">
        <v>17</v>
      </c>
      <c r="N47" s="82" t="s">
        <v>18</v>
      </c>
    </row>
    <row r="48" spans="1:14" x14ac:dyDescent="0.2">
      <c r="A48" s="932"/>
      <c r="B48" s="933"/>
      <c r="C48" s="933"/>
      <c r="D48" s="934"/>
      <c r="E48" s="83" t="s">
        <v>23</v>
      </c>
      <c r="F48" s="83" t="s">
        <v>120</v>
      </c>
      <c r="G48" s="84" t="s">
        <v>268</v>
      </c>
      <c r="H48" s="83" t="s">
        <v>23</v>
      </c>
      <c r="I48" s="83" t="s">
        <v>120</v>
      </c>
      <c r="J48" s="84" t="s">
        <v>268</v>
      </c>
      <c r="K48" s="83" t="s">
        <v>23</v>
      </c>
      <c r="L48" s="83" t="s">
        <v>120</v>
      </c>
      <c r="M48" s="84" t="s">
        <v>268</v>
      </c>
      <c r="N48" s="85" t="s">
        <v>122</v>
      </c>
    </row>
    <row r="49" spans="1:14" x14ac:dyDescent="0.2">
      <c r="A49" s="928" t="s">
        <v>123</v>
      </c>
      <c r="B49" s="923"/>
      <c r="C49" s="923"/>
      <c r="D49" s="924"/>
      <c r="E49" s="373">
        <v>3000</v>
      </c>
      <c r="F49" s="373">
        <v>5</v>
      </c>
      <c r="G49" s="490">
        <v>6.5000000000000002E-2</v>
      </c>
      <c r="H49" s="449">
        <v>2800</v>
      </c>
      <c r="I49" s="373">
        <v>5</v>
      </c>
      <c r="J49" s="374"/>
      <c r="K49" s="449">
        <v>2600</v>
      </c>
      <c r="L49" s="373">
        <v>5</v>
      </c>
      <c r="M49" s="490">
        <v>4.3999999999999997E-2</v>
      </c>
      <c r="N49" s="88" t="s">
        <v>121</v>
      </c>
    </row>
    <row r="50" spans="1:14" x14ac:dyDescent="0.2">
      <c r="A50" s="928" t="s">
        <v>119</v>
      </c>
      <c r="B50" s="923"/>
      <c r="C50" s="923"/>
      <c r="D50" s="924"/>
      <c r="E50" s="373">
        <v>3000</v>
      </c>
      <c r="F50" s="373">
        <v>5</v>
      </c>
      <c r="G50" s="490">
        <v>4.2000000000000003E-2</v>
      </c>
      <c r="H50" s="449">
        <v>2800</v>
      </c>
      <c r="I50" s="373">
        <v>5</v>
      </c>
      <c r="J50" s="374"/>
      <c r="K50" s="449">
        <v>2600</v>
      </c>
      <c r="L50" s="373">
        <v>5</v>
      </c>
      <c r="M50" s="490">
        <v>1.7999999999999999E-2</v>
      </c>
      <c r="N50" s="88" t="s">
        <v>121</v>
      </c>
    </row>
    <row r="51" spans="1:14" x14ac:dyDescent="0.2">
      <c r="A51" s="922" t="s">
        <v>829</v>
      </c>
      <c r="B51" s="923"/>
      <c r="C51" s="923"/>
      <c r="D51" s="924"/>
      <c r="E51" s="449">
        <v>3000</v>
      </c>
      <c r="F51" s="373">
        <v>5</v>
      </c>
      <c r="G51" s="490">
        <v>2.3E-2</v>
      </c>
      <c r="H51" s="481">
        <v>2800</v>
      </c>
      <c r="I51" s="373">
        <v>5</v>
      </c>
      <c r="J51" s="374"/>
      <c r="K51" s="481">
        <v>2600</v>
      </c>
      <c r="L51" s="373">
        <v>5</v>
      </c>
      <c r="M51" s="490">
        <v>1.6E-2</v>
      </c>
      <c r="N51" s="88" t="s">
        <v>121</v>
      </c>
    </row>
    <row r="52" spans="1:14" x14ac:dyDescent="0.2">
      <c r="A52" s="922" t="s">
        <v>118</v>
      </c>
      <c r="B52" s="923"/>
      <c r="C52" s="923"/>
      <c r="D52" s="924"/>
      <c r="E52" s="449">
        <v>3000</v>
      </c>
      <c r="F52" s="373">
        <v>5</v>
      </c>
      <c r="G52" s="490">
        <v>1.4E-2</v>
      </c>
      <c r="H52" s="481">
        <v>2800</v>
      </c>
      <c r="I52" s="373">
        <v>5</v>
      </c>
      <c r="J52" s="374"/>
      <c r="K52" s="481">
        <v>2600</v>
      </c>
      <c r="L52" s="373">
        <v>5</v>
      </c>
      <c r="M52" s="490">
        <v>1.6E-2</v>
      </c>
      <c r="N52" s="88" t="s">
        <v>121</v>
      </c>
    </row>
    <row r="53" spans="1:14" x14ac:dyDescent="0.2">
      <c r="A53" s="922" t="s">
        <v>830</v>
      </c>
      <c r="B53" s="923"/>
      <c r="C53" s="923"/>
      <c r="D53" s="924"/>
      <c r="E53" s="449">
        <v>3000</v>
      </c>
      <c r="F53" s="373">
        <v>5</v>
      </c>
      <c r="G53" s="490">
        <v>2.3E-2</v>
      </c>
      <c r="H53" s="481">
        <v>2800</v>
      </c>
      <c r="I53" s="373">
        <v>5</v>
      </c>
      <c r="J53" s="374"/>
      <c r="K53" s="481">
        <v>2600</v>
      </c>
      <c r="L53" s="373">
        <v>5</v>
      </c>
      <c r="M53" s="490">
        <v>1.2999999999999999E-2</v>
      </c>
      <c r="N53" s="88" t="s">
        <v>121</v>
      </c>
    </row>
    <row r="54" spans="1:14" x14ac:dyDescent="0.2">
      <c r="A54" s="922" t="s">
        <v>831</v>
      </c>
      <c r="B54" s="923"/>
      <c r="C54" s="923"/>
      <c r="D54" s="924"/>
      <c r="E54" s="449">
        <v>3000</v>
      </c>
      <c r="F54" s="373">
        <v>5</v>
      </c>
      <c r="G54" s="490">
        <v>1.7000000000000001E-2</v>
      </c>
      <c r="H54" s="481">
        <v>2800</v>
      </c>
      <c r="I54" s="373">
        <v>5</v>
      </c>
      <c r="J54" s="374"/>
      <c r="K54" s="481">
        <v>2600</v>
      </c>
      <c r="L54" s="373">
        <v>5</v>
      </c>
      <c r="M54" s="490">
        <v>1.4999999999999999E-2</v>
      </c>
      <c r="N54" s="88" t="s">
        <v>121</v>
      </c>
    </row>
    <row r="55" spans="1:14" x14ac:dyDescent="0.2">
      <c r="A55" s="922" t="s">
        <v>832</v>
      </c>
      <c r="B55" s="923"/>
      <c r="C55" s="923"/>
      <c r="D55" s="924"/>
      <c r="E55" s="449">
        <v>3000</v>
      </c>
      <c r="F55" s="373">
        <v>5</v>
      </c>
      <c r="G55" s="490">
        <v>8.0000000000000002E-3</v>
      </c>
      <c r="H55" s="481">
        <v>2800</v>
      </c>
      <c r="I55" s="373">
        <v>5</v>
      </c>
      <c r="J55" s="374"/>
      <c r="K55" s="481">
        <v>2600</v>
      </c>
      <c r="L55" s="373">
        <v>5</v>
      </c>
      <c r="M55" s="490">
        <v>0.01</v>
      </c>
      <c r="N55" s="88" t="s">
        <v>121</v>
      </c>
    </row>
    <row r="56" spans="1:14" x14ac:dyDescent="0.2">
      <c r="A56" s="922" t="s">
        <v>837</v>
      </c>
      <c r="B56" s="923"/>
      <c r="C56" s="923"/>
      <c r="D56" s="924"/>
      <c r="E56" s="449">
        <v>3000</v>
      </c>
      <c r="F56" s="373">
        <v>5</v>
      </c>
      <c r="G56" s="490">
        <v>1.2E-2</v>
      </c>
      <c r="H56" s="481">
        <v>2800</v>
      </c>
      <c r="I56" s="373">
        <v>5</v>
      </c>
      <c r="J56" s="374"/>
      <c r="K56" s="481">
        <v>2600</v>
      </c>
      <c r="L56" s="373">
        <v>5</v>
      </c>
      <c r="M56" s="490">
        <v>7.0000000000000001E-3</v>
      </c>
      <c r="N56" s="88" t="s">
        <v>121</v>
      </c>
    </row>
    <row r="57" spans="1:14" x14ac:dyDescent="0.2">
      <c r="A57" s="922" t="s">
        <v>836</v>
      </c>
      <c r="B57" s="923"/>
      <c r="C57" s="923"/>
      <c r="D57" s="924"/>
      <c r="E57" s="449">
        <v>3000</v>
      </c>
      <c r="F57" s="373">
        <v>5</v>
      </c>
      <c r="G57" s="490">
        <v>7.0000000000000001E-3</v>
      </c>
      <c r="H57" s="481">
        <v>2800</v>
      </c>
      <c r="I57" s="373">
        <v>5</v>
      </c>
      <c r="J57" s="374"/>
      <c r="K57" s="481">
        <v>2600</v>
      </c>
      <c r="L57" s="373">
        <v>5</v>
      </c>
      <c r="M57" s="490">
        <v>8.0000000000000002E-3</v>
      </c>
      <c r="N57" s="88" t="s">
        <v>121</v>
      </c>
    </row>
    <row r="58" spans="1:14" x14ac:dyDescent="0.2">
      <c r="A58" s="922" t="s">
        <v>835</v>
      </c>
      <c r="B58" s="923"/>
      <c r="C58" s="923"/>
      <c r="D58" s="924"/>
      <c r="E58" s="449">
        <v>3000</v>
      </c>
      <c r="F58" s="86">
        <v>5</v>
      </c>
      <c r="G58" s="490">
        <v>8.0000000000000002E-3</v>
      </c>
      <c r="H58" s="481">
        <v>2800</v>
      </c>
      <c r="I58" s="106">
        <v>5</v>
      </c>
      <c r="J58" s="108"/>
      <c r="K58" s="481">
        <v>2600</v>
      </c>
      <c r="L58" s="106">
        <v>5</v>
      </c>
      <c r="M58" s="490">
        <v>0.01</v>
      </c>
      <c r="N58" s="88" t="s">
        <v>121</v>
      </c>
    </row>
    <row r="59" spans="1:14" x14ac:dyDescent="0.2">
      <c r="A59" s="922" t="s">
        <v>834</v>
      </c>
      <c r="B59" s="923"/>
      <c r="C59" s="923"/>
      <c r="D59" s="924"/>
      <c r="E59" s="449">
        <v>3000</v>
      </c>
      <c r="F59" s="86">
        <v>5</v>
      </c>
      <c r="G59" s="490">
        <v>7.0000000000000001E-3</v>
      </c>
      <c r="H59" s="481">
        <v>2800</v>
      </c>
      <c r="I59" s="106">
        <v>5</v>
      </c>
      <c r="J59" s="108"/>
      <c r="K59" s="481">
        <v>2600</v>
      </c>
      <c r="L59" s="106">
        <v>5</v>
      </c>
      <c r="M59" s="490">
        <v>0.01</v>
      </c>
      <c r="N59" s="88" t="s">
        <v>121</v>
      </c>
    </row>
    <row r="60" spans="1:14" ht="13.5" thickBot="1" x14ac:dyDescent="0.25">
      <c r="A60" s="925" t="s">
        <v>833</v>
      </c>
      <c r="B60" s="926"/>
      <c r="C60" s="926"/>
      <c r="D60" s="927"/>
      <c r="E60" s="87">
        <v>3000</v>
      </c>
      <c r="F60" s="87">
        <v>5</v>
      </c>
      <c r="G60" s="491">
        <v>8.9999999999999993E-3</v>
      </c>
      <c r="H60" s="450">
        <v>2800</v>
      </c>
      <c r="I60" s="107">
        <v>5</v>
      </c>
      <c r="J60" s="109"/>
      <c r="K60" s="450">
        <v>2600</v>
      </c>
      <c r="L60" s="107">
        <v>5</v>
      </c>
      <c r="M60" s="491">
        <v>7.0000000000000001E-3</v>
      </c>
      <c r="N60" s="89" t="s">
        <v>121</v>
      </c>
    </row>
    <row r="61" spans="1:14" ht="14.25" thickTop="1" thickBot="1" x14ac:dyDescent="0.25"/>
    <row r="62" spans="1:14" s="46" customFormat="1" ht="16.5" thickTop="1" thickBot="1" x14ac:dyDescent="0.3">
      <c r="A62" s="168"/>
      <c r="B62" s="870" t="s">
        <v>137</v>
      </c>
      <c r="C62" s="870"/>
      <c r="D62" s="871"/>
      <c r="E62" s="853" t="s">
        <v>466</v>
      </c>
      <c r="F62" s="853"/>
      <c r="G62" s="854"/>
      <c r="H62" s="853" t="s">
        <v>942</v>
      </c>
      <c r="I62" s="853"/>
      <c r="J62" s="854"/>
      <c r="K62" s="853" t="s">
        <v>956</v>
      </c>
      <c r="L62" s="853"/>
      <c r="M62" s="854"/>
    </row>
    <row r="63" spans="1:14" s="46" customFormat="1" ht="14.25" x14ac:dyDescent="0.2">
      <c r="A63" s="158"/>
      <c r="B63" s="811" t="s">
        <v>28</v>
      </c>
      <c r="C63" s="811"/>
      <c r="D63" s="812"/>
      <c r="E63" s="956">
        <v>41264</v>
      </c>
      <c r="F63" s="813"/>
      <c r="G63" s="731"/>
      <c r="H63" s="956">
        <v>41289</v>
      </c>
      <c r="I63" s="813"/>
      <c r="J63" s="731"/>
      <c r="K63" s="956">
        <v>41541</v>
      </c>
      <c r="L63" s="813"/>
      <c r="M63" s="731"/>
    </row>
    <row r="64" spans="1:14" s="46" customFormat="1" ht="15" thickBot="1" x14ac:dyDescent="0.25">
      <c r="A64" s="160"/>
      <c r="B64" s="803" t="s">
        <v>29</v>
      </c>
      <c r="C64" s="803"/>
      <c r="D64" s="804"/>
      <c r="E64" s="805" t="s">
        <v>823</v>
      </c>
      <c r="F64" s="805"/>
      <c r="G64" s="733"/>
      <c r="H64" s="805" t="s">
        <v>823</v>
      </c>
      <c r="I64" s="805"/>
      <c r="J64" s="733"/>
      <c r="K64" s="805" t="s">
        <v>823</v>
      </c>
      <c r="L64" s="805"/>
      <c r="M64" s="733"/>
    </row>
    <row r="65" spans="1:14" s="46" customFormat="1" ht="16.5" x14ac:dyDescent="0.2">
      <c r="A65" s="156"/>
      <c r="B65" s="787" t="s">
        <v>94</v>
      </c>
      <c r="C65" s="787"/>
      <c r="D65" s="788"/>
      <c r="E65" s="790">
        <v>21.8</v>
      </c>
      <c r="F65" s="790"/>
      <c r="G65" s="831"/>
      <c r="H65" s="790">
        <v>20.7</v>
      </c>
      <c r="I65" s="790"/>
      <c r="J65" s="831"/>
      <c r="K65" s="790">
        <v>23.6</v>
      </c>
      <c r="L65" s="790"/>
      <c r="M65" s="831"/>
    </row>
    <row r="66" spans="1:14" s="46" customFormat="1" ht="15.75" thickBot="1" x14ac:dyDescent="0.25">
      <c r="A66" s="157"/>
      <c r="B66" s="820" t="s">
        <v>30</v>
      </c>
      <c r="C66" s="820"/>
      <c r="D66" s="821"/>
      <c r="E66" s="805">
        <v>29.6</v>
      </c>
      <c r="F66" s="805"/>
      <c r="G66" s="733"/>
      <c r="H66" s="805">
        <v>19.100000000000001</v>
      </c>
      <c r="I66" s="805"/>
      <c r="J66" s="733"/>
      <c r="K66" s="805">
        <v>42.9</v>
      </c>
      <c r="L66" s="805"/>
      <c r="M66" s="733"/>
    </row>
    <row r="67" spans="1:14" ht="13.5" thickTop="1" x14ac:dyDescent="0.2">
      <c r="A67" s="929" t="s">
        <v>62</v>
      </c>
      <c r="B67" s="930"/>
      <c r="C67" s="930"/>
      <c r="D67" s="931"/>
      <c r="E67" s="80" t="s">
        <v>21</v>
      </c>
      <c r="F67" s="332" t="s">
        <v>22</v>
      </c>
      <c r="G67" s="332" t="s">
        <v>17</v>
      </c>
      <c r="H67" s="80" t="s">
        <v>21</v>
      </c>
      <c r="I67" s="332" t="s">
        <v>22</v>
      </c>
      <c r="J67" s="332" t="s">
        <v>17</v>
      </c>
      <c r="K67" s="80" t="s">
        <v>21</v>
      </c>
      <c r="L67" s="332" t="s">
        <v>22</v>
      </c>
      <c r="M67" s="332" t="s">
        <v>17</v>
      </c>
      <c r="N67" s="82" t="s">
        <v>18</v>
      </c>
    </row>
    <row r="68" spans="1:14" x14ac:dyDescent="0.2">
      <c r="A68" s="932"/>
      <c r="B68" s="933"/>
      <c r="C68" s="933"/>
      <c r="D68" s="934"/>
      <c r="E68" s="83" t="s">
        <v>23</v>
      </c>
      <c r="F68" s="83" t="s">
        <v>120</v>
      </c>
      <c r="G68" s="84" t="s">
        <v>268</v>
      </c>
      <c r="H68" s="83" t="s">
        <v>23</v>
      </c>
      <c r="I68" s="83" t="s">
        <v>120</v>
      </c>
      <c r="J68" s="84" t="s">
        <v>268</v>
      </c>
      <c r="K68" s="83" t="s">
        <v>23</v>
      </c>
      <c r="L68" s="83" t="s">
        <v>120</v>
      </c>
      <c r="M68" s="84" t="s">
        <v>268</v>
      </c>
      <c r="N68" s="85" t="s">
        <v>122</v>
      </c>
    </row>
    <row r="69" spans="1:14" x14ac:dyDescent="0.2">
      <c r="A69" s="922" t="s">
        <v>123</v>
      </c>
      <c r="B69" s="938"/>
      <c r="C69" s="938"/>
      <c r="D69" s="939"/>
      <c r="E69" s="327">
        <v>2400</v>
      </c>
      <c r="F69" s="327">
        <v>5</v>
      </c>
      <c r="G69" s="467">
        <v>1.49E-2</v>
      </c>
      <c r="H69" s="554">
        <v>2400</v>
      </c>
      <c r="I69" s="554">
        <v>5</v>
      </c>
      <c r="J69" s="467"/>
      <c r="K69" s="574">
        <v>2400</v>
      </c>
      <c r="L69" s="574">
        <v>5</v>
      </c>
      <c r="M69" s="467">
        <v>6.3E-2</v>
      </c>
      <c r="N69" s="333" t="s">
        <v>121</v>
      </c>
    </row>
    <row r="70" spans="1:14" x14ac:dyDescent="0.2">
      <c r="A70" s="922" t="s">
        <v>467</v>
      </c>
      <c r="B70" s="938"/>
      <c r="C70" s="938"/>
      <c r="D70" s="939"/>
      <c r="E70" s="327">
        <v>2400</v>
      </c>
      <c r="F70" s="327">
        <v>5</v>
      </c>
      <c r="G70" s="467">
        <v>7.0000000000000001E-3</v>
      </c>
      <c r="H70" s="554">
        <v>2400</v>
      </c>
      <c r="I70" s="554">
        <v>5</v>
      </c>
      <c r="J70" s="467"/>
      <c r="K70" s="574">
        <v>2400</v>
      </c>
      <c r="L70" s="574">
        <v>5</v>
      </c>
      <c r="M70" s="467">
        <v>0.01</v>
      </c>
      <c r="N70" s="333" t="s">
        <v>121</v>
      </c>
    </row>
    <row r="71" spans="1:14" ht="13.5" thickBot="1" x14ac:dyDescent="0.25">
      <c r="A71" s="925" t="s">
        <v>130</v>
      </c>
      <c r="B71" s="957"/>
      <c r="C71" s="957"/>
      <c r="D71" s="958"/>
      <c r="E71" s="331">
        <v>2400</v>
      </c>
      <c r="F71" s="331">
        <v>5</v>
      </c>
      <c r="G71" s="548">
        <v>1.4200000000000001E-2</v>
      </c>
      <c r="H71" s="331">
        <v>2400</v>
      </c>
      <c r="I71" s="331">
        <v>5</v>
      </c>
      <c r="J71" s="548">
        <v>1.8700000000000001E-2</v>
      </c>
      <c r="K71" s="331">
        <v>2400</v>
      </c>
      <c r="L71" s="331">
        <v>5</v>
      </c>
      <c r="M71" s="548">
        <v>6.6000000000000003E-2</v>
      </c>
      <c r="N71" s="334" t="s">
        <v>121</v>
      </c>
    </row>
    <row r="72" spans="1:14" ht="13.5" thickTop="1" x14ac:dyDescent="0.2"/>
  </sheetData>
  <mergeCells count="93">
    <mergeCell ref="H62:J62"/>
    <mergeCell ref="H63:J63"/>
    <mergeCell ref="H64:J64"/>
    <mergeCell ref="H65:J65"/>
    <mergeCell ref="H66:J66"/>
    <mergeCell ref="A39:D39"/>
    <mergeCell ref="A40:D40"/>
    <mergeCell ref="A34:D34"/>
    <mergeCell ref="A35:D35"/>
    <mergeCell ref="A36:D36"/>
    <mergeCell ref="A37:D37"/>
    <mergeCell ref="A38:D38"/>
    <mergeCell ref="B30:D30"/>
    <mergeCell ref="E30:G30"/>
    <mergeCell ref="H30:J30"/>
    <mergeCell ref="A31:D32"/>
    <mergeCell ref="A33:D33"/>
    <mergeCell ref="B28:D28"/>
    <mergeCell ref="E28:G28"/>
    <mergeCell ref="H28:J28"/>
    <mergeCell ref="B29:D29"/>
    <mergeCell ref="E29:G29"/>
    <mergeCell ref="H29:J29"/>
    <mergeCell ref="B26:D26"/>
    <mergeCell ref="E26:G26"/>
    <mergeCell ref="H26:J26"/>
    <mergeCell ref="B27:D27"/>
    <mergeCell ref="E27:G27"/>
    <mergeCell ref="H27:J27"/>
    <mergeCell ref="A70:D70"/>
    <mergeCell ref="A71:D71"/>
    <mergeCell ref="B66:D66"/>
    <mergeCell ref="E66:G66"/>
    <mergeCell ref="A67:D68"/>
    <mergeCell ref="A69:D69"/>
    <mergeCell ref="B64:D64"/>
    <mergeCell ref="E64:G64"/>
    <mergeCell ref="B65:D65"/>
    <mergeCell ref="E65:G65"/>
    <mergeCell ref="B62:D62"/>
    <mergeCell ref="E62:G62"/>
    <mergeCell ref="B63:D63"/>
    <mergeCell ref="E63:G63"/>
    <mergeCell ref="H46:J46"/>
    <mergeCell ref="K46:M46"/>
    <mergeCell ref="E9:F9"/>
    <mergeCell ref="H44:J44"/>
    <mergeCell ref="K44:M44"/>
    <mergeCell ref="B45:D45"/>
    <mergeCell ref="E45:G45"/>
    <mergeCell ref="H45:J45"/>
    <mergeCell ref="K45:M45"/>
    <mergeCell ref="H42:J42"/>
    <mergeCell ref="K42:M42"/>
    <mergeCell ref="B43:D43"/>
    <mergeCell ref="E43:G43"/>
    <mergeCell ref="H43:J43"/>
    <mergeCell ref="K43:M43"/>
    <mergeCell ref="A52:D52"/>
    <mergeCell ref="B12:D12"/>
    <mergeCell ref="E12:F12"/>
    <mergeCell ref="B13:D13"/>
    <mergeCell ref="E13:F13"/>
    <mergeCell ref="B42:D42"/>
    <mergeCell ref="E42:G42"/>
    <mergeCell ref="B44:D44"/>
    <mergeCell ref="E44:G44"/>
    <mergeCell ref="B46:D46"/>
    <mergeCell ref="E46:G46"/>
    <mergeCell ref="A24:C24"/>
    <mergeCell ref="A47:D48"/>
    <mergeCell ref="A49:D49"/>
    <mergeCell ref="A50:D50"/>
    <mergeCell ref="A51:D51"/>
    <mergeCell ref="A59:D59"/>
    <mergeCell ref="A60:D60"/>
    <mergeCell ref="A53:D53"/>
    <mergeCell ref="A54:D54"/>
    <mergeCell ref="A55:D55"/>
    <mergeCell ref="A56:D56"/>
    <mergeCell ref="A57:D57"/>
    <mergeCell ref="A58:D58"/>
    <mergeCell ref="A8:K8"/>
    <mergeCell ref="A2:K2"/>
    <mergeCell ref="A3:K3"/>
    <mergeCell ref="A4:K4"/>
    <mergeCell ref="A6:K6"/>
    <mergeCell ref="A7:K7"/>
    <mergeCell ref="K62:M62"/>
    <mergeCell ref="K63:M63"/>
    <mergeCell ref="K64:M64"/>
    <mergeCell ref="K65:M65"/>
    <mergeCell ref="K66:M66"/>
  </mergeCells>
  <conditionalFormatting sqref="G49:G60 M49:M60 G69:G71">
    <cfRule type="cellIs" dxfId="22" priority="7" operator="greaterThan">
      <formula>10</formula>
    </cfRule>
    <cfRule type="cellIs" dxfId="21" priority="8" operator="between">
      <formula>2</formula>
      <formula>10</formula>
    </cfRule>
    <cfRule type="cellIs" dxfId="20" priority="9" operator="lessThan">
      <formula>2</formula>
    </cfRule>
  </conditionalFormatting>
  <conditionalFormatting sqref="J69:J71">
    <cfRule type="cellIs" dxfId="19" priority="4" operator="greaterThan">
      <formula>10</formula>
    </cfRule>
    <cfRule type="cellIs" dxfId="18" priority="5" operator="between">
      <formula>2</formula>
      <formula>10</formula>
    </cfRule>
    <cfRule type="cellIs" dxfId="17" priority="6" operator="lessThan">
      <formula>2</formula>
    </cfRule>
  </conditionalFormatting>
  <conditionalFormatting sqref="M69:M71">
    <cfRule type="cellIs" dxfId="16" priority="1" operator="greaterThan">
      <formula>10</formula>
    </cfRule>
    <cfRule type="cellIs" dxfId="15" priority="2" operator="between">
      <formula>2</formula>
      <formula>10</formula>
    </cfRule>
    <cfRule type="cellIs" dxfId="14" priority="3" operator="lessThan">
      <formula>2</formula>
    </cfRule>
  </conditionalFormatting>
  <pageMargins left="0.70866141732283472" right="0.70866141732283472" top="0.74803149606299213" bottom="0.74803149606299213" header="0.31496062992125984" footer="0.31496062992125984"/>
  <pageSetup paperSize="9" scale="82" orientation="landscape" r:id="rId1"/>
  <rowBreaks count="1" manualBreakCount="1">
    <brk id="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WBS</vt:lpstr>
      <vt:lpstr>guideline</vt:lpstr>
      <vt:lpstr>Vtest</vt:lpstr>
      <vt:lpstr>RDC</vt:lpstr>
      <vt:lpstr>heater RDC</vt:lpstr>
      <vt:lpstr>Capacitance</vt:lpstr>
      <vt:lpstr>Inductance</vt:lpstr>
      <vt:lpstr>Insulation</vt:lpstr>
      <vt:lpstr>Dielectric</vt:lpstr>
      <vt:lpstr>Discharge</vt:lpstr>
      <vt:lpstr>Heater insulation</vt:lpstr>
      <vt:lpstr>QH discharge</vt:lpstr>
      <vt:lpstr>guideline!Print_Area</vt:lpstr>
      <vt:lpstr>WBS!Print_Area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2012-05-10T13:46:01Z</dcterms:created>
  <dcterms:modified xsi:type="dcterms:W3CDTF">2013-09-27T06:25:36Z</dcterms:modified>
</cp:coreProperties>
</file>