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225"/>
  <workbookPr defaultThemeVersion="124226"/>
  <mc:AlternateContent xmlns:mc="http://schemas.openxmlformats.org/markup-compatibility/2006">
    <mc:Choice Requires="x15">
      <x15ac:absPath xmlns:x15ac="http://schemas.microsoft.com/office/spreadsheetml/2010/11/ac" url="D:\kslomka\Projects\MeterSit\Sonico\doc\"/>
    </mc:Choice>
  </mc:AlternateContent>
  <xr:revisionPtr revIDLastSave="0" documentId="13_ncr:1_{02C75347-3F49-427E-94EF-E17050CC1DA9}" xr6:coauthVersionLast="47" xr6:coauthVersionMax="47" xr10:uidLastSave="{00000000-0000-0000-0000-000000000000}"/>
  <bookViews>
    <workbookView xWindow="825" yWindow="-120" windowWidth="28095" windowHeight="16440" tabRatio="855" xr2:uid="{00000000-000D-0000-FFFF-FFFF00000000}"/>
  </bookViews>
  <sheets>
    <sheet name="Requirements" sheetId="30" r:id="rId1"/>
    <sheet name="wmBus-uplink-MasterPayload" sheetId="14" r:id="rId2"/>
    <sheet name="wmBus-uplink versions" sheetId="40" r:id="rId3"/>
    <sheet name="LoRa-uplink-OMS" sheetId="17" r:id="rId4"/>
    <sheet name="LoRa-uplink-11B-RawData" sheetId="23" r:id="rId5"/>
    <sheet name="wmBus-downlink-MET.CFG-write" sheetId="25" r:id="rId6"/>
    <sheet name="wmBus-uplink-MET.CFG-write-resp" sheetId="29" r:id="rId7"/>
    <sheet name="wmBus-downlink-MET.DATA-read" sheetId="26" r:id="rId8"/>
    <sheet name="wmBus-dwnlink-MET.DTA-read-resp" sheetId="28" r:id="rId9"/>
    <sheet name="NFC protocol" sheetId="31" r:id="rId10"/>
    <sheet name="COM.config" sheetId="32" r:id="rId11"/>
    <sheet name="COM.data" sheetId="37" r:id="rId12"/>
    <sheet name="COM.commands" sheetId="33" r:id="rId13"/>
    <sheet name="COM.scheduler" sheetId="36" r:id="rId14"/>
    <sheet name="Smart LoRa Transmission" sheetId="38" r:id="rId15"/>
    <sheet name="User level control" sheetId="39" r:id="rId16"/>
    <sheet name="Volume units conversion" sheetId="34" r:id="rId17"/>
    <sheet name="HTS" sheetId="35" r:id="rId18"/>
  </sheets>
  <definedNames>
    <definedName name="_xlnm.Print_Area" localSheetId="3">'LoRa-uplink-OMS'!$A$1:$AC$56</definedName>
    <definedName name="_xlnm.Print_Area" localSheetId="1">'wmBus-uplink-MasterPayload'!$B$1:$AE$203</definedName>
  </definedNames>
  <calcPr calcId="18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M37" i="40" l="1"/>
  <c r="H37" i="40"/>
  <c r="C37" i="40"/>
  <c r="D17" i="38"/>
  <c r="E29" i="34"/>
  <c r="E68" i="34"/>
  <c r="D85" i="34"/>
  <c r="D86" i="34"/>
  <c r="E86" i="34" s="1"/>
  <c r="D87" i="34"/>
  <c r="E87" i="34" s="1"/>
  <c r="D88" i="34"/>
  <c r="E88" i="34" s="1"/>
  <c r="D84" i="34"/>
  <c r="E84" i="34" s="1"/>
  <c r="D81" i="34"/>
  <c r="E81" i="34" s="1"/>
  <c r="E85" i="34" s="1"/>
  <c r="D92" i="34"/>
  <c r="D83" i="34"/>
  <c r="C81" i="34"/>
  <c r="E79" i="34"/>
  <c r="D72" i="34"/>
  <c r="E72" i="34" s="1"/>
  <c r="D54" i="34"/>
  <c r="D36" i="34"/>
  <c r="D65" i="34"/>
  <c r="E65" i="34" s="1"/>
  <c r="D66" i="34"/>
  <c r="E66" i="34" s="1"/>
  <c r="D67" i="34"/>
  <c r="E67" i="34" s="1"/>
  <c r="D68" i="34"/>
  <c r="D64" i="34"/>
  <c r="E64" i="34" s="1"/>
  <c r="D61" i="34"/>
  <c r="E61" i="34" s="1"/>
  <c r="D63" i="34"/>
  <c r="C61" i="34"/>
  <c r="E59" i="34"/>
  <c r="D47" i="34"/>
  <c r="D48" i="34"/>
  <c r="E48" i="34" s="1"/>
  <c r="D49" i="34"/>
  <c r="E49" i="34" s="1"/>
  <c r="D50" i="34"/>
  <c r="E50" i="34" s="1"/>
  <c r="D46" i="34"/>
  <c r="E46" i="34" s="1"/>
  <c r="D43" i="34"/>
  <c r="E43" i="34" s="1"/>
  <c r="E47" i="34" s="1"/>
  <c r="D25" i="34"/>
  <c r="E25" i="34" s="1"/>
  <c r="D45" i="34"/>
  <c r="C43" i="34"/>
  <c r="E41" i="34"/>
  <c r="D29" i="34"/>
  <c r="D30" i="34"/>
  <c r="E30" i="34" s="1"/>
  <c r="D31" i="34"/>
  <c r="E31" i="34" s="1"/>
  <c r="D32" i="34"/>
  <c r="E32" i="34" s="1"/>
  <c r="D28" i="34"/>
  <c r="E28" i="34" s="1"/>
  <c r="C25" i="34"/>
  <c r="D27" i="34"/>
  <c r="E23" i="34"/>
  <c r="D9" i="34"/>
  <c r="E9" i="34" s="1"/>
  <c r="F9" i="34" s="1"/>
  <c r="D10" i="34"/>
  <c r="E10" i="34" s="1"/>
  <c r="F10" i="34" s="1"/>
  <c r="D11" i="34"/>
  <c r="E11" i="34" s="1"/>
  <c r="F11" i="34" s="1"/>
  <c r="D12" i="34"/>
  <c r="E12" i="34" s="1"/>
  <c r="F12" i="34" s="1"/>
  <c r="D13" i="34"/>
  <c r="E13" i="34" s="1"/>
  <c r="F13" i="34" s="1"/>
  <c r="D14" i="34"/>
  <c r="E14" i="34" s="1"/>
  <c r="D15" i="34"/>
  <c r="E15" i="34" s="1"/>
  <c r="D8" i="34"/>
  <c r="E8" i="34" s="1"/>
  <c r="G13" i="34" l="1"/>
  <c r="G12" i="34"/>
  <c r="G11" i="34"/>
  <c r="G9" i="34"/>
  <c r="G10" i="34"/>
  <c r="E182" i="14" l="1"/>
  <c r="E183" i="14"/>
  <c r="E184" i="14"/>
  <c r="E185" i="14"/>
  <c r="E186" i="14"/>
  <c r="E187" i="14"/>
  <c r="E188" i="14"/>
  <c r="E189" i="14"/>
  <c r="E190" i="14"/>
  <c r="E191" i="14"/>
  <c r="E192" i="14"/>
  <c r="E193" i="14"/>
  <c r="E194" i="14"/>
  <c r="E195" i="14"/>
  <c r="E196" i="14"/>
  <c r="E197" i="14"/>
  <c r="E198" i="14"/>
  <c r="E46" i="14"/>
  <c r="E47" i="14"/>
  <c r="E48" i="14"/>
  <c r="E49" i="14"/>
  <c r="E50" i="14"/>
  <c r="E51" i="14"/>
  <c r="E52" i="14"/>
  <c r="E53" i="14"/>
  <c r="E54" i="14"/>
  <c r="E55" i="14"/>
  <c r="E56" i="14"/>
  <c r="E57" i="14"/>
  <c r="E58" i="14"/>
  <c r="E59" i="14"/>
  <c r="E60" i="14"/>
  <c r="E61" i="14"/>
  <c r="E62" i="14"/>
  <c r="E63" i="14"/>
  <c r="E64" i="14"/>
  <c r="E65" i="14"/>
  <c r="E66" i="14"/>
  <c r="E67" i="14"/>
  <c r="E68" i="14"/>
  <c r="E69" i="14"/>
  <c r="E70" i="14"/>
  <c r="E71" i="14"/>
  <c r="E72" i="14"/>
  <c r="E73" i="14"/>
  <c r="E74" i="14"/>
  <c r="E75" i="14"/>
  <c r="E76" i="14"/>
  <c r="E77" i="14"/>
  <c r="E78" i="14"/>
  <c r="E79" i="14"/>
  <c r="E80" i="14"/>
  <c r="E81" i="14"/>
  <c r="E82" i="14"/>
  <c r="E83" i="14"/>
  <c r="E84" i="14"/>
  <c r="E85" i="14"/>
  <c r="E86" i="14"/>
  <c r="E87" i="14"/>
  <c r="E88" i="14"/>
  <c r="E89" i="14"/>
  <c r="E90" i="14"/>
  <c r="E91" i="14"/>
  <c r="E92" i="14"/>
  <c r="E93" i="14"/>
  <c r="E94" i="14"/>
  <c r="E95" i="14"/>
  <c r="E96" i="14"/>
  <c r="E97" i="14"/>
  <c r="E98" i="14"/>
  <c r="E99" i="14"/>
  <c r="E100" i="14"/>
  <c r="E101" i="14"/>
  <c r="E102" i="14"/>
  <c r="E103" i="14"/>
  <c r="E104" i="14"/>
  <c r="E105" i="14"/>
  <c r="E106" i="14"/>
  <c r="E107" i="14"/>
  <c r="E108" i="14"/>
  <c r="E109" i="14"/>
  <c r="E110" i="14"/>
  <c r="E111" i="14"/>
  <c r="E112" i="14"/>
  <c r="E113" i="14"/>
  <c r="E114" i="14"/>
  <c r="E115" i="14"/>
  <c r="E116" i="14"/>
  <c r="E117" i="14"/>
  <c r="E118" i="14"/>
  <c r="E119" i="14"/>
  <c r="E120" i="14"/>
  <c r="E121" i="14"/>
  <c r="E122" i="14"/>
  <c r="E123" i="14"/>
  <c r="E124" i="14"/>
  <c r="E125" i="14"/>
  <c r="E126" i="14"/>
  <c r="E127" i="14"/>
  <c r="E128" i="14"/>
  <c r="E129" i="14"/>
  <c r="E130" i="14"/>
  <c r="E131" i="14"/>
  <c r="E132" i="14"/>
  <c r="E133" i="14"/>
  <c r="E134" i="14"/>
  <c r="E135" i="14"/>
  <c r="E136" i="14"/>
  <c r="E137" i="14"/>
  <c r="E138" i="14"/>
  <c r="E139" i="14"/>
  <c r="E140" i="14"/>
  <c r="E141" i="14"/>
  <c r="E142" i="14"/>
  <c r="E143" i="14"/>
  <c r="E144" i="14"/>
  <c r="E145" i="14"/>
  <c r="E146" i="14"/>
  <c r="E147" i="14"/>
  <c r="E148" i="14"/>
  <c r="E149" i="14"/>
  <c r="E150" i="14"/>
  <c r="E151" i="14"/>
  <c r="E152" i="14"/>
  <c r="E153" i="14"/>
  <c r="E154" i="14"/>
  <c r="E155" i="14"/>
  <c r="E156" i="14"/>
  <c r="E157" i="14"/>
  <c r="E158" i="14"/>
  <c r="E159" i="14"/>
  <c r="E160" i="14"/>
  <c r="E161" i="14"/>
  <c r="E162" i="14"/>
  <c r="E163" i="14"/>
  <c r="E164" i="14"/>
  <c r="E165" i="14"/>
  <c r="E166" i="14"/>
  <c r="E167" i="14"/>
  <c r="E168" i="14"/>
  <c r="E169" i="14"/>
  <c r="E170" i="14"/>
  <c r="E171" i="14"/>
  <c r="E172" i="14"/>
  <c r="E173" i="14"/>
  <c r="E174" i="14"/>
  <c r="E175" i="14"/>
  <c r="E176" i="14"/>
  <c r="E177" i="14"/>
  <c r="E178" i="14"/>
  <c r="E179" i="14"/>
  <c r="E180" i="14"/>
  <c r="E181" i="14"/>
  <c r="E199" i="14"/>
  <c r="E200" i="14"/>
  <c r="E45" i="14" l="1"/>
  <c r="E44" i="14"/>
  <c r="E43" i="14"/>
  <c r="E42" i="14"/>
  <c r="E41" i="14"/>
  <c r="E40" i="14"/>
  <c r="E39" i="14"/>
  <c r="E29" i="14"/>
  <c r="E28" i="14"/>
  <c r="E27" i="14"/>
  <c r="E26" i="14"/>
  <c r="E25" i="14"/>
  <c r="E24" i="14"/>
  <c r="E23" i="14"/>
  <c r="E22" i="14"/>
  <c r="E21" i="14"/>
  <c r="E20" i="14"/>
  <c r="E19" i="14"/>
  <c r="E18" i="14"/>
  <c r="E17" i="14"/>
  <c r="E16" i="14"/>
  <c r="E15" i="14"/>
  <c r="E14" i="14"/>
  <c r="E13" i="14"/>
  <c r="E12" i="14"/>
  <c r="E11" i="14"/>
  <c r="E10" i="14"/>
  <c r="E9" i="14"/>
  <c r="E8" i="14"/>
  <c r="E7" i="14"/>
  <c r="E6" i="14"/>
</calcChain>
</file>

<file path=xl/sharedStrings.xml><?xml version="1.0" encoding="utf-8"?>
<sst xmlns="http://schemas.openxmlformats.org/spreadsheetml/2006/main" count="6220" uniqueCount="2438">
  <si>
    <t>Example</t>
  </si>
  <si>
    <t>Important notes</t>
  </si>
  <si>
    <t>Fixed header</t>
  </si>
  <si>
    <t>RET</t>
  </si>
  <si>
    <t>NOS</t>
  </si>
  <si>
    <t>L Field</t>
  </si>
  <si>
    <t>0x31</t>
  </si>
  <si>
    <t>C Field</t>
  </si>
  <si>
    <t>0x44</t>
  </si>
  <si>
    <t>0x44 Normal mode / 0x46 Installation mode</t>
  </si>
  <si>
    <r>
      <rPr>
        <b/>
        <sz val="8"/>
        <rFont val="Arial"/>
        <family val="2"/>
      </rPr>
      <t>M Field - Manufacturer code</t>
    </r>
    <r>
      <rPr>
        <sz val="8"/>
        <rFont val="Arial"/>
        <family val="2"/>
      </rPr>
      <t xml:space="preserve"> (LSB)</t>
    </r>
  </si>
  <si>
    <t>0x97</t>
  </si>
  <si>
    <t>Manufacturer code</t>
  </si>
  <si>
    <r>
      <rPr>
        <b/>
        <sz val="8"/>
        <rFont val="Arial"/>
        <family val="2"/>
      </rPr>
      <t>M Field - Manufacturer code</t>
    </r>
    <r>
      <rPr>
        <sz val="8"/>
        <rFont val="Arial"/>
        <family val="2"/>
      </rPr>
      <t xml:space="preserve"> (MSB)</t>
    </r>
  </si>
  <si>
    <t>0x26</t>
  </si>
  <si>
    <t>EN 13757-7:2018, Chapter 7.5.2 Manufacturer identification</t>
  </si>
  <si>
    <r>
      <rPr>
        <b/>
        <sz val="8"/>
        <rFont val="Arial"/>
        <family val="2"/>
      </rPr>
      <t>A Field - Meter ID</t>
    </r>
    <r>
      <rPr>
        <sz val="8"/>
        <rFont val="Arial"/>
        <family val="2"/>
      </rPr>
      <t xml:space="preserve"> (LSB, BCD)</t>
    </r>
  </si>
  <si>
    <t>A Field - Meter ID</t>
  </si>
  <si>
    <t>0x00</t>
  </si>
  <si>
    <r>
      <rPr>
        <b/>
        <sz val="8"/>
        <rFont val="Arial"/>
        <family val="2"/>
      </rPr>
      <t>A Field - Meter ID</t>
    </r>
    <r>
      <rPr>
        <sz val="8"/>
        <rFont val="Arial"/>
        <family val="2"/>
      </rPr>
      <t xml:space="preserve"> (MSB, BCD)</t>
    </r>
  </si>
  <si>
    <t>0x99</t>
  </si>
  <si>
    <r>
      <rPr>
        <b/>
        <sz val="8"/>
        <rFont val="Arial"/>
        <family val="2"/>
      </rPr>
      <t>A Field - Version</t>
    </r>
    <r>
      <rPr>
        <sz val="8"/>
        <rFont val="Arial"/>
        <family val="2"/>
      </rPr>
      <t xml:space="preserve"> (or Generation number) </t>
    </r>
  </si>
  <si>
    <t>0x41</t>
  </si>
  <si>
    <r>
      <t>A Field - Device type</t>
    </r>
    <r>
      <rPr>
        <sz val="8"/>
        <rFont val="Arial"/>
        <family val="2"/>
      </rPr>
      <t xml:space="preserve"> (Meter Medium)</t>
    </r>
  </si>
  <si>
    <t>0x07</t>
  </si>
  <si>
    <t>0x07 = Water</t>
  </si>
  <si>
    <t>CI Field</t>
  </si>
  <si>
    <t>0x7A</t>
  </si>
  <si>
    <t>Short header</t>
  </si>
  <si>
    <t>Access No.</t>
  </si>
  <si>
    <t>M-Bus state</t>
  </si>
  <si>
    <t>Bit 0</t>
  </si>
  <si>
    <t>Applic. 
Errors</t>
  </si>
  <si>
    <t>b00=No Error</t>
  </si>
  <si>
    <t>b01=Application Busy</t>
  </si>
  <si>
    <t>Bit 1</t>
  </si>
  <si>
    <t>b10=Any Application Error</t>
  </si>
  <si>
    <t>b11=Reserved</t>
  </si>
  <si>
    <t>Bit 2</t>
  </si>
  <si>
    <t>0=Not power low, 1=power low</t>
  </si>
  <si>
    <t>Bit 3</t>
  </si>
  <si>
    <t>0=No pemanent error, 1=Permanent Error</t>
  </si>
  <si>
    <t>Bit 4</t>
  </si>
  <si>
    <t>0=No temporary error, 1=temporary Error</t>
  </si>
  <si>
    <t>Bit 5</t>
  </si>
  <si>
    <t>Specific to manufacturer</t>
  </si>
  <si>
    <t>Bit 6</t>
  </si>
  <si>
    <t>Bit 7</t>
  </si>
  <si>
    <t>Variable data part</t>
  </si>
  <si>
    <r>
      <rPr>
        <b/>
        <sz val="8"/>
        <rFont val="Arial"/>
        <family val="2"/>
      </rPr>
      <t>AES-Verify</t>
    </r>
    <r>
      <rPr>
        <sz val="8"/>
        <rFont val="Arial"/>
        <family val="2"/>
      </rPr>
      <t xml:space="preserve"> - Decryption verification </t>
    </r>
  </si>
  <si>
    <t>0x2F</t>
  </si>
  <si>
    <r>
      <rPr>
        <b/>
        <sz val="8"/>
        <rFont val="Arial"/>
        <family val="2"/>
      </rPr>
      <t>Remainig battery lifetime</t>
    </r>
    <r>
      <rPr>
        <sz val="8"/>
        <rFont val="Arial"/>
        <family val="2"/>
      </rPr>
      <t xml:space="preserve"> - DIF 0x02</t>
    </r>
  </si>
  <si>
    <t>0x02</t>
  </si>
  <si>
    <t>0xFD</t>
  </si>
  <si>
    <r>
      <rPr>
        <b/>
        <sz val="8"/>
        <rFont val="Arial"/>
        <family val="2"/>
      </rPr>
      <t>Remainig battery lifetime</t>
    </r>
    <r>
      <rPr>
        <sz val="8"/>
        <rFont val="Arial"/>
        <family val="2"/>
      </rPr>
      <t xml:space="preserve"> - VIFE 0x74 [days]</t>
    </r>
  </si>
  <si>
    <t>0x74</t>
  </si>
  <si>
    <r>
      <rPr>
        <b/>
        <sz val="8"/>
        <rFont val="Arial"/>
        <family val="2"/>
      </rPr>
      <t>Remainig battery lifetime</t>
    </r>
    <r>
      <rPr>
        <sz val="8"/>
        <rFont val="Arial"/>
        <family val="2"/>
      </rPr>
      <t xml:space="preserve"> - Value (LSB, 16 Bit Integer)</t>
    </r>
  </si>
  <si>
    <t>0x2D</t>
  </si>
  <si>
    <r>
      <rPr>
        <b/>
        <sz val="8"/>
        <rFont val="Arial"/>
        <family val="2"/>
      </rPr>
      <t>Remainig battery lifetime</t>
    </r>
    <r>
      <rPr>
        <sz val="8"/>
        <rFont val="Arial"/>
        <family val="2"/>
      </rPr>
      <t xml:space="preserve"> - Value (MSB, 16 Bit Integer)</t>
    </r>
  </si>
  <si>
    <r>
      <rPr>
        <b/>
        <sz val="8"/>
        <rFont val="Arial"/>
        <family val="2"/>
      </rPr>
      <t xml:space="preserve">Error Flags / Alarms (binary) </t>
    </r>
    <r>
      <rPr>
        <sz val="8"/>
        <rFont val="Arial"/>
        <family val="2"/>
      </rPr>
      <t>- DIF 0x04</t>
    </r>
  </si>
  <si>
    <t>0x04</t>
  </si>
  <si>
    <r>
      <rPr>
        <b/>
        <sz val="8"/>
        <rFont val="Arial"/>
        <family val="2"/>
      </rPr>
      <t xml:space="preserve">Error Flags / Alarms (binary) </t>
    </r>
    <r>
      <rPr>
        <sz val="8"/>
        <rFont val="Arial"/>
        <family val="2"/>
      </rPr>
      <t>- VIF 0xFD</t>
    </r>
  </si>
  <si>
    <r>
      <rPr>
        <b/>
        <sz val="8"/>
        <rFont val="Arial"/>
        <family val="2"/>
      </rPr>
      <t>Error Flags / Alarms (binary)</t>
    </r>
    <r>
      <rPr>
        <sz val="8"/>
        <rFont val="Arial"/>
        <family val="2"/>
      </rPr>
      <t xml:space="preserve"> - VIFE 0x17</t>
    </r>
  </si>
  <si>
    <t>0x17</t>
  </si>
  <si>
    <r>
      <rPr>
        <b/>
        <sz val="8"/>
        <rFont val="Arial"/>
        <family val="2"/>
      </rPr>
      <t>Error Flags / Alarms (binary)</t>
    </r>
    <r>
      <rPr>
        <sz val="8"/>
        <rFont val="Arial"/>
        <family val="2"/>
      </rPr>
      <t xml:space="preserve"> - Value, 1</t>
    </r>
    <r>
      <rPr>
        <vertAlign val="superscript"/>
        <sz val="8"/>
        <rFont val="Arial"/>
        <family val="2"/>
      </rPr>
      <t>st</t>
    </r>
    <r>
      <rPr>
        <sz val="8"/>
        <rFont val="Arial"/>
        <family val="2"/>
      </rPr>
      <t xml:space="preserve"> Byte of Alarms</t>
    </r>
  </si>
  <si>
    <t>0x83</t>
  </si>
  <si>
    <t>Example: 0x83 = b1000 0011 (Bit0=1, Bit1=1, Bit7=1)</t>
  </si>
  <si>
    <r>
      <rPr>
        <b/>
        <sz val="8"/>
        <rFont val="Arial"/>
        <family val="2"/>
      </rPr>
      <t>Error Flags / Alarms (binary)</t>
    </r>
    <r>
      <rPr>
        <sz val="8"/>
        <rFont val="Arial"/>
        <family val="2"/>
      </rPr>
      <t xml:space="preserve"> - Value, 2</t>
    </r>
    <r>
      <rPr>
        <vertAlign val="superscript"/>
        <sz val="8"/>
        <rFont val="Arial"/>
        <family val="2"/>
      </rPr>
      <t>nd</t>
    </r>
    <r>
      <rPr>
        <sz val="8"/>
        <rFont val="Arial"/>
        <family val="2"/>
      </rPr>
      <t xml:space="preserve"> Byte of Alarms</t>
    </r>
  </si>
  <si>
    <t>0x22</t>
  </si>
  <si>
    <t>Example: 0x22 = b0010 0010 (Bit1=1, Bit5=1)</t>
  </si>
  <si>
    <r>
      <t>Alarm-Code</t>
    </r>
    <r>
      <rPr>
        <vertAlign val="superscript"/>
        <sz val="8"/>
        <color theme="1"/>
        <rFont val="Arial"/>
        <family val="2"/>
      </rPr>
      <t>1)</t>
    </r>
  </si>
  <si>
    <r>
      <rPr>
        <b/>
        <sz val="8"/>
        <rFont val="Arial"/>
        <family val="2"/>
      </rPr>
      <t>Error Flags / Alarms (binary)</t>
    </r>
    <r>
      <rPr>
        <sz val="8"/>
        <rFont val="Arial"/>
        <family val="2"/>
      </rPr>
      <t xml:space="preserve"> - Value, 3</t>
    </r>
    <r>
      <rPr>
        <vertAlign val="superscript"/>
        <sz val="8"/>
        <rFont val="Arial"/>
        <family val="2"/>
      </rPr>
      <t>rd</t>
    </r>
    <r>
      <rPr>
        <sz val="8"/>
        <rFont val="Arial"/>
        <family val="2"/>
      </rPr>
      <t xml:space="preserve"> Byte of Alarms</t>
    </r>
  </si>
  <si>
    <t>0x48</t>
  </si>
  <si>
    <t>Example: 0x48 = b0100 1000 (Bit3=1, Bit6=1)</t>
  </si>
  <si>
    <t>0xC2</t>
  </si>
  <si>
    <t>0x01</t>
  </si>
  <si>
    <t>0x6C</t>
  </si>
  <si>
    <t>0xC4</t>
  </si>
  <si>
    <t>0x13</t>
  </si>
  <si>
    <t>0x66</t>
  </si>
  <si>
    <t>Fill Byte due to AES</t>
  </si>
  <si>
    <r>
      <t>1)</t>
    </r>
    <r>
      <rPr>
        <sz val="8"/>
        <color theme="1"/>
        <rFont val="Arial"/>
        <family val="2"/>
      </rPr>
      <t xml:space="preserve"> Alarm-Code should be displayed on the readout device and/or in the backoffice system</t>
    </r>
  </si>
  <si>
    <t>0x42</t>
  </si>
  <si>
    <t>Meter ID</t>
  </si>
  <si>
    <t>0xB5</t>
  </si>
  <si>
    <r>
      <rPr>
        <b/>
        <sz val="8"/>
        <rFont val="Arial"/>
        <family val="2"/>
      </rPr>
      <t>Actual volume</t>
    </r>
    <r>
      <rPr>
        <sz val="8"/>
        <rFont val="Arial"/>
        <family val="2"/>
      </rPr>
      <t xml:space="preserve"> - DIF 0x04</t>
    </r>
  </si>
  <si>
    <r>
      <rPr>
        <b/>
        <sz val="8"/>
        <rFont val="Arial"/>
        <family val="2"/>
      </rPr>
      <t>Actual volume</t>
    </r>
    <r>
      <rPr>
        <sz val="8"/>
        <rFont val="Arial"/>
        <family val="2"/>
      </rPr>
      <t xml:space="preserve"> - VIF 0x12 - 0x16 [m</t>
    </r>
    <r>
      <rPr>
        <vertAlign val="superscript"/>
        <sz val="8"/>
        <rFont val="Arial"/>
        <family val="2"/>
      </rPr>
      <t>3</t>
    </r>
    <r>
      <rPr>
        <sz val="8"/>
        <rFont val="Arial"/>
        <family val="2"/>
      </rPr>
      <t>]</t>
    </r>
  </si>
  <si>
    <r>
      <rPr>
        <b/>
        <sz val="8"/>
        <rFont val="Arial"/>
        <family val="2"/>
      </rPr>
      <t>Actual volume</t>
    </r>
    <r>
      <rPr>
        <sz val="8"/>
        <rFont val="Arial"/>
        <family val="2"/>
      </rPr>
      <t xml:space="preserve"> - Value (LSB, 32 Bit Integer)</t>
    </r>
  </si>
  <si>
    <r>
      <rPr>
        <b/>
        <sz val="8"/>
        <rFont val="Arial"/>
        <family val="2"/>
      </rPr>
      <t>Actual volume</t>
    </r>
    <r>
      <rPr>
        <sz val="8"/>
        <rFont val="Arial"/>
        <family val="2"/>
      </rPr>
      <t xml:space="preserve"> - Value (MSB, 32 Bit Integer)</t>
    </r>
  </si>
  <si>
    <r>
      <rPr>
        <b/>
        <sz val="8"/>
        <rFont val="Arial"/>
        <family val="2"/>
      </rPr>
      <t>Actual backflow volume</t>
    </r>
    <r>
      <rPr>
        <sz val="8"/>
        <rFont val="Arial"/>
        <family val="2"/>
      </rPr>
      <t xml:space="preserve"> - DIF 0x04</t>
    </r>
  </si>
  <si>
    <r>
      <rPr>
        <b/>
        <sz val="8"/>
        <rFont val="Arial"/>
        <family val="2"/>
      </rPr>
      <t>Actual backflow volume</t>
    </r>
    <r>
      <rPr>
        <sz val="8"/>
        <rFont val="Arial"/>
        <family val="2"/>
      </rPr>
      <t xml:space="preserve"> - VIF 0x92 - 0x96 [m</t>
    </r>
    <r>
      <rPr>
        <vertAlign val="superscript"/>
        <sz val="8"/>
        <rFont val="Arial"/>
        <family val="2"/>
      </rPr>
      <t>3</t>
    </r>
    <r>
      <rPr>
        <sz val="8"/>
        <rFont val="Arial"/>
        <family val="2"/>
      </rPr>
      <t>]</t>
    </r>
  </si>
  <si>
    <t>0x93</t>
  </si>
  <si>
    <t>0x3C</t>
  </si>
  <si>
    <t>Accumulation of abs value only if negative contributions (backward flow)</t>
  </si>
  <si>
    <r>
      <rPr>
        <b/>
        <sz val="8"/>
        <rFont val="Arial"/>
        <family val="2"/>
      </rPr>
      <t>Actual backflow volume</t>
    </r>
    <r>
      <rPr>
        <sz val="8"/>
        <rFont val="Arial"/>
        <family val="2"/>
      </rPr>
      <t xml:space="preserve"> - Value (LSB, 32 Bit Integer)</t>
    </r>
  </si>
  <si>
    <r>
      <rPr>
        <b/>
        <sz val="8"/>
        <rFont val="Arial"/>
        <family val="2"/>
      </rPr>
      <t>Actual backflow volume</t>
    </r>
    <r>
      <rPr>
        <sz val="8"/>
        <rFont val="Arial"/>
        <family val="2"/>
      </rPr>
      <t xml:space="preserve"> - Value (MSB, 32 Bit Integer)</t>
    </r>
  </si>
  <si>
    <t>0x4E</t>
  </si>
  <si>
    <r>
      <t>IF VIF = 0x12: Value Actual volume * 10</t>
    </r>
    <r>
      <rPr>
        <vertAlign val="superscript"/>
        <sz val="8"/>
        <color rgb="FF000000"/>
        <rFont val="Arial"/>
        <family val="2"/>
      </rPr>
      <t>-4</t>
    </r>
    <r>
      <rPr>
        <sz val="8"/>
        <color rgb="FF000000"/>
        <rFont val="Arial"/>
        <family val="2"/>
      </rPr>
      <t xml:space="preserve"> = m</t>
    </r>
    <r>
      <rPr>
        <vertAlign val="superscript"/>
        <sz val="8"/>
        <color rgb="FF000000"/>
        <rFont val="Arial"/>
        <family val="2"/>
      </rPr>
      <t>3</t>
    </r>
    <r>
      <rPr>
        <sz val="8"/>
        <color rgb="FF000000"/>
        <rFont val="Arial"/>
        <family val="2"/>
      </rPr>
      <t xml:space="preserve">
IF VIF = 0x13: Value Actual volume * 10</t>
    </r>
    <r>
      <rPr>
        <vertAlign val="superscript"/>
        <sz val="8"/>
        <color rgb="FF000000"/>
        <rFont val="Arial"/>
        <family val="2"/>
      </rPr>
      <t>-3</t>
    </r>
    <r>
      <rPr>
        <sz val="8"/>
        <color rgb="FF000000"/>
        <rFont val="Arial"/>
        <family val="2"/>
      </rPr>
      <t xml:space="preserve"> = m</t>
    </r>
    <r>
      <rPr>
        <vertAlign val="superscript"/>
        <sz val="8"/>
        <color rgb="FF000000"/>
        <rFont val="Arial"/>
        <family val="2"/>
      </rPr>
      <t>3</t>
    </r>
    <r>
      <rPr>
        <sz val="8"/>
        <color rgb="FF000000"/>
        <rFont val="Arial"/>
        <family val="2"/>
      </rPr>
      <t xml:space="preserve">
IF VIF = 0x14: Value Actual volume * 10</t>
    </r>
    <r>
      <rPr>
        <vertAlign val="superscript"/>
        <sz val="8"/>
        <color rgb="FF000000"/>
        <rFont val="Arial"/>
        <family val="2"/>
      </rPr>
      <t>-2</t>
    </r>
    <r>
      <rPr>
        <sz val="8"/>
        <color rgb="FF000000"/>
        <rFont val="Arial"/>
        <family val="2"/>
      </rPr>
      <t xml:space="preserve"> = m</t>
    </r>
    <r>
      <rPr>
        <vertAlign val="superscript"/>
        <sz val="8"/>
        <color rgb="FF000000"/>
        <rFont val="Arial"/>
        <family val="2"/>
      </rPr>
      <t>3</t>
    </r>
    <r>
      <rPr>
        <sz val="8"/>
        <color rgb="FF000000"/>
        <rFont val="Arial"/>
        <family val="2"/>
      </rPr>
      <t xml:space="preserve">
IF VIF = 0x15: Value Actual volume * 10</t>
    </r>
    <r>
      <rPr>
        <vertAlign val="superscript"/>
        <sz val="8"/>
        <color rgb="FF000000"/>
        <rFont val="Arial"/>
        <family val="2"/>
      </rPr>
      <t>-1</t>
    </r>
    <r>
      <rPr>
        <sz val="8"/>
        <color rgb="FF000000"/>
        <rFont val="Arial"/>
        <family val="2"/>
      </rPr>
      <t xml:space="preserve"> = m</t>
    </r>
    <r>
      <rPr>
        <vertAlign val="superscript"/>
        <sz val="8"/>
        <color rgb="FF000000"/>
        <rFont val="Arial"/>
        <family val="2"/>
      </rPr>
      <t>3</t>
    </r>
    <r>
      <rPr>
        <sz val="8"/>
        <color rgb="FF000000"/>
        <rFont val="Arial"/>
        <family val="2"/>
      </rPr>
      <t xml:space="preserve">
IF VIF = 0x16: Value Actual volume * 10</t>
    </r>
    <r>
      <rPr>
        <vertAlign val="superscript"/>
        <sz val="8"/>
        <color rgb="FF000000"/>
        <rFont val="Arial"/>
        <family val="2"/>
      </rPr>
      <t>0</t>
    </r>
    <r>
      <rPr>
        <sz val="8"/>
        <color rgb="FF000000"/>
        <rFont val="Arial"/>
        <family val="2"/>
      </rPr>
      <t xml:space="preserve"> = m</t>
    </r>
    <r>
      <rPr>
        <vertAlign val="superscript"/>
        <sz val="8"/>
        <color rgb="FF000000"/>
        <rFont val="Arial"/>
        <family val="2"/>
      </rPr>
      <t>3</t>
    </r>
    <r>
      <rPr>
        <sz val="8"/>
        <color rgb="FF000000"/>
        <rFont val="Arial"/>
        <family val="2"/>
      </rPr>
      <t xml:space="preserve">
Example: 0x00BC614E -&gt; HexToDez -&gt; ‭‭12345678‬‬ -&gt; 12345678‬‬ * 10</t>
    </r>
    <r>
      <rPr>
        <vertAlign val="superscript"/>
        <sz val="8"/>
        <color rgb="FF000000"/>
        <rFont val="Arial"/>
        <family val="2"/>
      </rPr>
      <t>-3</t>
    </r>
    <r>
      <rPr>
        <sz val="8"/>
        <color rgb="FF000000"/>
        <rFont val="Arial"/>
        <family val="2"/>
      </rPr>
      <t xml:space="preserve"> = 12345,678 m</t>
    </r>
    <r>
      <rPr>
        <vertAlign val="superscript"/>
        <sz val="8"/>
        <color rgb="FF000000"/>
        <rFont val="Arial"/>
        <family val="2"/>
      </rPr>
      <t>3</t>
    </r>
  </si>
  <si>
    <t>0x61</t>
  </si>
  <si>
    <t>0xBC</t>
  </si>
  <si>
    <t>0xD2</t>
  </si>
  <si>
    <t>0x04D2 -&gt; HexToDez -&gt; 1234 days</t>
  </si>
  <si>
    <r>
      <t>IF VIF = 0x92: Value Actual backflow volume * 10</t>
    </r>
    <r>
      <rPr>
        <vertAlign val="superscript"/>
        <sz val="8"/>
        <color rgb="FF000000"/>
        <rFont val="Arial"/>
        <family val="2"/>
      </rPr>
      <t>-4</t>
    </r>
    <r>
      <rPr>
        <sz val="8"/>
        <color rgb="FF000000"/>
        <rFont val="Arial"/>
        <family val="2"/>
      </rPr>
      <t xml:space="preserve"> = m</t>
    </r>
    <r>
      <rPr>
        <vertAlign val="superscript"/>
        <sz val="8"/>
        <color rgb="FF000000"/>
        <rFont val="Arial"/>
        <family val="2"/>
      </rPr>
      <t>3</t>
    </r>
    <r>
      <rPr>
        <sz val="8"/>
        <color rgb="FF000000"/>
        <rFont val="Arial"/>
        <family val="2"/>
      </rPr>
      <t xml:space="preserve">
IF VIF = 0x93: Value Actual backflow volume * 10</t>
    </r>
    <r>
      <rPr>
        <vertAlign val="superscript"/>
        <sz val="8"/>
        <color rgb="FF000000"/>
        <rFont val="Arial"/>
        <family val="2"/>
      </rPr>
      <t>-3</t>
    </r>
    <r>
      <rPr>
        <sz val="8"/>
        <color rgb="FF000000"/>
        <rFont val="Arial"/>
        <family val="2"/>
      </rPr>
      <t xml:space="preserve"> = m</t>
    </r>
    <r>
      <rPr>
        <vertAlign val="superscript"/>
        <sz val="8"/>
        <color rgb="FF000000"/>
        <rFont val="Arial"/>
        <family val="2"/>
      </rPr>
      <t>3</t>
    </r>
    <r>
      <rPr>
        <sz val="8"/>
        <color rgb="FF000000"/>
        <rFont val="Arial"/>
        <family val="2"/>
      </rPr>
      <t xml:space="preserve">
IF VIF = 0x94: Value Actual backflow volume * 10</t>
    </r>
    <r>
      <rPr>
        <vertAlign val="superscript"/>
        <sz val="8"/>
        <color rgb="FF000000"/>
        <rFont val="Arial"/>
        <family val="2"/>
      </rPr>
      <t>-2</t>
    </r>
    <r>
      <rPr>
        <sz val="8"/>
        <color rgb="FF000000"/>
        <rFont val="Arial"/>
        <family val="2"/>
      </rPr>
      <t xml:space="preserve"> = m</t>
    </r>
    <r>
      <rPr>
        <vertAlign val="superscript"/>
        <sz val="8"/>
        <color rgb="FF000000"/>
        <rFont val="Arial"/>
        <family val="2"/>
      </rPr>
      <t>3</t>
    </r>
    <r>
      <rPr>
        <sz val="8"/>
        <color rgb="FF000000"/>
        <rFont val="Arial"/>
        <family val="2"/>
      </rPr>
      <t xml:space="preserve">
IF VIF = 0x95: Value Actual backflow volume * 10</t>
    </r>
    <r>
      <rPr>
        <vertAlign val="superscript"/>
        <sz val="8"/>
        <color rgb="FF000000"/>
        <rFont val="Arial"/>
        <family val="2"/>
      </rPr>
      <t>-1</t>
    </r>
    <r>
      <rPr>
        <sz val="8"/>
        <color rgb="FF000000"/>
        <rFont val="Arial"/>
        <family val="2"/>
      </rPr>
      <t xml:space="preserve"> = m</t>
    </r>
    <r>
      <rPr>
        <vertAlign val="superscript"/>
        <sz val="8"/>
        <color rgb="FF000000"/>
        <rFont val="Arial"/>
        <family val="2"/>
      </rPr>
      <t>3</t>
    </r>
    <r>
      <rPr>
        <sz val="8"/>
        <color rgb="FF000000"/>
        <rFont val="Arial"/>
        <family val="2"/>
      </rPr>
      <t xml:space="preserve">
IF VIF = 0x96: Value Actual backflow volume * 10</t>
    </r>
    <r>
      <rPr>
        <vertAlign val="superscript"/>
        <sz val="8"/>
        <color rgb="FF000000"/>
        <rFont val="Arial"/>
        <family val="2"/>
      </rPr>
      <t>0</t>
    </r>
    <r>
      <rPr>
        <sz val="8"/>
        <color rgb="FF000000"/>
        <rFont val="Arial"/>
        <family val="2"/>
      </rPr>
      <t xml:space="preserve"> = m</t>
    </r>
    <r>
      <rPr>
        <vertAlign val="superscript"/>
        <sz val="8"/>
        <color rgb="FF000000"/>
        <rFont val="Arial"/>
        <family val="2"/>
      </rPr>
      <t>3</t>
    </r>
    <r>
      <rPr>
        <sz val="8"/>
        <color rgb="FF000000"/>
        <rFont val="Arial"/>
        <family val="2"/>
      </rPr>
      <t xml:space="preserve">
Example: 0x00001BC4 -&gt; HexToDez -&gt; 7108‬‬ -&gt; 106‬‬ * 10</t>
    </r>
    <r>
      <rPr>
        <vertAlign val="superscript"/>
        <sz val="8"/>
        <color rgb="FF000000"/>
        <rFont val="Arial"/>
        <family val="2"/>
      </rPr>
      <t>-3</t>
    </r>
    <r>
      <rPr>
        <sz val="8"/>
        <color rgb="FF000000"/>
        <rFont val="Arial"/>
        <family val="2"/>
      </rPr>
      <t xml:space="preserve"> = 7,108 m</t>
    </r>
    <r>
      <rPr>
        <vertAlign val="superscript"/>
        <sz val="8"/>
        <color rgb="FF000000"/>
        <rFont val="Arial"/>
        <family val="2"/>
      </rPr>
      <t>3</t>
    </r>
  </si>
  <si>
    <t>0x1B</t>
  </si>
  <si>
    <t>0x03</t>
  </si>
  <si>
    <t>0x3B</t>
  </si>
  <si>
    <t>0x4B</t>
  </si>
  <si>
    <r>
      <t>IF VIF = 0x3B: Value Actual volume flow * 10</t>
    </r>
    <r>
      <rPr>
        <vertAlign val="superscript"/>
        <sz val="8"/>
        <color rgb="FF000000"/>
        <rFont val="Arial"/>
        <family val="2"/>
      </rPr>
      <t>-3</t>
    </r>
    <r>
      <rPr>
        <sz val="8"/>
        <color rgb="FF000000"/>
        <rFont val="Arial"/>
        <family val="2"/>
      </rPr>
      <t xml:space="preserve"> = m</t>
    </r>
    <r>
      <rPr>
        <vertAlign val="superscript"/>
        <sz val="8"/>
        <color rgb="FF000000"/>
        <rFont val="Arial"/>
        <family val="2"/>
      </rPr>
      <t>3</t>
    </r>
    <r>
      <rPr>
        <sz val="8"/>
        <color rgb="FF000000"/>
        <rFont val="Arial"/>
        <family val="2"/>
      </rPr>
      <t>/h
Example: 0x000C4B -&gt; HexToDez -&gt; ‭‭3147‬‬ -&gt; ‭‭3147‬‬ * 10</t>
    </r>
    <r>
      <rPr>
        <vertAlign val="superscript"/>
        <sz val="8"/>
        <color rgb="FF000000"/>
        <rFont val="Arial"/>
        <family val="2"/>
      </rPr>
      <t>-3</t>
    </r>
    <r>
      <rPr>
        <sz val="8"/>
        <color rgb="FF000000"/>
        <rFont val="Arial"/>
        <family val="2"/>
      </rPr>
      <t xml:space="preserve"> = 3,147 m</t>
    </r>
    <r>
      <rPr>
        <vertAlign val="superscript"/>
        <sz val="8"/>
        <color rgb="FF000000"/>
        <rFont val="Arial"/>
        <family val="2"/>
      </rPr>
      <t>3</t>
    </r>
    <r>
      <rPr>
        <sz val="8"/>
        <color rgb="FF000000"/>
        <rFont val="Arial"/>
        <family val="2"/>
      </rPr>
      <t>/h</t>
    </r>
  </si>
  <si>
    <t>0x0C</t>
  </si>
  <si>
    <r>
      <rPr>
        <b/>
        <sz val="8"/>
        <rFont val="Arial"/>
        <family val="2"/>
      </rPr>
      <t xml:space="preserve">Actual flow temperature </t>
    </r>
    <r>
      <rPr>
        <sz val="8"/>
        <rFont val="Arial"/>
        <family val="2"/>
      </rPr>
      <t>- DIF 0x32 OR 0x02</t>
    </r>
  </si>
  <si>
    <r>
      <t xml:space="preserve">IF 0x32: Function Field = Value during </t>
    </r>
    <r>
      <rPr>
        <u/>
        <sz val="8"/>
        <color rgb="FF000000"/>
        <rFont val="Arial"/>
        <family val="2"/>
      </rPr>
      <t>error</t>
    </r>
    <r>
      <rPr>
        <sz val="8"/>
        <color rgb="FF000000"/>
        <rFont val="Arial"/>
        <family val="2"/>
      </rPr>
      <t xml:space="preserve"> state [e.g. air in pipe)
IF 0x02: Function Field = Instantaneous value, all good</t>
    </r>
  </si>
  <si>
    <t>0x5A</t>
  </si>
  <si>
    <r>
      <rPr>
        <b/>
        <sz val="8"/>
        <rFont val="Arial"/>
        <family val="2"/>
      </rPr>
      <t>Actual flow temperature</t>
    </r>
    <r>
      <rPr>
        <sz val="8"/>
        <rFont val="Arial"/>
        <family val="2"/>
      </rPr>
      <t xml:space="preserve"> - Value (LSB, 16 Bit Integer)</t>
    </r>
  </si>
  <si>
    <t>0x7D</t>
  </si>
  <si>
    <r>
      <t>IF VIF = 0x5A: Value Actual flow temperature * 10</t>
    </r>
    <r>
      <rPr>
        <vertAlign val="superscript"/>
        <sz val="8"/>
        <color rgb="FF000000"/>
        <rFont val="Arial"/>
        <family val="2"/>
      </rPr>
      <t>-1</t>
    </r>
    <r>
      <rPr>
        <sz val="8"/>
        <color rgb="FF000000"/>
        <rFont val="Arial"/>
        <family val="2"/>
      </rPr>
      <t xml:space="preserve"> = °C
Example: 0x007D -&gt; HexToDez -&gt; ‭125‬ -&gt; ‭125‬ * 10</t>
    </r>
    <r>
      <rPr>
        <vertAlign val="superscript"/>
        <sz val="8"/>
        <color rgb="FF000000"/>
        <rFont val="Arial"/>
        <family val="2"/>
      </rPr>
      <t>-1</t>
    </r>
    <r>
      <rPr>
        <sz val="8"/>
        <color rgb="FF000000"/>
        <rFont val="Arial"/>
        <family val="2"/>
      </rPr>
      <t xml:space="preserve"> = 12,5 °C</t>
    </r>
  </si>
  <si>
    <r>
      <rPr>
        <b/>
        <sz val="8"/>
        <rFont val="Arial"/>
        <family val="2"/>
      </rPr>
      <t>Actual flow temperature</t>
    </r>
    <r>
      <rPr>
        <sz val="8"/>
        <rFont val="Arial"/>
        <family val="2"/>
      </rPr>
      <t xml:space="preserve"> - Value (MSB, 16 Bit Integer)</t>
    </r>
  </si>
  <si>
    <t>0x6D</t>
  </si>
  <si>
    <t>0x27</t>
  </si>
  <si>
    <t>0x33</t>
  </si>
  <si>
    <r>
      <rPr>
        <b/>
        <sz val="8"/>
        <rFont val="Arial"/>
        <family val="2"/>
        <charset val="238"/>
      </rPr>
      <t>Current date at time of transmission</t>
    </r>
    <r>
      <rPr>
        <sz val="8"/>
        <rFont val="Arial"/>
        <family val="2"/>
      </rPr>
      <t xml:space="preserve"> - DIF 0x04, 32bits binary</t>
    </r>
  </si>
  <si>
    <r>
      <rPr>
        <b/>
        <sz val="8"/>
        <rFont val="Arial"/>
        <family val="2"/>
        <charset val="238"/>
      </rPr>
      <t>Current date at time of transmission</t>
    </r>
    <r>
      <rPr>
        <sz val="8"/>
        <rFont val="Arial"/>
        <family val="2"/>
      </rPr>
      <t xml:space="preserve"> - VIF 0x6D, Type F: Date+Time</t>
    </r>
  </si>
  <si>
    <r>
      <rPr>
        <b/>
        <sz val="8"/>
        <rFont val="Arial"/>
        <family val="2"/>
        <charset val="238"/>
      </rPr>
      <t>Current date at time of transmission</t>
    </r>
    <r>
      <rPr>
        <sz val="8"/>
        <rFont val="Arial"/>
        <family val="2"/>
      </rPr>
      <t xml:space="preserve"> - Value LSB</t>
    </r>
  </si>
  <si>
    <r>
      <rPr>
        <b/>
        <sz val="8"/>
        <rFont val="Arial"/>
        <family val="2"/>
        <charset val="238"/>
      </rPr>
      <t>Current date at time of transmission</t>
    </r>
    <r>
      <rPr>
        <sz val="8"/>
        <rFont val="Arial"/>
        <family val="2"/>
      </rPr>
      <t xml:space="preserve"> - Value MSB</t>
    </r>
  </si>
  <si>
    <r>
      <rPr>
        <b/>
        <sz val="8"/>
        <rFont val="Arial"/>
        <family val="2"/>
        <charset val="238"/>
      </rPr>
      <t>External temperature</t>
    </r>
    <r>
      <rPr>
        <sz val="8"/>
        <rFont val="Arial"/>
        <family val="2"/>
      </rPr>
      <t xml:space="preserve"> - DIF 0x02, 16bit integer</t>
    </r>
  </si>
  <si>
    <r>
      <rPr>
        <b/>
        <sz val="8"/>
        <rFont val="Arial"/>
        <family val="2"/>
        <charset val="238"/>
      </rPr>
      <t>External temperature</t>
    </r>
    <r>
      <rPr>
        <sz val="8"/>
        <rFont val="Arial"/>
        <family val="2"/>
      </rPr>
      <t xml:space="preserve"> - Value LSB</t>
    </r>
  </si>
  <si>
    <r>
      <rPr>
        <b/>
        <sz val="8"/>
        <rFont val="Arial"/>
        <family val="2"/>
        <charset val="238"/>
      </rPr>
      <t>External temperature</t>
    </r>
    <r>
      <rPr>
        <sz val="8"/>
        <rFont val="Arial"/>
        <family val="2"/>
      </rPr>
      <t xml:space="preserve"> - Value MSB</t>
    </r>
  </si>
  <si>
    <t>0x0D</t>
  </si>
  <si>
    <t>OMS allows for INT, BCD and LVAR.</t>
  </si>
  <si>
    <r>
      <rPr>
        <b/>
        <sz val="8"/>
        <rFont val="Arial"/>
        <family val="2"/>
        <charset val="238"/>
      </rPr>
      <t>Ownership number</t>
    </r>
    <r>
      <rPr>
        <sz val="8"/>
        <rFont val="Arial"/>
        <family val="2"/>
      </rPr>
      <t xml:space="preserve"> - DIF 0x0D, LVAR</t>
    </r>
  </si>
  <si>
    <r>
      <rPr>
        <b/>
        <sz val="8"/>
        <rFont val="Arial"/>
        <family val="2"/>
        <charset val="238"/>
      </rPr>
      <t>Ownership number</t>
    </r>
    <r>
      <rPr>
        <sz val="8"/>
        <rFont val="Arial"/>
        <family val="2"/>
      </rPr>
      <t xml:space="preserve"> - VIF 0xFD</t>
    </r>
  </si>
  <si>
    <t>Second extension of VIF</t>
  </si>
  <si>
    <t>Customer</t>
  </si>
  <si>
    <r>
      <rPr>
        <b/>
        <sz val="8"/>
        <rFont val="Arial"/>
        <family val="2"/>
        <charset val="238"/>
      </rPr>
      <t>Ownership number</t>
    </r>
    <r>
      <rPr>
        <sz val="8"/>
        <rFont val="Arial"/>
        <family val="2"/>
      </rPr>
      <t xml:space="preserve"> - LVAR</t>
    </r>
  </si>
  <si>
    <r>
      <rPr>
        <b/>
        <sz val="8"/>
        <rFont val="Arial"/>
        <family val="2"/>
        <charset val="238"/>
      </rPr>
      <t>Ownership number</t>
    </r>
    <r>
      <rPr>
        <sz val="8"/>
        <rFont val="Arial"/>
        <family val="2"/>
      </rPr>
      <t xml:space="preserve"> - Value LSB</t>
    </r>
  </si>
  <si>
    <r>
      <rPr>
        <b/>
        <sz val="8"/>
        <rFont val="Arial"/>
        <family val="2"/>
        <charset val="238"/>
      </rPr>
      <t>Ownership number</t>
    </r>
    <r>
      <rPr>
        <sz val="8"/>
        <rFont val="Arial"/>
        <family val="2"/>
      </rPr>
      <t xml:space="preserve"> - Value MSB</t>
    </r>
  </si>
  <si>
    <t>0x10</t>
  </si>
  <si>
    <t>0x36</t>
  </si>
  <si>
    <r>
      <rPr>
        <b/>
        <sz val="8"/>
        <rFont val="Arial"/>
        <family val="2"/>
        <charset val="238"/>
      </rPr>
      <t>Ownership number</t>
    </r>
    <r>
      <rPr>
        <sz val="8"/>
        <rFont val="Arial"/>
        <family val="2"/>
      </rPr>
      <t xml:space="preserve"> - VIFE 0x11</t>
    </r>
  </si>
  <si>
    <r>
      <rPr>
        <b/>
        <sz val="8"/>
        <rFont val="Arial"/>
        <family val="2"/>
        <charset val="238"/>
      </rPr>
      <t xml:space="preserve">Metering point ID </t>
    </r>
    <r>
      <rPr>
        <sz val="8"/>
        <rFont val="Arial"/>
        <family val="2"/>
      </rPr>
      <t>- DIF 0x0D, LVAR</t>
    </r>
  </si>
  <si>
    <r>
      <rPr>
        <b/>
        <sz val="8"/>
        <rFont val="Arial"/>
        <family val="2"/>
        <charset val="238"/>
      </rPr>
      <t>Metering point ID</t>
    </r>
    <r>
      <rPr>
        <sz val="8"/>
        <rFont val="Arial"/>
        <family val="2"/>
      </rPr>
      <t xml:space="preserve"> - LVAR</t>
    </r>
  </si>
  <si>
    <r>
      <rPr>
        <b/>
        <sz val="8"/>
        <rFont val="Arial"/>
        <family val="2"/>
        <charset val="238"/>
      </rPr>
      <t>Metering point ID</t>
    </r>
    <r>
      <rPr>
        <sz val="8"/>
        <rFont val="Arial"/>
        <family val="2"/>
      </rPr>
      <t xml:space="preserve"> - Value LSB</t>
    </r>
  </si>
  <si>
    <r>
      <rPr>
        <b/>
        <sz val="8"/>
        <rFont val="Arial"/>
        <family val="2"/>
        <charset val="238"/>
      </rPr>
      <t>Metering point ID</t>
    </r>
    <r>
      <rPr>
        <sz val="8"/>
        <rFont val="Arial"/>
        <family val="2"/>
      </rPr>
      <t xml:space="preserve"> - Value MSB</t>
    </r>
  </si>
  <si>
    <r>
      <rPr>
        <b/>
        <sz val="8"/>
        <rFont val="Arial"/>
        <family val="2"/>
        <charset val="238"/>
      </rPr>
      <t>Metering point ID</t>
    </r>
    <r>
      <rPr>
        <sz val="8"/>
        <rFont val="Arial"/>
        <family val="2"/>
      </rPr>
      <t xml:space="preserve"> - VIF 0xFD, Second extension of VIF</t>
    </r>
  </si>
  <si>
    <t>Out of the meeting in November - it is going to be customer settable serial number.</t>
  </si>
  <si>
    <r>
      <rPr>
        <b/>
        <sz val="8"/>
        <rFont val="Arial"/>
        <family val="2"/>
        <charset val="238"/>
      </rPr>
      <t>Metering point ID</t>
    </r>
    <r>
      <rPr>
        <sz val="8"/>
        <rFont val="Arial"/>
        <family val="2"/>
      </rPr>
      <t xml:space="preserve"> - VIFE 0x10, Customer location</t>
    </r>
  </si>
  <si>
    <t>General VIF is 0b011001nn, unit+scaller 10e(nn-3) [1°C]</t>
  </si>
  <si>
    <t>Example: with VIF =0x34 0x0107 -&gt; HexToDec -&gt; 263 * 0.001°C = 0.263 °C</t>
  </si>
  <si>
    <t>Example: with VIF =0x37: 0x0107 -&gt; HexToDec -&gt; 263 * 1°C = 263 °C</t>
  </si>
  <si>
    <t>Example: with VIF =0x36 0x0107 -&gt; HexToDec -&gt; 263 * 0.1°C = 26.3 °C</t>
  </si>
  <si>
    <t>iv</t>
  </si>
  <si>
    <t>R</t>
  </si>
  <si>
    <t>HY</t>
  </si>
  <si>
    <t>D</t>
  </si>
  <si>
    <t>Y</t>
  </si>
  <si>
    <r>
      <rPr>
        <b/>
        <sz val="8"/>
        <color rgb="FF000000"/>
        <rFont val="Arial"/>
        <family val="2"/>
        <charset val="238"/>
      </rPr>
      <t>Type F</t>
    </r>
    <r>
      <rPr>
        <sz val="8"/>
        <color rgb="FF000000"/>
        <rFont val="Arial"/>
        <family val="2"/>
      </rPr>
      <t xml:space="preserve">: </t>
    </r>
  </si>
  <si>
    <t>M</t>
  </si>
  <si>
    <t>mm</t>
  </si>
  <si>
    <t>hh</t>
  </si>
  <si>
    <t>02-02-2022 15:39 Std. Time</t>
  </si>
  <si>
    <t>su</t>
  </si>
  <si>
    <t>mm=39, hh=15, D=2, M=2, HY=1, Y =22</t>
  </si>
  <si>
    <t>1900+</t>
  </si>
  <si>
    <t>Year=</t>
  </si>
  <si>
    <t>+1*100</t>
  </si>
  <si>
    <t>+22</t>
  </si>
  <si>
    <t>0x1F</t>
  </si>
  <si>
    <t>0x</t>
  </si>
  <si>
    <t>Last of CRCs</t>
  </si>
  <si>
    <r>
      <rPr>
        <b/>
        <sz val="8"/>
        <rFont val="Arial"/>
        <family val="2"/>
      </rPr>
      <t>Forward volume</t>
    </r>
    <r>
      <rPr>
        <sz val="8"/>
        <rFont val="Arial"/>
        <family val="2"/>
      </rPr>
      <t xml:space="preserve"> - DIF 0x04</t>
    </r>
  </si>
  <si>
    <r>
      <rPr>
        <b/>
        <sz val="8"/>
        <rFont val="Arial"/>
        <family val="2"/>
      </rPr>
      <t>Forward volume</t>
    </r>
    <r>
      <rPr>
        <sz val="8"/>
        <rFont val="Arial"/>
        <family val="2"/>
      </rPr>
      <t xml:space="preserve"> - VIF 0x92 - 0x96 [m</t>
    </r>
    <r>
      <rPr>
        <vertAlign val="superscript"/>
        <sz val="8"/>
        <rFont val="Arial"/>
        <family val="2"/>
      </rPr>
      <t>3</t>
    </r>
    <r>
      <rPr>
        <sz val="8"/>
        <rFont val="Arial"/>
        <family val="2"/>
      </rPr>
      <t>]</t>
    </r>
  </si>
  <si>
    <r>
      <rPr>
        <b/>
        <sz val="8"/>
        <rFont val="Arial"/>
        <family val="2"/>
      </rPr>
      <t>Forward volume</t>
    </r>
    <r>
      <rPr>
        <sz val="8"/>
        <rFont val="Arial"/>
        <family val="2"/>
      </rPr>
      <t xml:space="preserve"> - Value (LSB, 32 Bit Integer)</t>
    </r>
  </si>
  <si>
    <r>
      <rPr>
        <b/>
        <sz val="8"/>
        <rFont val="Arial"/>
        <family val="2"/>
      </rPr>
      <t>Forward volume</t>
    </r>
    <r>
      <rPr>
        <sz val="8"/>
        <rFont val="Arial"/>
        <family val="2"/>
      </rPr>
      <t xml:space="preserve"> - Value (MSB, 32 Bit Integer)</t>
    </r>
  </si>
  <si>
    <t>Accumulation only if positive contributions (forward flow contribution)</t>
  </si>
  <si>
    <t>0x63</t>
  </si>
  <si>
    <r>
      <rPr>
        <b/>
        <sz val="8"/>
        <rFont val="Arial"/>
        <family val="2"/>
      </rPr>
      <t>Actual flow</t>
    </r>
    <r>
      <rPr>
        <sz val="8"/>
        <rFont val="Arial"/>
        <family val="2"/>
      </rPr>
      <t xml:space="preserve"> - VIF 0x3B [m</t>
    </r>
    <r>
      <rPr>
        <vertAlign val="superscript"/>
        <sz val="8"/>
        <rFont val="Arial"/>
        <family val="2"/>
      </rPr>
      <t>3</t>
    </r>
    <r>
      <rPr>
        <sz val="8"/>
        <rFont val="Arial"/>
        <family val="2"/>
      </rPr>
      <t>/h]</t>
    </r>
  </si>
  <si>
    <r>
      <rPr>
        <b/>
        <sz val="8"/>
        <rFont val="Arial"/>
        <family val="2"/>
      </rPr>
      <t>Actual flow</t>
    </r>
    <r>
      <rPr>
        <sz val="8"/>
        <rFont val="Arial"/>
        <family val="2"/>
      </rPr>
      <t xml:space="preserve"> - Value (LSB, 24 Bit Integer)</t>
    </r>
  </si>
  <si>
    <r>
      <rPr>
        <b/>
        <sz val="8"/>
        <rFont val="Arial"/>
        <family val="2"/>
      </rPr>
      <t>Actual flow</t>
    </r>
    <r>
      <rPr>
        <sz val="8"/>
        <rFont val="Arial"/>
        <family val="2"/>
      </rPr>
      <t xml:space="preserve"> - Value (MSB, 24 Bit Integer)</t>
    </r>
  </si>
  <si>
    <r>
      <t xml:space="preserve">IF 0x33: Function Field = Value during </t>
    </r>
    <r>
      <rPr>
        <u/>
        <sz val="8"/>
        <color rgb="FF000000"/>
        <rFont val="Arial"/>
        <family val="2"/>
      </rPr>
      <t>error</t>
    </r>
    <r>
      <rPr>
        <sz val="8"/>
        <color rgb="FF000000"/>
        <rFont val="Arial"/>
        <family val="2"/>
      </rPr>
      <t xml:space="preserve"> state (e.g. air in pipe) </t>
    </r>
    <r>
      <rPr>
        <b/>
        <sz val="8"/>
        <color rgb="FF000000"/>
        <rFont val="Arial"/>
        <family val="2"/>
        <charset val="238"/>
      </rPr>
      <t>(non-OMS)</t>
    </r>
    <r>
      <rPr>
        <sz val="8"/>
        <color rgb="FF000000"/>
        <rFont val="Arial"/>
        <family val="2"/>
      </rPr>
      <t xml:space="preserve">
IF 0x03: Function Field = Instantaneous value, all good</t>
    </r>
  </si>
  <si>
    <r>
      <rPr>
        <b/>
        <sz val="8"/>
        <rFont val="Arial"/>
        <family val="2"/>
        <charset val="238"/>
      </rPr>
      <t>Due date volume, accumulated</t>
    </r>
    <r>
      <rPr>
        <sz val="8"/>
        <rFont val="Arial"/>
        <family val="2"/>
      </rPr>
      <t xml:space="preserve"> - Value</t>
    </r>
  </si>
  <si>
    <r>
      <rPr>
        <b/>
        <sz val="8"/>
        <rFont val="Arial"/>
        <family val="2"/>
        <charset val="238"/>
      </rPr>
      <t xml:space="preserve">Accumulated volume, due date - </t>
    </r>
    <r>
      <rPr>
        <sz val="8"/>
        <rFont val="Arial"/>
        <family val="2"/>
      </rPr>
      <t>DIF 0x44</t>
    </r>
  </si>
  <si>
    <r>
      <rPr>
        <b/>
        <sz val="8"/>
        <rFont val="Arial"/>
        <family val="2"/>
        <charset val="238"/>
      </rPr>
      <t>Accumulated volume, due date -</t>
    </r>
    <r>
      <rPr>
        <sz val="8"/>
        <rFont val="Arial"/>
        <family val="2"/>
      </rPr>
      <t xml:space="preserve"> VIF 0x12 - 0x16 [m</t>
    </r>
    <r>
      <rPr>
        <vertAlign val="superscript"/>
        <sz val="8"/>
        <rFont val="Arial"/>
        <family val="2"/>
        <charset val="238"/>
      </rPr>
      <t>3</t>
    </r>
    <r>
      <rPr>
        <sz val="8"/>
        <rFont val="Arial"/>
        <family val="2"/>
      </rPr>
      <t>]</t>
    </r>
  </si>
  <si>
    <r>
      <rPr>
        <b/>
        <sz val="8"/>
        <rFont val="Arial"/>
        <family val="2"/>
        <charset val="238"/>
      </rPr>
      <t>Accumulated volume, due date -</t>
    </r>
    <r>
      <rPr>
        <sz val="8"/>
        <rFont val="Arial"/>
        <family val="2"/>
      </rPr>
      <t xml:space="preserve"> Value LSB</t>
    </r>
  </si>
  <si>
    <r>
      <rPr>
        <b/>
        <sz val="8"/>
        <rFont val="Arial"/>
        <family val="2"/>
        <charset val="238"/>
      </rPr>
      <t>Accumulated volume, due date -</t>
    </r>
    <r>
      <rPr>
        <sz val="8"/>
        <rFont val="Arial"/>
        <family val="2"/>
      </rPr>
      <t xml:space="preserve"> Value</t>
    </r>
  </si>
  <si>
    <r>
      <rPr>
        <b/>
        <sz val="8"/>
        <rFont val="Arial"/>
        <family val="2"/>
        <charset val="238"/>
      </rPr>
      <t>Accumulated volume, due date -</t>
    </r>
    <r>
      <rPr>
        <sz val="8"/>
        <rFont val="Arial"/>
        <family val="2"/>
      </rPr>
      <t xml:space="preserve"> Value MSB</t>
    </r>
  </si>
  <si>
    <r>
      <rPr>
        <b/>
        <sz val="8"/>
        <rFont val="Arial"/>
        <family val="2"/>
        <charset val="238"/>
      </rPr>
      <t>Local date, due date</t>
    </r>
    <r>
      <rPr>
        <sz val="8"/>
        <rFont val="Arial"/>
        <family val="2"/>
        <charset val="238"/>
      </rPr>
      <t xml:space="preserve"> - DIF 0x42, 16bits binary, storage nbr 1</t>
    </r>
  </si>
  <si>
    <r>
      <rPr>
        <b/>
        <sz val="8"/>
        <rFont val="Arial"/>
        <family val="2"/>
        <charset val="238"/>
      </rPr>
      <t>Local date, due date</t>
    </r>
    <r>
      <rPr>
        <sz val="8"/>
        <rFont val="Arial"/>
        <family val="2"/>
        <charset val="238"/>
      </rPr>
      <t xml:space="preserve"> - Value LSB</t>
    </r>
  </si>
  <si>
    <r>
      <rPr>
        <b/>
        <sz val="8"/>
        <rFont val="Arial"/>
        <family val="2"/>
        <charset val="238"/>
      </rPr>
      <t>Local date, due date</t>
    </r>
    <r>
      <rPr>
        <sz val="8"/>
        <rFont val="Arial"/>
        <family val="2"/>
      </rPr>
      <t xml:space="preserve"> - Value MSB</t>
    </r>
  </si>
  <si>
    <r>
      <rPr>
        <b/>
        <sz val="8"/>
        <rFont val="Arial"/>
        <family val="2"/>
        <charset val="238"/>
      </rPr>
      <t>Local date, due date</t>
    </r>
    <r>
      <rPr>
        <sz val="8"/>
        <rFont val="Arial"/>
        <family val="2"/>
        <charset val="238"/>
      </rPr>
      <t xml:space="preserve"> - VIF 0x6C, Type G: Date</t>
    </r>
  </si>
  <si>
    <t>06-03-2022</t>
  </si>
  <si>
    <t>D=6, M=3, Y=22 ==&gt; 2022</t>
  </si>
  <si>
    <t>years 0-80 ==&gt; 2000-2080 by EN13-757</t>
  </si>
  <si>
    <t>0xAD</t>
  </si>
  <si>
    <t>0x0E</t>
  </si>
  <si>
    <t>0xBD</t>
  </si>
  <si>
    <t>0x3D</t>
  </si>
  <si>
    <t>0xC3</t>
  </si>
  <si>
    <t>0xD1</t>
  </si>
  <si>
    <r>
      <t>IF VIF = 0x12: Value Actual volume * 10</t>
    </r>
    <r>
      <rPr>
        <vertAlign val="superscript"/>
        <sz val="8"/>
        <color rgb="FF000000"/>
        <rFont val="Arial"/>
        <family val="2"/>
      </rPr>
      <t>-4</t>
    </r>
    <r>
      <rPr>
        <sz val="8"/>
        <color rgb="FF000000"/>
        <rFont val="Arial"/>
        <family val="2"/>
      </rPr>
      <t xml:space="preserve"> = m</t>
    </r>
    <r>
      <rPr>
        <vertAlign val="superscript"/>
        <sz val="8"/>
        <color rgb="FF000000"/>
        <rFont val="Arial"/>
        <family val="2"/>
      </rPr>
      <t>3</t>
    </r>
    <r>
      <rPr>
        <sz val="8"/>
        <color rgb="FF000000"/>
        <rFont val="Arial"/>
        <family val="2"/>
      </rPr>
      <t xml:space="preserve">
IF VIF = 0x13: Value Actual volume * 10</t>
    </r>
    <r>
      <rPr>
        <vertAlign val="superscript"/>
        <sz val="8"/>
        <color rgb="FF000000"/>
        <rFont val="Arial"/>
        <family val="2"/>
      </rPr>
      <t>-3</t>
    </r>
    <r>
      <rPr>
        <sz val="8"/>
        <color rgb="FF000000"/>
        <rFont val="Arial"/>
        <family val="2"/>
      </rPr>
      <t xml:space="preserve"> = m</t>
    </r>
    <r>
      <rPr>
        <vertAlign val="superscript"/>
        <sz val="8"/>
        <color rgb="FF000000"/>
        <rFont val="Arial"/>
        <family val="2"/>
      </rPr>
      <t>3</t>
    </r>
    <r>
      <rPr>
        <sz val="8"/>
        <color rgb="FF000000"/>
        <rFont val="Arial"/>
        <family val="2"/>
      </rPr>
      <t xml:space="preserve">
IF VIF = 0x14: Value Actual volume * 10</t>
    </r>
    <r>
      <rPr>
        <vertAlign val="superscript"/>
        <sz val="8"/>
        <color rgb="FF000000"/>
        <rFont val="Arial"/>
        <family val="2"/>
      </rPr>
      <t>-2</t>
    </r>
    <r>
      <rPr>
        <sz val="8"/>
        <color rgb="FF000000"/>
        <rFont val="Arial"/>
        <family val="2"/>
      </rPr>
      <t xml:space="preserve"> = m</t>
    </r>
    <r>
      <rPr>
        <vertAlign val="superscript"/>
        <sz val="8"/>
        <color rgb="FF000000"/>
        <rFont val="Arial"/>
        <family val="2"/>
      </rPr>
      <t>3</t>
    </r>
    <r>
      <rPr>
        <sz val="8"/>
        <color rgb="FF000000"/>
        <rFont val="Arial"/>
        <family val="2"/>
      </rPr>
      <t xml:space="preserve">
IF VIF = 0x15: Value Actual volume * 10</t>
    </r>
    <r>
      <rPr>
        <vertAlign val="superscript"/>
        <sz val="8"/>
        <color rgb="FF000000"/>
        <rFont val="Arial"/>
        <family val="2"/>
      </rPr>
      <t>-1</t>
    </r>
    <r>
      <rPr>
        <sz val="8"/>
        <color rgb="FF000000"/>
        <rFont val="Arial"/>
        <family val="2"/>
      </rPr>
      <t xml:space="preserve"> = m</t>
    </r>
    <r>
      <rPr>
        <vertAlign val="superscript"/>
        <sz val="8"/>
        <color rgb="FF000000"/>
        <rFont val="Arial"/>
        <family val="2"/>
      </rPr>
      <t>3</t>
    </r>
    <r>
      <rPr>
        <sz val="8"/>
        <color rgb="FF000000"/>
        <rFont val="Arial"/>
        <family val="2"/>
      </rPr>
      <t xml:space="preserve">
IF VIF = 0x16: Value Actual volume * 10</t>
    </r>
    <r>
      <rPr>
        <vertAlign val="superscript"/>
        <sz val="8"/>
        <color rgb="FF000000"/>
        <rFont val="Arial"/>
        <family val="2"/>
      </rPr>
      <t>0</t>
    </r>
    <r>
      <rPr>
        <sz val="8"/>
        <color rgb="FF000000"/>
        <rFont val="Arial"/>
        <family val="2"/>
      </rPr>
      <t xml:space="preserve"> = m</t>
    </r>
    <r>
      <rPr>
        <vertAlign val="superscript"/>
        <sz val="8"/>
        <color rgb="FF000000"/>
        <rFont val="Arial"/>
        <family val="2"/>
      </rPr>
      <t>3</t>
    </r>
    <r>
      <rPr>
        <sz val="8"/>
        <color rgb="FF000000"/>
        <rFont val="Arial"/>
        <family val="2"/>
      </rPr>
      <t xml:space="preserve">
Example: 0x00A11F0E -&gt; HexToDec -&gt; ‭‭11345678 -&gt; 11345678‬‬ * 10</t>
    </r>
    <r>
      <rPr>
        <vertAlign val="superscript"/>
        <sz val="8"/>
        <color rgb="FF000000"/>
        <rFont val="Arial"/>
        <family val="2"/>
      </rPr>
      <t>-3</t>
    </r>
    <r>
      <rPr>
        <sz val="8"/>
        <color rgb="FF000000"/>
        <rFont val="Arial"/>
        <family val="2"/>
      </rPr>
      <t xml:space="preserve"> = 11345,678 m</t>
    </r>
    <r>
      <rPr>
        <vertAlign val="superscript"/>
        <sz val="8"/>
        <color rgb="FF000000"/>
        <rFont val="Arial"/>
        <family val="2"/>
      </rPr>
      <t>3</t>
    </r>
  </si>
  <si>
    <t>0xBB</t>
  </si>
  <si>
    <t>0xE4</t>
  </si>
  <si>
    <t>0x8A</t>
  </si>
  <si>
    <t>0x45</t>
  </si>
  <si>
    <r>
      <t>IF VIF = 0x92: Value Actual backflow volume * 10</t>
    </r>
    <r>
      <rPr>
        <vertAlign val="superscript"/>
        <sz val="8"/>
        <color rgb="FF000000"/>
        <rFont val="Arial"/>
        <family val="2"/>
      </rPr>
      <t>-4</t>
    </r>
    <r>
      <rPr>
        <sz val="8"/>
        <color rgb="FF000000"/>
        <rFont val="Arial"/>
        <family val="2"/>
      </rPr>
      <t xml:space="preserve"> = m</t>
    </r>
    <r>
      <rPr>
        <vertAlign val="superscript"/>
        <sz val="8"/>
        <color rgb="FF000000"/>
        <rFont val="Arial"/>
        <family val="2"/>
      </rPr>
      <t>3</t>
    </r>
    <r>
      <rPr>
        <sz val="8"/>
        <color rgb="FF000000"/>
        <rFont val="Arial"/>
        <family val="2"/>
      </rPr>
      <t xml:space="preserve">
IF VIF = 0x93: Value Actual backflow volume * 10</t>
    </r>
    <r>
      <rPr>
        <vertAlign val="superscript"/>
        <sz val="8"/>
        <color rgb="FF000000"/>
        <rFont val="Arial"/>
        <family val="2"/>
      </rPr>
      <t>-3</t>
    </r>
    <r>
      <rPr>
        <sz val="8"/>
        <color rgb="FF000000"/>
        <rFont val="Arial"/>
        <family val="2"/>
      </rPr>
      <t xml:space="preserve"> = m</t>
    </r>
    <r>
      <rPr>
        <vertAlign val="superscript"/>
        <sz val="8"/>
        <color rgb="FF000000"/>
        <rFont val="Arial"/>
        <family val="2"/>
      </rPr>
      <t>3</t>
    </r>
    <r>
      <rPr>
        <sz val="8"/>
        <color rgb="FF000000"/>
        <rFont val="Arial"/>
        <family val="2"/>
      </rPr>
      <t xml:space="preserve">
IF VIF = 0x94: Value Actual backflow volume * 10</t>
    </r>
    <r>
      <rPr>
        <vertAlign val="superscript"/>
        <sz val="8"/>
        <color rgb="FF000000"/>
        <rFont val="Arial"/>
        <family val="2"/>
      </rPr>
      <t>-2</t>
    </r>
    <r>
      <rPr>
        <sz val="8"/>
        <color rgb="FF000000"/>
        <rFont val="Arial"/>
        <family val="2"/>
      </rPr>
      <t xml:space="preserve"> = m</t>
    </r>
    <r>
      <rPr>
        <vertAlign val="superscript"/>
        <sz val="8"/>
        <color rgb="FF000000"/>
        <rFont val="Arial"/>
        <family val="2"/>
      </rPr>
      <t>3</t>
    </r>
    <r>
      <rPr>
        <sz val="8"/>
        <color rgb="FF000000"/>
        <rFont val="Arial"/>
        <family val="2"/>
      </rPr>
      <t xml:space="preserve">
IF VIF = 0x95: Value Actual backflow volume * 10</t>
    </r>
    <r>
      <rPr>
        <vertAlign val="superscript"/>
        <sz val="8"/>
        <color rgb="FF000000"/>
        <rFont val="Arial"/>
        <family val="2"/>
      </rPr>
      <t>-1</t>
    </r>
    <r>
      <rPr>
        <sz val="8"/>
        <color rgb="FF000000"/>
        <rFont val="Arial"/>
        <family val="2"/>
      </rPr>
      <t xml:space="preserve"> = m</t>
    </r>
    <r>
      <rPr>
        <vertAlign val="superscript"/>
        <sz val="8"/>
        <color rgb="FF000000"/>
        <rFont val="Arial"/>
        <family val="2"/>
      </rPr>
      <t>3</t>
    </r>
    <r>
      <rPr>
        <sz val="8"/>
        <color rgb="FF000000"/>
        <rFont val="Arial"/>
        <family val="2"/>
      </rPr>
      <t xml:space="preserve">
IF VIF = 0x96: Value Actual backflow volume * 10</t>
    </r>
    <r>
      <rPr>
        <vertAlign val="superscript"/>
        <sz val="8"/>
        <color rgb="FF000000"/>
        <rFont val="Arial"/>
        <family val="2"/>
      </rPr>
      <t>0</t>
    </r>
    <r>
      <rPr>
        <sz val="8"/>
        <color rgb="FF000000"/>
        <rFont val="Arial"/>
        <family val="2"/>
      </rPr>
      <t xml:space="preserve"> = m</t>
    </r>
    <r>
      <rPr>
        <vertAlign val="superscript"/>
        <sz val="8"/>
        <color rgb="FF000000"/>
        <rFont val="Arial"/>
        <family val="2"/>
      </rPr>
      <t>3</t>
    </r>
    <r>
      <rPr>
        <sz val="8"/>
        <color rgb="FF000000"/>
        <rFont val="Arial"/>
        <family val="2"/>
      </rPr>
      <t xml:space="preserve">
Example: 0x00BC458A -&gt; HexToDez -&gt; 12338570‬‬ -&gt; 12338570‬‬ * 10</t>
    </r>
    <r>
      <rPr>
        <vertAlign val="superscript"/>
        <sz val="8"/>
        <color rgb="FF000000"/>
        <rFont val="Arial"/>
        <family val="2"/>
      </rPr>
      <t>-3</t>
    </r>
    <r>
      <rPr>
        <sz val="8"/>
        <color rgb="FF000000"/>
        <rFont val="Arial"/>
        <family val="2"/>
      </rPr>
      <t xml:space="preserve"> = 12338,57 m</t>
    </r>
    <r>
      <rPr>
        <vertAlign val="superscript"/>
        <sz val="8"/>
        <color rgb="FF000000"/>
        <rFont val="Arial"/>
        <family val="2"/>
      </rPr>
      <t>3</t>
    </r>
  </si>
  <si>
    <r>
      <t>IF VIF = 0x12: Value Actual volume * 10</t>
    </r>
    <r>
      <rPr>
        <vertAlign val="superscript"/>
        <sz val="8"/>
        <color rgb="FF000000"/>
        <rFont val="Arial"/>
        <family val="2"/>
      </rPr>
      <t>-1</t>
    </r>
    <r>
      <rPr>
        <sz val="8"/>
        <color rgb="FF000000"/>
        <rFont val="Arial"/>
        <family val="2"/>
      </rPr>
      <t xml:space="preserve"> USGal
IF VIF = 0x13: Value Actual volume * 10</t>
    </r>
    <r>
      <rPr>
        <vertAlign val="superscript"/>
        <sz val="8"/>
        <color rgb="FF000000"/>
        <rFont val="Arial"/>
        <family val="2"/>
      </rPr>
      <t>0</t>
    </r>
    <r>
      <rPr>
        <sz val="8"/>
        <color rgb="FF000000"/>
        <rFont val="Arial"/>
        <family val="2"/>
      </rPr>
      <t xml:space="preserve"> USGal
IF VIF = 0x14: Value Actual volume * 10</t>
    </r>
    <r>
      <rPr>
        <vertAlign val="superscript"/>
        <sz val="8"/>
        <color rgb="FF000000"/>
        <rFont val="Arial"/>
        <family val="2"/>
      </rPr>
      <t>1</t>
    </r>
    <r>
      <rPr>
        <sz val="8"/>
        <color rgb="FF000000"/>
        <rFont val="Arial"/>
        <family val="2"/>
      </rPr>
      <t xml:space="preserve"> USGal
IF VIF = 0x15: Value Actual volume * 10</t>
    </r>
    <r>
      <rPr>
        <vertAlign val="superscript"/>
        <sz val="8"/>
        <color rgb="FF000000"/>
        <rFont val="Arial"/>
        <family val="2"/>
      </rPr>
      <t>2</t>
    </r>
    <r>
      <rPr>
        <sz val="8"/>
        <color rgb="FF000000"/>
        <rFont val="Arial"/>
        <family val="2"/>
      </rPr>
      <t xml:space="preserve"> USGal
IF VIF = 0x16: Value Actual volume * 10</t>
    </r>
    <r>
      <rPr>
        <vertAlign val="superscript"/>
        <sz val="8"/>
        <color rgb="FF000000"/>
        <rFont val="Arial"/>
        <family val="2"/>
      </rPr>
      <t>3</t>
    </r>
    <r>
      <rPr>
        <sz val="8"/>
        <color rgb="FF000000"/>
        <rFont val="Arial"/>
        <family val="2"/>
      </rPr>
      <t xml:space="preserve"> USGal
Example: 0x00E4BB2D -&gt; HexToDec -&gt; 2997220 -&gt; 2997220 * 10</t>
    </r>
    <r>
      <rPr>
        <vertAlign val="superscript"/>
        <sz val="8"/>
        <color rgb="FF000000"/>
        <rFont val="Arial"/>
        <family val="2"/>
      </rPr>
      <t>0</t>
    </r>
    <r>
      <rPr>
        <sz val="8"/>
        <color rgb="FF000000"/>
        <rFont val="Arial"/>
        <family val="2"/>
      </rPr>
      <t xml:space="preserve"> = 2997220 US Gallons</t>
    </r>
  </si>
  <si>
    <r>
      <t>IF VIF = 0x12: Value Actual volume * 10</t>
    </r>
    <r>
      <rPr>
        <vertAlign val="superscript"/>
        <sz val="8"/>
        <color rgb="FF000000"/>
        <rFont val="Arial"/>
        <family val="2"/>
      </rPr>
      <t>-1</t>
    </r>
    <r>
      <rPr>
        <sz val="8"/>
        <color rgb="FF000000"/>
        <rFont val="Arial"/>
        <family val="2"/>
      </rPr>
      <t xml:space="preserve"> USGal
IF VIF = 0x13: Value Actual volume * 10</t>
    </r>
    <r>
      <rPr>
        <vertAlign val="superscript"/>
        <sz val="8"/>
        <color rgb="FF000000"/>
        <rFont val="Arial"/>
        <family val="2"/>
      </rPr>
      <t>0</t>
    </r>
    <r>
      <rPr>
        <sz val="8"/>
        <color rgb="FF000000"/>
        <rFont val="Arial"/>
        <family val="2"/>
      </rPr>
      <t xml:space="preserve"> USGal
IF VIF = 0x14: Value Actual volume * 10</t>
    </r>
    <r>
      <rPr>
        <vertAlign val="superscript"/>
        <sz val="8"/>
        <color rgb="FF000000"/>
        <rFont val="Arial"/>
        <family val="2"/>
      </rPr>
      <t>1</t>
    </r>
    <r>
      <rPr>
        <sz val="8"/>
        <color rgb="FF000000"/>
        <rFont val="Arial"/>
        <family val="2"/>
      </rPr>
      <t xml:space="preserve"> USGal
IF VIF = 0x15: Value Actual volume * 10</t>
    </r>
    <r>
      <rPr>
        <vertAlign val="superscript"/>
        <sz val="8"/>
        <color rgb="FF000000"/>
        <rFont val="Arial"/>
        <family val="2"/>
      </rPr>
      <t>2</t>
    </r>
    <r>
      <rPr>
        <sz val="8"/>
        <color rgb="FF000000"/>
        <rFont val="Arial"/>
        <family val="2"/>
      </rPr>
      <t xml:space="preserve"> USGal
IF VIF = 0x16: Value Actual volume * 10</t>
    </r>
    <r>
      <rPr>
        <vertAlign val="superscript"/>
        <sz val="8"/>
        <color rgb="FF000000"/>
        <rFont val="Arial"/>
        <family val="2"/>
      </rPr>
      <t>3</t>
    </r>
    <r>
      <rPr>
        <sz val="8"/>
        <color rgb="FF000000"/>
        <rFont val="Arial"/>
        <family val="2"/>
      </rPr>
      <t xml:space="preserve"> USGal
Example: 0x0031C3D1 -&gt; HexToDec -&gt; 3261393 -&gt; 3261393 * 10</t>
    </r>
    <r>
      <rPr>
        <vertAlign val="superscript"/>
        <sz val="8"/>
        <color rgb="FF000000"/>
        <rFont val="Arial"/>
        <family val="2"/>
      </rPr>
      <t>0</t>
    </r>
    <r>
      <rPr>
        <sz val="8"/>
        <color rgb="FF000000"/>
        <rFont val="Arial"/>
        <family val="2"/>
      </rPr>
      <t xml:space="preserve"> = 3261393 US Gallons</t>
    </r>
  </si>
  <si>
    <r>
      <t>IF VIF = 0x92: Value Actual backflow volume * 10</t>
    </r>
    <r>
      <rPr>
        <vertAlign val="superscript"/>
        <sz val="8"/>
        <color rgb="FF000000"/>
        <rFont val="Arial"/>
        <family val="2"/>
      </rPr>
      <t>-1</t>
    </r>
    <r>
      <rPr>
        <sz val="8"/>
        <color rgb="FF000000"/>
        <rFont val="Arial"/>
        <family val="2"/>
      </rPr>
      <t xml:space="preserve"> USGal
IF VIF = 0x93: Value Actual backflow volume * 10</t>
    </r>
    <r>
      <rPr>
        <vertAlign val="superscript"/>
        <sz val="8"/>
        <color rgb="FF000000"/>
        <rFont val="Arial"/>
        <family val="2"/>
      </rPr>
      <t>0</t>
    </r>
    <r>
      <rPr>
        <sz val="8"/>
        <color rgb="FF000000"/>
        <rFont val="Arial"/>
        <family val="2"/>
      </rPr>
      <t xml:space="preserve"> USGal
IF VIF = 0x94: Value Actual backflow volume * 10</t>
    </r>
    <r>
      <rPr>
        <vertAlign val="superscript"/>
        <sz val="8"/>
        <color rgb="FF000000"/>
        <rFont val="Arial"/>
        <family val="2"/>
      </rPr>
      <t>1</t>
    </r>
    <r>
      <rPr>
        <sz val="8"/>
        <color rgb="FF000000"/>
        <rFont val="Arial"/>
        <family val="2"/>
      </rPr>
      <t xml:space="preserve"> USGal
IF VIF = 0x95: Value Actual backflow volume * 10</t>
    </r>
    <r>
      <rPr>
        <vertAlign val="superscript"/>
        <sz val="8"/>
        <color rgb="FF000000"/>
        <rFont val="Arial"/>
        <family val="2"/>
      </rPr>
      <t>2</t>
    </r>
    <r>
      <rPr>
        <sz val="8"/>
        <color rgb="FF000000"/>
        <rFont val="Arial"/>
        <family val="2"/>
      </rPr>
      <t xml:space="preserve"> USGal
IF VIF = 0x96: Value Actual backflow volume * 10</t>
    </r>
    <r>
      <rPr>
        <vertAlign val="superscript"/>
        <sz val="8"/>
        <color rgb="FF000000"/>
        <rFont val="Arial"/>
        <family val="2"/>
      </rPr>
      <t>3</t>
    </r>
    <r>
      <rPr>
        <sz val="8"/>
        <color rgb="FF000000"/>
        <rFont val="Arial"/>
        <family val="2"/>
      </rPr>
      <t xml:space="preserve"> USGal
Example: 0x0031bc5b -&gt; HexToDez -&gt; 3259515‬‬ -&gt; 3259515 * 10</t>
    </r>
    <r>
      <rPr>
        <vertAlign val="superscript"/>
        <sz val="8"/>
        <color rgb="FF000000"/>
        <rFont val="Arial"/>
        <family val="2"/>
      </rPr>
      <t>0</t>
    </r>
    <r>
      <rPr>
        <sz val="8"/>
        <color rgb="FF000000"/>
        <rFont val="Arial"/>
        <family val="2"/>
      </rPr>
      <t xml:space="preserve"> = 3259515 USGallons</t>
    </r>
  </si>
  <si>
    <t>0x56</t>
  </si>
  <si>
    <r>
      <t>IF VIF = 0x92: Value Actual backflow volume * 10</t>
    </r>
    <r>
      <rPr>
        <vertAlign val="superscript"/>
        <sz val="8"/>
        <color rgb="FF000000"/>
        <rFont val="Arial"/>
        <family val="2"/>
        <charset val="238"/>
      </rPr>
      <t>-1</t>
    </r>
    <r>
      <rPr>
        <sz val="8"/>
        <color rgb="FF000000"/>
        <rFont val="Arial"/>
        <family val="2"/>
      </rPr>
      <t xml:space="preserve"> USGal
IF VIF = 0x93: Value Actual backflow volume * 10</t>
    </r>
    <r>
      <rPr>
        <vertAlign val="superscript"/>
        <sz val="8"/>
        <color rgb="FF000000"/>
        <rFont val="Arial"/>
        <family val="2"/>
        <charset val="238"/>
      </rPr>
      <t>0</t>
    </r>
    <r>
      <rPr>
        <sz val="8"/>
        <color rgb="FF000000"/>
        <rFont val="Arial"/>
        <family val="2"/>
      </rPr>
      <t xml:space="preserve"> USGal
IF VIF = 0x94: Value Actual backflow volume * 10</t>
    </r>
    <r>
      <rPr>
        <vertAlign val="superscript"/>
        <sz val="8"/>
        <color rgb="FF000000"/>
        <rFont val="Arial"/>
        <family val="2"/>
        <charset val="238"/>
      </rPr>
      <t>1</t>
    </r>
    <r>
      <rPr>
        <sz val="8"/>
        <color rgb="FF000000"/>
        <rFont val="Arial"/>
        <family val="2"/>
      </rPr>
      <t xml:space="preserve"> USGal
IF VIF = 0x95: Value Actual backflow volume * 10</t>
    </r>
    <r>
      <rPr>
        <vertAlign val="superscript"/>
        <sz val="8"/>
        <color rgb="FF000000"/>
        <rFont val="Arial"/>
        <family val="2"/>
        <charset val="238"/>
      </rPr>
      <t>2</t>
    </r>
    <r>
      <rPr>
        <sz val="8"/>
        <color rgb="FF000000"/>
        <rFont val="Arial"/>
        <family val="2"/>
      </rPr>
      <t xml:space="preserve"> USGal
IF VIF = 0x96: Value Actual backflow volume * 10</t>
    </r>
    <r>
      <rPr>
        <vertAlign val="superscript"/>
        <sz val="8"/>
        <color rgb="FF000000"/>
        <rFont val="Arial"/>
        <family val="2"/>
        <charset val="238"/>
      </rPr>
      <t>3</t>
    </r>
    <r>
      <rPr>
        <sz val="8"/>
        <color rgb="FF000000"/>
        <rFont val="Arial"/>
        <family val="2"/>
      </rPr>
      <t xml:space="preserve"> USGal
Example: 0x00000756 -&gt; HexToDez -&gt; 1878‬‬ -&gt; 1878‬‬ * 10</t>
    </r>
    <r>
      <rPr>
        <vertAlign val="superscript"/>
        <sz val="8"/>
        <color rgb="FF000000"/>
        <rFont val="Arial"/>
        <family val="2"/>
      </rPr>
      <t>0</t>
    </r>
    <r>
      <rPr>
        <sz val="8"/>
        <color rgb="FF000000"/>
        <rFont val="Arial"/>
        <family val="2"/>
      </rPr>
      <t xml:space="preserve"> = 1878 USGallons</t>
    </r>
  </si>
  <si>
    <t>0x3F</t>
  </si>
  <si>
    <r>
      <t>IF VIF = 0xC4: Value Actual volume flow * 10</t>
    </r>
    <r>
      <rPr>
        <vertAlign val="superscript"/>
        <sz val="8"/>
        <color rgb="FF000000"/>
        <rFont val="Arial"/>
        <family val="2"/>
      </rPr>
      <t>0</t>
    </r>
    <r>
      <rPr>
        <sz val="8"/>
        <color rgb="FF000000"/>
        <rFont val="Arial"/>
        <family val="2"/>
      </rPr>
      <t xml:space="preserve"> USGallons/min
Example: 0x00033F -&gt; HexToDez -&gt; ‭‭831‬‬ -&gt; ‭‭831‬‬ * 10</t>
    </r>
    <r>
      <rPr>
        <vertAlign val="superscript"/>
        <sz val="8"/>
        <color rgb="FF000000"/>
        <rFont val="Arial"/>
        <family val="2"/>
      </rPr>
      <t>0</t>
    </r>
    <r>
      <rPr>
        <sz val="8"/>
        <color rgb="FF000000"/>
        <rFont val="Arial"/>
        <family val="2"/>
      </rPr>
      <t xml:space="preserve"> = 831 USGallons/minute</t>
    </r>
  </si>
  <si>
    <r>
      <rPr>
        <b/>
        <sz val="8"/>
        <rFont val="Arial"/>
        <family val="2"/>
      </rPr>
      <t xml:space="preserve">Actual flow </t>
    </r>
    <r>
      <rPr>
        <sz val="8"/>
        <rFont val="Arial"/>
        <family val="2"/>
      </rPr>
      <t xml:space="preserve">- DIF 0x03 (OMS) OR 0x33 </t>
    </r>
    <r>
      <rPr>
        <b/>
        <sz val="8"/>
        <color rgb="FFFF0000"/>
        <rFont val="Arial"/>
        <family val="2"/>
        <charset val="238"/>
      </rPr>
      <t>(non OMS)</t>
    </r>
  </si>
  <si>
    <r>
      <rPr>
        <b/>
        <sz val="8"/>
        <rFont val="Arial"/>
        <family val="2"/>
      </rPr>
      <t>Forward volume</t>
    </r>
    <r>
      <rPr>
        <sz val="8"/>
        <rFont val="Arial"/>
        <family val="2"/>
      </rPr>
      <t xml:space="preserve"> - VIFE 0x3B </t>
    </r>
    <r>
      <rPr>
        <b/>
        <sz val="8"/>
        <color rgb="FFFF0000"/>
        <rFont val="Arial"/>
        <family val="2"/>
        <charset val="238"/>
      </rPr>
      <t>(non OMS)</t>
    </r>
  </si>
  <si>
    <r>
      <rPr>
        <b/>
        <sz val="8"/>
        <rFont val="Arial"/>
        <family val="2"/>
      </rPr>
      <t>Remainig battery lifetime</t>
    </r>
    <r>
      <rPr>
        <sz val="8"/>
        <rFont val="Arial"/>
        <family val="2"/>
      </rPr>
      <t xml:space="preserve"> - VIF 0xFD </t>
    </r>
    <r>
      <rPr>
        <b/>
        <sz val="8"/>
        <color rgb="FFFF0000"/>
        <rFont val="Arial"/>
        <family val="2"/>
        <charset val="238"/>
      </rPr>
      <t>(non OMS)</t>
    </r>
  </si>
  <si>
    <r>
      <rPr>
        <b/>
        <sz val="8"/>
        <rFont val="Arial"/>
        <family val="2"/>
      </rPr>
      <t>Actual volume</t>
    </r>
    <r>
      <rPr>
        <sz val="8"/>
        <rFont val="Arial"/>
        <family val="2"/>
      </rPr>
      <t xml:space="preserve"> - VIFE 0x3D (</t>
    </r>
    <r>
      <rPr>
        <sz val="8"/>
        <color rgb="FFFF0000"/>
        <rFont val="Arial"/>
        <family val="2"/>
        <charset val="238"/>
      </rPr>
      <t>use non-metric unit substitutions</t>
    </r>
    <r>
      <rPr>
        <sz val="8"/>
        <rFont val="Arial"/>
        <family val="2"/>
      </rPr>
      <t xml:space="preserve">) </t>
    </r>
    <r>
      <rPr>
        <b/>
        <sz val="8"/>
        <color rgb="FFFF0000"/>
        <rFont val="Arial"/>
        <family val="2"/>
        <charset val="238"/>
      </rPr>
      <t>(non OMS)</t>
    </r>
  </si>
  <si>
    <r>
      <rPr>
        <b/>
        <sz val="8"/>
        <rFont val="Arial"/>
        <family val="2"/>
        <charset val="238"/>
      </rPr>
      <t>Accumulated volume, due date -</t>
    </r>
    <r>
      <rPr>
        <sz val="8"/>
        <rFont val="Arial"/>
        <family val="2"/>
      </rPr>
      <t xml:space="preserve"> VIFE 0x3D </t>
    </r>
    <r>
      <rPr>
        <sz val="8"/>
        <color rgb="FFFF0000"/>
        <rFont val="Arial"/>
        <family val="2"/>
        <charset val="238"/>
      </rPr>
      <t xml:space="preserve">(use non-metric unit substitutions) </t>
    </r>
    <r>
      <rPr>
        <b/>
        <sz val="8"/>
        <color rgb="FFFF0000"/>
        <rFont val="Arial"/>
        <family val="2"/>
        <charset val="238"/>
      </rPr>
      <t>(non OMS)</t>
    </r>
  </si>
  <si>
    <r>
      <rPr>
        <b/>
        <sz val="8"/>
        <rFont val="Arial"/>
        <family val="2"/>
        <charset val="238"/>
      </rPr>
      <t>Forward volume</t>
    </r>
    <r>
      <rPr>
        <sz val="8"/>
        <rFont val="Arial"/>
        <family val="2"/>
      </rPr>
      <t xml:space="preserve"> - VIFE 0xBD</t>
    </r>
    <r>
      <rPr>
        <sz val="8"/>
        <color rgb="FFFF0000"/>
        <rFont val="Arial"/>
        <family val="2"/>
        <charset val="238"/>
      </rPr>
      <t xml:space="preserve"> (use non-metric unit substitutions) </t>
    </r>
    <r>
      <rPr>
        <b/>
        <sz val="8"/>
        <color rgb="FFFF0000"/>
        <rFont val="Arial"/>
        <family val="2"/>
        <charset val="238"/>
      </rPr>
      <t>(non OMS)</t>
    </r>
  </si>
  <si>
    <r>
      <rPr>
        <b/>
        <sz val="8"/>
        <rFont val="Arial"/>
        <family val="2"/>
      </rPr>
      <t>Actual backflow volume</t>
    </r>
    <r>
      <rPr>
        <sz val="8"/>
        <rFont val="Arial"/>
        <family val="2"/>
      </rPr>
      <t xml:space="preserve"> - VIFE 0x3C </t>
    </r>
    <r>
      <rPr>
        <b/>
        <sz val="8"/>
        <color rgb="FFFF0000"/>
        <rFont val="Arial"/>
        <family val="2"/>
        <charset val="238"/>
      </rPr>
      <t>(non OMS)</t>
    </r>
  </si>
  <si>
    <r>
      <rPr>
        <b/>
        <sz val="8"/>
        <rFont val="Arial"/>
        <family val="2"/>
      </rPr>
      <t>Actual backflow volume</t>
    </r>
    <r>
      <rPr>
        <sz val="8"/>
        <rFont val="Arial"/>
        <family val="2"/>
      </rPr>
      <t xml:space="preserve"> - VIFE 0xBD </t>
    </r>
    <r>
      <rPr>
        <sz val="8"/>
        <color rgb="FFFF0000"/>
        <rFont val="Arial"/>
        <family val="2"/>
        <charset val="238"/>
      </rPr>
      <t xml:space="preserve">(use non-metric unit substitutions) </t>
    </r>
    <r>
      <rPr>
        <b/>
        <sz val="8"/>
        <color rgb="FFFF0000"/>
        <rFont val="Arial"/>
        <family val="2"/>
        <charset val="238"/>
      </rPr>
      <t>(non OMS)</t>
    </r>
  </si>
  <si>
    <r>
      <rPr>
        <b/>
        <sz val="8"/>
        <rFont val="Arial"/>
        <family val="2"/>
      </rPr>
      <t xml:space="preserve">Actual flow </t>
    </r>
    <r>
      <rPr>
        <sz val="8"/>
        <rFont val="Arial"/>
        <family val="2"/>
      </rPr>
      <t>- DIF 0x03 (OMS) OR 0x33</t>
    </r>
  </si>
  <si>
    <r>
      <rPr>
        <b/>
        <sz val="8"/>
        <rFont val="Arial"/>
        <family val="2"/>
      </rPr>
      <t>Actual flow</t>
    </r>
    <r>
      <rPr>
        <sz val="8"/>
        <rFont val="Arial"/>
        <family val="2"/>
      </rPr>
      <t xml:space="preserve"> - VIFE 0x3D </t>
    </r>
    <r>
      <rPr>
        <sz val="8"/>
        <color rgb="FFFF0000"/>
        <rFont val="Arial"/>
        <family val="2"/>
        <charset val="238"/>
      </rPr>
      <t xml:space="preserve">(use non-metric unit substitutions) </t>
    </r>
    <r>
      <rPr>
        <b/>
        <sz val="8"/>
        <color rgb="FFFF0000"/>
        <rFont val="Arial"/>
        <family val="2"/>
        <charset val="238"/>
      </rPr>
      <t>(non OMS)</t>
    </r>
  </si>
  <si>
    <r>
      <rPr>
        <b/>
        <sz val="8"/>
        <rFont val="Arial"/>
        <family val="2"/>
        <charset val="238"/>
      </rPr>
      <t>External temperature</t>
    </r>
    <r>
      <rPr>
        <sz val="8"/>
        <rFont val="Arial"/>
        <family val="2"/>
      </rPr>
      <t xml:space="preserve"> - VIF 0x36 [0.1°C] </t>
    </r>
    <r>
      <rPr>
        <b/>
        <sz val="8"/>
        <color rgb="FFFF0000"/>
        <rFont val="Arial"/>
        <family val="2"/>
        <charset val="238"/>
      </rPr>
      <t>(non OMS)</t>
    </r>
  </si>
  <si>
    <r>
      <rPr>
        <b/>
        <sz val="8"/>
        <rFont val="Arial"/>
        <family val="2"/>
      </rPr>
      <t>Actual flow temperature</t>
    </r>
    <r>
      <rPr>
        <sz val="8"/>
        <rFont val="Arial"/>
        <family val="2"/>
      </rPr>
      <t xml:space="preserve"> - VIF 0x5A [°C] </t>
    </r>
    <r>
      <rPr>
        <b/>
        <sz val="8"/>
        <color rgb="FFFF0000"/>
        <rFont val="Arial"/>
        <family val="2"/>
        <charset val="238"/>
      </rPr>
      <t>(OMS but not for water)</t>
    </r>
  </si>
  <si>
    <r>
      <rPr>
        <b/>
        <sz val="8"/>
        <rFont val="Arial"/>
        <family val="2"/>
      </rPr>
      <t>Forward volume</t>
    </r>
    <r>
      <rPr>
        <sz val="8"/>
        <rFont val="Arial"/>
        <family val="2"/>
      </rPr>
      <t xml:space="preserve"> - VIF 0x92 - 0x96 [m</t>
    </r>
    <r>
      <rPr>
        <vertAlign val="superscript"/>
        <sz val="8"/>
        <rFont val="Arial"/>
        <family val="2"/>
      </rPr>
      <t>3</t>
    </r>
    <r>
      <rPr>
        <sz val="8"/>
        <rFont val="Arial"/>
        <family val="2"/>
      </rPr>
      <t xml:space="preserve">] </t>
    </r>
    <r>
      <rPr>
        <sz val="8"/>
        <color rgb="FFFF0000"/>
        <rFont val="Arial"/>
        <family val="2"/>
        <charset val="238"/>
      </rPr>
      <t xml:space="preserve"> (VIFE below changes the litres into </t>
    </r>
    <r>
      <rPr>
        <b/>
        <sz val="8"/>
        <color rgb="FFFF0000"/>
        <rFont val="Arial"/>
        <family val="2"/>
        <charset val="238"/>
      </rPr>
      <t>[USGallons]</t>
    </r>
    <r>
      <rPr>
        <sz val="8"/>
        <color rgb="FFFF0000"/>
        <rFont val="Arial"/>
        <family val="2"/>
        <charset val="238"/>
      </rPr>
      <t>)</t>
    </r>
  </si>
  <si>
    <r>
      <rPr>
        <b/>
        <sz val="8"/>
        <rFont val="Arial"/>
        <family val="2"/>
        <charset val="238"/>
      </rPr>
      <t>Accumulated volume, due date -</t>
    </r>
    <r>
      <rPr>
        <sz val="8"/>
        <rFont val="Arial"/>
        <family val="2"/>
      </rPr>
      <t xml:space="preserve"> VIF 0x12 - 0x16 [m</t>
    </r>
    <r>
      <rPr>
        <vertAlign val="superscript"/>
        <sz val="8"/>
        <rFont val="Arial"/>
        <family val="2"/>
        <charset val="238"/>
      </rPr>
      <t>3</t>
    </r>
    <r>
      <rPr>
        <sz val="8"/>
        <rFont val="Arial"/>
        <family val="2"/>
      </rPr>
      <t xml:space="preserve">] </t>
    </r>
    <r>
      <rPr>
        <sz val="8"/>
        <color rgb="FFFF0000"/>
        <rFont val="Arial"/>
        <family val="2"/>
        <charset val="238"/>
      </rPr>
      <t xml:space="preserve">(VIFE below changes the litres into </t>
    </r>
    <r>
      <rPr>
        <b/>
        <sz val="8"/>
        <color rgb="FFFF0000"/>
        <rFont val="Arial"/>
        <family val="2"/>
        <charset val="238"/>
      </rPr>
      <t>[USGallons]</t>
    </r>
    <r>
      <rPr>
        <sz val="8"/>
        <color rgb="FFFF0000"/>
        <rFont val="Arial"/>
        <family val="2"/>
        <charset val="238"/>
      </rPr>
      <t>)</t>
    </r>
  </si>
  <si>
    <r>
      <rPr>
        <b/>
        <sz val="8"/>
        <rFont val="Arial"/>
        <family val="2"/>
      </rPr>
      <t>Actual volume</t>
    </r>
    <r>
      <rPr>
        <sz val="8"/>
        <rFont val="Arial"/>
        <family val="2"/>
      </rPr>
      <t xml:space="preserve"> - VIF 0x82 - 0x86 [m</t>
    </r>
    <r>
      <rPr>
        <vertAlign val="superscript"/>
        <sz val="8"/>
        <rFont val="Arial"/>
        <family val="2"/>
      </rPr>
      <t>3</t>
    </r>
    <r>
      <rPr>
        <sz val="8"/>
        <rFont val="Arial"/>
        <family val="2"/>
      </rPr>
      <t>] (</t>
    </r>
    <r>
      <rPr>
        <sz val="8"/>
        <color rgb="FFFF0000"/>
        <rFont val="Arial"/>
        <family val="2"/>
        <charset val="238"/>
      </rPr>
      <t xml:space="preserve">VIFE below changes the litres into </t>
    </r>
    <r>
      <rPr>
        <b/>
        <sz val="8"/>
        <color rgb="FFFF0000"/>
        <rFont val="Arial"/>
        <family val="2"/>
        <charset val="238"/>
      </rPr>
      <t>[USGallons]</t>
    </r>
    <r>
      <rPr>
        <sz val="8"/>
        <rFont val="Arial"/>
        <family val="2"/>
      </rPr>
      <t>)</t>
    </r>
  </si>
  <si>
    <r>
      <rPr>
        <b/>
        <sz val="8"/>
        <rFont val="Arial"/>
        <family val="2"/>
      </rPr>
      <t>Actual backflow volume</t>
    </r>
    <r>
      <rPr>
        <sz val="8"/>
        <rFont val="Arial"/>
        <family val="2"/>
      </rPr>
      <t xml:space="preserve"> - VIF 0x92 - 0x96 [m</t>
    </r>
    <r>
      <rPr>
        <vertAlign val="superscript"/>
        <sz val="8"/>
        <rFont val="Arial"/>
        <family val="2"/>
      </rPr>
      <t>3</t>
    </r>
    <r>
      <rPr>
        <sz val="8"/>
        <rFont val="Arial"/>
        <family val="2"/>
      </rPr>
      <t xml:space="preserve">] </t>
    </r>
    <r>
      <rPr>
        <sz val="8"/>
        <color rgb="FFFF0000"/>
        <rFont val="Arial"/>
        <family val="2"/>
        <charset val="238"/>
      </rPr>
      <t xml:space="preserve">(VIFE below changes the litres into </t>
    </r>
    <r>
      <rPr>
        <b/>
        <sz val="8"/>
        <color rgb="FFFF0000"/>
        <rFont val="Arial"/>
        <family val="2"/>
        <charset val="238"/>
      </rPr>
      <t>[USGallons]</t>
    </r>
    <r>
      <rPr>
        <sz val="8"/>
        <color rgb="FFFF0000"/>
        <rFont val="Arial"/>
        <family val="2"/>
        <charset val="238"/>
      </rPr>
      <t>)</t>
    </r>
  </si>
  <si>
    <r>
      <rPr>
        <b/>
        <sz val="8"/>
        <rFont val="Arial"/>
        <family val="2"/>
      </rPr>
      <t>Actual flow</t>
    </r>
    <r>
      <rPr>
        <sz val="8"/>
        <rFont val="Arial"/>
        <family val="2"/>
      </rPr>
      <t xml:space="preserve"> - VIF 0xC4 [m</t>
    </r>
    <r>
      <rPr>
        <vertAlign val="superscript"/>
        <sz val="8"/>
        <rFont val="Arial"/>
        <family val="2"/>
      </rPr>
      <t>3</t>
    </r>
    <r>
      <rPr>
        <sz val="8"/>
        <rFont val="Arial"/>
        <family val="2"/>
      </rPr>
      <t>/</t>
    </r>
    <r>
      <rPr>
        <sz val="8"/>
        <color rgb="FFFF0000"/>
        <rFont val="Arial"/>
        <family val="2"/>
        <charset val="238"/>
      </rPr>
      <t>min</t>
    </r>
    <r>
      <rPr>
        <sz val="8"/>
        <rFont val="Arial"/>
        <family val="2"/>
      </rPr>
      <t xml:space="preserve">] </t>
    </r>
    <r>
      <rPr>
        <sz val="8"/>
        <color rgb="FFFF0000"/>
        <rFont val="Arial"/>
        <family val="2"/>
        <charset val="238"/>
      </rPr>
      <t xml:space="preserve">(VIFE below changes the litres/min into </t>
    </r>
    <r>
      <rPr>
        <b/>
        <sz val="8"/>
        <color rgb="FFFF0000"/>
        <rFont val="Arial"/>
        <family val="2"/>
        <charset val="238"/>
      </rPr>
      <t>[USGallons/min]</t>
    </r>
    <r>
      <rPr>
        <sz val="8"/>
        <color rgb="FFFF0000"/>
        <rFont val="Arial"/>
        <family val="2"/>
        <charset val="238"/>
      </rPr>
      <t xml:space="preserve">) </t>
    </r>
    <r>
      <rPr>
        <b/>
        <sz val="8"/>
        <color rgb="FFFF0000"/>
        <rFont val="Arial"/>
        <family val="2"/>
        <charset val="238"/>
      </rPr>
      <t>(non OMS)</t>
    </r>
  </si>
  <si>
    <t>Air-Byte</t>
  </si>
  <si>
    <t>L-Byte</t>
  </si>
  <si>
    <t>Enc-Byte</t>
  </si>
  <si>
    <t>0x80</t>
  </si>
  <si>
    <t>8 encrypted blocks</t>
  </si>
  <si>
    <t>0xA6</t>
  </si>
  <si>
    <t>Length of data - number of subsequent bytes</t>
  </si>
  <si>
    <t>number of bytes in telegram (AIR-bytes)</t>
  </si>
  <si>
    <t>Comment</t>
  </si>
  <si>
    <t>Time synchronization</t>
  </si>
  <si>
    <t>13757-3:2103, Annex H.3</t>
  </si>
  <si>
    <t>FW-Update COM</t>
  </si>
  <si>
    <t>13757-3:2018, Annex I</t>
  </si>
  <si>
    <t>FW-Update MET</t>
  </si>
  <si>
    <t>AES key update</t>
  </si>
  <si>
    <t>Config Field Extension</t>
  </si>
  <si>
    <t>Message counter LSB</t>
  </si>
  <si>
    <t>Message counter MSB</t>
  </si>
  <si>
    <t>Message counter</t>
  </si>
  <si>
    <t>0xA5</t>
  </si>
  <si>
    <r>
      <rPr>
        <b/>
        <sz val="8"/>
        <rFont val="Arial"/>
        <family val="2"/>
      </rPr>
      <t>Config Field</t>
    </r>
    <r>
      <rPr>
        <sz val="8"/>
        <rFont val="Arial"/>
        <family val="2"/>
      </rPr>
      <t xml:space="preserve">  LSB MODE 5</t>
    </r>
  </si>
  <si>
    <r>
      <rPr>
        <b/>
        <sz val="8"/>
        <rFont val="Arial"/>
        <family val="2"/>
      </rPr>
      <t>Config Field</t>
    </r>
    <r>
      <rPr>
        <sz val="8"/>
        <rFont val="Arial"/>
        <family val="2"/>
      </rPr>
      <t xml:space="preserve">  MSB MODE 5</t>
    </r>
  </si>
  <si>
    <r>
      <rPr>
        <b/>
        <sz val="8"/>
        <rFont val="Arial"/>
        <family val="2"/>
      </rPr>
      <t>Config Field</t>
    </r>
    <r>
      <rPr>
        <sz val="8"/>
        <rFont val="Arial"/>
        <family val="2"/>
      </rPr>
      <t xml:space="preserve">  LSB MODE 7</t>
    </r>
  </si>
  <si>
    <r>
      <rPr>
        <b/>
        <sz val="8"/>
        <rFont val="Arial"/>
        <family val="2"/>
      </rPr>
      <t>Config Field</t>
    </r>
    <r>
      <rPr>
        <sz val="8"/>
        <rFont val="Arial"/>
        <family val="2"/>
      </rPr>
      <t xml:space="preserve">  MSB MODE 7</t>
    </r>
  </si>
  <si>
    <t>8 encrypted blocks, no padding</t>
  </si>
  <si>
    <t>Standard, with Message Counter, Mode 5 encryption, AES 128 Bit</t>
  </si>
  <si>
    <t>Standard, with Message Counter, Mode 7 encryption, AES 128 Bit</t>
  </si>
  <si>
    <t>0x0n</t>
  </si>
  <si>
    <t>n - Persistant (changable with SITP) Key ID</t>
  </si>
  <si>
    <t>0x78</t>
  </si>
  <si>
    <t>General VIF is 0b011001nn, unit+scaller 10e(nn-3) [1°C]
Example: with VIF =0x37: 0x0107 -&gt; HexToDec -&gt; 263 * 1°C = 263 °C
Example: with VIF =0x36 0x0107 -&gt; HexToDec -&gt; 263 * 0.1°C = 26.3 °C
Example: with VIF =0x34 0x0107 -&gt; HexToDec -&gt; 263 * 0.001°C = 0.263 °C</t>
  </si>
  <si>
    <t>0x11</t>
  </si>
  <si>
    <t>0x11 (LVAR=17) bytes string ISO-8859-1</t>
  </si>
  <si>
    <t>Ownership number, string "CCC66666688888888"</t>
  </si>
  <si>
    <t>Metering point ID, string "CCC66666688888888"</t>
  </si>
  <si>
    <t>0x43</t>
  </si>
  <si>
    <t>0x38</t>
  </si>
  <si>
    <t xml:space="preserve">No header TPL. </t>
  </si>
  <si>
    <t>Value Name</t>
  </si>
  <si>
    <t>Bit length</t>
  </si>
  <si>
    <t>Comment AIB</t>
  </si>
  <si>
    <t>Volume</t>
  </si>
  <si>
    <t>GWFcoder has max. 8 digits</t>
  </si>
  <si>
    <t>RemainingBatteryLifetime_Semester</t>
  </si>
  <si>
    <r>
      <t>Battery lifetime 0…31 Semester
e.g. 15 Semester: b</t>
    </r>
    <r>
      <rPr>
        <sz val="11"/>
        <color rgb="FF7030A0"/>
        <rFont val="Calibri"/>
        <family val="2"/>
        <scheme val="minor"/>
      </rPr>
      <t>0</t>
    </r>
    <r>
      <rPr>
        <sz val="11"/>
        <color theme="6"/>
        <rFont val="Calibri"/>
        <family val="2"/>
        <scheme val="minor"/>
      </rPr>
      <t>1</t>
    </r>
    <r>
      <rPr>
        <sz val="11"/>
        <color rgb="FFFF0000"/>
        <rFont val="Calibri"/>
        <family val="2"/>
        <scheme val="minor"/>
      </rPr>
      <t>1</t>
    </r>
    <r>
      <rPr>
        <sz val="11"/>
        <color rgb="FF0070C0"/>
        <rFont val="Calibri"/>
        <family val="2"/>
        <scheme val="minor"/>
      </rPr>
      <t>1</t>
    </r>
    <r>
      <rPr>
        <sz val="11"/>
        <color rgb="FF00B050"/>
        <rFont val="Calibri"/>
        <family val="2"/>
        <scheme val="minor"/>
      </rPr>
      <t>1</t>
    </r>
    <r>
      <rPr>
        <sz val="11"/>
        <color theme="1"/>
        <rFont val="Calibri"/>
        <family val="2"/>
        <scheme val="minor"/>
      </rPr>
      <t xml:space="preserve"> (</t>
    </r>
    <r>
      <rPr>
        <sz val="11"/>
        <color rgb="FF00B050"/>
        <rFont val="Calibri"/>
        <family val="2"/>
        <scheme val="minor"/>
      </rPr>
      <t>1</t>
    </r>
    <r>
      <rPr>
        <sz val="11"/>
        <color theme="1"/>
        <rFont val="Calibri"/>
        <family val="2"/>
        <scheme val="minor"/>
      </rPr>
      <t>*2</t>
    </r>
    <r>
      <rPr>
        <vertAlign val="superscript"/>
        <sz val="11"/>
        <color theme="1"/>
        <rFont val="Calibri"/>
        <family val="2"/>
        <scheme val="minor"/>
      </rPr>
      <t>0</t>
    </r>
    <r>
      <rPr>
        <sz val="11"/>
        <color theme="1"/>
        <rFont val="Calibri"/>
        <family val="2"/>
        <scheme val="minor"/>
      </rPr>
      <t>+</t>
    </r>
    <r>
      <rPr>
        <sz val="11"/>
        <color rgb="FF0070C0"/>
        <rFont val="Calibri"/>
        <family val="2"/>
        <scheme val="minor"/>
      </rPr>
      <t>1</t>
    </r>
    <r>
      <rPr>
        <sz val="11"/>
        <color theme="1"/>
        <rFont val="Calibri"/>
        <family val="2"/>
        <scheme val="minor"/>
      </rPr>
      <t>*2</t>
    </r>
    <r>
      <rPr>
        <vertAlign val="superscript"/>
        <sz val="11"/>
        <color theme="1"/>
        <rFont val="Calibri"/>
        <family val="2"/>
        <scheme val="minor"/>
      </rPr>
      <t>1</t>
    </r>
    <r>
      <rPr>
        <sz val="11"/>
        <color theme="1"/>
        <rFont val="Calibri"/>
        <family val="2"/>
        <scheme val="minor"/>
      </rPr>
      <t>+</t>
    </r>
    <r>
      <rPr>
        <sz val="11"/>
        <color rgb="FFFF0000"/>
        <rFont val="Calibri"/>
        <family val="2"/>
        <scheme val="minor"/>
      </rPr>
      <t>1</t>
    </r>
    <r>
      <rPr>
        <sz val="11"/>
        <color theme="1"/>
        <rFont val="Calibri"/>
        <family val="2"/>
        <scheme val="minor"/>
      </rPr>
      <t>*2</t>
    </r>
    <r>
      <rPr>
        <vertAlign val="superscript"/>
        <sz val="11"/>
        <color theme="1"/>
        <rFont val="Calibri"/>
        <family val="2"/>
        <scheme val="minor"/>
      </rPr>
      <t>2</t>
    </r>
    <r>
      <rPr>
        <sz val="11"/>
        <color theme="1"/>
        <rFont val="Calibri"/>
        <family val="2"/>
        <scheme val="minor"/>
      </rPr>
      <t>+</t>
    </r>
    <r>
      <rPr>
        <sz val="11"/>
        <color theme="6"/>
        <rFont val="Calibri"/>
        <family val="2"/>
        <scheme val="minor"/>
      </rPr>
      <t>1</t>
    </r>
    <r>
      <rPr>
        <sz val="11"/>
        <color theme="1"/>
        <rFont val="Calibri"/>
        <family val="2"/>
        <scheme val="minor"/>
      </rPr>
      <t>*2</t>
    </r>
    <r>
      <rPr>
        <vertAlign val="superscript"/>
        <sz val="11"/>
        <color theme="1"/>
        <rFont val="Calibri"/>
        <family val="2"/>
        <scheme val="minor"/>
      </rPr>
      <t>3</t>
    </r>
    <r>
      <rPr>
        <sz val="11"/>
        <color theme="1"/>
        <rFont val="Calibri"/>
        <family val="2"/>
        <scheme val="minor"/>
      </rPr>
      <t>+</t>
    </r>
    <r>
      <rPr>
        <sz val="11"/>
        <color rgb="FF7030A0"/>
        <rFont val="Calibri"/>
        <family val="2"/>
        <scheme val="minor"/>
      </rPr>
      <t>0</t>
    </r>
    <r>
      <rPr>
        <sz val="11"/>
        <color theme="1"/>
        <rFont val="Calibri"/>
        <family val="2"/>
        <scheme val="minor"/>
      </rPr>
      <t>*2</t>
    </r>
    <r>
      <rPr>
        <vertAlign val="superscript"/>
        <sz val="11"/>
        <color theme="1"/>
        <rFont val="Calibri"/>
        <family val="2"/>
        <scheme val="minor"/>
      </rPr>
      <t>4</t>
    </r>
    <r>
      <rPr>
        <sz val="11"/>
        <color theme="1"/>
        <rFont val="Calibri"/>
        <family val="2"/>
        <scheme val="minor"/>
      </rPr>
      <t>) = 15
e.g. 26 Semester: b</t>
    </r>
    <r>
      <rPr>
        <sz val="11"/>
        <color rgb="FF7030A0"/>
        <rFont val="Calibri"/>
        <family val="2"/>
        <scheme val="minor"/>
      </rPr>
      <t>1</t>
    </r>
    <r>
      <rPr>
        <sz val="11"/>
        <color theme="6"/>
        <rFont val="Calibri"/>
        <family val="2"/>
        <scheme val="minor"/>
      </rPr>
      <t>1</t>
    </r>
    <r>
      <rPr>
        <sz val="11"/>
        <color rgb="FFFF0000"/>
        <rFont val="Calibri"/>
        <family val="2"/>
        <scheme val="minor"/>
      </rPr>
      <t>0</t>
    </r>
    <r>
      <rPr>
        <sz val="11"/>
        <color rgb="FF0070C0"/>
        <rFont val="Calibri"/>
        <family val="2"/>
        <scheme val="minor"/>
      </rPr>
      <t>1</t>
    </r>
    <r>
      <rPr>
        <sz val="11"/>
        <color rgb="FF00B050"/>
        <rFont val="Calibri"/>
        <family val="2"/>
        <scheme val="minor"/>
      </rPr>
      <t>0</t>
    </r>
    <r>
      <rPr>
        <sz val="11"/>
        <color theme="1"/>
        <rFont val="Calibri"/>
        <family val="2"/>
        <scheme val="minor"/>
      </rPr>
      <t xml:space="preserve"> (</t>
    </r>
    <r>
      <rPr>
        <sz val="11"/>
        <color rgb="FF00B050"/>
        <rFont val="Calibri"/>
        <family val="2"/>
        <scheme val="minor"/>
      </rPr>
      <t>0</t>
    </r>
    <r>
      <rPr>
        <sz val="11"/>
        <color theme="1"/>
        <rFont val="Calibri"/>
        <family val="2"/>
        <scheme val="minor"/>
      </rPr>
      <t>*2</t>
    </r>
    <r>
      <rPr>
        <vertAlign val="superscript"/>
        <sz val="11"/>
        <color theme="1"/>
        <rFont val="Calibri"/>
        <family val="2"/>
        <scheme val="minor"/>
      </rPr>
      <t>0</t>
    </r>
    <r>
      <rPr>
        <sz val="11"/>
        <color theme="1"/>
        <rFont val="Calibri"/>
        <family val="2"/>
        <scheme val="minor"/>
      </rPr>
      <t>+</t>
    </r>
    <r>
      <rPr>
        <sz val="11"/>
        <color rgb="FF0070C0"/>
        <rFont val="Calibri"/>
        <family val="2"/>
        <scheme val="minor"/>
      </rPr>
      <t>1</t>
    </r>
    <r>
      <rPr>
        <sz val="11"/>
        <color theme="1"/>
        <rFont val="Calibri"/>
        <family val="2"/>
        <scheme val="minor"/>
      </rPr>
      <t>*2</t>
    </r>
    <r>
      <rPr>
        <vertAlign val="superscript"/>
        <sz val="11"/>
        <color theme="1"/>
        <rFont val="Calibri"/>
        <family val="2"/>
        <scheme val="minor"/>
      </rPr>
      <t>1</t>
    </r>
    <r>
      <rPr>
        <sz val="11"/>
        <color theme="1"/>
        <rFont val="Calibri"/>
        <family val="2"/>
        <scheme val="minor"/>
      </rPr>
      <t>+</t>
    </r>
    <r>
      <rPr>
        <sz val="11"/>
        <color rgb="FFFF0000"/>
        <rFont val="Calibri"/>
        <family val="2"/>
        <scheme val="minor"/>
      </rPr>
      <t>0</t>
    </r>
    <r>
      <rPr>
        <sz val="11"/>
        <color theme="1"/>
        <rFont val="Calibri"/>
        <family val="2"/>
        <scheme val="minor"/>
      </rPr>
      <t>*2</t>
    </r>
    <r>
      <rPr>
        <vertAlign val="superscript"/>
        <sz val="11"/>
        <color theme="1"/>
        <rFont val="Calibri"/>
        <family val="2"/>
        <scheme val="minor"/>
      </rPr>
      <t>2</t>
    </r>
    <r>
      <rPr>
        <sz val="11"/>
        <color theme="1"/>
        <rFont val="Calibri"/>
        <family val="2"/>
        <scheme val="minor"/>
      </rPr>
      <t>+</t>
    </r>
    <r>
      <rPr>
        <sz val="11"/>
        <color theme="6"/>
        <rFont val="Calibri"/>
        <family val="2"/>
        <scheme val="minor"/>
      </rPr>
      <t>1</t>
    </r>
    <r>
      <rPr>
        <sz val="11"/>
        <color theme="1"/>
        <rFont val="Calibri"/>
        <family val="2"/>
        <scheme val="minor"/>
      </rPr>
      <t>*2</t>
    </r>
    <r>
      <rPr>
        <vertAlign val="superscript"/>
        <sz val="11"/>
        <color theme="1"/>
        <rFont val="Calibri"/>
        <family val="2"/>
        <scheme val="minor"/>
      </rPr>
      <t>3</t>
    </r>
    <r>
      <rPr>
        <sz val="11"/>
        <color theme="1"/>
        <rFont val="Calibri"/>
        <family val="2"/>
        <scheme val="minor"/>
      </rPr>
      <t>+</t>
    </r>
    <r>
      <rPr>
        <sz val="11"/>
        <color rgb="FF7030A0"/>
        <rFont val="Calibri"/>
        <family val="2"/>
        <scheme val="minor"/>
      </rPr>
      <t>0</t>
    </r>
    <r>
      <rPr>
        <sz val="11"/>
        <color theme="1"/>
        <rFont val="Calibri"/>
        <family val="2"/>
        <scheme val="minor"/>
      </rPr>
      <t>*2</t>
    </r>
    <r>
      <rPr>
        <vertAlign val="superscript"/>
        <sz val="11"/>
        <color theme="1"/>
        <rFont val="Calibri"/>
        <family val="2"/>
        <scheme val="minor"/>
      </rPr>
      <t>4</t>
    </r>
    <r>
      <rPr>
        <sz val="11"/>
        <color theme="1"/>
        <rFont val="Calibri"/>
        <family val="2"/>
        <scheme val="minor"/>
      </rPr>
      <t>) = 26</t>
    </r>
  </si>
  <si>
    <r>
      <t>*10</t>
    </r>
    <r>
      <rPr>
        <vertAlign val="superscript"/>
        <sz val="11"/>
        <rFont val="Calibri"/>
        <family val="2"/>
        <scheme val="minor"/>
      </rPr>
      <t>(-3+n)</t>
    </r>
    <r>
      <rPr>
        <sz val="11"/>
        <rFont val="Calibri"/>
        <family val="2"/>
        <scheme val="minor"/>
      </rPr>
      <t xml:space="preserve"> -&gt; 0000 = 10</t>
    </r>
    <r>
      <rPr>
        <vertAlign val="superscript"/>
        <sz val="11"/>
        <rFont val="Calibri"/>
        <family val="2"/>
        <scheme val="minor"/>
      </rPr>
      <t>-3</t>
    </r>
    <r>
      <rPr>
        <sz val="11"/>
        <rFont val="Calibri"/>
        <family val="2"/>
        <scheme val="minor"/>
      </rPr>
      <t>, 0001 = 10</t>
    </r>
    <r>
      <rPr>
        <vertAlign val="superscript"/>
        <sz val="11"/>
        <rFont val="Calibri"/>
        <family val="2"/>
        <scheme val="minor"/>
      </rPr>
      <t>-2</t>
    </r>
    <r>
      <rPr>
        <sz val="11"/>
        <rFont val="Calibri"/>
        <family val="2"/>
        <scheme val="minor"/>
      </rPr>
      <t>, 0010 = 10</t>
    </r>
    <r>
      <rPr>
        <vertAlign val="superscript"/>
        <sz val="11"/>
        <rFont val="Calibri"/>
        <family val="2"/>
        <scheme val="minor"/>
      </rPr>
      <t>-1</t>
    </r>
    <r>
      <rPr>
        <sz val="11"/>
        <rFont val="Calibri"/>
        <family val="2"/>
        <scheme val="minor"/>
      </rPr>
      <t>, 0011 = 10</t>
    </r>
    <r>
      <rPr>
        <vertAlign val="superscript"/>
        <sz val="11"/>
        <rFont val="Calibri"/>
        <family val="2"/>
        <scheme val="minor"/>
      </rPr>
      <t>0</t>
    </r>
    <r>
      <rPr>
        <sz val="11"/>
        <rFont val="Calibri"/>
        <family val="2"/>
        <scheme val="minor"/>
      </rPr>
      <t>, 0100 = 10</t>
    </r>
    <r>
      <rPr>
        <vertAlign val="superscript"/>
        <sz val="11"/>
        <rFont val="Calibri"/>
        <family val="2"/>
        <scheme val="minor"/>
      </rPr>
      <t>1</t>
    </r>
  </si>
  <si>
    <t>Meter SN</t>
  </si>
  <si>
    <t>max. 8 digits (99'999'999)</t>
  </si>
  <si>
    <t>OK</t>
  </si>
  <si>
    <t>MET alarm 1</t>
  </si>
  <si>
    <t>MET alarm 2</t>
  </si>
  <si>
    <t>MET alarm 3</t>
  </si>
  <si>
    <t>MET alarm 4</t>
  </si>
  <si>
    <t>MET alarm 5</t>
  </si>
  <si>
    <t>MET alarm 6</t>
  </si>
  <si>
    <t>MET alarm 7</t>
  </si>
  <si>
    <t>MET alarm 8</t>
  </si>
  <si>
    <t>MET alarm 9</t>
  </si>
  <si>
    <t>MET alarm 10</t>
  </si>
  <si>
    <t>MET alarm 11</t>
  </si>
  <si>
    <t>General C2 command frame template</t>
  </si>
  <si>
    <t>Status field reserved</t>
  </si>
  <si>
    <t>RSSI or Link Margin</t>
  </si>
  <si>
    <t>Content definition</t>
  </si>
  <si>
    <t>Link margin or RSSI depending on Bit 7 and Bit 6</t>
  </si>
  <si>
    <t>0xFF</t>
  </si>
  <si>
    <t>0x53</t>
  </si>
  <si>
    <t>Cmd to device
Short header
Full mBus frame</t>
  </si>
  <si>
    <t xml:space="preserve">Malfunction </t>
  </si>
  <si>
    <t xml:space="preserve">Tampering </t>
  </si>
  <si>
    <t xml:space="preserve">Water Leak </t>
  </si>
  <si>
    <t xml:space="preserve">Air in Pipe </t>
  </si>
  <si>
    <t xml:space="preserve">Empty pipe </t>
  </si>
  <si>
    <t xml:space="preserve">Reverse Flow </t>
  </si>
  <si>
    <t xml:space="preserve">No usage </t>
  </si>
  <si>
    <t xml:space="preserve">Battery low level </t>
  </si>
  <si>
    <t xml:space="preserve">Water temperature </t>
  </si>
  <si>
    <t>Ambient temperature</t>
  </si>
  <si>
    <t>Water temperature</t>
  </si>
  <si>
    <t>7 bts it is (+/- )64 Celsius degs.</t>
  </si>
  <si>
    <t>Water Burst  (overflow)</t>
  </si>
  <si>
    <r>
      <t>00 = water m</t>
    </r>
    <r>
      <rPr>
        <vertAlign val="superscript"/>
        <sz val="11"/>
        <rFont val="Calibri"/>
        <family val="2"/>
        <scheme val="minor"/>
      </rPr>
      <t>3</t>
    </r>
    <r>
      <rPr>
        <sz val="11"/>
        <rFont val="Calibri"/>
        <family val="2"/>
        <scheme val="minor"/>
      </rPr>
      <t>, 01 = warm water m</t>
    </r>
    <r>
      <rPr>
        <vertAlign val="superscript"/>
        <sz val="11"/>
        <rFont val="Calibri"/>
        <family val="2"/>
        <scheme val="minor"/>
      </rPr>
      <t>3</t>
    </r>
    <r>
      <rPr>
        <sz val="11"/>
        <rFont val="Calibri"/>
        <family val="2"/>
        <scheme val="minor"/>
      </rPr>
      <t>, 02 = water gal, 03 warm water gal</t>
    </r>
  </si>
  <si>
    <t>(assumed from 0 - 999'999'999) m3</t>
  </si>
  <si>
    <t>NUMB_DECIMAL_DIGITS_VOLUME - Value LSB</t>
  </si>
  <si>
    <t>NUMB_DECIMAL_DIGITS_FLOW - Value LSB</t>
  </si>
  <si>
    <t>NUM_NON_BILLING_DIGITS - Value LSB</t>
  </si>
  <si>
    <t>TARIFF_NUMB - Value LSB</t>
  </si>
  <si>
    <t>DEVICE_CLOCK - Value LSB</t>
  </si>
  <si>
    <t>DEVICE_CLOCK  - Value</t>
  </si>
  <si>
    <t>DEVICE_CLOCK  - Value MSB</t>
  </si>
  <si>
    <t>MEASUREMENT_PERIOD - Value LSB</t>
  </si>
  <si>
    <t>MEASUREMENT_PERIOD  - Value MSB</t>
  </si>
  <si>
    <t>GAIN_CONTROL - Value LSB</t>
  </si>
  <si>
    <t>TRACK_LOBE_RATIO - Value LSB</t>
  </si>
  <si>
    <t>GAP_START_CAPTURE - Value LSB</t>
  </si>
  <si>
    <t>GAP_START_CAPTURE  - Value MSB</t>
  </si>
  <si>
    <t>LOGGING_PERIOD - Value LSB</t>
  </si>
  <si>
    <t>LOGGING_PERIOD  - Value</t>
  </si>
  <si>
    <t>LOGGING_PERIOD  - Value MSB</t>
  </si>
  <si>
    <t>LOGGING_START_OFFSET - Value LSB</t>
  </si>
  <si>
    <t>LOGGING_START_OFFSET  - Value</t>
  </si>
  <si>
    <t>LOGGING_START_OFFSET  - Value MSB</t>
  </si>
  <si>
    <t>AMB_TEMP_LOW_THRSHLD - Value LSB</t>
  </si>
  <si>
    <t>AMB_TEMP_LOW_THRSHLD  - Value MSB</t>
  </si>
  <si>
    <t>AMB_TEMP_HIGH_THRSHLD - Value LSB</t>
  </si>
  <si>
    <t>AMB_TEMP_HIGH_THRSHLD  - Value MSB</t>
  </si>
  <si>
    <t>AMB_TEMP_INTERVAL - Value LSB</t>
  </si>
  <si>
    <t>AMB_TEMP_INTERVAL  - Value</t>
  </si>
  <si>
    <t>AMB_TEMP_INTERVAL  - Value MSB</t>
  </si>
  <si>
    <t>WATER_TEMP_LOW_THRSHLD - Value LSB</t>
  </si>
  <si>
    <t>WATER_TEMP_LOW_THRSHLD  - Value MSB</t>
  </si>
  <si>
    <t>WATER_TEMP_HIGH_THRSHLD - Value LSB</t>
  </si>
  <si>
    <t>WATER_TEMP_HIGH_THRSHLD  - Value MSB</t>
  </si>
  <si>
    <t>WATER_TEMP_INTERVAL - Value LSB</t>
  </si>
  <si>
    <t>WATER_TEMP_INTERVAL  - Value</t>
  </si>
  <si>
    <t>WATER_TEMP_INTERVAL  - Value MSB</t>
  </si>
  <si>
    <t>LEAK_INTERVAL - Value LSB</t>
  </si>
  <si>
    <t>LEAK_INTERVAL  - Value</t>
  </si>
  <si>
    <t>LEAK_INTERVAL  - Value MSB</t>
  </si>
  <si>
    <t>LEAK_AUTO_RESET - Value LSB</t>
  </si>
  <si>
    <t>LEAK_AUTO_RESET  - Value</t>
  </si>
  <si>
    <t>LEAK_AUTO_RESET  - Value MSB</t>
  </si>
  <si>
    <t>LEAK_THRSHLD - Value LSB</t>
  </si>
  <si>
    <t>LEAK_THRSHLD  - Value</t>
  </si>
  <si>
    <t>LEAK_THRSHLD  - Value MSB</t>
  </si>
  <si>
    <t>BURST_INTERVAL - Value LSB</t>
  </si>
  <si>
    <t>BURST_INTERVAL  - Value</t>
  </si>
  <si>
    <t>BURST_INTERVAL  - Value MSB</t>
  </si>
  <si>
    <t>BURST_AUTO_RESET - Value LSB</t>
  </si>
  <si>
    <t>BURST_AUTO_RESET  - Value</t>
  </si>
  <si>
    <t>BURST_AUTO_RESET  - Value MSB</t>
  </si>
  <si>
    <t>BURST_THRSHLD - Value LSB</t>
  </si>
  <si>
    <t>BURST_THRSHLD  - Value</t>
  </si>
  <si>
    <t>BURST_THRSHLD  - Value MSB</t>
  </si>
  <si>
    <t>NO_USAGE_INTERVAL - Value LSB</t>
  </si>
  <si>
    <t>NO_USAGE_INTERVAL  - Value</t>
  </si>
  <si>
    <t>NO_USAGE_INTERVAL  - Value MSB</t>
  </si>
  <si>
    <t>NO_USAGE_AUTO_RESET - Value LSB</t>
  </si>
  <si>
    <t>NO_USAGE_AUTO_RESET  - Value</t>
  </si>
  <si>
    <t>NO_USAGE_AUTO_RESET  - Value MSB</t>
  </si>
  <si>
    <t>AIR_IN_PIPE_INTERVAL - Value LSB</t>
  </si>
  <si>
    <t>AIR_IN_PIPE_INTERVAL  - Value</t>
  </si>
  <si>
    <t>AIR_IN_PIPE_INTERVAL  - Value MSB</t>
  </si>
  <si>
    <t>AIR_IN_PIPE_THRESHOLD - Value LSB</t>
  </si>
  <si>
    <t>AIR_IN_PIPE_THRESHOLD  - Value</t>
  </si>
  <si>
    <t>AIR_IN_PIPE_THRESHOLD  - Value MSB</t>
  </si>
  <si>
    <t>EMPTY_PIPE_INTERVAL - Value LSB</t>
  </si>
  <si>
    <t>EMPTY_PIPE_INTERVAL  - Value</t>
  </si>
  <si>
    <t>EMPTY_PIPE_INTERVAL  - Value MSB</t>
  </si>
  <si>
    <t>BATTERY_LOW_THRSHLD - Value LSB</t>
  </si>
  <si>
    <t>BATTERY_LOW_THRSHLD  - Value</t>
  </si>
  <si>
    <t>BATTERY_LOW_THRSHLD  - Value MSB</t>
  </si>
  <si>
    <t>BATTERY_LIFETIME - Value LSB</t>
  </si>
  <si>
    <t>BATTERY_LIFETIME  - Value</t>
  </si>
  <si>
    <t>BATTERY_LIFETIME  - Value MSB</t>
  </si>
  <si>
    <t>REVERSE_FLOW_TIME - Value LSB</t>
  </si>
  <si>
    <t>REVERSE_FLOW_TIME  - Value</t>
  </si>
  <si>
    <t>REVERSE_FLOW_TIME  - Value MSB</t>
  </si>
  <si>
    <t>REVERSE_FLOW_VOLUME - Value LSB</t>
  </si>
  <si>
    <t>REVERSE_FLOW_VOLUME  - Value</t>
  </si>
  <si>
    <t>REVERSE_FLOW_VOLUME  - Value MSB</t>
  </si>
  <si>
    <t>REVERSE_MODE - Value LSB</t>
  </si>
  <si>
    <t>TAMPERING_ENABLE - Value LSB</t>
  </si>
  <si>
    <t>MALFUNCTION_ENABLE - Value LSB</t>
  </si>
  <si>
    <t>OPERATING_MODE - Value LSB</t>
  </si>
  <si>
    <t>STANDBY  - Value MSB</t>
  </si>
  <si>
    <t>STANDBY MODE DEBOUNCE PERIOD - Value LSB</t>
  </si>
  <si>
    <t>STANDBY MODE DEBOUNCE SAMPLES NUMBER - Value LSB</t>
  </si>
  <si>
    <t>LCD TEST SEGMENT TOGGLE - Value LSB</t>
  </si>
  <si>
    <t>Q - Value LSB</t>
  </si>
  <si>
    <t>Q  - Value</t>
  </si>
  <si>
    <t>Q  - Value MSB</t>
  </si>
  <si>
    <t>CUMULATIVE_VOLUME - Value LSB</t>
  </si>
  <si>
    <t>CUMULATIVE_VOLUME  - Value</t>
  </si>
  <si>
    <t>CUMULATIVE_VOLUME  - Value MSB</t>
  </si>
  <si>
    <t>REVERSE_VOLUME - Value LSB</t>
  </si>
  <si>
    <t>REVERSE_VOLUME  - Value</t>
  </si>
  <si>
    <t>REVERSE_VOLUME  - Value MSB</t>
  </si>
  <si>
    <t>FORWARD_VOLUME - Value LSB</t>
  </si>
  <si>
    <t>FORWARD_VOLUME  - Value</t>
  </si>
  <si>
    <t>FORWARD_VOLUME  - Value MSB</t>
  </si>
  <si>
    <t>UPSTREAM_TOF - Value LSB</t>
  </si>
  <si>
    <t>UPSTREAM_TOF  - Value</t>
  </si>
  <si>
    <t>UPSTREAM_TOF  - Value MSB</t>
  </si>
  <si>
    <t>DOWNSTREAM_TOF - Value LSB</t>
  </si>
  <si>
    <t>DOWNSTREAM_TOF  - Value</t>
  </si>
  <si>
    <t>DOWNSTREAM_TOF  - Value MSB</t>
  </si>
  <si>
    <t>DELTA_TOF - Value LSB</t>
  </si>
  <si>
    <t>DELTA_TOF  - Value</t>
  </si>
  <si>
    <t>DELTA_TOF  - Value MSB</t>
  </si>
  <si>
    <t>0x81</t>
  </si>
  <si>
    <t>0x05</t>
  </si>
  <si>
    <t>0x0F</t>
  </si>
  <si>
    <t>0x14</t>
  </si>
  <si>
    <t>0x15</t>
  </si>
  <si>
    <t>0x1C</t>
  </si>
  <si>
    <t>0x2C</t>
  </si>
  <si>
    <t>0x2E</t>
  </si>
  <si>
    <t>0x30</t>
  </si>
  <si>
    <t>0x32</t>
  </si>
  <si>
    <t>0x34</t>
  </si>
  <si>
    <t>0x35</t>
  </si>
  <si>
    <t>0x37</t>
  </si>
  <si>
    <t>0x39</t>
  </si>
  <si>
    <t>0x3A</t>
  </si>
  <si>
    <t>0x3E</t>
  </si>
  <si>
    <t>0x40</t>
  </si>
  <si>
    <t>0x46</t>
  </si>
  <si>
    <t>0x47</t>
  </si>
  <si>
    <t>0x49</t>
  </si>
  <si>
    <t>0x4A</t>
  </si>
  <si>
    <t>0x4C</t>
  </si>
  <si>
    <t>0x08</t>
  </si>
  <si>
    <t>0x4D</t>
  </si>
  <si>
    <t>0x4F</t>
  </si>
  <si>
    <t>0x50</t>
  </si>
  <si>
    <t>0x51</t>
  </si>
  <si>
    <t>0x52</t>
  </si>
  <si>
    <t>NUMB_DECIMAL_DIGITS_VOLUME - DIF - 0x01</t>
  </si>
  <si>
    <t>NUMB_DECIMAL_DIGITS_VOLUME - VIF - 0xFF</t>
  </si>
  <si>
    <t>NUMB_DECIMAL_DIGITS_VOLUME - VIFE - 0x81, group 1</t>
  </si>
  <si>
    <t>NUMB_DECIMAL_DIGITS_VOLUME - VIFE - 0x01, param.id 1</t>
  </si>
  <si>
    <t>NUMB_DECIMAL_DIGITS_FLOW - DIF - 0x01</t>
  </si>
  <si>
    <t>NUMB_DECIMAL_DIGITS_FLOW - VIF - 0xFF</t>
  </si>
  <si>
    <t>NUMB_DECIMAL_DIGITS_FLOW - VIFE - 0x81, group 1</t>
  </si>
  <si>
    <t>NUMB_DECIMAL_DIGITS_FLOW - VIFE - 0x02, param.id 2</t>
  </si>
  <si>
    <t>NUM_NON_BILLING_DIGITS - DIF - 0x01</t>
  </si>
  <si>
    <t>NUM_NON_BILLING_DIGITS - VIF - 0xFF</t>
  </si>
  <si>
    <t>NUM_NON_BILLING_DIGITS - VIFE - 0x81, group 1</t>
  </si>
  <si>
    <t>NUM_NON_BILLING_DIGITS - VIFE - 0x03, param.id 3</t>
  </si>
  <si>
    <t>TARIFF_NUMB - DIF - 0x01</t>
  </si>
  <si>
    <t>TARIFF_NUMB - VIF - 0xFF</t>
  </si>
  <si>
    <t>TARIFF_NUMB - VIFE - 0x81, group 1</t>
  </si>
  <si>
    <t>TARIFF_NUMB - VIFE - 0x05, param.id 5</t>
  </si>
  <si>
    <t>DEVICE_CLOCK - DIF - 0x0D</t>
  </si>
  <si>
    <t>DEVICE_CLOCK - VIF - 0xFF</t>
  </si>
  <si>
    <t>DEVICE_CLOCK - VIFE - 0x81, group 1</t>
  </si>
  <si>
    <t>DEVICE_CLOCK - VIFE - 0x0E, param.id 14</t>
  </si>
  <si>
    <t>DEVICE_CLOCK - LVAR, 0xE7</t>
  </si>
  <si>
    <t>MEASUREMENT_PERIOD - DIF - 0x02</t>
  </si>
  <si>
    <t>MEASUREMENT_PERIOD - VIF - 0xFF</t>
  </si>
  <si>
    <t>MEASUREMENT_PERIOD - VIFE - 0x81, group 1</t>
  </si>
  <si>
    <t>MEASUREMENT_PERIOD - VIFE - 0x0F, param.id 15</t>
  </si>
  <si>
    <t>GAIN_CONTROL - DIF - 0x01</t>
  </si>
  <si>
    <t>GAIN_CONTROL - VIF - 0xFF</t>
  </si>
  <si>
    <t>GAIN_CONTROL - VIFE - 0x81, group 1</t>
  </si>
  <si>
    <t>GAIN_CONTROL - VIFE - 0x14, param.id 20</t>
  </si>
  <si>
    <t>TRACK_LOBE_RATIO - DIF - 0x01</t>
  </si>
  <si>
    <t>TRACK_LOBE_RATIO - VIF - 0xFF</t>
  </si>
  <si>
    <t>TRACK_LOBE_RATIO - VIFE - 0x81, group 1</t>
  </si>
  <si>
    <t>TRACK_LOBE_RATIO - VIFE - 0x15, param.id 21</t>
  </si>
  <si>
    <t>GAP_START_CAPTURE - DIF - 0x02</t>
  </si>
  <si>
    <t>GAP_START_CAPTURE - VIF - 0xFF</t>
  </si>
  <si>
    <t>GAP_START_CAPTURE - VIFE - 0x81, group 1</t>
  </si>
  <si>
    <t>GAP_START_CAPTURE - VIFE - 0x1C, param.id 28</t>
  </si>
  <si>
    <t>LOGGING_PERIOD - DIF - 0x04</t>
  </si>
  <si>
    <t>LOGGING_PERIOD - VIF - 0xFF</t>
  </si>
  <si>
    <t>LOGGING_PERIOD - VIFE - 0x81, group 1</t>
  </si>
  <si>
    <t>LOGGING_PERIOD - VIFE - 0x2C, param.id 44</t>
  </si>
  <si>
    <t>LOGGING_START_OFFSET - DIF - 0x04</t>
  </si>
  <si>
    <t>LOGGING_START_OFFSET - VIF - 0xFF</t>
  </si>
  <si>
    <t>LOGGING_START_OFFSET - VIFE - 0x81, group 1</t>
  </si>
  <si>
    <t>LOGGING_START_OFFSET - VIFE - 0x2D, param.id 45</t>
  </si>
  <si>
    <t>AMB_TEMP_LOW_THRSHLD - DIF - 0x02</t>
  </si>
  <si>
    <t>AMB_TEMP_LOW_THRSHLD - VIF - 0xFF</t>
  </si>
  <si>
    <t>AMB_TEMP_LOW_THRSHLD - VIFE - 0x81, group 1</t>
  </si>
  <si>
    <t>AMB_TEMP_LOW_THRSHLD - VIFE - 0x2E, param.id 46</t>
  </si>
  <si>
    <t>AMB_TEMP_HIGH_THRSHLD - DIF - 0x02</t>
  </si>
  <si>
    <t>AMB_TEMP_HIGH_THRSHLD - VIF - 0xFF</t>
  </si>
  <si>
    <t>AMB_TEMP_HIGH_THRSHLD - VIFE - 0x81, group 1</t>
  </si>
  <si>
    <t>AMB_TEMP_HIGH_THRSHLD - VIFE - 0x2F, param.id 47</t>
  </si>
  <si>
    <t>AMB_TEMP_INTERVAL - DIF - 0x04</t>
  </si>
  <si>
    <t>AMB_TEMP_INTERVAL - VIF - 0xFF</t>
  </si>
  <si>
    <t>AMB_TEMP_INTERVAL - VIFE - 0x81, group 1</t>
  </si>
  <si>
    <t>AMB_TEMP_INTERVAL - VIFE - 0x30, param.id 48</t>
  </si>
  <si>
    <t>WATER_TEMP_LOW_THRSHLD - DIF - 0x02</t>
  </si>
  <si>
    <t>WATER_TEMP_LOW_THRSHLD - VIF - 0xFF</t>
  </si>
  <si>
    <t>WATER_TEMP_LOW_THRSHLD - VIFE - 0x81, group 1</t>
  </si>
  <si>
    <t>WATER_TEMP_LOW_THRSHLD - VIFE - 0x31, param.id 49</t>
  </si>
  <si>
    <t>WATER_TEMP_HIGH_THRSHLD - DIF - 0x02</t>
  </si>
  <si>
    <t>WATER_TEMP_HIGH_THRSHLD - VIF - 0xFF</t>
  </si>
  <si>
    <t>WATER_TEMP_HIGH_THRSHLD - VIFE - 0x81, group 1</t>
  </si>
  <si>
    <t>WATER_TEMP_HIGH_THRSHLD - VIFE - 0x32, param.id 50</t>
  </si>
  <si>
    <t>WATER_TEMP_INTERVAL - DIF - 0x04</t>
  </si>
  <si>
    <t>WATER_TEMP_INTERVAL - VIF - 0xFF</t>
  </si>
  <si>
    <t>WATER_TEMP_INTERVAL - VIFE - 0x81, group 1</t>
  </si>
  <si>
    <t>WATER_TEMP_INTERVAL - VIFE - 0x33, param.id 51</t>
  </si>
  <si>
    <t>LEAK_INTERVAL - DIF - 0x04</t>
  </si>
  <si>
    <t>LEAK_INTERVAL - VIF - 0xFF</t>
  </si>
  <si>
    <t>LEAK_INTERVAL - VIFE - 0x81, group 1</t>
  </si>
  <si>
    <t>LEAK_INTERVAL - VIFE - 0x34, param.id 52</t>
  </si>
  <si>
    <t>LEAK_AUTO_RESET - DIF - 0x04</t>
  </si>
  <si>
    <t>LEAK_AUTO_RESET - VIF - 0xFF</t>
  </si>
  <si>
    <t>LEAK_AUTO_RESET - VIFE - 0x81, group 1</t>
  </si>
  <si>
    <t>LEAK_AUTO_RESET - VIFE - 0x35, param.id 53</t>
  </si>
  <si>
    <t>LEAK_THRSHLD - DIF - 0x04</t>
  </si>
  <si>
    <t>LEAK_THRSHLD - VIF - 0xFF</t>
  </si>
  <si>
    <t>LEAK_THRSHLD - VIFE - 0x81, group 1</t>
  </si>
  <si>
    <t>LEAK_THRSHLD - VIFE - 0x36, param.id 54</t>
  </si>
  <si>
    <t>BURST_INTERVAL - DIF - 0x04</t>
  </si>
  <si>
    <t>BURST_INTERVAL - VIF - 0xFF</t>
  </si>
  <si>
    <t>BURST_INTERVAL - VIFE - 0x81, group 1</t>
  </si>
  <si>
    <t>BURST_INTERVAL - VIFE - 0x37, param.id 55</t>
  </si>
  <si>
    <t>BURST_AUTO_RESET - DIF - 0x04</t>
  </si>
  <si>
    <t>BURST_AUTO_RESET - VIF - 0xFF</t>
  </si>
  <si>
    <t>BURST_AUTO_RESET - VIFE - 0x81, group 1</t>
  </si>
  <si>
    <t>BURST_AUTO_RESET - VIFE - 0x38, param.id 56</t>
  </si>
  <si>
    <t>BURST_THRSHLD - DIF - 0x04</t>
  </si>
  <si>
    <t>BURST_THRSHLD - VIF - 0xFF</t>
  </si>
  <si>
    <t>BURST_THRSHLD - VIFE - 0x81, group 1</t>
  </si>
  <si>
    <t>BURST_THRSHLD - VIFE - 0x39, param.id 57</t>
  </si>
  <si>
    <t>NO_USAGE_INTERVAL - DIF - 0x04</t>
  </si>
  <si>
    <t>NO_USAGE_INTERVAL - VIF - 0xFF</t>
  </si>
  <si>
    <t>NO_USAGE_INTERVAL - VIFE - 0x81, group 1</t>
  </si>
  <si>
    <t>NO_USAGE_INTERVAL - VIFE - 0x3A, param.id 58</t>
  </si>
  <si>
    <t>NO_USAGE_AUTO_RESET - DIF - 0x04</t>
  </si>
  <si>
    <t>NO_USAGE_AUTO_RESET - VIF - 0xFF</t>
  </si>
  <si>
    <t>NO_USAGE_AUTO_RESET - VIFE - 0x81, group 1</t>
  </si>
  <si>
    <t>NO_USAGE_AUTO_RESET - VIFE - 0x3B, param.id 59</t>
  </si>
  <si>
    <t>AIR_IN_PIPE_INTERVAL - DIF - 0x04</t>
  </si>
  <si>
    <t>AIR_IN_PIPE_INTERVAL - VIF - 0xFF</t>
  </si>
  <si>
    <t>AIR_IN_PIPE_INTERVAL - VIFE - 0x81, group 1</t>
  </si>
  <si>
    <t>AIR_IN_PIPE_INTERVAL - VIFE - 0x3C, param.id 60</t>
  </si>
  <si>
    <t>AIR_IN_PIPE_THRESHOLD - DIF - 0x04</t>
  </si>
  <si>
    <t>AIR_IN_PIPE_THRESHOLD - VIF - 0xFF</t>
  </si>
  <si>
    <t>AIR_IN_PIPE_THRESHOLD - VIFE - 0x81, group 1</t>
  </si>
  <si>
    <t>AIR_IN_PIPE_THRESHOLD - VIFE - 0x3D, param.id 61</t>
  </si>
  <si>
    <t>EMPTY_PIPE_INTERVAL - DIF - 0x04</t>
  </si>
  <si>
    <t>EMPTY_PIPE_INTERVAL - VIF - 0xFF</t>
  </si>
  <si>
    <t>EMPTY_PIPE_INTERVAL - VIFE - 0x81, group 1</t>
  </si>
  <si>
    <t>EMPTY_PIPE_INTERVAL - VIFE - 0x3E, param.id 62</t>
  </si>
  <si>
    <t>BATTERY_LOW_THRSHLD - DIF - 0x04</t>
  </si>
  <si>
    <t>BATTERY_LOW_THRSHLD - VIF - 0xFF</t>
  </si>
  <si>
    <t>BATTERY_LOW_THRSHLD - VIFE - 0x81, group 1</t>
  </si>
  <si>
    <t>BATTERY_LOW_THRSHLD - VIFE - 0x3F, param.id 63</t>
  </si>
  <si>
    <t>BATTERY_LIFETIME - DIF - 0x04</t>
  </si>
  <si>
    <t>BATTERY_LIFETIME - VIF - 0xFF</t>
  </si>
  <si>
    <t>BATTERY_LIFETIME - VIFE - 0x81, group 1</t>
  </si>
  <si>
    <t>BATTERY_LIFETIME - VIFE - 0x40, param.id 64</t>
  </si>
  <si>
    <t>REVERSE_FLOW_TIME - DIF - 0x04</t>
  </si>
  <si>
    <t>REVERSE_FLOW_TIME - VIF - 0xFF</t>
  </si>
  <si>
    <t>REVERSE_FLOW_TIME - VIFE - 0x81, group 1</t>
  </si>
  <si>
    <t>REVERSE_FLOW_TIME - VIFE - 0x41, param.id 65</t>
  </si>
  <si>
    <t>REVERSE_FLOW_VOLUME - DIF - 0x04</t>
  </si>
  <si>
    <t>REVERSE_FLOW_VOLUME - VIF - 0xFF</t>
  </si>
  <si>
    <t>REVERSE_FLOW_VOLUME - VIFE - 0x81, group 1</t>
  </si>
  <si>
    <t>REVERSE_FLOW_VOLUME - VIFE - 0x42, param.id 66</t>
  </si>
  <si>
    <t>REVERSE_MODE - DIF - 0x01</t>
  </si>
  <si>
    <t>REVERSE_MODE - VIF - 0xFF</t>
  </si>
  <si>
    <t>REVERSE_MODE - VIFE - 0x81, group 1</t>
  </si>
  <si>
    <t>REVERSE_MODE - VIFE - 0x43, param.id 67</t>
  </si>
  <si>
    <t>TAMPERING_ENABLE - DIF - 0x01</t>
  </si>
  <si>
    <t>TAMPERING_ENABLE - VIF - 0xFF</t>
  </si>
  <si>
    <t>TAMPERING_ENABLE - VIFE - 0x81, group 1</t>
  </si>
  <si>
    <t>TAMPERING_ENABLE - VIFE - 0x44, param.id 68</t>
  </si>
  <si>
    <t>MALFUNCTION_ENABLE - DIF - 0x01</t>
  </si>
  <si>
    <t>MALFUNCTION_ENABLE - VIF - 0xFF</t>
  </si>
  <si>
    <t>MALFUNCTION_ENABLE - VIFE - 0x81, group 1</t>
  </si>
  <si>
    <t>MALFUNCTION_ENABLE - VIFE - 0x45, param.id 69</t>
  </si>
  <si>
    <t>OPERATING_MODE - DIF - 0x01</t>
  </si>
  <si>
    <t>OPERATING_MODE - VIF - 0xFF</t>
  </si>
  <si>
    <t>OPERATING_MODE - VIFE - 0x81, group 1</t>
  </si>
  <si>
    <t>OPERATING_MODE - VIFE - 0x46, param.id 70</t>
  </si>
  <si>
    <t>STANDBY_MODE_SAMPLING_PERIOD - DIF - 0x02</t>
  </si>
  <si>
    <t>STANDBY_MODE_SAMPLING_PERIOD - VIF - 0xFF</t>
  </si>
  <si>
    <t>STANDBY_MODE_SAMPLING_PERIOD - VIFE - 0x81, group 1</t>
  </si>
  <si>
    <t>STANDBY_MODE_SAMPLING_PERIOD - VIFE - 0x47, param.id 71</t>
  </si>
  <si>
    <t>STANDBY_MODE_SAMPLING_PERIOD - Value LSB</t>
  </si>
  <si>
    <t>STANDBY_MODE_SAMPLING_PERIOD  - Value MSB</t>
  </si>
  <si>
    <t>STANDBY_MODE_FLOW_DETECTION_THRESHOLD_l/h - DIF - 0x04</t>
  </si>
  <si>
    <t>STANDBY_MODE_FLOW_DETECTION_THRESHOLD_l/h - VIF - 0xFF</t>
  </si>
  <si>
    <t>STANDBY_MODE_FLOW_DETECTION_THRESHOLD_l/h - VIFE - 0x81, group 1</t>
  </si>
  <si>
    <t>STANDBY_MODE_FLOW_DETECTION_THRESHOLD_l/h - VIFE - 0x48, param.id 72</t>
  </si>
  <si>
    <t>STANDBY_MODE_FLOW_DETECTION_THRESHOLD_l/h - Value LSB</t>
  </si>
  <si>
    <t>STANDBY_MODE_FLOW_DETECTION_THRESHOLD_l/h  - Value</t>
  </si>
  <si>
    <t>STANDBY_MODE_FLOW_DETECTION_THRESHOLD_l/h  - Value MSB</t>
  </si>
  <si>
    <t>STANDBY MODE DEBOUNCE PERIOD - DIF - 0x02</t>
  </si>
  <si>
    <t>STANDBY MODE DEBOUNCE PERIOD - VIF - 0xFF</t>
  </si>
  <si>
    <t>STANDBY MODE DEBOUNCE PERIOD - VIFE - 0x81, group 1</t>
  </si>
  <si>
    <t>STANDBY MODE DEBOUNCE PERIOD - VIFE - 0x49, param.id 73</t>
  </si>
  <si>
    <t>STANDBY MODE DEBOUNCE SAMPLES NUMBER - DIF - 0x01</t>
  </si>
  <si>
    <t>STANDBY MODE DEBOUNCE SAMPLES NUMBER - VIF - 0xFF</t>
  </si>
  <si>
    <t>STANDBY MODE DEBOUNCE SAMPLES NUMBER - VIFE - 0x81, group 1</t>
  </si>
  <si>
    <t>STANDBY MODE DEBOUNCE SAMPLES NUMBER - VIFE - 0x4A, param.id 74</t>
  </si>
  <si>
    <t>LCD TEST SEGMENT TOGGLE - DIF - 0x01</t>
  </si>
  <si>
    <t>LCD TEST SEGMENT TOGGLE - VIF - 0xFF</t>
  </si>
  <si>
    <t>LCD TEST SEGMENT TOGGLE - VIFE - 0x81, group 1</t>
  </si>
  <si>
    <t>LCD TEST SEGMENT TOGGLE - VIFE - 0x4B, param.id 75</t>
  </si>
  <si>
    <t>Q - DIF - 0x04</t>
  </si>
  <si>
    <t>Q - VIF - 0xFF</t>
  </si>
  <si>
    <t>Q - VIFE - 0x81, group 1</t>
  </si>
  <si>
    <t>Q - VIFE - 0x4C, param.id 76</t>
  </si>
  <si>
    <t>CUMULATIVE_VOLUME - DIF - 0x08</t>
  </si>
  <si>
    <t>CUMULATIVE_VOLUME - VIF - 0xFF</t>
  </si>
  <si>
    <t>CUMULATIVE_VOLUME - VIFE - 0x81, group 1</t>
  </si>
  <si>
    <t>CUMULATIVE_VOLUME - VIFE - 0x4D, param.id 77</t>
  </si>
  <si>
    <t>REVERSE_VOLUME - DIF - 0x08</t>
  </si>
  <si>
    <t>REVERSE_VOLUME - VIF - 0xFF</t>
  </si>
  <si>
    <t>REVERSE_VOLUME - VIFE - 0x81, group 1</t>
  </si>
  <si>
    <t>REVERSE_VOLUME - VIFE - 0x4E, param.id 78</t>
  </si>
  <si>
    <t>FORWARD_VOLUME - DIF - 0x08</t>
  </si>
  <si>
    <t>FORWARD_VOLUME - VIF - 0xFF</t>
  </si>
  <si>
    <t>FORWARD_VOLUME - VIFE - 0x81, group 1</t>
  </si>
  <si>
    <t>FORWARD_VOLUME - VIFE - 0x4F, param.id 79</t>
  </si>
  <si>
    <t>UPSTREAM_TOF - DIF - 0x04</t>
  </si>
  <si>
    <t>UPSTREAM_TOF - VIF - 0xFF</t>
  </si>
  <si>
    <t>UPSTREAM_TOF - VIFE - 0x81, group 1</t>
  </si>
  <si>
    <t>UPSTREAM_TOF - VIFE - 0x50, param.id 80</t>
  </si>
  <si>
    <t>DOWNSTREAM_TOF - DIF - 0x04</t>
  </si>
  <si>
    <t>DOWNSTREAM_TOF - VIF - 0xFF</t>
  </si>
  <si>
    <t>DOWNSTREAM_TOF - VIFE - 0x81, group 1</t>
  </si>
  <si>
    <t>DOWNSTREAM_TOF - VIFE - 0x51, param.id 81</t>
  </si>
  <si>
    <t>DELTA_TOF - DIF - 0x04</t>
  </si>
  <si>
    <t>DELTA_TOF - VIF - 0xFF</t>
  </si>
  <si>
    <t>DELTA_TOF - VIFE - 0x81, group 1</t>
  </si>
  <si>
    <t>DELTA_TOF - VIFE - 0x52, param.id 82</t>
  </si>
  <si>
    <t xml:space="preserve"> Number of decimal digits regarding Volume Display </t>
  </si>
  <si>
    <t xml:space="preserve"> Number of decimal digits regarding Flow Display </t>
  </si>
  <si>
    <t xml:space="preserve"> Number of non-billing digits </t>
  </si>
  <si>
    <t xml:space="preserve"> Select Tariff Number </t>
  </si>
  <si>
    <t xml:space="preserve"> Current device's Time. Anniversary date: 00:00:00 of Friday, 1st January 2021 </t>
  </si>
  <si>
    <t xml:space="preserve"> Time delay between measurements (in mili-seconds). Internally the value is in 32.768KHz cycles </t>
  </si>
  <si>
    <t xml:space="preserve"> PGA gain value to register. Refer to `ussSwLib.h::USS_Capture_Gain_Range` &lt;br&gt;&lt;p style="color:#3358FF"&gt;Maybe fix value + delta-Gain?&lt;/p&gt; </t>
  </si>
  <si>
    <t xml:space="preserve"> Threshold for tracking crossing point of envelope relative to envelope maximum. Values in Percentage. (Value/100) </t>
  </si>
  <si>
    <t xml:space="preserve"> Gap Between Pulse Start and ADC Capture (us) &lt;br&gt;&lt;p style="color:#3358FF"&gt;Maybe fix value +/- delta?&lt;/p&gt; </t>
  </si>
  <si>
    <t xml:space="preserve"> This is the logging period for the Inventory Module measured in metering cycles. For a period equal to 0 (default) logging is disabled </t>
  </si>
  <si>
    <t xml:space="preserve"> This is the value that determines after how many metering cycles (countdown) logging will start. The start of this countdown is the moment that the value of this configuration parameter is set through a `set_config_parameter` </t>
  </si>
  <si>
    <t xml:space="preserve"> +1 - 50 Â°C (Granularity: 1Â°C) - Alaram low ambient temperature change </t>
  </si>
  <si>
    <t xml:space="preserve"> 10 - 90 Â°C (Granularity: 1Â°C) - Alaram high ambient temperature change </t>
  </si>
  <si>
    <t xml:space="preserve"> This is the value that determines after how many metering cycles the temperature must be constantly higher/Lower than the threshold to trigger the alarm. A value of '0' disable and reset the Alarm </t>
  </si>
  <si>
    <t xml:space="preserve">  1 - 50 Â°C (Granularity: 1Â°C) - Alarm low water temperature change </t>
  </si>
  <si>
    <t xml:space="preserve"> 10 - 90 Â°C (Granularity: 1Â°C) - Alarm high water temperature change </t>
  </si>
  <si>
    <t xml:space="preserve">  This is the value that determines after how many metering cycles of Leak the Alarm must be Set. A value of '0' disable and reset the Alarm </t>
  </si>
  <si>
    <t xml:space="preserve">  This is the value that determines after how many metering cycles Alarm must be Reset </t>
  </si>
  <si>
    <t xml:space="preserve">  This is the value that determines the flow threshold that should be break down to avoid Alarm </t>
  </si>
  <si>
    <t xml:space="preserve">  This is the value that determines after how many metering cycles of Burst the Alarm must be Set. A value of '0' disable and reset the Alarm </t>
  </si>
  <si>
    <t xml:space="preserve">  This is the value that determines after how many metering cycles of 'No Usage' the Alarm must be Set. A value of '0' disable and reset the Alarm </t>
  </si>
  <si>
    <t xml:space="preserve">  This is the value that determines a window of how many metering cycles in which air bubbles in pipe can occur to Set the Alarm. A value of '0' disable and reset the Alarm </t>
  </si>
  <si>
    <t xml:space="preserve">  This is the value that determines the number of glitches that need to occur during the window in order to Set the Alarm </t>
  </si>
  <si>
    <t xml:space="preserve">  This is the value that determines a  Quite window of how many metering cycles in which 'water_in_pipe' information must be stable, in order to decide about Alarm Value. A value of '0' disable and reset the Alarm </t>
  </si>
  <si>
    <t xml:space="preserve"> Value in measurement cycles, when Low Battery Symbol but be on </t>
  </si>
  <si>
    <t xml:space="preserve"> Predicted Battery life time in number of measurement cycles </t>
  </si>
  <si>
    <t xml:space="preserve"> This is the value that determines the amount of time with detected reverse flow needed to set Reverse Flow Alarm </t>
  </si>
  <si>
    <t xml:space="preserve"> This is the value that determines the amount of volume with detected reverse flow needed to set Reverse Flow Alarm </t>
  </si>
  <si>
    <t xml:space="preserve"> Operation mode of Reverse Flow Alarm </t>
  </si>
  <si>
    <t xml:space="preserve"> Enable/disable Alarm </t>
  </si>
  <si>
    <t xml:space="preserve"> Operating mode of the device. 0: Standby, 1: Normal, 2: Sim Q Override, 3: Sim ToF Override, 4: Sim ADC Override </t>
  </si>
  <si>
    <t xml:space="preserve"> The period that fw checks if there is water flow in the pipe in STANDBY operating mode </t>
  </si>
  <si>
    <t xml:space="preserve"> The detection threshold, above which MET is going automatically to OPERATING_MODE_NORMAL </t>
  </si>
  <si>
    <t xml:space="preserve"> The period that device will take measurements when flow is detected above threshold, before it switches to normal mode </t>
  </si>
  <si>
    <t xml:space="preserve"> The number times that flow must be detected above threshold before device switches to normal mode </t>
  </si>
  <si>
    <t xml:space="preserve"> Set or Clear 'TEST' segment on LCD </t>
  </si>
  <si>
    <t xml:space="preserve"> Relevant to sim mode Q override </t>
  </si>
  <si>
    <t xml:space="preserve"> Relevant to all simulation modes. Resets the corresponding op data to the given value </t>
  </si>
  <si>
    <t xml:space="preserve"> Relevant to sim mode ToF override </t>
  </si>
  <si>
    <t/>
  </si>
  <si>
    <t>0x06</t>
  </si>
  <si>
    <t>0x09</t>
  </si>
  <si>
    <t>0x0A</t>
  </si>
  <si>
    <t>0x0B</t>
  </si>
  <si>
    <t>0x12</t>
  </si>
  <si>
    <t>0x16</t>
  </si>
  <si>
    <t>0x1A</t>
  </si>
  <si>
    <t>0x1D</t>
  </si>
  <si>
    <t>0x1E</t>
  </si>
  <si>
    <t>0x20</t>
  </si>
  <si>
    <t>0x21</t>
  </si>
  <si>
    <t>0x23</t>
  </si>
  <si>
    <t>0x24</t>
  </si>
  <si>
    <t>0x25</t>
  </si>
  <si>
    <t>0x28</t>
  </si>
  <si>
    <t>0x29</t>
  </si>
  <si>
    <t>0x2A</t>
  </si>
  <si>
    <t>0x2B</t>
  </si>
  <si>
    <t>0x54</t>
  </si>
  <si>
    <t>0x55</t>
  </si>
  <si>
    <t>0x57</t>
  </si>
  <si>
    <t>0x58</t>
  </si>
  <si>
    <t>0x59</t>
  </si>
  <si>
    <t>0x5B</t>
  </si>
  <si>
    <t>0x5C</t>
  </si>
  <si>
    <t>0x5D</t>
  </si>
  <si>
    <t>0x5E</t>
  </si>
  <si>
    <t>0x5F</t>
  </si>
  <si>
    <t>0x60</t>
  </si>
  <si>
    <t>0x62</t>
  </si>
  <si>
    <t>0x64</t>
  </si>
  <si>
    <t>0x65</t>
  </si>
  <si>
    <t>0x67</t>
  </si>
  <si>
    <t>0x68</t>
  </si>
  <si>
    <t>0x69</t>
  </si>
  <si>
    <t>0x6A</t>
  </si>
  <si>
    <t>0x6B</t>
  </si>
  <si>
    <t>Error Status - DIF - 0x01</t>
  </si>
  <si>
    <t>Error Status - VIF - 0xFF</t>
  </si>
  <si>
    <t>Error Status - VIFE - 0x80</t>
  </si>
  <si>
    <t>Error Status - VIFE - 0x01</t>
  </si>
  <si>
    <t>Error Status - Value LSB</t>
  </si>
  <si>
    <t>System Timestamp - DIF - 0x06</t>
  </si>
  <si>
    <t>System Timestamp - VIF - 0xFF</t>
  </si>
  <si>
    <t>System Timestamp - VIFE - 0x80</t>
  </si>
  <si>
    <t>System Timestamp - VIFE - 0x02</t>
  </si>
  <si>
    <t>System Timestamp - Value LSB</t>
  </si>
  <si>
    <t>System Timestamp - Value</t>
  </si>
  <si>
    <t>System Timestamp - Value MSB</t>
  </si>
  <si>
    <t>Bootloader Checksum - DIF - 0x04</t>
  </si>
  <si>
    <t>Bootloader Checksum - VIF - 0xFF</t>
  </si>
  <si>
    <t>Bootloader Checksum - VIFE - 0x80</t>
  </si>
  <si>
    <t>Bootloader Checksum - VIFE - 0x03</t>
  </si>
  <si>
    <t>Bootloader Checksum - Value LSB</t>
  </si>
  <si>
    <t>Bootloader Checksum - Value</t>
  </si>
  <si>
    <t>Bootloader Checksum - Value MSB</t>
  </si>
  <si>
    <t>Main Code Checksum - DIF - 0x04</t>
  </si>
  <si>
    <t>Main Code Checksum - VIF - 0xFF</t>
  </si>
  <si>
    <t>Main Code Checksum - VIFE - 0x80</t>
  </si>
  <si>
    <t>Main Code Checksum - VIFE - 0x04</t>
  </si>
  <si>
    <t>Main Code Checksum - Value LSB</t>
  </si>
  <si>
    <t>Main Code Checksum - Value</t>
  </si>
  <si>
    <t>Main Code Checksum - Value MSB</t>
  </si>
  <si>
    <t>Coefficient Checksum - DIF - 0x02</t>
  </si>
  <si>
    <t>Coefficient Checksum - VIF - 0xFF</t>
  </si>
  <si>
    <t>Coefficient Checksum - VIFE - 0x80</t>
  </si>
  <si>
    <t>Coefficient Checksum - VIFE - 0x05</t>
  </si>
  <si>
    <t>Coefficient Checksum - Value LSB</t>
  </si>
  <si>
    <t>Coefficient Checksum - Value</t>
  </si>
  <si>
    <t>Firmware Updates done - DIF - 0x01</t>
  </si>
  <si>
    <t>Firmware Updates done - VIF - 0xFF</t>
  </si>
  <si>
    <t>Firmware Updates done - VIFE - 0x80</t>
  </si>
  <si>
    <t>Firmware Updates done - VIFE - 0x06</t>
  </si>
  <si>
    <t>Firmware Updates done - Value LSB</t>
  </si>
  <si>
    <t>BSL FW Version - DIF - 0x27</t>
  </si>
  <si>
    <t>BSL FW Version - VIF - 0xFF</t>
  </si>
  <si>
    <t>BSL FW Version - VIFE - 0x80</t>
  </si>
  <si>
    <t>BSL FW Version - VIFE - 0x08</t>
  </si>
  <si>
    <t>BSL FW Version - Value LSB</t>
  </si>
  <si>
    <t>BSL FW Version - Value</t>
  </si>
  <si>
    <t>BSL FW Version - Value MSB</t>
  </si>
  <si>
    <t>MET FW Version - DIF - 0x27</t>
  </si>
  <si>
    <t>MET FW Version - VIF - 0xFF</t>
  </si>
  <si>
    <t>MET FW Version - VIFE - 0x80</t>
  </si>
  <si>
    <t>MET FW Version - VIFE - 0x09</t>
  </si>
  <si>
    <t>MET FW Version - Value LSB</t>
  </si>
  <si>
    <t>MET FW Version - Value</t>
  </si>
  <si>
    <t>MET FW Version - Value MSB</t>
  </si>
  <si>
    <t>HW Version - DIF - 0x02</t>
  </si>
  <si>
    <t>HW Version - VIF - 0xFF</t>
  </si>
  <si>
    <t>HW Version - VIFE - 0x80</t>
  </si>
  <si>
    <t>HW Version - VIFE - 0x0A</t>
  </si>
  <si>
    <t>HW Version - Value LSB</t>
  </si>
  <si>
    <t>HW Version - Value</t>
  </si>
  <si>
    <t>Meter Code - DIF - 0x02</t>
  </si>
  <si>
    <t>Meter Code - VIF - 0xFF</t>
  </si>
  <si>
    <t>Meter Code - VIFE - 0x80</t>
  </si>
  <si>
    <t>Meter Code - VIFE - 0x0B</t>
  </si>
  <si>
    <t>Meter Code - Value LSB</t>
  </si>
  <si>
    <t>Meter Code - Value</t>
  </si>
  <si>
    <t>Meter Unique ID - DIF - 0x04</t>
  </si>
  <si>
    <t>Meter Unique ID - VIF - 0xFF</t>
  </si>
  <si>
    <t>Meter Unique ID - VIFE - 0x80</t>
  </si>
  <si>
    <t>Meter Unique ID - VIFE - 0x0C</t>
  </si>
  <si>
    <t>Meter Unique ID - Value LSB</t>
  </si>
  <si>
    <t>Meter Unique ID - Value</t>
  </si>
  <si>
    <t>Meter Unique ID - Value MSB</t>
  </si>
  <si>
    <t>Remaining Battery Life Time - DIF - 0x04</t>
  </si>
  <si>
    <t>Remaining Battery Life Time - VIF - 0xFF</t>
  </si>
  <si>
    <t>Remaining Battery Life Time - VIFE - 0x80</t>
  </si>
  <si>
    <t>Remaining Battery Life Time - VIFE - 0x0D</t>
  </si>
  <si>
    <t>Remaining Battery Life Time - Value LSB</t>
  </si>
  <si>
    <t>Remaining Battery Life Time - Value</t>
  </si>
  <si>
    <t>Remaining Battery Life Time - Value MSB</t>
  </si>
  <si>
    <t>Cumulative Volume - DIF - 0x04</t>
  </si>
  <si>
    <t>Cumulative Volume - VIF - 0xFF</t>
  </si>
  <si>
    <t>Cumulative Volume - VIFE - 0x80</t>
  </si>
  <si>
    <t>Cumulative Volume - VIFE - 0x0E</t>
  </si>
  <si>
    <t>Cumulative Volume - Value LSB</t>
  </si>
  <si>
    <t>Cumulative Volume - Value</t>
  </si>
  <si>
    <t>Cumulative Volume - Value MSB</t>
  </si>
  <si>
    <t>Reverse Volume - DIF - 0x04</t>
  </si>
  <si>
    <t>Reverse Volume - VIF - 0xFF</t>
  </si>
  <si>
    <t>Reverse Volume - VIFE - 0x80</t>
  </si>
  <si>
    <t>Reverse Volume - VIFE - 0x0F</t>
  </si>
  <si>
    <t>Reverse Volume - Value LSB</t>
  </si>
  <si>
    <t>Reverse Volume - Value</t>
  </si>
  <si>
    <t>Reverse Volume - Value MSB</t>
  </si>
  <si>
    <t>Forward Volume - DIF - 0x04</t>
  </si>
  <si>
    <t>Forward Volume - VIF - 0xFF</t>
  </si>
  <si>
    <t>Forward Volume - VIFE - 0x80</t>
  </si>
  <si>
    <t>Forward Volume - VIFE - 0x10</t>
  </si>
  <si>
    <t>Forward Volume - Value LSB</t>
  </si>
  <si>
    <t>Forward Volume - Value</t>
  </si>
  <si>
    <t>Forward Volume - Value MSB</t>
  </si>
  <si>
    <t>Flow Rate - DIF - 0x04</t>
  </si>
  <si>
    <t>Flow Rate - VIF - 0xFF</t>
  </si>
  <si>
    <t>Flow Rate - VIFE - 0x80</t>
  </si>
  <si>
    <t>Flow Rate - VIFE - 0x11</t>
  </si>
  <si>
    <t>Flow Rate - Value LSB</t>
  </si>
  <si>
    <t>Flow Rate - Value</t>
  </si>
  <si>
    <t>Flow Rate - Value MSB</t>
  </si>
  <si>
    <t>Water Temperature - DIF - 0x02</t>
  </si>
  <si>
    <t>Water Temperature - VIF - 0xFF</t>
  </si>
  <si>
    <t>Water Temperature - VIFE - 0x80</t>
  </si>
  <si>
    <t>Water Temperature - VIFE - 0x12</t>
  </si>
  <si>
    <t>Water Temperature - Value LSB</t>
  </si>
  <si>
    <t>Water Temperature - Value</t>
  </si>
  <si>
    <t>Ambient Temperature - DIF - 0x02</t>
  </si>
  <si>
    <t>Ambient Temperature - VIF - 0xFF</t>
  </si>
  <si>
    <t>Ambient Temperature - VIFE - 0x80</t>
  </si>
  <si>
    <t>Ambient Temperature - VIFE - 0x13</t>
  </si>
  <si>
    <t>Ambient Temperature - Value LSB</t>
  </si>
  <si>
    <t>Ambient Temperature - Value</t>
  </si>
  <si>
    <t>delta-ToF - DIF - 0x04</t>
  </si>
  <si>
    <t>delta-ToF - VIF - 0xFF</t>
  </si>
  <si>
    <t>delta-ToF - VIFE - 0x80</t>
  </si>
  <si>
    <t>delta-ToF - VIFE - 0x14</t>
  </si>
  <si>
    <t>delta-ToF - Value LSB</t>
  </si>
  <si>
    <t>delta-ToF - Value</t>
  </si>
  <si>
    <t>delta-ToF - Value MSB</t>
  </si>
  <si>
    <t>ToF Upstream - DIF - 0x04</t>
  </si>
  <si>
    <t>ToF Upstream - VIF - 0xFF</t>
  </si>
  <si>
    <t>ToF Upstream - VIFE - 0x80</t>
  </si>
  <si>
    <t>ToF Upstream - VIFE - 0x15</t>
  </si>
  <si>
    <t>ToF Upstream - Value LSB</t>
  </si>
  <si>
    <t>ToF Upstream - Value</t>
  </si>
  <si>
    <t>ToF Upstream - Value MSB</t>
  </si>
  <si>
    <t>ToF Downstream - DIF - 0x04</t>
  </si>
  <si>
    <t>ToF Downstream - VIF - 0xFF</t>
  </si>
  <si>
    <t>ToF Downstream - VIFE - 0x80</t>
  </si>
  <si>
    <t>ToF Downstream - VIFE - 0x16</t>
  </si>
  <si>
    <t>ToF Downstream - Value LSB</t>
  </si>
  <si>
    <t>ToF Downstream - Value</t>
  </si>
  <si>
    <t>ToF Downstream - Value MSB</t>
  </si>
  <si>
    <t>Max and Min Amplitude Values - DIF - 0x07</t>
  </si>
  <si>
    <t>Max and Min Amplitude Values - VIF - 0xFF</t>
  </si>
  <si>
    <t>Max and Min Amplitude Values - VIFE - 0x80</t>
  </si>
  <si>
    <t>Max and Min Amplitude Values - VIFE - 0x17</t>
  </si>
  <si>
    <t>Max and Min Amplitude Values - Value LSB</t>
  </si>
  <si>
    <t>Max and Min Amplitude Values - Value</t>
  </si>
  <si>
    <t>Max and Min Amplitude Values - Value MSB</t>
  </si>
  <si>
    <t>Inventory Partial Cumulative Volume - DIF - 0x04</t>
  </si>
  <si>
    <t>Inventory Partial Cumulative Volume - VIF - 0xFF</t>
  </si>
  <si>
    <t>Inventory Partial Cumulative Volume - VIFE - 0x80</t>
  </si>
  <si>
    <t>Inventory Partial Cumulative Volume - VIFE - 0x1A</t>
  </si>
  <si>
    <t>Inventory Partial Cumulative Volume - Value LSB</t>
  </si>
  <si>
    <t>Inventory Partial Cumulative Volume - Value</t>
  </si>
  <si>
    <t>Inventory Partial Cumulative Volume - Value MSB</t>
  </si>
  <si>
    <t>Inventory Partial Reverse Volume - DIF - 0x04</t>
  </si>
  <si>
    <t>Inventory Partial Reverse Volume - VIF - 0xFF</t>
  </si>
  <si>
    <t>Inventory Partial Reverse Volume - VIFE - 0x80</t>
  </si>
  <si>
    <t>Inventory Partial Reverse Volume - VIFE - 0x1B</t>
  </si>
  <si>
    <t>Inventory Partial Reverse Volume - Value LSB</t>
  </si>
  <si>
    <t>Inventory Partial Reverse Volume - Value</t>
  </si>
  <si>
    <t>Inventory Partial Reverse Volume - Value MSB</t>
  </si>
  <si>
    <t>Inventory Partial Forward Volume - DIF - 0x04</t>
  </si>
  <si>
    <t>Inventory Partial Forward Volume - VIF - 0xFF</t>
  </si>
  <si>
    <t>Inventory Partial Forward Volume - VIFE - 0x80</t>
  </si>
  <si>
    <t>Inventory Partial Forward Volume - VIFE - 0x1C</t>
  </si>
  <si>
    <t>Inventory Partial Forward Volume - Value LSB</t>
  </si>
  <si>
    <t>Inventory Partial Forward Volume - Value</t>
  </si>
  <si>
    <t>Inventory Partial Forward Volume - Value MSB</t>
  </si>
  <si>
    <t>Inventory Flow Rate Max Value - DIF - 0x04</t>
  </si>
  <si>
    <t>Inventory Flow Rate Max Value - VIF - 0xFF</t>
  </si>
  <si>
    <t>Inventory Flow Rate Max Value - VIFE - 0x80</t>
  </si>
  <si>
    <t>Inventory Flow Rate Max Value - VIFE - 0x1D</t>
  </si>
  <si>
    <t>Inventory Flow Rate Max Value - Value LSB</t>
  </si>
  <si>
    <t>Inventory Flow Rate Max Value - Value</t>
  </si>
  <si>
    <t>Inventory Flow Rate Max Value - Value MSB</t>
  </si>
  <si>
    <t>Inventory Flow Rate Max Timestamp - DIF - 0x06</t>
  </si>
  <si>
    <t>Inventory Flow Rate Max Timestamp - VIF - 0xFF</t>
  </si>
  <si>
    <t>Inventory Flow Rate Max Timestamp - VIFE - 0x80</t>
  </si>
  <si>
    <t>Inventory Flow Rate Max Timestamp - VIFE - 0x1E</t>
  </si>
  <si>
    <t>Inventory Flow Rate Max Timestamp - Value LSB</t>
  </si>
  <si>
    <t>Inventory Flow Rate Max Timestamp - Value</t>
  </si>
  <si>
    <t>Inventory Flow Rate Max Timestamp - Value MSB</t>
  </si>
  <si>
    <t>Inventory Flow Rate Min Value - DIF - 0x04</t>
  </si>
  <si>
    <t>Inventory Flow Rate Min Value - VIF - 0xFF</t>
  </si>
  <si>
    <t>Inventory Flow Rate Min Value - VIFE - 0x80</t>
  </si>
  <si>
    <t>Inventory Flow Rate Min Value - VIFE - 0x1F</t>
  </si>
  <si>
    <t>Inventory Flow Rate Min Value - Value LSB</t>
  </si>
  <si>
    <t>Inventory Flow Rate Min Value - Value</t>
  </si>
  <si>
    <t>Inventory Flow Rate Min Value - Value MSB</t>
  </si>
  <si>
    <t>Inventory Flow Rate Min Timestamp - DIF - 0x06</t>
  </si>
  <si>
    <t>Inventory Flow Rate Min Timestamp - VIF - 0xFF</t>
  </si>
  <si>
    <t>Inventory Flow Rate Min Timestamp - VIFE - 0x80</t>
  </si>
  <si>
    <t>Inventory Flow Rate Min Timestamp - VIFE - 0x20</t>
  </si>
  <si>
    <t>Inventory Flow Rate Min Timestamp - Value LSB</t>
  </si>
  <si>
    <t>Inventory Flow Rate Min Timestamp - Value</t>
  </si>
  <si>
    <t>Inventory Flow Rate Min Timestamp - Value MSB</t>
  </si>
  <si>
    <t>Inventory Water Temperature Max Value - DIF - 0x02</t>
  </si>
  <si>
    <t>Inventory Water Temperature Max Value - VIF - 0xFF</t>
  </si>
  <si>
    <t>Inventory Water Temperature Max Value - VIFE - 0x80</t>
  </si>
  <si>
    <t>Inventory Water Temperature Max Value - VIFE - 0x21</t>
  </si>
  <si>
    <t>Inventory Water Temperature Max Value - Value LSB</t>
  </si>
  <si>
    <t>Inventory Water Temperature Max Value - Value</t>
  </si>
  <si>
    <t>Inventory Water Temperature Max Value - Value MSB</t>
  </si>
  <si>
    <t>Inventory Water Temperature Max Timestamp - DIF - 0x06</t>
  </si>
  <si>
    <t>Inventory Water Temperature Max Timestamp - VIF - 0xFF</t>
  </si>
  <si>
    <t>Inventory Water Temperature Max Timestamp - VIFE - 0x80</t>
  </si>
  <si>
    <t>Inventory Water Temperature Max Timestamp - VIFE - 0x22</t>
  </si>
  <si>
    <t>Inventory Water Temperature Max Timestamp - Value LSB</t>
  </si>
  <si>
    <t>Inventory Water Temperature Max Timestamp - Value</t>
  </si>
  <si>
    <t>Inventory Water Temperature Max Timestamp - Value MSB</t>
  </si>
  <si>
    <t>Inventory Water Temperature Min Value - DIF - 0x02</t>
  </si>
  <si>
    <t>Inventory Water Temperature Min Value - VIF - 0xFF</t>
  </si>
  <si>
    <t>Inventory Water Temperature Min Value - VIFE - 0x80</t>
  </si>
  <si>
    <t>Inventory Water Temperature Min Value - VIFE - 0x23</t>
  </si>
  <si>
    <t>Inventory Water Temperature Min Value - Value LSB</t>
  </si>
  <si>
    <t>Inventory Water Temperature Min Value - Value LSB MSB</t>
  </si>
  <si>
    <t>Inventory Water Temperature Min Timestamp - DIF - 0x06</t>
  </si>
  <si>
    <t>Inventory Water Temperature Min Timestamp - VIF - 0xFF</t>
  </si>
  <si>
    <t>Inventory Water Temperature Min Timestamp - VIFE - 0x80</t>
  </si>
  <si>
    <t>Inventory Water Temperature Min Timestamp - VIFE - 0x24</t>
  </si>
  <si>
    <t>Inventory Water Temperature Min Timestamp - Value LSB</t>
  </si>
  <si>
    <t>Inventory Water Temperature Min Timestamp - Value</t>
  </si>
  <si>
    <t>Inventory Water Temperature Min Timestamp - Value MSB</t>
  </si>
  <si>
    <t>Inventory Ambient Temperature Max Value - DIF - 0x02</t>
  </si>
  <si>
    <t>Inventory Ambient Temperature Max Value - VIF - 0xFF</t>
  </si>
  <si>
    <t>Inventory Ambient Temperature Max Value - VIFE - 0x80</t>
  </si>
  <si>
    <t>Inventory Ambient Temperature Max Value - VIFE - 0x25</t>
  </si>
  <si>
    <t>Inventory Ambient Temperature Max Value - Value LSB</t>
  </si>
  <si>
    <t>Inventory Ambient Temperature Max Value - Value LSB MSB</t>
  </si>
  <si>
    <t>Inventory Ambient Temperature Max Timestamp - DIF - 0x06</t>
  </si>
  <si>
    <t>Inventory Ambient Temperature Max Timestamp - VIF - 0xFF</t>
  </si>
  <si>
    <t>Inventory Ambient Temperature Max Timestamp - VIFE - 0x80</t>
  </si>
  <si>
    <t>Inventory Ambient Temperature Max Timestamp - VIFE - 0x26</t>
  </si>
  <si>
    <t>Inventory Ambient Temperature Max Timestamp - Value LSB</t>
  </si>
  <si>
    <t>Inventory Ambient Temperature Max Timestamp - Value</t>
  </si>
  <si>
    <t>Inventory Ambient Temperature Max Timestamp - Value MSB</t>
  </si>
  <si>
    <t>Inventory Ambient Temperature Min Value - DIF - 0x02</t>
  </si>
  <si>
    <t>Inventory Ambient Temperature Min Value - VIF - 0xFF</t>
  </si>
  <si>
    <t>Inventory Ambient Temperature Min Value - VIFE - 0x80</t>
  </si>
  <si>
    <t>Inventory Ambient Temperature Min Value - VIFE - 0x27</t>
  </si>
  <si>
    <t>Inventory Ambient Temperature Min Value - Value LSB</t>
  </si>
  <si>
    <t>Inventory Ambient Temperature Min Value - Value LSB MSB</t>
  </si>
  <si>
    <t>Inventory Ambient Temperature Min Timestamp - DIF - 0x06</t>
  </si>
  <si>
    <t>Inventory Ambient Temperature Min Timestamp - VIF - 0xFF</t>
  </si>
  <si>
    <t>Inventory Ambient Temperature Min Timestamp - VIFE - 0x80</t>
  </si>
  <si>
    <t>Inventory Ambient Temperature Min Timestamp - VIFE - 0x28</t>
  </si>
  <si>
    <t>Inventory Ambient Temperature Min Timestamp - Value LSB</t>
  </si>
  <si>
    <t>Inventory Ambient Temperature Min Timestamp - Value</t>
  </si>
  <si>
    <t>Inventory Ambient Temperature Min Timestamp - Value MSB</t>
  </si>
  <si>
    <t>DF Previous Valid Value of Upstream TOF - DIF - 0x04</t>
  </si>
  <si>
    <t>DF Previous Valid Value of Upstream TOF - VIF - 0xFF</t>
  </si>
  <si>
    <t>DF Previous Valid Value of Upstream TOF - VIFE - 0x80</t>
  </si>
  <si>
    <t>DF Previous Valid Value of Upstream TOF - VIFE - 0x29</t>
  </si>
  <si>
    <t>DF Previous Valid Value of Upstream TOF - Value LSB</t>
  </si>
  <si>
    <t>DF Previous Valid Value of Upstream TOF - Value</t>
  </si>
  <si>
    <t>DF Previous Valid Value of Upstream TOF - Value MSB</t>
  </si>
  <si>
    <t>DF Previous Valid Value of Downstream TOF - DIF - 0x04</t>
  </si>
  <si>
    <t>DF Previous Valid Value of Downstream TOF - VIF - 0xFF</t>
  </si>
  <si>
    <t>DF Previous Valid Value of Downstream TOF - VIFE - 0x80</t>
  </si>
  <si>
    <t>DF Previous Valid Value of Downstream TOF - VIFE - 0x2A</t>
  </si>
  <si>
    <t>DF Previous Valid Value of Downstream TOF - Value LSB</t>
  </si>
  <si>
    <t>DF Previous Valid Value of Downstream TOF - Value</t>
  </si>
  <si>
    <t>DF Previous Valid Value of Downstream TOF - Value MSB</t>
  </si>
  <si>
    <t>DF Previous Valid Value of DTOF - DIF - 0x04</t>
  </si>
  <si>
    <t>DF Previous Valid Value of DTOF - VIF - 0xFF</t>
  </si>
  <si>
    <t>DF Previous Valid Value of DTOF - VIFE - 0x80</t>
  </si>
  <si>
    <t>DF Previous Valid Value of DTOF - VIFE - 0x2B</t>
  </si>
  <si>
    <t>DF Previous Valid Value of DTOF - Value LSB</t>
  </si>
  <si>
    <t>DF Previous Valid Value of DTOF - Value LSB MSB</t>
  </si>
  <si>
    <t>DF Counter - DIF - 0x01</t>
  </si>
  <si>
    <t>DF Counter - VIF - 0xFF</t>
  </si>
  <si>
    <t>DF Counter - VIFE - 0x80</t>
  </si>
  <si>
    <t>DF Counter - VIFE - 0x2C</t>
  </si>
  <si>
    <t>DF Counter - Value LSB</t>
  </si>
  <si>
    <t>DF Counter - Value</t>
  </si>
  <si>
    <t>DF Counter - Value MSB</t>
  </si>
  <si>
    <t>DF Plausibility Check Status - DIF - 0x01</t>
  </si>
  <si>
    <t>DF Plausibility Check Status - VIF - 0xFF</t>
  </si>
  <si>
    <t>DF Plausibility Check Status - VIFE - 0x80</t>
  </si>
  <si>
    <t>DF Plausibility Check Status - VIFE - 0x2D</t>
  </si>
  <si>
    <t>DF Plausibility Check Status - Value LSB</t>
  </si>
  <si>
    <t>Alarms - DIF - 0x02</t>
  </si>
  <si>
    <t>Alarms - VIF - 0xFF</t>
  </si>
  <si>
    <t>Alarms - VIFE - 0x80</t>
  </si>
  <si>
    <t>Alarms - VIFE - 0x2F</t>
  </si>
  <si>
    <t>Alarms - Value LSB</t>
  </si>
  <si>
    <t>Alarms - Value LSB MSB</t>
  </si>
  <si>
    <t>Ambient Temperature Alarm Low Set Counter - DIF - 0x04</t>
  </si>
  <si>
    <t>Ambient Temperature Alarm Low Set Counter - VIF - 0xFF</t>
  </si>
  <si>
    <t>Ambient Temperature Alarm Low Set Counter - VIFE - 0x80</t>
  </si>
  <si>
    <t>Ambient Temperature Alarm Low Set Counter - VIFE - 0x30</t>
  </si>
  <si>
    <t>Ambient Temperature Alarm Low Set Counter - Value LSB</t>
  </si>
  <si>
    <t>Ambient Temperature Alarm Low Set Counter - Value</t>
  </si>
  <si>
    <t>Ambient Temperature Alarm Low Set Counter - Value MSB</t>
  </si>
  <si>
    <t>Ambient Temperature Alarm High Set Counter - DIF - 0x04</t>
  </si>
  <si>
    <t>Ambient Temperature Alarm High Set Counter - VIF - 0xFF</t>
  </si>
  <si>
    <t>Ambient Temperature Alarm High Set Counter - VIFE - 0x80</t>
  </si>
  <si>
    <t>Ambient Temperature Alarm High Set Counter - VIFE - 0x31</t>
  </si>
  <si>
    <t>Ambient Temperature Alarm High Set Counter - Value LSB</t>
  </si>
  <si>
    <t>Ambient Temperature Alarm High Set Counter - Value</t>
  </si>
  <si>
    <t>Ambient Temperature Alarm High Set Counter - Value MSB</t>
  </si>
  <si>
    <t>Ambient Temperature Alarm Timestamp - DIF - 0x06</t>
  </si>
  <si>
    <t>Ambient Temperature Alarm Timestamp - VIF - 0xFF</t>
  </si>
  <si>
    <t>Ambient Temperature Alarm Timestamp - VIFE - 0x80</t>
  </si>
  <si>
    <t>Ambient Temperature Alarm Timestamp - VIFE - 0x32</t>
  </si>
  <si>
    <t>Ambient Temperature Alarm Timestamp - Value LSB</t>
  </si>
  <si>
    <t>Ambient Temperature Alarm Timestamp - Value</t>
  </si>
  <si>
    <t>Ambient Temperature Alarm Timestamp - Value MSB</t>
  </si>
  <si>
    <t>Water Temperature Alarm Low Set Counter - DIF - 0x04</t>
  </si>
  <si>
    <t>Water Temperature Alarm Low Set Counter - VIF - 0xFF</t>
  </si>
  <si>
    <t>Water Temperature Alarm Low Set Counter - VIFE - 0x80</t>
  </si>
  <si>
    <t>Water Temperature Alarm Low Set Counter - VIFE - 0x33</t>
  </si>
  <si>
    <t>Water Temperature Alarm Low Set Counter - Value LSB</t>
  </si>
  <si>
    <t>Water Temperature Alarm Low Set Counter - Value</t>
  </si>
  <si>
    <t>Water Temperature Alarm Low Set Counter - Value MSB</t>
  </si>
  <si>
    <t>Water Temperature Alarm High Set Counter - DIF - 0x04</t>
  </si>
  <si>
    <t>Water Temperature Alarm High Set Counter - VIF - 0xFF</t>
  </si>
  <si>
    <t>Water Temperature Alarm High Set Counter - VIFE - 0x80</t>
  </si>
  <si>
    <t>Water Temperature Alarm High Set Counter - VIFE - 0x34</t>
  </si>
  <si>
    <t>Water Temperature Alarm High Set Counter - Value LSB</t>
  </si>
  <si>
    <t>Water Temperature Alarm High Set Counter - Value</t>
  </si>
  <si>
    <t>Water Temperature Alarm High Set Counter - Value MSB</t>
  </si>
  <si>
    <t>Water Temperature Alarm Timestamp - DIF - 0x04</t>
  </si>
  <si>
    <t>Water Temperature Alarm Timestamp - VIF - 0xFF</t>
  </si>
  <si>
    <t>Water Temperature Alarm Timestamp - VIFE - 0x80</t>
  </si>
  <si>
    <t>Water Temperature Alarm Timestamp - VIFE - 0x35</t>
  </si>
  <si>
    <t>Water Temperature Alarm Timestamp - Value LSB</t>
  </si>
  <si>
    <t>Water Temperature Alarm Timestamp - Value</t>
  </si>
  <si>
    <t>Water Temperature Alarm Timestamp - Value MSB</t>
  </si>
  <si>
    <t>Leak Alarm Auto Reset Counter - DIF - 0x04</t>
  </si>
  <si>
    <t>Leak Alarm Auto Reset Counter - VIF - 0xFF</t>
  </si>
  <si>
    <t>Leak Alarm Auto Reset Counter - VIFE - 0x80</t>
  </si>
  <si>
    <t>Leak Alarm Auto Reset Counter - VIFE - 0x36</t>
  </si>
  <si>
    <t>Leak Alarm Auto Reset Counter - Value LSB</t>
  </si>
  <si>
    <t>Leak Alarm Auto Reset Counter - Value</t>
  </si>
  <si>
    <t>Leak Alarm Auto Reset Counter - Value MSB</t>
  </si>
  <si>
    <t>Leak Alarm Set Counter - DIF - 0x04</t>
  </si>
  <si>
    <t>Leak Alarm Set Counter - VIF - 0xFF</t>
  </si>
  <si>
    <t>Leak Alarm Set Counter - VIFE - 0x80</t>
  </si>
  <si>
    <t>Leak Alarm Set Counter - VIFE - 0x37</t>
  </si>
  <si>
    <t>Leak Alarm Set Counter - Value LSB</t>
  </si>
  <si>
    <t>Leak Alarm Set Counter - Value</t>
  </si>
  <si>
    <t>Leak Alarm Set Counter - Value MSB</t>
  </si>
  <si>
    <t>Leak Alarm Timestamp - DIF - 0x06</t>
  </si>
  <si>
    <t>Leak Alarm Timestamp - VIF - 0xFF</t>
  </si>
  <si>
    <t>Leak Alarm Timestamp - VIFE - 0x80</t>
  </si>
  <si>
    <t>Leak Alarm Timestamp - VIFE - 0x38</t>
  </si>
  <si>
    <t>Leak Alarm Timestamp - Value LSB</t>
  </si>
  <si>
    <t>Leak Alarm Timestamp - Value</t>
  </si>
  <si>
    <t>Leak Alarm Timestamp - Value MSB</t>
  </si>
  <si>
    <t>Burst Alarm Auto Reset Counter - DIF - 0x04</t>
  </si>
  <si>
    <t>Burst Alarm Auto Reset Counter - VIF - 0xFF</t>
  </si>
  <si>
    <t>Burst Alarm Auto Reset Counter - VIFE - 0x80</t>
  </si>
  <si>
    <t>Burst Alarm Auto Reset Counter - VIFE - 0x39</t>
  </si>
  <si>
    <t>Burst Alarm Auto Reset Counter - Value LSB</t>
  </si>
  <si>
    <t>Burst Alarm Auto Reset Counter - Value</t>
  </si>
  <si>
    <t>Burst Alarm Auto Reset Counter - Value MSB</t>
  </si>
  <si>
    <t>Burst Alarm Set Counter - DIF - 0x04</t>
  </si>
  <si>
    <t>Burst Alarm Set Counter - VIF - 0xFF</t>
  </si>
  <si>
    <t>Burst Alarm Set Counter - VIFE - 0x80</t>
  </si>
  <si>
    <t>Burst Alarm Set Counter - VIFE - 0x3A</t>
  </si>
  <si>
    <t>Burst Alarm Set Counter - Value LSB</t>
  </si>
  <si>
    <t>Burst Alarm Set Counter - Value</t>
  </si>
  <si>
    <t>Burst Alarm Set Counter - Value MSB</t>
  </si>
  <si>
    <t>Burst Alarm Timestamp - DIF - 0x06</t>
  </si>
  <si>
    <t>Burst Alarm Timestamp - VIF - 0xFF</t>
  </si>
  <si>
    <t>Burst Alarm Timestamp - VIFE - 0x80</t>
  </si>
  <si>
    <t>Burst Alarm Timestamp - VIFE - 0x3B</t>
  </si>
  <si>
    <t>Burst Alarm Timestamp - Value LSB</t>
  </si>
  <si>
    <t>Burst Alarm Timestamp - Value</t>
  </si>
  <si>
    <t>Burst Alarm Timestamp - Value MSB</t>
  </si>
  <si>
    <t>No Usage Alarm Auto Reset Counter - DIF - 0x04</t>
  </si>
  <si>
    <t>No Usage Alarm Auto Reset Counter - VIF - 0xFF</t>
  </si>
  <si>
    <t>No Usage Alarm Auto Reset Counter - VIFE - 0x80</t>
  </si>
  <si>
    <t>No Usage Alarm Auto Reset Counter - VIFE - 0x3C</t>
  </si>
  <si>
    <t>No Usage Alarm Auto Reset Counter - Value LSB</t>
  </si>
  <si>
    <t>No Usage Alarm Auto Reset Counter - Value</t>
  </si>
  <si>
    <t>No Usage Alarm Auto Reset Counter - Value MSB</t>
  </si>
  <si>
    <t>No Usage Alarm Set Counter - DIF - 0x04</t>
  </si>
  <si>
    <t>No Usage Alarm Set Counter - VIF - 0xFF</t>
  </si>
  <si>
    <t>No Usage Alarm Set Counter - VIFE - 0x80</t>
  </si>
  <si>
    <t>No Usage Alarm Set Counter - VIFE - 0x3D</t>
  </si>
  <si>
    <t>No Usage Alarm Set Counter - Value LSB</t>
  </si>
  <si>
    <t>No Usage Alarm Set Counter - Value</t>
  </si>
  <si>
    <t>No Usage Alarm Set Counter - Value MSB</t>
  </si>
  <si>
    <t>No Usage Alarm Timestamp - DIF - 0x06</t>
  </si>
  <si>
    <t>No Usage Alarm Timestamp - VIF - 0xFF</t>
  </si>
  <si>
    <t>No Usage Alarm Timestamp - VIFE - 0x80</t>
  </si>
  <si>
    <t>No Usage Alarm Timestamp - VIFE - 0x3E</t>
  </si>
  <si>
    <t>No Usage Alarm Timestamp - Value LSB</t>
  </si>
  <si>
    <t>No Usage Alarm Timestamp - Value</t>
  </si>
  <si>
    <t>No Usage Alarm Timestamp - Value MSB</t>
  </si>
  <si>
    <t>Air in Pipe Alarm Number of Glitches - DIF - 0x04</t>
  </si>
  <si>
    <t>Air in Pipe Alarm Number of Glitches - VIF - 0xFF</t>
  </si>
  <si>
    <t>Air in Pipe Alarm Number of Glitches - VIFE - 0x80</t>
  </si>
  <si>
    <t>Air in Pipe Alarm Number of Glitches - VIFE - 0x3F</t>
  </si>
  <si>
    <t>Air in Pipe Alarm Number of Glitches - Value LSB</t>
  </si>
  <si>
    <t>Air in Pipe Alarm Number of Glitches - Value</t>
  </si>
  <si>
    <t>Air in Pipe Alarm Number of Glitches - Value MSB</t>
  </si>
  <si>
    <t>Air in Pipe Alarm PRV Water In Pipe - DIF - 0x04</t>
  </si>
  <si>
    <t>Air in Pipe Alarm PRV Water In Pipe - VIF - 0xFF</t>
  </si>
  <si>
    <t>Air in Pipe Alarm PRV Water In Pipe - VIFE - 0x80</t>
  </si>
  <si>
    <t>Air in Pipe Alarm PRV Water In Pipe - VIFE - 0x40</t>
  </si>
  <si>
    <t>Air in Pipe Alarm PRV Water In Pipe - Value LSB</t>
  </si>
  <si>
    <t>Air in Pipe Alarm PRV Water In Pipe - Value</t>
  </si>
  <si>
    <t>Air in Pipe Alarm PRV Water In Pipe - Value MSB</t>
  </si>
  <si>
    <t>Air in Pipe Alarm Glitch Window Counter - DIF - 0x04</t>
  </si>
  <si>
    <t>Air in Pipe Alarm Glitch Window Counter - VIF - 0xFF</t>
  </si>
  <si>
    <t>Air in Pipe Alarm Glitch Window Counter - VIFE - 0x80</t>
  </si>
  <si>
    <t>Air in Pipe Alarm Glitch Window Counter - VIFE - 0x41</t>
  </si>
  <si>
    <t>Air in Pipe Alarm Glitch Window Counter - Value LSB</t>
  </si>
  <si>
    <t>Air in Pipe Alarm Glitch Window Counter - Value</t>
  </si>
  <si>
    <t>Air in Pipe Alarm Glitch Window Counter - Value MSB</t>
  </si>
  <si>
    <t>Air in Pipe Alarm Timestamp - DIF - 0x06</t>
  </si>
  <si>
    <t>Air in Pipe Alarm Timestamp - VIF - 0xFF</t>
  </si>
  <si>
    <t>Air in Pipe Alarm Timestamp - VIFE - 0x80</t>
  </si>
  <si>
    <t>Air in Pipe Alarm Timestamp - VIFE - 0x42</t>
  </si>
  <si>
    <t>Air in Pipe Alarm Timestamp - Value LSB</t>
  </si>
  <si>
    <t>Air in Pipe Alarm Timestamp - Value</t>
  </si>
  <si>
    <t>Air in Pipe Alarm Timestamp - Value MSB</t>
  </si>
  <si>
    <t>Empty Pipe Alarm PRV Water in Pipe - DIF - 0x04</t>
  </si>
  <si>
    <t>Empty Pipe Alarm PRV Water in Pipe - VIF - 0xFF</t>
  </si>
  <si>
    <t>Empty Pipe Alarm PRV Water in Pipe - VIFE - 0x80</t>
  </si>
  <si>
    <t>Empty Pipe Alarm PRV Water in Pipe - VIFE - 0x43</t>
  </si>
  <si>
    <t>Empty Pipe Alarm PRV Water in Pipe - Value LSB</t>
  </si>
  <si>
    <t>Empty Pipe Alarm PRV Water in Pipe - Value</t>
  </si>
  <si>
    <t>Empty Pipe Alarm PRV Water in Pipe - Value MSB</t>
  </si>
  <si>
    <t>Empty Pipe Alarm Quiet Counter - DIF - 0x04</t>
  </si>
  <si>
    <t>Empty Pipe Alarm Quiet Counter - VIF - 0xFF</t>
  </si>
  <si>
    <t>Empty Pipe Alarm Quiet Counter - VIFE - 0x80</t>
  </si>
  <si>
    <t>Empty Pipe Alarm Quiet Counter - VIFE - 0x44</t>
  </si>
  <si>
    <t>Empty Pipe Alarm Quiet Counter - Value LSB</t>
  </si>
  <si>
    <t>Empty Pipe Alarm Quiet Counter - Value</t>
  </si>
  <si>
    <t>Empty Pipe Alarm Quiet Counter - Value MSB</t>
  </si>
  <si>
    <t>Empty Pipe Alarm Timestamp - DIF - 0x06</t>
  </si>
  <si>
    <t>Empty Pipe Alarm Timestamp - VIF - 0xFF</t>
  </si>
  <si>
    <t>Empty Pipe Alarm Timestamp - VIFE - 0x80</t>
  </si>
  <si>
    <t>Empty Pipe Alarm Timestamp - VIFE - 0x45</t>
  </si>
  <si>
    <t>Empty Pipe Alarm Timestamp - Value LSB</t>
  </si>
  <si>
    <t>Empty Pipe Alarm Timestamp - Value</t>
  </si>
  <si>
    <t>Empty Pipe Alarm Timestamp - Value MSB</t>
  </si>
  <si>
    <t>Battery Low Alarm Life Counter - DIF - 0x04</t>
  </si>
  <si>
    <t>Battery Low Alarm Life Counter - VIF - 0xFF</t>
  </si>
  <si>
    <t>Battery Low Alarm Life Counter - VIFE - 0x80</t>
  </si>
  <si>
    <t>Battery Low Alarm Life Counter - VIFE - 0x46</t>
  </si>
  <si>
    <t>Battery Low Alarm Life Counter - Value LSB</t>
  </si>
  <si>
    <t>Battery Low Alarm Life Counter - Value</t>
  </si>
  <si>
    <t>Battery Low Alarm Life Counter - Value MSB</t>
  </si>
  <si>
    <t>Battery Low Alarm Timestamp - DIF - 0x06</t>
  </si>
  <si>
    <t>Battery Low Alarm Timestamp - VIF - 0xFF</t>
  </si>
  <si>
    <t>Battery Low Alarm Timestamp - VIFE - 0x80</t>
  </si>
  <si>
    <t>Battery Low Alarm Timestamp - VIFE - 0x47</t>
  </si>
  <si>
    <t>Battery Low Alarm Timestamp - Value LSB</t>
  </si>
  <si>
    <t>Battery Low Alarm Timestamp - Value</t>
  </si>
  <si>
    <t>Battery Low Alarm Timestamp - Value MSB</t>
  </si>
  <si>
    <t>Reverse Flow Alarm Time Counter - DIF - 0x04</t>
  </si>
  <si>
    <t>Reverse Flow Alarm Time Counter - VIF - 0xFF</t>
  </si>
  <si>
    <t>Reverse Flow Alarm Time Counter - VIFE - 0x80</t>
  </si>
  <si>
    <t>Reverse Flow Alarm Time Counter - VIFE - 0x48</t>
  </si>
  <si>
    <t>Reverse Flow Alarm Time Counter - Value LSB</t>
  </si>
  <si>
    <t>Reverse Flow Alarm Time Counter - Value</t>
  </si>
  <si>
    <t>Reverse Flow Alarm Time Counter - Value MSB</t>
  </si>
  <si>
    <t>Reverse Flow Alarm Volume Reference - DIF - 0x04</t>
  </si>
  <si>
    <t>Reverse Flow Alarm Volume Reference - VIF - 0xFF</t>
  </si>
  <si>
    <t>Reverse Flow Alarm Volume Reference - VIFE - 0x80</t>
  </si>
  <si>
    <t>Reverse Flow Alarm Volume Reference - VIFE - 0x49</t>
  </si>
  <si>
    <t>Reverse Flow Alarm Volume Reference - Value LSB</t>
  </si>
  <si>
    <t>Reverse Flow Alarm Volume Reference - Value</t>
  </si>
  <si>
    <t>Reverse Flow Alarm Volume Reference - Value MSB</t>
  </si>
  <si>
    <t>Reverse Flow Alarm Timestamp - DIF - 0x06</t>
  </si>
  <si>
    <t>Reverse Flow Alarm Timestamp - VIF - 0xFF</t>
  </si>
  <si>
    <t>Reverse Flow Alarm Timestamp - VIFE - 0x80</t>
  </si>
  <si>
    <t>Reverse Flow Alarm Timestamp - VIFE - 0x4A</t>
  </si>
  <si>
    <t>Reverse Flow Alarm Timestamp - Value LSB</t>
  </si>
  <si>
    <t>Reverse Flow Alarm Timestamp - Value</t>
  </si>
  <si>
    <t>Reverse Flow Alarm Timestamp - Value MSB</t>
  </si>
  <si>
    <t>Tampering Alarm Detected - DIF - 0x01</t>
  </si>
  <si>
    <t>Tampering Alarm Detected - VIF - 0xFF</t>
  </si>
  <si>
    <t>Tampering Alarm Detected - VIFE - 0x80</t>
  </si>
  <si>
    <t>Tampering Alarm Detected - VIFE - 0x4B</t>
  </si>
  <si>
    <t>Tampering Alarm Detected - Value LSB</t>
  </si>
  <si>
    <t>Tampering Alarm Detected Timestamp - DIF - 0x06</t>
  </si>
  <si>
    <t>Tampering Alarm Detected Timestamp - VIF - 0xFF</t>
  </si>
  <si>
    <t>Tampering Alarm Detected Timestamp - VIFE - 0x80</t>
  </si>
  <si>
    <t>Tampering Alarm Detected Timestamp - VIFE - 0x4C</t>
  </si>
  <si>
    <t>Tampering Alarm Detected Timestamp - Value LSB</t>
  </si>
  <si>
    <t>Tampering Alarm Detected Timestamp - Value</t>
  </si>
  <si>
    <t>Tampering Alarm Detected Timestamp - Value MSB</t>
  </si>
  <si>
    <t>Malfunction Alarm Detected - DIF - 0x01</t>
  </si>
  <si>
    <t>Malfunction Alarm Detected - VIF - 0xFF</t>
  </si>
  <si>
    <t>Malfunction Alarm Detected - VIFE - 0x80</t>
  </si>
  <si>
    <t>Malfunction Alarm Detected - VIFE - 0x4D</t>
  </si>
  <si>
    <t>Malfunction Alarm Detected - Value LSB</t>
  </si>
  <si>
    <t>Malfunction Alarm Timestamp - DIF - 0x06</t>
  </si>
  <si>
    <t>Malfunction Alarm Timestamp - VIF - 0xFF</t>
  </si>
  <si>
    <t>Malfunction Alarm Timestamp - VIFE - 0x80</t>
  </si>
  <si>
    <t>Malfunction Alarm Timestamp - VIFE - 0x4E</t>
  </si>
  <si>
    <t>Malfunction Alarm Timestamp - Value LSB</t>
  </si>
  <si>
    <t>Malfunction Alarm Timestamp - Value</t>
  </si>
  <si>
    <t>Malfunction Alarm Timestamp - Value MSB</t>
  </si>
  <si>
    <t>Inventory Log Period Counter - DIF - 0x04</t>
  </si>
  <si>
    <t>Inventory Log Period Counter - VIF - 0xFF</t>
  </si>
  <si>
    <t>Inventory Log Period Counter - VIFE - 0x80</t>
  </si>
  <si>
    <t>Inventory Log Period Counter - VIFE - 0x4F</t>
  </si>
  <si>
    <t>Inventory Log Period Counter - Value LSB</t>
  </si>
  <si>
    <t>Inventory Log Period Counter - Value</t>
  </si>
  <si>
    <t>Inventory Log Period Counter - Value MSB</t>
  </si>
  <si>
    <t>Absolute Volume Forward IQx - DIF - 0x04</t>
  </si>
  <si>
    <t>Absolute Volume Forward IQx - VIF - 0xFF</t>
  </si>
  <si>
    <t>Absolute Volume Forward IQx - VIFE - 0x80</t>
  </si>
  <si>
    <t>Absolute Volume Forward IQx - VIFE - 0x50</t>
  </si>
  <si>
    <t>Absolute Volume Forward IQx - Value LSB</t>
  </si>
  <si>
    <t>Absolute Volume Forward IQx - Value</t>
  </si>
  <si>
    <t>Absolute Volume Forward IQx - Value MSB</t>
  </si>
  <si>
    <t>Absolute Volume Reverse IQx - DIF - 0x04</t>
  </si>
  <si>
    <t>Absolute Volume Reverse IQx - VIF - 0xFF</t>
  </si>
  <si>
    <t>Absolute Volume Reverse IQx - VIFE - 0x80</t>
  </si>
  <si>
    <t>Absolute Volume Reverse IQx - VIFE - 0x51</t>
  </si>
  <si>
    <t>Absolute Volume Reverse IQx - Value LSB</t>
  </si>
  <si>
    <t>Absolute Volume Reverse IQx - Value</t>
  </si>
  <si>
    <t>Absolute Volume Reverse IQx - Value MSB</t>
  </si>
  <si>
    <t>Volume M3 32B IQ32 - DIF - 0x04</t>
  </si>
  <si>
    <t>Volume M3 32B IQ32 - VIF - 0xFF</t>
  </si>
  <si>
    <t>Volume M3 32B IQ32 - VIFE - 0x80</t>
  </si>
  <si>
    <t>Volume M3 32B IQ32 - VIFE - 0x52</t>
  </si>
  <si>
    <t>Volume M3 32B IQ32 - Value LSB</t>
  </si>
  <si>
    <t>Volume M3 32B IQ32 - Value</t>
  </si>
  <si>
    <t>Volume M3 32B IQ32 - Value MSB</t>
  </si>
  <si>
    <t>Timer Counter Last Value - DIF - 0x02</t>
  </si>
  <si>
    <t>Timer Counter Last Value - VIF - 0xFF</t>
  </si>
  <si>
    <t>Timer Counter Last Value - VIFE - 0x80</t>
  </si>
  <si>
    <t>Timer Counter Last Value - VIFE - 0x53</t>
  </si>
  <si>
    <t>Timer Counter Last Value - Value LSB</t>
  </si>
  <si>
    <t>Timer Counter Last Value - Value</t>
  </si>
  <si>
    <t>MSP430 UID - DIF - 0x14</t>
  </si>
  <si>
    <t>MSP430 UID - VIF - 0xFF</t>
  </si>
  <si>
    <t>MSP430 UID - VIFE - 0x80</t>
  </si>
  <si>
    <t>MSP430 UID - VIFE - 0x54</t>
  </si>
  <si>
    <t>MSP430 UID - Value LSB</t>
  </si>
  <si>
    <t>MSP430 UID - Value</t>
  </si>
  <si>
    <t>MSP430 UID - Value MSB</t>
  </si>
  <si>
    <t>Dev ID - DIF - 0x02</t>
  </si>
  <si>
    <t>Dev ID - VIF - 0xFF</t>
  </si>
  <si>
    <t>Dev ID - VIFE - 0x80</t>
  </si>
  <si>
    <t>Dev ID - VIFE - 0x00</t>
  </si>
  <si>
    <t>Dev ID - Value LSB</t>
  </si>
  <si>
    <t>Dev ID - Value</t>
  </si>
  <si>
    <t>HW revision - DIF - 0x01</t>
  </si>
  <si>
    <t>HW revision - VIF - 0xFF</t>
  </si>
  <si>
    <t>HW revision - VIFE - 0x80</t>
  </si>
  <si>
    <t>HW revision - VIFE - 0x00</t>
  </si>
  <si>
    <t>HW revision - Value LSB</t>
  </si>
  <si>
    <t>FW revision - DIF - 0x01</t>
  </si>
  <si>
    <t>FW revision - VIF - 0xFF</t>
  </si>
  <si>
    <t>FW revision - VIFE - 0x80</t>
  </si>
  <si>
    <t>FW revision - VIFE - 0x00</t>
  </si>
  <si>
    <t>FW revision - Value LSB</t>
  </si>
  <si>
    <t>FLOW ABSOLUTE MAXIMUM VALUE - DIF - 0x04</t>
  </si>
  <si>
    <t>FLOW ABSOLUTE MAXIMUM VALUE - VIF - 0xFF</t>
  </si>
  <si>
    <t>FLOW ABSOLUTE MAXIMUM VALUE - VIFE - 0x80</t>
  </si>
  <si>
    <t>FLOW ABSOLUTE MAXIMUM VALUE - VIFE - 0x57</t>
  </si>
  <si>
    <t>FLOW ABSOLUTE MAXIMUM VALUE - Value LSB</t>
  </si>
  <si>
    <t>FLOW ABSOLUTE MAXIMUM VALUE - Value</t>
  </si>
  <si>
    <t>FLOW ABSOLUTE MAXIMUM VALUE - Value MSB</t>
  </si>
  <si>
    <t>FLOW ABSOLUTE MAXIMUM TIMESTAMP - DIF - 0x06</t>
  </si>
  <si>
    <t>FLOW ABSOLUTE MAXIMUM TIMESTAMP - VIF - 0xFF</t>
  </si>
  <si>
    <t>FLOW ABSOLUTE MAXIMUM TIMESTAMP - VIFE - 0x80</t>
  </si>
  <si>
    <t>FLOW ABSOLUTE MAXIMUM TIMESTAMP - VIFE - 0x58</t>
  </si>
  <si>
    <t>FLOW ABSOLUTE MAXIMUM TIMESTAMP - Value LSB</t>
  </si>
  <si>
    <t>FLOW ABSOLUTE MAXIMUM TIMESTAMP - Value</t>
  </si>
  <si>
    <t>FLOW ABSOLUTE MAXIMUM TIMESTAMP - Value MSB</t>
  </si>
  <si>
    <t>AMBIENT TEMPERATURE ABSOLUTE MINIMUN VALUE - DIF - 0x02</t>
  </si>
  <si>
    <t>AMBIENT TEMPERATURE ABSOLUTE MINIMUN VALUE - VIF - 0xFF</t>
  </si>
  <si>
    <t>AMBIENT TEMPERATURE ABSOLUTE MINIMUN VALUE - VIFE - 0x80</t>
  </si>
  <si>
    <t>AMBIENT TEMPERATURE ABSOLUTE MINIMUN VALUE - VIFE - 0x59</t>
  </si>
  <si>
    <t>AMBIENT TEMPERATURE ABSOLUTE MINIMUN VALUE - Value LSB</t>
  </si>
  <si>
    <t>AMBIENT TEMPERATURE ABSOLUTE MINIMUN VALUE - Value</t>
  </si>
  <si>
    <t>AMBIENT TEMPERATURE ABSOLUTE MINIMUM TIMESTAMP - DIF - 0x06</t>
  </si>
  <si>
    <t>AMBIENT TEMPERATURE ABSOLUTE MINIMUM TIMESTAMP - VIF - 0xFF</t>
  </si>
  <si>
    <t>AMBIENT TEMPERATURE ABSOLUTE MINIMUM TIMESTAMP - VIFE - 0x80</t>
  </si>
  <si>
    <t>AMBIENT TEMPERATURE ABSOLUTE MINIMUM TIMESTAMP - VIFE - 0x5A</t>
  </si>
  <si>
    <t>AMBIENT TEMPERATURE ABSOLUTE MINIMUM TIMESTAMP - Value LSB</t>
  </si>
  <si>
    <t>AMBIENT TEMPERATURE ABSOLUTE MINIMUM TIMESTAMP - Value</t>
  </si>
  <si>
    <t>AMBIENT TEMPERATURE ABSOLUTE MINIMUM TIMESTAMP - Value MSB</t>
  </si>
  <si>
    <t>AMBIENT TEMPERATURE ABSOLUTE MAXIMUM VALUE - DIF - 0x02</t>
  </si>
  <si>
    <t>AMBIENT TEMPERATURE ABSOLUTE MAXIMUM VALUE - VIF - 0xFF</t>
  </si>
  <si>
    <t>AMBIENT TEMPERATURE ABSOLUTE MAXIMUM VALUE - VIFE - 0x80</t>
  </si>
  <si>
    <t>AMBIENT TEMPERATURE ABSOLUTE MAXIMUM VALUE - VIFE - 0x5B</t>
  </si>
  <si>
    <t>AMBIENT TEMPERATURE ABSOLUTE MAXIMUM VALUE - Value LSB</t>
  </si>
  <si>
    <t>AMBIENT TEMPERATURE ABSOLUTE MAXIMUM VALUE - Value</t>
  </si>
  <si>
    <t>AMBIENT TEMPERATURE ABSOLUTE MAXIMUM TIMESTAMP - DIF - 0x06</t>
  </si>
  <si>
    <t>AMBIENT TEMPERATURE ABSOLUTE MAXIMUM TIMESTAMP - VIF - 0xFF</t>
  </si>
  <si>
    <t>AMBIENT TEMPERATURE ABSOLUTE MAXIMUM TIMESTAMP - VIFE - 0x80</t>
  </si>
  <si>
    <t>AMBIENT TEMPERATURE ABSOLUTE MAXIMUM TIMESTAMP - VIFE - 0x5C</t>
  </si>
  <si>
    <t>AMBIENT TEMPERATURE ABSOLUTE MAXIMUM TIMESTAMP - Value LSB</t>
  </si>
  <si>
    <t>AMBIENT TEMPERATURE ABSOLUTE MAXIMUM TIMESTAMP - Value</t>
  </si>
  <si>
    <t>AMBIENT TEMPERATURE ABSOLUTE MAXIMUM TIMESTAMP - Value MSB</t>
  </si>
  <si>
    <t>WATER TEMPERATURE ABSOLUTE MINIMUM VALUE - DIF - 0x02</t>
  </si>
  <si>
    <t>WATER TEMPERATURE ABSOLUTE MINIMUM VALUE - VIF - 0xFF</t>
  </si>
  <si>
    <t>WATER TEMPERATURE ABSOLUTE MINIMUM VALUE - VIFE - 0x80</t>
  </si>
  <si>
    <t>WATER TEMPERATURE ABSOLUTE MINIMUM VALUE - VIFE - 0x5D</t>
  </si>
  <si>
    <t>WATER TEMPERATURE ABSOLUTE MINIMUM VALUE - Value LSB</t>
  </si>
  <si>
    <t>WATER TEMPERATURE ABSOLUTE MINIMUM VALUE - Value</t>
  </si>
  <si>
    <t>WATER TEMPERATURE ABSOLUTE MINIMUM TIMESTAMP - DIF - 0x06</t>
  </si>
  <si>
    <t>WATER TEMPERATURE ABSOLUTE MINIMUM TIMESTAMP - VIF - 0xFF</t>
  </si>
  <si>
    <t>WATER TEMPERATURE ABSOLUTE MINIMUM TIMESTAMP - VIFE - 0x80</t>
  </si>
  <si>
    <t>WATER TEMPERATURE ABSOLUTE MINIMUM TIMESTAMP - VIFE - 0x5E</t>
  </si>
  <si>
    <t>WATER TEMPERATURE ABSOLUTE MINIMUM TIMESTAMP - Value LSB</t>
  </si>
  <si>
    <t>WATER TEMPERATURE ABSOLUTE MINIMUM TIMESTAMP - Value</t>
  </si>
  <si>
    <t>WATER TEMPERATURE ABSOLUTE MINIMUM TIMESTAMP - Value MSB</t>
  </si>
  <si>
    <t>WATER TEMPERATURE ABSOLUTE MAXIMUM VALUE - DIF - 0x02</t>
  </si>
  <si>
    <t>WATER TEMPERATURE ABSOLUTE MAXIMUM VALUE - VIF - 0xFF</t>
  </si>
  <si>
    <t>WATER TEMPERATURE ABSOLUTE MAXIMUM VALUE - VIFE - 0x80</t>
  </si>
  <si>
    <t>WATER TEMPERATURE ABSOLUTE MAXIMUM VALUE - VIFE - 0x5F</t>
  </si>
  <si>
    <t>WATER TEMPERATURE ABSOLUTE MAXIMUM VALUE - Value LSB</t>
  </si>
  <si>
    <t>WATER TEMPERATURE ABSOLUTE MAXIMUM VALUE - Value</t>
  </si>
  <si>
    <t>WATER TEMPERATURE ABSOLUTE MAXIMUM TIMESTAMP - DIF - 0x06</t>
  </si>
  <si>
    <t>WATER TEMPERATURE ABSOLUTE MAXIMUM TIMESTAMP - VIF - 0xFF</t>
  </si>
  <si>
    <t>WATER TEMPERATURE ABSOLUTE MAXIMUM TIMESTAMP - VIFE - 0x80</t>
  </si>
  <si>
    <t>WATER TEMPERATURE ABSOLUTE MAXIMUM TIMESTAMP - VIFE - 0x60</t>
  </si>
  <si>
    <t>WATER TEMPERATURE ABSOLUTE MAXIMUM TIMESTAMP - Value LSB</t>
  </si>
  <si>
    <t>WATER TEMPERATURE ABSOLUTE MAXIMUM TIMESTAMP - Value</t>
  </si>
  <si>
    <t>WATER TEMPERATURE ABSOLUTE MAXIMUM TIMESTAMP - Value MSB</t>
  </si>
  <si>
    <t>OPERATING HOURS COUNTER - DIF - 0x04</t>
  </si>
  <si>
    <t>OPERATING HOURS COUNTER - VIF - 0xFF</t>
  </si>
  <si>
    <t>OPERATING HOURS COUNTER - VIFE - 0x80</t>
  </si>
  <si>
    <t>OPERATING HOURS COUNTER - VIFE - 0x61</t>
  </si>
  <si>
    <t>OPERATING HOURS COUNTER - Value LSB</t>
  </si>
  <si>
    <t>OPERATING HOURS COUNTER - Value</t>
  </si>
  <si>
    <t>OPERATING HOURS COUNTER - Value MSB</t>
  </si>
  <si>
    <t>Simulated Cumulative Volume - DIF - 0x04</t>
  </si>
  <si>
    <t>Simulated Cumulative Volume - VIF - 0xFF</t>
  </si>
  <si>
    <t>Simulated Cumulative Volume - VIFE - 0x80</t>
  </si>
  <si>
    <t>Simulated Cumulative Volume - VIFE - 0x62</t>
  </si>
  <si>
    <t>Simulated Cumulative Volume - Value LSB</t>
  </si>
  <si>
    <t>Simulated Cumulative Volume - Value</t>
  </si>
  <si>
    <t>Simulated Cumulative Volume - Value MSB</t>
  </si>
  <si>
    <t>Simulated Reverse Volume - DIF - 0x04</t>
  </si>
  <si>
    <t>Simulated Reverse Volume - VIF - 0xFF</t>
  </si>
  <si>
    <t>Simulated Reverse Volume - VIFE - 0x80</t>
  </si>
  <si>
    <t>Simulated Reverse Volume - VIFE - 0x63</t>
  </si>
  <si>
    <t>Simulated Reverse Volume - Value LSB</t>
  </si>
  <si>
    <t>Simulated Reverse Volume - Value</t>
  </si>
  <si>
    <t>Simulated Reverse Volume - Value MSB</t>
  </si>
  <si>
    <t>Simulated Forward Volume - DIF - 0x04</t>
  </si>
  <si>
    <t>Simulated Forward Volume - VIF - 0xFF</t>
  </si>
  <si>
    <t>Simulated Forward Volume - VIFE - 0x80</t>
  </si>
  <si>
    <t>Simulated Forward Volume - VIFE - 0x64</t>
  </si>
  <si>
    <t>Simulated Forward Volume - Value LSB</t>
  </si>
  <si>
    <t>Simulated Forward Volume - Value</t>
  </si>
  <si>
    <t>Simulated Forward Volume - Value MSB</t>
  </si>
  <si>
    <t>High resolution Cumulative volume - DIF - 0x07</t>
  </si>
  <si>
    <t>High resolution Cumulative volume - VIF - 0xFF</t>
  </si>
  <si>
    <t>High resolution Cumulative volume - VIFE - 0x80</t>
  </si>
  <si>
    <t>High resolution Cumulative volume - VIFE - 0x65</t>
  </si>
  <si>
    <t>High resolution Cumulative volume - Value LSB</t>
  </si>
  <si>
    <t>High resolution Cumulative volume - Value</t>
  </si>
  <si>
    <t>High resolution Cumulative volume - Value MSB</t>
  </si>
  <si>
    <t>High resolution Reverse volume - DIF - 0x07</t>
  </si>
  <si>
    <t>High resolution Reverse volume - VIF - 0xFF</t>
  </si>
  <si>
    <t>High resolution Reverse volume - VIFE - 0x80</t>
  </si>
  <si>
    <t>High resolution Reverse volume - VIFE - 0x66</t>
  </si>
  <si>
    <t>High resolution Reverse volume - Value LSB</t>
  </si>
  <si>
    <t>High resolution Reverse volume - Value</t>
  </si>
  <si>
    <t>High resolution Reverse volume - Value MSB</t>
  </si>
  <si>
    <t>High resolution Forward volume - DIF - 0x07</t>
  </si>
  <si>
    <t>High resolution Forward volume - VIF - 0xFF</t>
  </si>
  <si>
    <t>High resolution Forward volume - VIFE - 0x80</t>
  </si>
  <si>
    <t>High resolution Forward volume - VIFE - 0x67</t>
  </si>
  <si>
    <t>High resolution Forward volume - Value LSB</t>
  </si>
  <si>
    <t>High resolution Forward volume - Value</t>
  </si>
  <si>
    <t>High resolution Forward volume - Value MSB</t>
  </si>
  <si>
    <t>High resolution Simulated Cumulative volume - DIF - 0x07</t>
  </si>
  <si>
    <t>High resolution Simulated Cumulative volume - VIF - 0xFF</t>
  </si>
  <si>
    <t>High resolution Simulated Cumulative volume - VIFE - 0x80</t>
  </si>
  <si>
    <t>High resolution Simulated Cumulative volume - VIFE - 0x68</t>
  </si>
  <si>
    <t>High resolution Simulated Cumulative volume - Value LSB</t>
  </si>
  <si>
    <t>High resolution Simulated Cumulative volume - Value</t>
  </si>
  <si>
    <t>High resolution Simulated Cumulative volume - Value MSB</t>
  </si>
  <si>
    <t>High resolution Simulated Reverse volume - DIF - 0x07</t>
  </si>
  <si>
    <t>High resolution Simulated Reverse volume - VIF - 0xFF</t>
  </si>
  <si>
    <t>High resolution Simulated Reverse volume - VIFE - 0x80</t>
  </si>
  <si>
    <t>High resolution Simulated Reverse volume - VIFE - 0x69</t>
  </si>
  <si>
    <t>High resolution Simulated Reverse volume - Value LSB</t>
  </si>
  <si>
    <t>High resolution Simulated Reverse volume - Value</t>
  </si>
  <si>
    <t>High resolution Simulated Reverse volume - Value MSB</t>
  </si>
  <si>
    <t>High resolution Simulated Forward volume - DIF - 0x07</t>
  </si>
  <si>
    <t>High resolution Simulated Forward volume - VIF - 0xFF</t>
  </si>
  <si>
    <t>High resolution Simulated Forward volume - VIFE - 0x80</t>
  </si>
  <si>
    <t>High resolution Simulated Forward volume - VIFE - 0x6A</t>
  </si>
  <si>
    <t>High resolution Simulated Forward volume - Value LSB</t>
  </si>
  <si>
    <t>High resolution Simulated Forward volume - Value</t>
  </si>
  <si>
    <t>High resolution Simulated Forward volume - Value MSB</t>
  </si>
  <si>
    <t>SEALED CONFIG PARAMS CRC32 - DIF - 0x04</t>
  </si>
  <si>
    <t>SEALED CONFIG PARAMS CRC32 - VIF - 0xFF</t>
  </si>
  <si>
    <t>SEALED CONFIG PARAMS CRC32 - VIFE - 0x80</t>
  </si>
  <si>
    <t>SEALED CONFIG PARAMS CRC32 - VIFE - 0x6B</t>
  </si>
  <si>
    <t>SEALED CONFIG PARAMS CRC32 - Value LSB</t>
  </si>
  <si>
    <t>SEALED CONFIG PARAMS CRC32 - Value</t>
  </si>
  <si>
    <t>SEALED CONFIG PARAMS CRC32 - Value MSB</t>
  </si>
  <si>
    <t>SEALED CONFIG PARAMS LIVE CRC32 - DIF - 0x04</t>
  </si>
  <si>
    <t>SEALED CONFIG PARAMS LIVE CRC32 - VIF - 0xFF</t>
  </si>
  <si>
    <t>SEALED CONFIG PARAMS LIVE CRC32 - VIFE - 0x80</t>
  </si>
  <si>
    <t>SEALED CONFIG PARAMS LIVE CRC32 - VIFE - 0x6C</t>
  </si>
  <si>
    <t>SEALED CONFIG PARAMS LIVE CRC32 - Value LSB</t>
  </si>
  <si>
    <t>SEALED CONFIG PARAMS LIVE CRC32 - Value</t>
  </si>
  <si>
    <t>SEALED CONFIG PARAMS LIVE CRC32 - Value MSB</t>
  </si>
  <si>
    <t>MSP430 random number - DIF - 0x10</t>
  </si>
  <si>
    <t>MSP430 random number - VIF - 0xFF</t>
  </si>
  <si>
    <t>MSP430 random number - VIFE - 0x80</t>
  </si>
  <si>
    <t>MSP430 random number - VIFE - 0x00</t>
  </si>
  <si>
    <t>MSP430 random number - Value LSB</t>
  </si>
  <si>
    <t>MSP430 random number - Value</t>
  </si>
  <si>
    <t>MSP430 random number - Value MSB</t>
  </si>
  <si>
    <t>FLOW ABSOLUTE MINIMUM VALUE - DIF - 0x04</t>
  </si>
  <si>
    <t>FLOW ABSOLUTE MINIMUM VALUE - VIF - 0xFF</t>
  </si>
  <si>
    <t>FLOW ABSOLUTE MINIMUM VALUE - VIFE - 0x80</t>
  </si>
  <si>
    <t>FLOW ABSOLUTE MINIMUM VALUE - VIFE - 0x55</t>
  </si>
  <si>
    <t>FLOW ABSOLUTE MINIMUM VALUE - Value LSB</t>
  </si>
  <si>
    <t>FLOW ABSOLUTE MINIMUM VALUE - Value</t>
  </si>
  <si>
    <t>FLOW ABSOLUTE MINIMUM VALUE - Value MSB</t>
  </si>
  <si>
    <t>FLOW ABSOLUTE MINIMUM TIMESTAMP - DIF - 0x06</t>
  </si>
  <si>
    <t>FLOW ABSOLUTE MINIMUM TIMESTAMP - VIF - 0xFF</t>
  </si>
  <si>
    <t>FLOW ABSOLUTE MINIMUM TIMESTAMP - VIFE - 0x80</t>
  </si>
  <si>
    <t>FLOW ABSOLUTE MINIMUM TIMESTAMP - VIFE - 0x56</t>
  </si>
  <si>
    <t>FLOW ABSOLUTE MINIMUM TIMESTAMP - Value LSB</t>
  </si>
  <si>
    <t>FLOW ABSOLUTE MINIMUM TIMESTAMP - Value</t>
  </si>
  <si>
    <t>FLOW ABSOLUTE MINIMUM TIMESTAMP - Value MSB</t>
  </si>
  <si>
    <t>FLOW ABSOLUTE MINIMUM TIMESTAMP - Value MSB MSB</t>
  </si>
  <si>
    <t>Meter Medium</t>
  </si>
  <si>
    <t xml:space="preserve">Volume Multipliern </t>
  </si>
  <si>
    <t>COM MET communication error</t>
  </si>
  <si>
    <t>COM Internal critical error</t>
  </si>
  <si>
    <t>No MET connection or no response from MET.</t>
  </si>
  <si>
    <t>COM Error 1</t>
  </si>
  <si>
    <t>COM Error 2</t>
  </si>
  <si>
    <t>Hot water, Cold water: Neither MTx-, nor UNICO may be programmed with this medium, 1 bit reserve
To be kept in frame, but not used currently. May be important for unit selection (gal/m3)</t>
  </si>
  <si>
    <t>3 Bits are sufficient, 1 Bit reserve
This can be derived from MET as discussed with Yury for wmbus content and data sources.</t>
  </si>
  <si>
    <t xml:space="preserve">  tbd                                                                         </t>
  </si>
  <si>
    <t xml:space="preserve"> Device Real Time Clock                                                       </t>
  </si>
  <si>
    <t xml:space="preserve"> BSL code crc32, read from address 0x07FFC                                    </t>
  </si>
  <si>
    <t xml:space="preserve"> MAIN code crc32, read from address 0x17FFC                                   </t>
  </si>
  <si>
    <t xml:space="preserve">   tbd                                                                        </t>
  </si>
  <si>
    <t xml:space="preserve"> How many FW updates have been done since the initial code flashing           </t>
  </si>
  <si>
    <t xml:space="preserve"> A c string of ascii characters. Its size is 39B (including null termination) </t>
  </si>
  <si>
    <t xml:space="preserve"> Meter's HW Version.                                                          </t>
  </si>
  <si>
    <t xml:space="preserve"> Meter's reference Code.                                                      </t>
  </si>
  <si>
    <t xml:space="preserve"> Meter's Unique ID                                                            </t>
  </si>
  <si>
    <t xml:space="preserve"> In minutes                                                                   </t>
  </si>
  <si>
    <t xml:space="preserve">Current value of Cumulative Volume with resolution and units stated in Device </t>
  </si>
  <si>
    <t xml:space="preserve">Current value of Reverse Volume with resolution and units stated in Device    </t>
  </si>
  <si>
    <t xml:space="preserve">Current value of Forward Volume with resolution and units stated in Device    </t>
  </si>
  <si>
    <t xml:space="preserve"> Current value of flow Rate.                                                  </t>
  </si>
  <si>
    <t xml:space="preserve"> Current value of Water Temperature.                                          </t>
  </si>
  <si>
    <t xml:space="preserve"> Current value of Ambient (MSP Die) Temperature.                              </t>
  </si>
  <si>
    <t xml:space="preserve"> Needed for calibration/production                                            </t>
  </si>
  <si>
    <t xml:space="preserve"> maxUPS, minUPS, maxDNS, minDNS                                               </t>
  </si>
  <si>
    <t xml:space="preserve"> Partial Cumulative Volume in device's stated units, during Log Period.       </t>
  </si>
  <si>
    <t xml:space="preserve"> Partial Reverse Volume in device's stated units, during Log Period.          </t>
  </si>
  <si>
    <t xml:space="preserve"> Partial Forward Volume in device's stated units, during Log Period.          </t>
  </si>
  <si>
    <t xml:space="preserve"> Max Flow rate measured during Log Period.                                    </t>
  </si>
  <si>
    <t xml:space="preserve"> Timestamp of Max Flow rate measured during Log Period.                       </t>
  </si>
  <si>
    <t xml:space="preserve"> Min Flow rate measured during Log Period.                                    </t>
  </si>
  <si>
    <t xml:space="preserve"> Timestamp of Min Flow rate measured during Log Period.                       </t>
  </si>
  <si>
    <t xml:space="preserve"> Max Water temperature accrued during Log Period.                             </t>
  </si>
  <si>
    <t xml:space="preserve"> Timestamp of Max Water temperature accrued during Log Period.                </t>
  </si>
  <si>
    <t xml:space="preserve"> Min Water temperature accrued during Log Period.                             </t>
  </si>
  <si>
    <t xml:space="preserve"> Timestamp of Min Water temperature accrued during Log Period.                </t>
  </si>
  <si>
    <t xml:space="preserve"> Max Ambient temperature measured during Log Period.                          </t>
  </si>
  <si>
    <t xml:space="preserve"> Timestamp of Max Ambient temperature measured during Log Period.             </t>
  </si>
  <si>
    <t xml:space="preserve"> Min Ambient temperature measured during Log Period.                          </t>
  </si>
  <si>
    <t xml:space="preserve"> Timestamp of Min Ambient temperature measured during Log Period.             </t>
  </si>
  <si>
    <t xml:space="preserve"> Previous valid Upstream ToF, used in plausibility checks.                    </t>
  </si>
  <si>
    <t xml:space="preserve"> Previous valid Downstream ToF, used in plausibility checks.                  </t>
  </si>
  <si>
    <t xml:space="preserve"> Previous valid DToF, used in plausibility checks.                            </t>
  </si>
  <si>
    <t xml:space="preserve"> Call counter used in plausibility checks algorithm loop.                     </t>
  </si>
  <si>
    <t xml:space="preserve"> Plausibility checks algorithm loop Status.                                   </t>
  </si>
  <si>
    <t xml:space="preserve"> Water in pipe information.                                                   </t>
  </si>
  <si>
    <t xml:space="preserve"> Alarms Variable. +info: https://dev.azure.com/gwfag/gwf_central/_wiki/wikis/gwf_central.wiki/2677/Metrology-Alarms                                                               </t>
  </si>
  <si>
    <t xml:space="preserve"> Counter of Measurement Cycles of Ambient Temperature below Low Temperature Threshold. </t>
  </si>
  <si>
    <t xml:space="preserve"> Counter of Measurement Cycles of Ambient Temperature higher than High Temperature Threshold.</t>
  </si>
  <si>
    <t xml:space="preserve">Timestamp when Ambient Temperature Alarm was Set.                               </t>
  </si>
  <si>
    <t xml:space="preserve">Counter of Measurement Cycles of Water Temperature below Low Temperature Threshold. </t>
  </si>
  <si>
    <t>Counter of Measurement Cycles of Water Temperature higher than High Temperature Threshold</t>
  </si>
  <si>
    <t xml:space="preserve">Timestamp when When Temperature Alarm raised.                                  </t>
  </si>
  <si>
    <t xml:space="preserve">Counter of Measurement Cycles towards Leak Alarm Reset.                        </t>
  </si>
  <si>
    <t xml:space="preserve">Counter of Measurement Cycles towards Leak Alarm Set.                          </t>
  </si>
  <si>
    <t xml:space="preserve">Timestamp when Leak Alarm was Set.                                             </t>
  </si>
  <si>
    <t xml:space="preserve">Counter of Measurement Cycles towards Burst Alarm Reset.                       </t>
  </si>
  <si>
    <t xml:space="preserve">Counter of Measurement Cycles towards Burst Alarm Set.                         </t>
  </si>
  <si>
    <t xml:space="preserve">Timestamp when Burst Alarm was Set.                                            </t>
  </si>
  <si>
    <t xml:space="preserve">Counter of Measurement Cycles towards 'No Usage' Alarm Reset.                  </t>
  </si>
  <si>
    <t xml:space="preserve">Counter of Measurement Cycles towards 'No Usage' Alarm Set.                    </t>
  </si>
  <si>
    <t xml:space="preserve">Timestamp when 'No Usage' Alarm was Set.                                       </t>
  </si>
  <si>
    <t xml:space="preserve">Counter of Number of Glitches Detected.                                        </t>
  </si>
  <si>
    <t xml:space="preserve">Water in pipe in previous Measurement Cycle.                                   </t>
  </si>
  <si>
    <t>Counter of remaining window size in Measurement Cycles, while count Glitches still possible.</t>
  </si>
  <si>
    <t xml:space="preserve">Timestamp when 'Air in Pipe' Alarm was Set.                                    </t>
  </si>
  <si>
    <t xml:space="preserve">Counter in  Measurement Cycles, of Quiet cycles.                               </t>
  </si>
  <si>
    <t xml:space="preserve">Timestamp when 'Empty Pipe' Alarm was Set.                                     </t>
  </si>
  <si>
    <t xml:space="preserve">Counter in  Measurement Cycles, the remaining battery life time.               </t>
  </si>
  <si>
    <t xml:space="preserve">Timestamp when 'Battery Low' Alarm was Set.                                    </t>
  </si>
  <si>
    <t xml:space="preserve">Counter in  Measurement Cycles, the reverse flow duration. Used when in REVERSE_FLOW_MODE_TIME                    </t>
  </si>
  <si>
    <t xml:space="preserve">Volume reference used when REVERSE_FLOW_MODE_VOLUME.                           </t>
  </si>
  <si>
    <t xml:space="preserve">Timestamp when 'Reverse Flow' Alarm was Set.                                   </t>
  </si>
  <si>
    <t xml:space="preserve">Indication of Tampering Detection.                                             </t>
  </si>
  <si>
    <t xml:space="preserve">Timestamp when 'Tampering ' Alarm was Set.                                     </t>
  </si>
  <si>
    <t xml:space="preserve">Indication of Malfunction Detection.                                           </t>
  </si>
  <si>
    <t xml:space="preserve">Timestamp when 'Malfunction ' Alarm was Set                                    </t>
  </si>
  <si>
    <t xml:space="preserve">Inventory Log Period in Measurement Cycles.                                    </t>
  </si>
  <si>
    <t xml:space="preserve">Current Forward Volume, in meter stated units.                                 </t>
  </si>
  <si>
    <t xml:space="preserve">Current Reverse Volume, in meter stated units.                                 </t>
  </si>
  <si>
    <t xml:space="preserve"> Accrued volume in m3                                                          </t>
  </si>
  <si>
    <t xml:space="preserve"> Last timer counter value                                                      </t>
  </si>
  <si>
    <t xml:space="preserve"> Information relevant to MSP430 chip                                           </t>
  </si>
  <si>
    <t xml:space="preserve"> MSP430 CPU type                                                               </t>
  </si>
  <si>
    <t xml:space="preserve"> hardware revision of the MSP430 CPU                                           </t>
  </si>
  <si>
    <t xml:space="preserve"> firmware revision of the MSP430 CPU                                           </t>
  </si>
  <si>
    <t xml:space="preserve"> MSP430 CPU unique number                                                      </t>
  </si>
  <si>
    <t xml:space="preserve"> Water flow lifetime absolute minimum value.                                   </t>
  </si>
  <si>
    <t xml:space="preserve"> Timestamp of Water flow lifetime absolute minimum value.                      </t>
  </si>
  <si>
    <t xml:space="preserve"> Water flow lifetime absolute maximum value.                                   </t>
  </si>
  <si>
    <t xml:space="preserve"> Timestamp of Water flow lifetime absolute maximum value.                      </t>
  </si>
  <si>
    <t xml:space="preserve"> Lifetime Absolute Minimum Ambient Temperature.                                </t>
  </si>
  <si>
    <t xml:space="preserve"> Timestamp of Absolute Minimum Ambient Temperature.                            </t>
  </si>
  <si>
    <t xml:space="preserve"> Lifetime Absolute Maximum Ambient Temperature.                                </t>
  </si>
  <si>
    <t xml:space="preserve"> Timestamp of Absolute Maximum Ambient Temperature.                            </t>
  </si>
  <si>
    <t xml:space="preserve"> Lifetime Absolute Minimum Water Temperature.                                  </t>
  </si>
  <si>
    <t xml:space="preserve"> Timestamp of Absolute Minimum Water Temperature.                              </t>
  </si>
  <si>
    <t xml:space="preserve"> Lifetime Absolute Maximum Water Temperature.                                  </t>
  </si>
  <si>
    <t xml:space="preserve"> Timestamp of Absolute Maximum Water Temperature.                              </t>
  </si>
  <si>
    <t xml:space="preserve"> Number of cumulative operating hours.                                         </t>
  </si>
  <si>
    <t xml:space="preserve"> The cumulative volume when in any simulation mode. Can be set via the corresponding config param. </t>
  </si>
  <si>
    <t xml:space="preserve"> The reverse volume when in any simulation mode. Can be set via the corresponding config param. </t>
  </si>
  <si>
    <t xml:space="preserve"> The forward volume when in any simulation mode. Can be set via the corresponding config param. </t>
  </si>
  <si>
    <t xml:space="preserve">Current value of Cumulative Volume in High Resolution (32.32) in native units. </t>
  </si>
  <si>
    <t xml:space="preserve">Current value of Reverse Volume in High Resolution (32.32) in native units.    </t>
  </si>
  <si>
    <t xml:space="preserve">Current value of Forward Volume in High Resolution (32.32) in native units.    </t>
  </si>
  <si>
    <t xml:space="preserve">Simulation value of Cumulative Volume in High Resolution (32.32) in native units. Can be set via the corresponding config param. </t>
  </si>
  <si>
    <t xml:space="preserve">Simulation value of Reverse Volume in High Resolution (32.32) in native units. Can be set via the corresponding config param. </t>
  </si>
  <si>
    <t xml:space="preserve">Simulation value of Forward Volume in High Resolution (32.32) in native units. Can be set via the corresponding config param. </t>
  </si>
  <si>
    <t xml:space="preserve"> CRC32 Calculated and Store at moment of Seal of Config Parameters.            </t>
  </si>
  <si>
    <t xml:space="preserve"> CRC32 Calculated at any time over Sealed Config Parameters.                   </t>
  </si>
  <si>
    <t>DF Water in Pipe Information - DIF - 0x01</t>
  </si>
  <si>
    <t>DF Water in Pipe Information - VIF - 0xFF</t>
  </si>
  <si>
    <t>DF Water in Pipe Information - VIFE - 0x80</t>
  </si>
  <si>
    <t>DF Water in Pipe Information - VIFE - 0x2E</t>
  </si>
  <si>
    <t>DF Water in Pipe Information - VIFE - 0x2E MSB</t>
  </si>
  <si>
    <t>0x18</t>
  </si>
  <si>
    <t>RSP-UD</t>
  </si>
  <si>
    <t>Selection for readout</t>
  </si>
  <si>
    <t>0x82</t>
  </si>
  <si>
    <t>NUMB_DECIMAL_DIGITS_FLOW - VIFE - 0x82, param.id 2</t>
  </si>
  <si>
    <t>NUMB_DECIMAL_DIGITS_VOLUME - VIFE - 0x81, param.id 1</t>
  </si>
  <si>
    <t>Examples for records that indicate error on data access</t>
  </si>
  <si>
    <t>Record error VIFE - 0x18, Data error</t>
  </si>
  <si>
    <r>
      <t xml:space="preserve">Number of decimal digits regarding Volume Display - </t>
    </r>
    <r>
      <rPr>
        <b/>
        <sz val="11"/>
        <color theme="6" tint="-0.249977111117893"/>
        <rFont val="Calibri"/>
        <family val="2"/>
        <charset val="238"/>
        <scheme val="minor"/>
      </rPr>
      <t>Correctly written.</t>
    </r>
    <r>
      <rPr>
        <sz val="11"/>
        <color theme="1"/>
        <rFont val="Calibri"/>
        <family val="2"/>
        <scheme val="minor"/>
      </rPr>
      <t xml:space="preserve">
There is Record Error VIFE added. Id indicates there is no error for configuration write operation.
Data filled with Idle filler (0x2F) or no data included.
On the left example of response for errored processing.</t>
    </r>
  </si>
  <si>
    <t>Response from device
Short header
Full mBus frame</t>
  </si>
  <si>
    <r>
      <t>SND-UD</t>
    </r>
    <r>
      <rPr>
        <sz val="11"/>
        <color theme="1"/>
        <rFont val="Calibri"/>
        <family val="2"/>
        <charset val="238"/>
        <scheme val="minor"/>
      </rPr>
      <t>2 (SND-UF + cleared FCV)</t>
    </r>
  </si>
  <si>
    <t>Record error Value</t>
  </si>
  <si>
    <t>DIF - Parameter data representation definition</t>
  </si>
  <si>
    <t>INT8
INT16
INT24
INT32
LVAR</t>
  </si>
  <si>
    <t>VIF - Manufacturer specific VIF and following VIFEs</t>
  </si>
  <si>
    <t>VIFE - Data source selector</t>
  </si>
  <si>
    <t>0x8N</t>
  </si>
  <si>
    <t>N=0 : MET Operational data
N=1 : MET Configuration parameters
N=2 : COM Diagnostics
N=3 : COM Configuration parameters</t>
  </si>
  <si>
    <t>VIFE - Data point ID</t>
  </si>
  <si>
    <t>0xMN</t>
  </si>
  <si>
    <t xml:space="preserve">Data point ID derived from MET and COM definitions (referenced to source table defined on a previous index:
COM config parameters (working list): https://dev.azure.com/gwfag/sonico-nano/_wiki/wikis/sonico-nano.wiki/3338/COM-config-parameters
COM diagnostics parameters (working list):  https://dev.azure.com/gwfag/sonico-nano/_wiki/wikis/sonico-nano.wiki?wikiVersion=GBwikiMaster&amp;pagePath=/Overview/Communications/COM%20operational%20data&amp;pageId=3357&amp;_a=edit
MET config parameters: https://dev.azure.com/gwfag/sonico-nano/_wiki/wikis/sonico-nano.wiki/2464/Metrology-Config-Parameters
MET operational data: https://dev.azure.com/gwfag/sonico-nano/_wiki/wikis/sonico-nano.wiki/2497/Metrology-Operating-Data
</t>
  </si>
  <si>
    <t>General template for C2/T2 write configuration command</t>
  </si>
  <si>
    <r>
      <t>SND-UD</t>
    </r>
    <r>
      <rPr>
        <sz val="11"/>
        <color theme="1"/>
        <rFont val="Calibri"/>
        <family val="2"/>
        <charset val="238"/>
        <scheme val="minor"/>
      </rPr>
      <t>2 (SND-UD + cleared FCV)</t>
    </r>
  </si>
  <si>
    <t>N=1 : 0x81 - MET configuration parameters</t>
  </si>
  <si>
    <t>0x0K</t>
  </si>
  <si>
    <t>K=1 : 0x01 - INT8 / BIN8 1B</t>
  </si>
  <si>
    <t>K=6 : 0x06 - INT48 / BIN 48 6B</t>
  </si>
  <si>
    <t>K=3 : 0x06 - INT24 / BIN24 4B</t>
  </si>
  <si>
    <t>K=2 : 0x02 - INT16 / BIN16 2B</t>
  </si>
  <si>
    <t>K=7 : 0x07 - INT8 / BIN 48 8B</t>
  </si>
  <si>
    <t>K=13 : 0x0D - LVAR NB</t>
  </si>
  <si>
    <r>
      <t>N=3 : 0x8</t>
    </r>
    <r>
      <rPr>
        <b/>
        <sz val="8"/>
        <rFont val="Arial"/>
        <family val="2"/>
        <charset val="238"/>
      </rPr>
      <t>3</t>
    </r>
    <r>
      <rPr>
        <sz val="8"/>
        <rFont val="Arial"/>
        <family val="2"/>
      </rPr>
      <t xml:space="preserve"> - COM configuration parameters</t>
    </r>
  </si>
  <si>
    <t>Write configuration commands in that sheet are dedicated to MET part. COM part uses the same scheme (refered below) to construct DIF and VIFEs part. COM list is under development and will be imported after complition.
It is assumed that one or multiple can be written in the same time.
Very long frame below is kind of master variant and only subset of that will be used.
Request and response payload are expected not to exceed single frame capacity.
Lenghts of most data points do not exceed 4B.
Each data point requires 4B metadata header.
The ADC_UPSTREAM and ADC_DOWNSTREAM datapoints are not included. Each is 660B long and seems there is no real application for the client.</t>
  </si>
  <si>
    <t>NANO OMS radio protocol: mBUS over LoRa. M-BUS header "None" applied.</t>
  </si>
  <si>
    <r>
      <t>NANO OMS radio protocol: Fixnetwork</t>
    </r>
    <r>
      <rPr>
        <sz val="13"/>
        <color theme="1"/>
        <rFont val="Arial"/>
        <family val="2"/>
      </rPr>
      <t xml:space="preserve">   Short Header (CI-Field = 0x7A)</t>
    </r>
  </si>
  <si>
    <t>NANO LoRaWAN radio protocol: ActualValue - 11B short, non-OMS frame</t>
  </si>
  <si>
    <t xml:space="preserve"> 1B dummy data that will be used to store error code -0x01</t>
  </si>
  <si>
    <t>Record error - data error - 0x18</t>
  </si>
  <si>
    <t>Error codes comming from IPC, L4 error definition codes - 0x03</t>
  </si>
  <si>
    <t>1B dummy data that will be used to store error code - 0x01</t>
  </si>
  <si>
    <t>RSP-UD frme is issued in a response for SND-UD2 instead of ACK.
This follows a rule that Meter can send data instead of acknowledge if there is SND-UD2 used for data send.that makes FCV bit cleared. SND-UD2 is SND-UD + FCV clarified. EN13757-4:2019, chapetr 12.5.4, t. 34.</t>
  </si>
  <si>
    <t>Error Status - VIFE - 0x80, group 0</t>
  </si>
  <si>
    <t>Error Status - VIFE - 0x81, param.id 1</t>
  </si>
  <si>
    <t>System Timestamp - DIF - 0x01</t>
  </si>
  <si>
    <t>System Timestamp - VIFE - 0x80, group 0</t>
  </si>
  <si>
    <t>System Timestamp - VIFE - 0x82, param.id 2</t>
  </si>
  <si>
    <t>General template for C2/T2 read data command</t>
  </si>
  <si>
    <t>Selection for readout - 0x08</t>
  </si>
  <si>
    <r>
      <t>N=3 : 0x8</t>
    </r>
    <r>
      <rPr>
        <b/>
        <sz val="8"/>
        <rFont val="Arial"/>
        <family val="2"/>
        <charset val="238"/>
      </rPr>
      <t>3</t>
    </r>
    <r>
      <rPr>
        <sz val="8"/>
        <rFont val="Arial"/>
        <family val="2"/>
      </rPr>
      <t xml:space="preserve"> - COM operational data</t>
    </r>
  </si>
  <si>
    <t>or COM operational data ID</t>
  </si>
  <si>
    <t>METoperational data ID</t>
  </si>
  <si>
    <t>MET configuration parameter ID</t>
  </si>
  <si>
    <t>or COM configurarion paramerer ID</t>
  </si>
  <si>
    <t>The following list of data points was defined as Legal Relevant.
Being operational data they might be allowed for readout. This has to be confired:
Coefficinet checksum
Main code checksum
Cumulative Volume
Reverse Volume
Forwards volume
Hight resolution Cumulative Volume
Hight resolution Reverse Volume
Hight resolution Forward Volume
They are also highlighted with yellow in a list below (entire BIB)</t>
  </si>
  <si>
    <t>For OMS over LoRa it is assumed that EUI will be used to hold the MeterID (part of EUI).
To use the EUI that way is allowed by LoRaWAN definition as EUI is assigned by the Manufacture or Owner of a device.
It is described on a Semtech web page in article linked below.</t>
  </si>
  <si>
    <t>DevEUI@semtech</t>
  </si>
  <si>
    <t xml:space="preserve">By above definition there is OUI part that is part of EUI.
To register OUI the Manufacturer or Ownet have to submit a request to IEEE.
IEEE publishes guidelines for EUI and OUI.
Related document is linked below. </t>
  </si>
  <si>
    <t>EUI and OUI @ ieee</t>
  </si>
  <si>
    <t>There are registration fees briefly listed here;</t>
  </si>
  <si>
    <t>ID registration fees</t>
  </si>
  <si>
    <t>Not defined</t>
  </si>
  <si>
    <t>Distance</t>
  </si>
  <si>
    <t>Not achieved at the moment.. Performance improvment needed.
https://dev.azure.com/gwfag/sonico-nano/_workitems/edit/18909/</t>
  </si>
  <si>
    <t>Defined</t>
  </si>
  <si>
    <t>Data thruput</t>
  </si>
  <si>
    <t>Initially confirmed in raw data transfer. To be double check now when the protocol is implemented.</t>
  </si>
  <si>
    <t>20 kpbs from COM to PC</t>
  </si>
  <si>
    <t>Calibration thruput</t>
  </si>
  <si>
    <t>Thruput</t>
  </si>
  <si>
    <t>WELMEC button</t>
  </si>
  <si>
    <t>Not existing</t>
  </si>
  <si>
    <t>Application</t>
  </si>
  <si>
    <t>Software tools</t>
  </si>
  <si>
    <t>Mobile device spec.</t>
  </si>
  <si>
    <t>NFC dongle based on X-NUCLEO-NFC03A1 in use</t>
  </si>
  <si>
    <t>PC class hardware adapter</t>
  </si>
  <si>
    <t>Hardware Tools</t>
  </si>
  <si>
    <t>https://dev.azure.com/gwfag/sonico-nano/_wiki/wikis/sonico-nano.wiki/2870/NFC-design-for-communication</t>
  </si>
  <si>
    <t>Protocol</t>
  </si>
  <si>
    <t>NFC</t>
  </si>
  <si>
    <t>Firmware update over LoRa</t>
  </si>
  <si>
    <t>https://dev.azure.com/gwfag/sonico-nano/_wiki/wikis/sonico-nano.wiki/2759/RF</t>
  </si>
  <si>
    <t>OMS</t>
  </si>
  <si>
    <t>LoRa application layer</t>
  </si>
  <si>
    <t>Additional functionality - not specified
Not designed, ongoing recognition of stackforce support</t>
  </si>
  <si>
    <t>13757-7:2019, Annex A</t>
  </si>
  <si>
    <t>Not designed, ongoing recognition of stackforce support</t>
  </si>
  <si>
    <t>Write user data, full Mbus fram format, code 0x5A 0x5B.
Manufacturer specific data.</t>
  </si>
  <si>
    <t>Read / write parameters</t>
  </si>
  <si>
    <t>Recogniton of stackforce supprort</t>
  </si>
  <si>
    <t>13757-7:2018, Mode 5</t>
  </si>
  <si>
    <t>Encryption</t>
  </si>
  <si>
    <t>wmBus Frame Content</t>
  </si>
  <si>
    <t>WmBus / LoRa / OMS</t>
  </si>
  <si>
    <t>Waiting</t>
  </si>
  <si>
    <t>OMS Certification</t>
  </si>
  <si>
    <t>In progress</t>
  </si>
  <si>
    <t>FCC/ISED</t>
  </si>
  <si>
    <t>wmBus</t>
  </si>
  <si>
    <r>
      <rPr>
        <u/>
        <sz val="11"/>
        <color theme="1"/>
        <rFont val="Calibri"/>
        <family val="2"/>
        <charset val="238"/>
        <scheme val="minor"/>
      </rPr>
      <t>1. Module A</t>
    </r>
    <r>
      <rPr>
        <sz val="11"/>
        <color theme="1"/>
        <rFont val="Calibri"/>
        <family val="2"/>
        <scheme val="minor"/>
      </rPr>
      <t xml:space="preserve">: Internal production control. EU declaration of conformity based on tests in accredited external laboratory.
</t>
    </r>
    <r>
      <rPr>
        <u/>
        <sz val="11"/>
        <color theme="0" tint="-0.499984740745262"/>
        <rFont val="Calibri"/>
        <family val="2"/>
        <charset val="238"/>
        <scheme val="minor"/>
      </rPr>
      <t>2. Module B:</t>
    </r>
    <r>
      <rPr>
        <sz val="11"/>
        <color theme="0" tint="-0.499984740745262"/>
        <rFont val="Calibri"/>
        <family val="2"/>
        <charset val="238"/>
        <scheme val="minor"/>
      </rPr>
      <t xml:space="preserve"> EU-type examination certificate. - Involvment of EU RED Notified Body.
</t>
    </r>
    <r>
      <rPr>
        <u/>
        <sz val="11"/>
        <color theme="0" tint="-0.499984740745262"/>
        <rFont val="Calibri"/>
        <family val="2"/>
        <charset val="238"/>
        <scheme val="minor"/>
      </rPr>
      <t>3. Module C:</t>
    </r>
    <r>
      <rPr>
        <sz val="11"/>
        <color theme="0" tint="-0.499984740745262"/>
        <rFont val="Calibri"/>
        <family val="2"/>
        <charset val="238"/>
        <scheme val="minor"/>
      </rPr>
      <t xml:space="preserve"> Conformity to type based on internal production sample. </t>
    </r>
  </si>
  <si>
    <t>Module A will used. There will be exter:nal laboratory involved with accrediation for testing for
- RF Spectrum EN 300 220-2, ETSI EN 300 330-1
- EMC ETSI - EN 301 489-1, ETSI - EN 301 489-3
- Safety: EN 62368-1:2014
- Health: EN IEC 62311:2020
A laboratory issues test report with confitmation that the device fullfils requirements of the regulations.
Based on that manufacturer declares that executed requited examinations that confirrms RED directive compliance.
AIUT designs and proposes test modes for final EMC and RF spectrum.
AIUT does module "certification". Product certification relies in GWF activity scope.</t>
  </si>
  <si>
    <t>RED certification</t>
  </si>
  <si>
    <t>LoRa WAN Certification</t>
  </si>
  <si>
    <t>Zone</t>
  </si>
  <si>
    <t>Initially confirmed</t>
  </si>
  <si>
    <t>RF</t>
  </si>
  <si>
    <t>Secure / unsecure request in L3.Control under discussion @Yury</t>
  </si>
  <si>
    <t>Protocol and functions</t>
  </si>
  <si>
    <t>IPC</t>
  </si>
  <si>
    <t>It has to be decided whether we want to have the NFC active in that mode. If not.. COM can go to Standby or Shutdown mode.
For a COM_Ack signal the COM can first check MET state (config parameter OPERATING_MODE, ID=70) to make sure it changed its state to 1:Normal.</t>
  </si>
  <si>
    <t>Stand-by sync mode</t>
  </si>
  <si>
    <t>Warehouse mode</t>
  </si>
  <si>
    <t>RF links active by configuration.
NFC link active-ready.
UART (IPC) in COM-master mode.</t>
  </si>
  <si>
    <t>Full operational mode</t>
  </si>
  <si>
    <t>Operational modes</t>
  </si>
  <si>
    <t>1. Power module configured to calculate consumption based on operations and executions time
2. Battery capacity config filed setable from production process. COM needs to know battery capacity</t>
  </si>
  <si>
    <t>Rem. Lifetime / % in operating data and RF payload</t>
  </si>
  <si>
    <t>Battery lifetime meaurement</t>
  </si>
  <si>
    <t>Max (peak) power consumption</t>
  </si>
  <si>
    <t>Kslomka to ask Thanasis for original power budget information.
Calculator provided for in-power-budget fitting.</t>
  </si>
  <si>
    <t>22uA</t>
  </si>
  <si>
    <t>Avg current budget</t>
  </si>
  <si>
    <t>Keep in mind Nocolas is asking for 3.0V operations and if possible</t>
  </si>
  <si>
    <t>3.3V</t>
  </si>
  <si>
    <t>Voltage source</t>
  </si>
  <si>
    <t>Power</t>
  </si>
  <si>
    <t>Status</t>
  </si>
  <si>
    <t>Requirements / design</t>
  </si>
  <si>
    <t>Element</t>
  </si>
  <si>
    <t>https://dev.azure.com/gwfag/sonico-nano/_wiki/wikis/sonico-nano.wiki/2759/RF
Designed, but need to confirm the 'due date volume' - where to take it from - @Yury.
Files attached on that WiKi page. Navigate thru changelog. Latest, working copy local:
d:\kslomka\Projects\MeterSit\Sonico\doc\WmBus frame content\20220309_Sonico_Wireless RF Payload Requirements.xlsx</t>
  </si>
  <si>
    <t>Designed, Frame content definition in wmBus definition files/wiki.
https://dev.azure.com/gwfag/sonico-nano/_wiki/wikis/sonico-nano.wiki/2759/RF
Most recent version 06.04.2022</t>
  </si>
  <si>
    <t>Sheet: LoRa-uplink-OMS</t>
  </si>
  <si>
    <t>Raw data</t>
  </si>
  <si>
    <t>Sheet: LoRa-uplink-11B-RawData</t>
  </si>
  <si>
    <t>Sheet: wmBus-uplink-MasterPayload</t>
  </si>
  <si>
    <t>Downlink commands</t>
  </si>
  <si>
    <t>Sheets:
wmbus-downlink-MET.CFG-write
wmbus-downlink-MET.CFG-write-resp
wmbus-downlink-MET.DATA-read
wmbus-downlink-MET.CFG-write-resp</t>
  </si>
  <si>
    <t>L1, L2: ISO/IEC 15693 @ST25DV</t>
  </si>
  <si>
    <t>L4</t>
  </si>
  <si>
    <t>max 256B</t>
  </si>
  <si>
    <t>L4.LEN</t>
  </si>
  <si>
    <t>L4.Header</t>
  </si>
  <si>
    <t>L4.Payload = L4.ERR or L6.part</t>
  </si>
  <si>
    <t>L4.CRC</t>
  </si>
  <si>
    <t>1B</t>
  </si>
  <si>
    <t>max 253 B</t>
  </si>
  <si>
    <t>L4.HDR.AckReq</t>
  </si>
  <si>
    <t>L4.HDR.Type</t>
  </si>
  <si>
    <t>L4.HDR.FC</t>
  </si>
  <si>
    <r>
      <rPr>
        <sz val="11"/>
        <color theme="1"/>
        <rFont val="Symbol"/>
        <family val="1"/>
        <charset val="2"/>
      </rPr>
      <t xml:space="preserve">­ ­ ­ ­ </t>
    </r>
    <r>
      <rPr>
        <sz val="11"/>
        <color theme="1"/>
        <rFont val="Cambria"/>
        <family val="2"/>
        <charset val="238"/>
        <scheme val="major"/>
      </rPr>
      <t xml:space="preserve"> </t>
    </r>
    <r>
      <rPr>
        <sz val="11"/>
        <color theme="1"/>
        <rFont val="Calibri"/>
        <family val="2"/>
        <scheme val="minor"/>
      </rPr>
      <t>Fragmentation</t>
    </r>
    <r>
      <rPr>
        <sz val="11"/>
        <color theme="1"/>
        <rFont val="Cambria"/>
        <family val="2"/>
        <charset val="238"/>
        <scheme val="major"/>
      </rPr>
      <t xml:space="preserve">              </t>
    </r>
    <r>
      <rPr>
        <sz val="11"/>
        <color theme="1"/>
        <rFont val="Symbol"/>
        <family val="1"/>
        <charset val="2"/>
      </rPr>
      <t xml:space="preserve">ß </t>
    </r>
    <r>
      <rPr>
        <sz val="11"/>
        <color theme="1"/>
        <rFont val="Calibri"/>
        <family val="2"/>
        <scheme val="minor"/>
      </rPr>
      <t>Defragmentation</t>
    </r>
  </si>
  <si>
    <t>1b, {b7}</t>
  </si>
  <si>
    <t>2b, {b6:b5}</t>
  </si>
  <si>
    <t>5b, {b4:b0}</t>
  </si>
  <si>
    <t>L6</t>
  </si>
  <si>
    <t>L4.HDR.FC.Total</t>
  </si>
  <si>
    <t>L4.HDR.FC.MeAndRem</t>
  </si>
  <si>
    <t>max 2058 B</t>
  </si>
  <si>
    <t>1b, {b4}</t>
  </si>
  <si>
    <t>4b, {b3:b0}</t>
  </si>
  <si>
    <t>L6.EHDR</t>
  </si>
  <si>
    <t>L6.IV</t>
  </si>
  <si>
    <t>L6.MAC</t>
  </si>
  <si>
    <t>L6.APP</t>
  </si>
  <si>
    <t>2B</t>
  </si>
  <si>
    <t>4B</t>
  </si>
  <si>
    <t>max 2048 B</t>
  </si>
  <si>
    <t>L6.EHDR.Len</t>
  </si>
  <si>
    <t>L6.EHDR.Res</t>
  </si>
  <si>
    <t>L6.EHDR.Err</t>
  </si>
  <si>
    <t>L6.EHDR.AppId</t>
  </si>
  <si>
    <t>L6.EHDR.Enc</t>
  </si>
  <si>
    <t>L6.APP.Protocol</t>
  </si>
  <si>
    <t>12b, {b15:b4}</t>
  </si>
  <si>
    <t>1b, {b3}</t>
  </si>
  <si>
    <t>1b, {b2}</t>
  </si>
  <si>
    <t>1b, {b1}</t>
  </si>
  <si>
    <t>1b, {b0}</t>
  </si>
  <si>
    <t>max 2 kB</t>
  </si>
  <si>
    <t>L6.ERR</t>
  </si>
  <si>
    <t>6B</t>
  </si>
  <si>
    <t>L6.ERR.Code</t>
  </si>
  <si>
    <t>L6.ERR.Key</t>
  </si>
  <si>
    <t>L6.ERR.IV</t>
  </si>
  <si>
    <t>NFC protocol layers and structures v.1.C.</t>
  </si>
  <si>
    <t>To confirm the stock operability is required and access to include radio initialization overhead that comes from the stack.
Automatic period selection could be made of two elements:
1. ADR (assuming the stack provides the current SF or DR)
2. Commander module and schedular module with a command SEND_LORA_FRAME_WITH_CONDITION scheduled periodically for every 15m, every hour and every day.
Construction of a command would be: send LoRa frame if actuall (most recent) SF used is equal or less than X. For high SF network all commands beside of (SF12) will be dropped.</t>
  </si>
  <si>
    <t>EU 868 + US 915 (EU focused, but US ready and FCC ready)</t>
  </si>
  <si>
    <t>@Karol - check the SF limitation possibility of the library. How far we need to eb controlled by ADR and if we can force dedicated SF from configuration if ADR selection doesn't match.
@Team - to check wheter described in a column 'F' requirements for LoRa and Wireless MBus configurability are satisfying. Is it enough to define wmBus and LoRa RF Links activity.. Especially in the mening of period of wmBus frame, transmission event of LoRa frame. With regards to dynymic selection of the LoRa frame period please refer to row 18 where is a proposal on how to implement the 'smart' approach.</t>
  </si>
  <si>
    <t>Now it is about 4cm. 4cm seems fine.
For regular X-NUCLEO-NFC03A1 it up to 5cm 
but for smaller antenna arround 2cm x 1cm - up to 2cm.</t>
  </si>
  <si>
    <t>Not defition yet</t>
  </si>
  <si>
    <t>Android mobile device, standard NFC reader.
We need to know reference hardware. Worst case device could be used as such.
@Nicolas - to provide an info on the results of tests that he made for bigger and smaller antennas
By @Diogo we know that Smasung devices seems to provide worse covarage and distances than Xiaomi (taht seem best).</t>
  </si>
  <si>
    <t>Simplest possible application to execute SHOW_LEGAL_RELEVANT_INFO on a screen.
It translates to need of secure and unsecure access type via NFC and IPC to MET.
It is taken into account.
@Karol - to provide Yuri with detailsl of unencrypted access idea that we had for NFC/IPC. 
@Yury - to check how it applies to user level or anything else in the desing of IPC.</t>
  </si>
  <si>
    <t>@Karol</t>
  </si>
  <si>
    <t>PCB 1.3 consumes approximated to declared power for transmission.
To confirm the stock operability is required and access to advanced radio settings for optimization.
@Karol</t>
  </si>
  <si>
    <t>1. Transportation of IPC L4 application layer to provide transparent access to all MET parematers</t>
  </si>
  <si>
    <t>2. COM implements IPC L4 as well to unify protocol for external application</t>
  </si>
  <si>
    <t xml:space="preserve">1. Transportation of IPC L4 application layer to provide transparent access to all MET parematers
2. COM implements IPC L4 as well to unify protocol for external application
3. Fragmentation and flow control for large packets.
4. Unsecure access to limited subset of data points (WELMEC button, security IV, key index)
5. AES-128 CTR encryption
6. Nonce IV based on EPOCH [s] time. Each next IV must be greater then the previous one.
7. Four pairs of Encryption KEY + IV. If IV exhausts (that is almost impossible) then new pair of key and IV can be activated in unencrypted manner. Key index (not value) is used for such operation.
8. MAC signature for data integrity. </t>
  </si>
  <si>
    <r>
      <t xml:space="preserve">NANO OMS NFC protocol: </t>
    </r>
    <r>
      <rPr>
        <b/>
        <u/>
        <sz val="16"/>
        <color theme="1"/>
        <rFont val="Arial"/>
        <family val="2"/>
        <charset val="238"/>
      </rPr>
      <t>general functions and layers structure</t>
    </r>
  </si>
  <si>
    <t>3. Fragmentation and flow control for large packets.</t>
  </si>
  <si>
    <t>4. Unsecure access to limited subset of data points (WELMEC button, security IV, key index)</t>
  </si>
  <si>
    <t>5. AES-128 CTR encryption</t>
  </si>
  <si>
    <t>6. Nonce IV based on EPOCH [s] time. Each next IV must be greater then the previous one.</t>
  </si>
  <si>
    <t>7. Four pairs of Encryption KEY + IV. If IV exhausts (that is almost impossible) then new pair of key and IV can be activated in unencrypted manner. Key index (not value) is used for such operation.</t>
  </si>
  <si>
    <t xml:space="preserve">8. MAC signature for data integrity. </t>
  </si>
  <si>
    <t>Genera requirement for the protocol</t>
  </si>
  <si>
    <t>NFC is one of external world communication links.</t>
  </si>
  <si>
    <t>It is responsible for local communication.</t>
  </si>
  <si>
    <t>It must provide:</t>
  </si>
  <si>
    <t>1. Local communication from/to terminal application</t>
  </si>
  <si>
    <t>2. Node identification and selection</t>
  </si>
  <si>
    <t>3. IPC carrier</t>
  </si>
  <si>
    <t>4. Encryption and authentication</t>
  </si>
  <si>
    <t>Specific requirements</t>
  </si>
  <si>
    <t>Layers 1 and 2</t>
  </si>
  <si>
    <t>For terminal application and device it is most likely only single-to-single communication model.</t>
  </si>
  <si>
    <t>Layer 4</t>
  </si>
  <si>
    <t>The fragmentation and flow control will be provided at the datagram layer.</t>
  </si>
  <si>
    <t>2kB IPC buffer requires 8 NFC buffers. NFC holds IPC data and protocol overhead, so more than 8 datagrams may be needed to carry over entire IPC packet.</t>
  </si>
  <si>
    <t>The flow control is expected to:</t>
  </si>
  <si>
    <t>1. Provide ACK / NACK functionality.</t>
  </si>
  <si>
    <t>2. Flow control (ACK/NACK frame) is not obligatory and must be requested by source datagram originator.</t>
  </si>
  <si>
    <t>3. Ack frame always provides most recent packet status and contains a flow control field that points to last successfully received datagram.</t>
  </si>
  <si>
    <t>4. The originator getting ACK/NACK frame responds with next datagram in the order (following the one confirmed)</t>
  </si>
  <si>
    <t>5. Max number of retires needs to be defined</t>
  </si>
  <si>
    <t>Layer 6</t>
  </si>
  <si>
    <t>The encryption and authentication will be supported by layer 6.</t>
  </si>
  <si>
    <t>The security of communication will be supported by the following elements:</t>
  </si>
  <si>
    <t>1. AES-128 encryption, CTR mode</t>
  </si>
  <si>
    <t>2. Individual 128b Keys</t>
  </si>
  <si>
    <t>3. Initialization vector to discard repeated packets. IV stored by device. Each time incremented value expected. Only correctly authenticated message increments internal key.</t>
  </si>
  <si>
    <t>4. AES-128 authentication used for integrity verification (no sender address in protocol to verify message originator).</t>
  </si>
  <si>
    <t>5. Unencrypted access to last IV used.</t>
  </si>
  <si>
    <t>6. Four keys in default configuration.</t>
  </si>
  <si>
    <t>7. Eech key has independent IV assigned and stored in NV.</t>
  </si>
  <si>
    <t>8. Unencrypted access to change number of Key in use.</t>
  </si>
  <si>
    <t>9. Unencrypted access to check number of key in use.</t>
  </si>
  <si>
    <t>The device uses security forced by application. The encryption is never in use for non-encrypted request.</t>
  </si>
  <si>
    <t>Encrypted request message originated by the application will be replied with an encrypted response message.</t>
  </si>
  <si>
    <t>The only exception is for a message that cannot be authenticated. In that case unencrypted response is issued and there is L6 error code provided.</t>
  </si>
  <si>
    <t>Layer 3 like</t>
  </si>
  <si>
    <t>No extra addressing is required except for physical connection and conditionally the UID used by L2 (ISO/IEC 15693) for anti-collision.</t>
  </si>
  <si>
    <t>There is no actual need for network layer in this architecture.</t>
  </si>
  <si>
    <t xml:space="preserve"> There will be an address, length (1B is enough) and CRC (the same algorithm used by IPC) added - just to strengthen data integrity and support target address control.</t>
  </si>
  <si>
    <t>AIUT does internal pretests using Tools provided by LoRa Alliance.
Then final test will be executed in  dedicated, external laboratory.</t>
  </si>
  <si>
    <t>@Karol
Stackforce library support for dedicated test modes is needed or needs to be developed by AIUT.</t>
  </si>
  <si>
    <t>- FCC Part 15B/IECS003 Radio Testing
- FCC/ISED certification: E-filing and handling
- FCC Part 15.249 for 915 MHz Radio Testing 
AIUT does module certification now. Full certificiation later by GWF.
For the FCC simplified test modes are expected:
1. CW on given frequency (by NFC command)
2. Continuous transmission on at least High, Middle, Low channel.
3. Production sample.
4. Non-transmitting sample.</t>
  </si>
  <si>
    <t>Downlinks</t>
  </si>
  <si>
    <t>Missed</t>
  </si>
  <si>
    <t>@Karol - we will probably use mBus applicatrion protocol that is already defined for wmBus.
This way we get consistend approach. Mbus over LoRa is also shomehow desired so it fits well.</t>
  </si>
  <si>
    <t>Recogniton of stackforce supprort.</t>
  </si>
  <si>
    <t>13757-7:2018, Mode 7 - default one</t>
  </si>
  <si>
    <t>Requirements for mobile application</t>
  </si>
  <si>
    <t>3. The device uses four encryption keys and never changes the key-in-use by itself.</t>
  </si>
  <si>
    <r>
      <rPr>
        <b/>
        <sz val="11"/>
        <color theme="1"/>
        <rFont val="Calibri"/>
        <family val="2"/>
        <charset val="238"/>
        <scheme val="minor"/>
      </rPr>
      <t>2. Encryption Key.</t>
    </r>
    <r>
      <rPr>
        <sz val="11"/>
        <color theme="1"/>
        <rFont val="Calibri"/>
        <family val="2"/>
        <charset val="238"/>
        <scheme val="minor"/>
      </rPr>
      <t xml:space="preserve"> The application should use a Key dedicated for given device identified by its UniqeID or serial number.</t>
    </r>
  </si>
  <si>
    <t>4. The number (index) of the key in use can be read by the Application in an unencrypted manner.
Also - if it uses wrong encryption key it gets unencrypted response with current key index and most recent IV used.</t>
  </si>
  <si>
    <r>
      <rPr>
        <b/>
        <sz val="11"/>
        <color theme="1"/>
        <rFont val="Calibri"/>
        <family val="2"/>
        <charset val="238"/>
        <scheme val="minor"/>
      </rPr>
      <t>5. Initialization vector.</t>
    </r>
    <r>
      <rPr>
        <sz val="11"/>
        <color theme="1"/>
        <rFont val="Calibri"/>
        <family val="2"/>
        <charset val="238"/>
        <scheme val="minor"/>
      </rPr>
      <t xml:space="preserve"> The NFC protocol uses IV that is based on current UTC time. It is EPOCH time.
Starting the communication the application should use the current EPOCH time (seconds) or request the device for the most recent IV used.
It can be done unencrypted manner.
Also - if it uses wrong encryption key it gets unencrypted response with current key index and most recent IV used.</t>
    </r>
  </si>
  <si>
    <t>6. Each data exchange (started by request from the application) must use an IV that is higher then all the previous ones.
The device won't let for repetition of encrypted messages with an IV used previously.
The easiest approach is to use EPOCH time [s]. In most cases the most recetnly used IV (stored by device) will be lower than the current one. Based on EPOCH the current IV used for encryption is simply a current time (it is rising all the time).</t>
  </si>
  <si>
    <t xml:space="preserve">7. In some cases, where there is a lot of dataexchange opeartation requested in a short time, the IV may overtake the EPOCH value that the application should use for the IV by default.
In such case the device will respond with an error code, pointing that the IV used in a reqest is an "old one. " In such unencrypted reponse the device will include the value of the most recently used iV that is stored in device.
There will be also index of currently used encryption key. With the help of that data the application can repeat the request using valid encruption parameters. </t>
  </si>
  <si>
    <t>8. If theoretically the IV gets exhausted (=0xFFFFFFFF) then the key index can be changed in an unecnrypted manner. Eeach key is associated with separate IV. Selecting new Key index the IV value continues from the previous one used for that specific key.</t>
  </si>
  <si>
    <r>
      <rPr>
        <b/>
        <sz val="11"/>
        <color theme="1"/>
        <rFont val="Calibri"/>
        <family val="2"/>
        <charset val="238"/>
        <scheme val="minor"/>
      </rPr>
      <t>1. NFC adapter/reader.</t>
    </r>
    <r>
      <rPr>
        <sz val="11"/>
        <color theme="1"/>
        <rFont val="Calibri"/>
        <family val="2"/>
        <charset val="238"/>
        <scheme val="minor"/>
      </rPr>
      <t xml:space="preserve">
The application is responsible of initialization of NFC adapter.
The adapter may be supported by host's OS and the OS may provide dedicated APi.
In other cases (i.e. when external USB dongle is used) dedicated actions needs to performed in order to make the adapter communication ready.
For tests it is the CR95HF (STM) NFC transceiver used. It is hosted by the X-Nucleo-NFC03A1.
Hardware setup of the transceiver is describe on that page: https://dev.azure.com/gwfag/sonico-nano/_wiki/wikis/sonico-nano.wiki/3330/Using-ST-X-Nucleo-NFC03A1-CR95HF.
It requires a setup procedure that sets the baudrate and initializes protocol used by the chip.
Sample code is provided by ST25DV_driver.py: https://dev.azure.com/gwfag/gwf_central/_git/nano_com?path=/nfc.py/ST25DV_driver.py
The file contains also dedicated functions for writing and reading data as well as some examples.</t>
    </r>
  </si>
  <si>
    <t>Standard reader will be used for testing. There is no specific test mode required. If there is test frimware needed than it should be very limited and simple.
Most of functions (or all) are provided by the chip itself.</t>
  </si>
  <si>
    <t>@Karol
Waiting for confirmation from laboratory.</t>
  </si>
  <si>
    <t>LoRa</t>
  </si>
  <si>
    <t>European only standard (not for US)
2 wmBus modulations
uplink, modes T1, T2, C1, C2 : 868,95 MHz
downlink, mode T2 - : 868,3 MHz
downlink, mode C2 : 869,525 MHz</t>
  </si>
  <si>
    <t xml:space="preserve">The NFC  gives an access to all internal parameters defined (configuration parameters and operating data- referred also as internally accessible thru IPC).
This is valid for both MET and COM. For the MET access, the COM servers as a tunnel or funnel.
It doesn’t impact MET access, but only informs MET whether the external (passed thru) request comes from secure (encrypted) or unsecure (unencrypted) communication.
Except for one all the parameters are only accessible in encrypted manner. The one parameter (defined as an action) for unencrypted access is SHOW_LEGAL_RELEVANT_INFO.
The access level control is meant to be served by the application depending on a user levels and roles.
</t>
  </si>
  <si>
    <t>The application is told to serve access level + user roles control.</t>
  </si>
  <si>
    <t>Remarks for mobile application related to NFC protocol:
https://dev.azure.com/gwfag/sonico-nano/_wiki/wikis/sonico-nano.wiki/3485/Remarks-for-mobile-Application</t>
  </si>
  <si>
    <t>6 LoRa Data rates/SF: DR0-DR5 @EU868
There are 16 channels max.
Stargiting from 868.1MHz to 869.6 MHz with step of 200kHz.
Only first 3 channels are required and enabled by default.</t>
  </si>
  <si>
    <t>0x8E</t>
  </si>
  <si>
    <t>Extended link layer, Communication Control,  Synchronization, Destination Address EN 13757-4, 13.2</t>
  </si>
  <si>
    <t>A Field - Originator ID</t>
  </si>
  <si>
    <t>A Field - Originator ID, LSB</t>
  </si>
  <si>
    <t>A Field - Originator ID, MSB</t>
  </si>
  <si>
    <t>A2 - Meter ID, LSB</t>
  </si>
  <si>
    <t>A2 - Meter ID</t>
  </si>
  <si>
    <t>A2 - Meter ID, MSB</t>
  </si>
  <si>
    <t>A2 - Version</t>
  </si>
  <si>
    <t>A2 - Device Type</t>
  </si>
  <si>
    <r>
      <rPr>
        <b/>
        <sz val="8"/>
        <rFont val="Arial"/>
        <family val="2"/>
      </rPr>
      <t>M2 Field - Manufacturer code</t>
    </r>
    <r>
      <rPr>
        <sz val="8"/>
        <rFont val="Arial"/>
        <family val="2"/>
      </rPr>
      <t xml:space="preserve"> (LSB)</t>
    </r>
  </si>
  <si>
    <r>
      <rPr>
        <b/>
        <sz val="8"/>
        <rFont val="Arial"/>
        <family val="2"/>
      </rPr>
      <t>M2 Field - Manufacturer code</t>
    </r>
    <r>
      <rPr>
        <sz val="8"/>
        <rFont val="Arial"/>
        <family val="2"/>
      </rPr>
      <t xml:space="preserve"> (MSB)</t>
    </r>
  </si>
  <si>
    <r>
      <t xml:space="preserve">CC - </t>
    </r>
    <r>
      <rPr>
        <sz val="8"/>
        <rFont val="Arial"/>
        <family val="2"/>
        <charset val="238"/>
      </rPr>
      <t xml:space="preserve"> Communication Control Field [Bidi, Dela, Sync, Hop, P,A,R,X]</t>
    </r>
  </si>
  <si>
    <t>ELL</t>
  </si>
  <si>
    <t>TPL</t>
  </si>
  <si>
    <t>DLL</t>
  </si>
  <si>
    <t>Only D-delay bit should be set, to indicate fast delay access. Remaining bits should be ignored.</t>
  </si>
  <si>
    <t>ACC - Access No.</t>
  </si>
  <si>
    <t>Bidirectional with limited access, asynchronous frame. Remainig fields should be set to 0.</t>
  </si>
  <si>
    <t>0xA0</t>
  </si>
  <si>
    <t>User data readout consist of request and response requence.
First the data points intended for readout must be selected.
Selection command is SND-UD, with Data Information Blocks only for each Data Point. There is specifi DIF used (selection for readout) and no actual values.
After selection for readout there is Meter response that contains data instead of ACK.
To make it optimised in the meaning of time, energy consumption and complexity the SND-UD2 is used the same way as for writing data.</t>
  </si>
  <si>
    <t>wmBus downlink (to Meter) radio protocol: request to Meter to write MET configuration data</t>
  </si>
  <si>
    <t>wmBus downlink (to Meter) radio protocol: request to Meter to read MET operastional data</t>
  </si>
  <si>
    <t>wmBus downlink (to Meter) radio protocol: response from Meter for "read request" of MET configuration data</t>
  </si>
  <si>
    <t>wmBus downlink (to Meter) radio protocol: response from Meter for "write request" of MET configuration data</t>
  </si>
  <si>
    <t xml:space="preserve">https://dev.azure.com/gwfag/sonico-nano/_wiki/wikis/sonico-nano.wiki/2421/Inter-Processor-Communication-Protocol
</t>
  </si>
  <si>
    <t>Response preparation may take up to 1s on MET side.</t>
  </si>
  <si>
    <t>LORA_ZONE</t>
  </si>
  <si>
    <t>LORA_ADR_ENABLE</t>
  </si>
  <si>
    <t>LORA_DEFAULT_TX_POWER</t>
  </si>
  <si>
    <t>LORA_DEFAULT_TX_DATARATE</t>
  </si>
  <si>
    <t>LORA_DEFAULT_FRAME_REPETITION</t>
  </si>
  <si>
    <t>LORA_DEFAULT_CHANNEL_MASK</t>
  </si>
  <si>
    <t>LORA_DEFAULT_RECEIVE_DELAY_1</t>
  </si>
  <si>
    <t>LORA_DEFAULT_RECEIVE_DELAY_2</t>
  </si>
  <si>
    <t>LORA_DEFAULT_JOIN_ACCEPT_DELAY_1</t>
  </si>
  <si>
    <t>LORA_DEFAULT_JOIN_ACCEPT_DELAY_2</t>
  </si>
  <si>
    <t>LORA_ACTIVATION_TYPE</t>
  </si>
  <si>
    <t>LORA_DEVICE_EUI</t>
  </si>
  <si>
    <t>LORA_APP_EUI</t>
  </si>
  <si>
    <t>LORA_APP_KEY</t>
  </si>
  <si>
    <t>LORA_DEVICE_ADDRESS</t>
  </si>
  <si>
    <t>LORA_NW_SESSION_KEY</t>
  </si>
  <si>
    <t>LORA_LORA_APP_SESSION_KEY</t>
  </si>
  <si>
    <t>LORA_CODING_RATE</t>
  </si>
  <si>
    <t>WMBUS_SYNCH_FRAMES_HALF_PERIOD (seconds)</t>
  </si>
  <si>
    <t>WMBUS_ASYNC_FRAME_PERIOD (seconds)</t>
  </si>
  <si>
    <t>Name</t>
  </si>
  <si>
    <t>Code</t>
  </si>
  <si>
    <t>Param1</t>
  </si>
  <si>
    <t>Param2</t>
  </si>
  <si>
    <t>Param3</t>
  </si>
  <si>
    <t>SwitchOperationalMode</t>
  </si>
  <si>
    <t>Reset</t>
  </si>
  <si>
    <t>SetTime</t>
  </si>
  <si>
    <t>EPOCH time</t>
  </si>
  <si>
    <t>SyncTime</t>
  </si>
  <si>
    <t>Description</t>
  </si>
  <si>
    <t>Set COM time based on MET</t>
  </si>
  <si>
    <t>Target operation mode</t>
  </si>
  <si>
    <t>Frame type (raw / oms)</t>
  </si>
  <si>
    <t>Spreading Factor</t>
  </si>
  <si>
    <t>Dispersion</t>
  </si>
  <si>
    <t>Send LoRa frame</t>
  </si>
  <si>
    <t>Send wmBus frame</t>
  </si>
  <si>
    <t>WmBus mode</t>
  </si>
  <si>
    <t>Sync or Async</t>
  </si>
  <si>
    <t>Sends LoRa frame.
Uses OMS definition or raw data.
Spreading factor specyfies max required SF. If current SF used by radio (default or form network (ADR) is higher than in parameter, then the command should be dropped. 
This way we use Scheduler to send low SF  frames (high speed, short time, low energy) frequently but only if network alows for that (actual network SF is low).
We configure the Schedyler to send high SF frames (long time/high energy) very rarely.</t>
  </si>
  <si>
    <t>Sends wmBus frame.
wmBus mode specifies T1/T2/C1/C2 mode that should be used for transmission.
Sync or async specifies synchronous or asynchronous type.</t>
  </si>
  <si>
    <t>Reset NFC IV</t>
  </si>
  <si>
    <t>Change NFC Key-IV</t>
  </si>
  <si>
    <t>0.1 liter</t>
  </si>
  <si>
    <t>1 liter</t>
  </si>
  <si>
    <t>-</t>
  </si>
  <si>
    <t>0.1m3</t>
  </si>
  <si>
    <t>0.01m3</t>
  </si>
  <si>
    <t>1 m3</t>
  </si>
  <si>
    <t>10 m3</t>
  </si>
  <si>
    <t>0.01 liter</t>
  </si>
  <si>
    <t>0.001 liter</t>
  </si>
  <si>
    <t>1E(nnn-6) m3</t>
  </si>
  <si>
    <t>1EA54</t>
  </si>
  <si>
    <t>Dec scaller</t>
  </si>
  <si>
    <t>Value = MET.VAL*scaller / factor</t>
  </si>
  <si>
    <t>Value</t>
  </si>
  <si>
    <t>Volume (1.EA54)</t>
  </si>
  <si>
    <t>hex</t>
  </si>
  <si>
    <t>dec</t>
  </si>
  <si>
    <t>Max shift factor</t>
  </si>
  <si>
    <t>ex.1</t>
  </si>
  <si>
    <t>ex.2</t>
  </si>
  <si>
    <t>1063A5F80</t>
  </si>
  <si>
    <t>Volume (1063A.5F80)</t>
  </si>
  <si>
    <t>ex.3</t>
  </si>
  <si>
    <t>58A929E24A</t>
  </si>
  <si>
    <t>Volume (58A929.E24A)</t>
  </si>
  <si>
    <t>Conditions from table</t>
  </si>
  <si>
    <t>Max value that MET can return</t>
  </si>
  <si>
    <t>nnn from VIF</t>
  </si>
  <si>
    <t>Scaller for final Value</t>
  </si>
  <si>
    <t>Range of value in m3.</t>
  </si>
  <si>
    <t>from '&lt;'</t>
  </si>
  <si>
    <t>'Finder'</t>
  </si>
  <si>
    <t xml:space="preserve">&gt; 'to' </t>
  </si>
  <si>
    <t>) 'to'</t>
  </si>
  <si>
    <t>Condition met imemdiately ==&gt; default unit = 0.1 liter. Decimal scaller =10 000.</t>
  </si>
  <si>
    <t>Condition met here. Unit 0.01 m3. Decimal scaller =100.</t>
  </si>
  <si>
    <t>Finder is used for finding best matching for given value retrieved from the MET. Best matching means highest resolution (smallest unit) concernig bitlength of transporting data field.</t>
  </si>
  <si>
    <t>Unit conversion algorithm:</t>
  </si>
  <si>
    <t>2. Learn what is the factor 'f' for IQf coding.</t>
  </si>
  <si>
    <t>4. Left shift all Finder values by recognized n. There is 5 Finder values in the table on the left.</t>
  </si>
  <si>
    <t>4. Alternativelly lookup table could be accessible if number of passible 'f' factors is limited.</t>
  </si>
  <si>
    <t>5. Loop(i) from bottom to top of the table until VolumeShifted gets higher then Finder[i].</t>
  </si>
  <si>
    <t>6. Keep scaller and nnn to calculate value and construct the VIF</t>
  </si>
  <si>
    <t>1. Get MET.Volume. Make copy, keep original as VolOrig</t>
  </si>
  <si>
    <t>7. Calculate the value = VolOrig * Scaller / 2^f.</t>
  </si>
  <si>
    <t>8. Construct the VIF = (0x10 | nnn)</t>
  </si>
  <si>
    <t>Step 2 does not have to be executed each time. It could be remembered once after COM reset.</t>
  </si>
  <si>
    <t>Step 1. is always executed.</t>
  </si>
  <si>
    <t>Notes:</t>
  </si>
  <si>
    <t>3. Left shift MET.Volume until its MSB fires. Store number of shifts 'n'. Keep shifted value as VolumeShifted.</t>
  </si>
  <si>
    <t>&lt;===</t>
  </si>
  <si>
    <t>Examples (IQ16 assumed for examples)</t>
  </si>
  <si>
    <t>Execution of the algorithm steps:</t>
  </si>
  <si>
    <t>Finder / value_shifted</t>
  </si>
  <si>
    <t xml:space="preserve"> ================&gt;</t>
  </si>
  <si>
    <t>1869FFFFF</t>
  </si>
  <si>
    <t>Volume 1869F.FFFF)</t>
  </si>
  <si>
    <t>ex.4</t>
  </si>
  <si>
    <t>Condition met here. Unit 0.1 liter. Decimal scaller =10000.</t>
  </si>
  <si>
    <t>BATTERY_CAPACITY</t>
  </si>
  <si>
    <t>SCHEDULE_READOUT_YEAR</t>
  </si>
  <si>
    <t>SCHEDULE_READOUT_MONTH</t>
  </si>
  <si>
    <t>SCHEDULE_READOUT_DAY_OF_MONTH</t>
  </si>
  <si>
    <t>SCHEDULE_READOUT_DAY_OF_WEEK</t>
  </si>
  <si>
    <t>SCHEDULE_READOUT_HOUR</t>
  </si>
  <si>
    <t>SCHEDULE_READOUT_MINUTE</t>
  </si>
  <si>
    <t>SCHEDULE_READOUT_LOCAL_TIME</t>
  </si>
  <si>
    <t>SCHEDULE_COMMAND</t>
  </si>
  <si>
    <t>RADIO_PROFILE</t>
  </si>
  <si>
    <t>RTC_ZONE_OFFSET</t>
  </si>
  <si>
    <t>Index of target Key+IV</t>
  </si>
  <si>
    <t>Resets IV for given id.
Can be executed only encrupted manner.</t>
  </si>
  <si>
    <t>Changes pair of Encryption Key and related IV.
Can be executed unencrypted manner.</t>
  </si>
  <si>
    <t>Target zone for LoRa. EU868 or US915.</t>
  </si>
  <si>
    <t>Use or not the ADR.</t>
  </si>
  <si>
    <t>TX power used when there is no ADR.</t>
  </si>
  <si>
    <t>Datarate used when the ADR is off.</t>
  </si>
  <si>
    <t>Number of repetitions that will be applied for each LoRa frame if the ADR is off and does not control that value.</t>
  </si>
  <si>
    <t>IPC_TIMEOUT</t>
  </si>
  <si>
    <t>OWNERSHIP_NUMBER</t>
  </si>
  <si>
    <t>METERING_POINT_ID</t>
  </si>
  <si>
    <t>DUE_DATE_DAY</t>
  </si>
  <si>
    <t>LORA_OMS_FRAME_ACTIVE_PARAMS</t>
  </si>
  <si>
    <t>WMBUS_FRAME_ACTIVE_PARAMS</t>
  </si>
  <si>
    <t>WMBUS_MANUFACTURER_CODE</t>
  </si>
  <si>
    <t>Switches between. WAREHOUSE / STAND-BY-SYNC / OPERATIONAL mode of COM.
The same effect can be achieved by execution of SwitchOperationalMode command.</t>
  </si>
  <si>
    <t>Mask that enables and disables elements of LoRa OMS frame. LoRa-uplink-OMS payload members may masked (disabled) separately.</t>
  </si>
  <si>
    <t>Used of US915 zone to select subset of channels used for communication. Used when ADR is inactive.</t>
  </si>
  <si>
    <t>Resets COM firmware.</t>
  </si>
  <si>
    <t>Set COM time passed by Param 1</t>
  </si>
  <si>
    <t>Default value for first RX window delay.</t>
  </si>
  <si>
    <t>Default value for second RX window delay.</t>
  </si>
  <si>
    <t>Range of sencods that will randomly selected to dalay frame transmission. This is additional mechanism that limits Network load.</t>
  </si>
  <si>
    <t>OTAA or ABP | Over The Air Activation or Activation by passivation.</t>
  </si>
  <si>
    <t>64bit unique ID assigned by the manufacturer. Used for OTAA activation. For OTAA</t>
  </si>
  <si>
    <t>64bit ID of the Application. Used for OTAA activation. For OTAA</t>
  </si>
  <si>
    <t>Pre-shared App Key used for authentication of OTAA join procedure. For OTAA.</t>
  </si>
  <si>
    <t>Derived during OTAA join procedure and fixed for ABP procedure key used for network session - secures data integrity on network and device end. For ABP.</t>
  </si>
  <si>
    <t>Derived during OTAA join procedure and fixed for ABP procedure key used for application session - provides encryption between application server and the device. For ABP.</t>
  </si>
  <si>
    <t>Dynamic for OTAA and fixed/preconfigured for ABP unique for Network only DeviceAddress. For ABP.</t>
  </si>
  <si>
    <t>Cofding rate for LoRaWAN. Default is 4.</t>
  </si>
  <si>
    <t>Half of the period that wmBus synchronous frames should be transmitted.</t>
  </si>
  <si>
    <t>Period of asynchronous wmBus frames.</t>
  </si>
  <si>
    <t>wmBus security mode 5 or wmBus security mode 7.</t>
  </si>
  <si>
    <t>wmBus mode C1/T1/C2/T2</t>
  </si>
  <si>
    <t>Selection of data poitns that will be included to wmBus frame. Bases on wmBus-uplink-MasterPayload.</t>
  </si>
  <si>
    <t>Manufacture code that will be encoded and used as part od MeterID</t>
  </si>
  <si>
    <t>Ownership number that is defined by wmBus and OMS. Can be transmitted within wmBus frame</t>
  </si>
  <si>
    <t>Meter Identifier.</t>
  </si>
  <si>
    <t>WMBUS_GENRATION</t>
  </si>
  <si>
    <t>WMBUS_MEDIUM</t>
  </si>
  <si>
    <t>Cold water. 7 by default.</t>
  </si>
  <si>
    <t>Generation of device.</t>
  </si>
  <si>
    <t>WMBUS_METER_UNIQUE_ID</t>
  </si>
  <si>
    <t>Number of day that the due date Value is transmitted for.</t>
  </si>
  <si>
    <t>Year as 2000 + value</t>
  </si>
  <si>
    <t>Month 1-12</t>
  </si>
  <si>
    <t>1-31 for normal day selection, 128-158 for selection from the end of the month back</t>
  </si>
  <si>
    <t>Hour 0-23</t>
  </si>
  <si>
    <t>Minute 0-59</t>
  </si>
  <si>
    <t>Bit mask configuring days of week. Least significant bit being Sunday and most significant bit being Saturday</t>
  </si>
  <si>
    <t>0 - UTC, 1 - local time</t>
  </si>
  <si>
    <t>Timeout for IPC transaction. In milliseconds.</t>
  </si>
  <si>
    <t>ID</t>
  </si>
  <si>
    <t>Requirements</t>
  </si>
  <si>
    <t>Capacity of the battery -for lifetime calculation.
Expressed in mAh.
It should be the same value that is known for MET.</t>
  </si>
  <si>
    <t>Size [nr elements (if array)]
'b' added if size in bits</t>
  </si>
  <si>
    <t>RTC_CLOCK</t>
  </si>
  <si>
    <t>IPC_TIMEOUT_ERR</t>
  </si>
  <si>
    <t>COMMAND_EXECUTE</t>
  </si>
  <si>
    <t>Command executor.
Dedicated for execution of any command defined for COM.</t>
  </si>
  <si>
    <t>Command to be executed + its paramters. Commands described separately.
Command code initially then IPC L4</t>
  </si>
  <si>
    <t>NFC_KEY_0</t>
  </si>
  <si>
    <t>NFC_KEY_1</t>
  </si>
  <si>
    <t>NFC_KEY_2</t>
  </si>
  <si>
    <t>NFC_KEY_3</t>
  </si>
  <si>
    <t>Receive dalay RX 1 used for join operation.</t>
  </si>
  <si>
    <t>Receive dalay RX 2 used for join operation.</t>
  </si>
  <si>
    <t>NFC encryption Key. ID 0</t>
  </si>
  <si>
    <t>NFC encryption Key. ID 1</t>
  </si>
  <si>
    <t>NFC encryption Key. ID 2</t>
  </si>
  <si>
    <t>NFC encryption Key. ID 3</t>
  </si>
  <si>
    <t>?</t>
  </si>
  <si>
    <t>Very low power consumption mode
1. RF links inactive, but executes transmission commands if requested externally.
2. NFC active-ready.
3. COM switches to Full-Op mode for a NFC command.</t>
  </si>
  <si>
    <t>Index of Key+IV</t>
  </si>
  <si>
    <t>Minimal power consumption mode - StandBy or Shutdown mode may be considered.
1. RF links inactive, but executes transmission commands if requested externally.
2. NFC is also ACTIVE (active-ready) but MET is in Stand-by and only COM is configurable.
3. COM switches to Full-Op mode when MET activates COM_Ack signal of UART(IPC) control lines or on a NFC command.</t>
  </si>
  <si>
    <t>Defined as nice-to-have but not required. Considered for critical situations.
There is multiple days update discussed. Keep in mind in bootloader architecture.</t>
  </si>
  <si>
    <t>Not required in Phase 1 of Sonico-nano project.</t>
  </si>
  <si>
    <t>This mode can be dafault after the production (as well as Stand-by sync).
This mode should be used when the meter is in transport or in a service routine - it only provides an interactive NFC interface but do not transmit autonomously. Also the MET cannot force it to switch to Full operational mode that is the case of "Stand-by sync".</t>
  </si>
  <si>
    <r>
      <t xml:space="preserve">Radio module configuration is expected to provide the following configurabililty of transmission events for LoRa:
1. LoRa  time of transmission (frame period).
2. Selection of frame versions for transmission. For LoRa it can be 11B raw frame or 48B OMS frame.
3. Transmission of a frame is triggered by dedicated command.
The command takes a parameter to transmit either the RawData or the OMS frame.
The command can be executed either by NFC or internally by Scheduler module.
When extecuted by Scheduler then various transmission time scenarios can be configured (described below).
When executed thru NFC then it is possible to trigger the transmission from Mobile Application. This could be used for LoRa link verification.
Radio module configuration is expected to provide the following configurabililty of transmission events for  Wireless M-BUS:
1. Definition of wireless mbus frames periods
2. Definition of frame payload by selection from predefined list of data points (MasterPayload defined is separate sheet in that file).
3. Selection of security mode to use for encryption. (0, 5 or 7).
4. Selection of Wireless M-Bus mode that is used for transmission. (T1/T2 or C1/C2).
Using the scheduler functions there are more complex transmission scenarios that could be used:
a. Send 11B RAW LoRa frame 6 AM and OMS version 2 PM (but only working days).
b. Switch off wmBus frames each Friday afternoon
c. Switch on wmBus frames each Monday morning
MAX frame period for modes T and C (by EN 13757-4) is 15 minutes.
The period should follow the following formula:
</t>
    </r>
    <r>
      <rPr>
        <i/>
        <sz val="11"/>
        <color theme="1"/>
        <rFont val="Calibri"/>
        <family val="2"/>
        <charset val="238"/>
        <scheme val="minor"/>
      </rPr>
      <t>t_ACC=(1+(|n_ACC-128|-64)/2048) * t_NOM
t_NOM = n * 2s (n is a fixed positive integer)</t>
    </r>
  </si>
  <si>
    <t>Field</t>
  </si>
  <si>
    <t>Year</t>
  </si>
  <si>
    <t>Month</t>
  </si>
  <si>
    <t>Day</t>
  </si>
  <si>
    <t>Day of week</t>
  </si>
  <si>
    <t>Hour</t>
  </si>
  <si>
    <t>Minute</t>
  </si>
  <si>
    <t>Local time</t>
  </si>
  <si>
    <t>Size [B]</t>
  </si>
  <si>
    <t>Command code</t>
  </si>
  <si>
    <t>Command Param1</t>
  </si>
  <si>
    <t>Command Param3</t>
  </si>
  <si>
    <t>Command Param2</t>
  </si>
  <si>
    <t>Min</t>
  </si>
  <si>
    <t>Max</t>
  </si>
  <si>
    <t>1-31 for normal day selection, 128-158 for selection from the end of the month back.
128 is a last day of a month. 129 is second last day a month (or one day back, based on end of the month).
158 is 30 days back, based on end of the month.
N is x days back, based on end of the month and x = N-128 for N&gt;=128.</t>
  </si>
  <si>
    <t>Example 1</t>
  </si>
  <si>
    <t xml:space="preserve">Command and parameters as defined by COM.commands.
At later stage of the project this may be extented to use the IPC L4 instead of COM.command. That would let for modification on any COM or MET configuration object/parameter.
COM.command (including its 3 parameters) is one of COM objects so even after such change the described functionality is remains available. </t>
  </si>
  <si>
    <t>Change radio profile</t>
  </si>
  <si>
    <t>Radio profile</t>
  </si>
  <si>
    <t>Changes COM.RADIO_PROFILE to modify radio link activuty.
It will be added if scheduler wont change to use IPC L4 instead of commands only.</t>
  </si>
  <si>
    <t>Change wmBus modes</t>
  </si>
  <si>
    <t>wmBus radio mode</t>
  </si>
  <si>
    <t>wmBus security mode</t>
  </si>
  <si>
    <t>Modifies WMBUS_DEFAULT_WMBUS_MODE and WMBUS_DEFAULT_SECURITY_MODE.
It will be added if scheduler wont change to use IPC L4 instead of commands only</t>
  </si>
  <si>
    <t>Change wmBus periods</t>
  </si>
  <si>
    <t>wmBus async TX period</t>
  </si>
  <si>
    <t>wmBus sync TX period</t>
  </si>
  <si>
    <t>Modifies WMBUS_SYNCH_FRAMES_HALF_PERIOD and WMBUS_ASYNCH_FRAMES_HALF_PERIOD.
It will be added if scheduler wont change to use IPC L4 instead of commands only</t>
  </si>
  <si>
    <t>Bit mask configuring days of week.
Least significant bit (b0) being Sunday and b6 bit being Saturday.
[ NA.Sat.Fri.Thur.Wed.Tues.Mon.Sun ]</t>
  </si>
  <si>
    <t>0b00100000 (bin)</t>
  </si>
  <si>
    <t>Mask that disables and enables activity of LoRa and wirelessMbus links.
b0:wmBus
b1:LoRa</t>
  </si>
  <si>
    <t>Example 2</t>
  </si>
  <si>
    <t>Example 3</t>
  </si>
  <si>
    <t>Example 4</t>
  </si>
  <si>
    <t>Example 5</t>
  </si>
  <si>
    <t>Example 6</t>
  </si>
  <si>
    <t>Example 7</t>
  </si>
  <si>
    <t>0b10 (bin)</t>
  </si>
  <si>
    <t>0b11 (bin)</t>
  </si>
  <si>
    <t>SendLoRaFrame</t>
  </si>
  <si>
    <t>0b00111110</t>
  </si>
  <si>
    <t>Example 8</t>
  </si>
  <si>
    <t>Example 9</t>
  </si>
  <si>
    <t>Example 10</t>
  </si>
  <si>
    <t>Example 11</t>
  </si>
  <si>
    <t>Every Friday, 4'o'clock PM, local time: change radio profile - Switch the wmBus module OFF</t>
  </si>
  <si>
    <t>Every Monday, 6'o'clock AM, local time: change radio profile - Switch the wmBus module ON</t>
  </si>
  <si>
    <t>Every day, 4'o'clock PM, local time: change wmBus frame period to 60 seconds.</t>
  </si>
  <si>
    <t>Every day, 6'o'clock AM, local time: change wmBus frame period to 16 seconds.</t>
  </si>
  <si>
    <t>Every day, 6'o'clock PM, local time: send LoRa frame - RawData payload, if network SF is  &lt;7-12&gt;</t>
  </si>
  <si>
    <t>Between Monday and Friday, local time, each 20 minutes after full hour:
send LoRa frame - RawData payload, if network Spreading Factor is  &lt;7-11&gt;</t>
  </si>
  <si>
    <t>Between Monday and Friday, local time, each full hour:
send LoRa frame - RawData payload, if network Spreading Factor is  &lt;7&gt;</t>
  </si>
  <si>
    <t>Between Monday and Friday, local time, each 15 minutes after full hour:
send LoRa frame - RawData payload, if network Spreading Factor is  &lt;7&gt;</t>
  </si>
  <si>
    <t>Between Monday and Friday, local time, each 30 minutes after full hour:
send LoRa frame - RawData payload, if network Spreading Factor is  &lt;7&gt;</t>
  </si>
  <si>
    <t>Between Monday and Friday, local time, each 45 minutes after full hour:
send LoRa frame - RawData payload, if network Spreading Factor is  &lt;7&gt;</t>
  </si>
  <si>
    <t>Each last day of month, 8'o'clock PM, local timeL send LoRa frame - OMS payload, if network SF is &lt;7-12&gt;</t>
  </si>
  <si>
    <t>SCHEDULER IDX 0</t>
  </si>
  <si>
    <t>SCHEDULER IDX 1</t>
  </si>
  <si>
    <t>SCHEDULER IDX 2</t>
  </si>
  <si>
    <t>SCHEDULER IDX 3</t>
  </si>
  <si>
    <t>SCHEDULER IDX 4</t>
  </si>
  <si>
    <t>SCHEDULER IDX 5</t>
  </si>
  <si>
    <t>SCHEDULER IDX 6</t>
  </si>
  <si>
    <t>SCHEDULER IDX 7</t>
  </si>
  <si>
    <t>Battery replaceable</t>
  </si>
  <si>
    <t>POWER_RUN_TIME</t>
  </si>
  <si>
    <t>POWER_SLEEP_TIME</t>
  </si>
  <si>
    <t>POWER_STOP_TIME</t>
  </si>
  <si>
    <t>POWER_SLEEP_CURRENT</t>
  </si>
  <si>
    <t>POWER_RUN_CURRENT</t>
  </si>
  <si>
    <t>POWER_STOP_CURRENT</t>
  </si>
  <si>
    <t>uA</t>
  </si>
  <si>
    <t>POWER_CONSUMPTION_OFFSET</t>
  </si>
  <si>
    <t>POWER_TOTAL_COM_ENERGY</t>
  </si>
  <si>
    <t>TRANSFER_COUNTER</t>
  </si>
  <si>
    <t>DATABLOCK_COUNTER</t>
  </si>
  <si>
    <t>ACTUAL_PAGE</t>
  </si>
  <si>
    <t>SECTOR_HEADER_ADDRESS</t>
  </si>
  <si>
    <t>FLASH_ADDRESS_START</t>
  </si>
  <si>
    <t>FLASH_ADDRESS_END</t>
  </si>
  <si>
    <t>CONFIG_FLASH_FULL_SPACE</t>
  </si>
  <si>
    <t>ACTUAL_FLASH_ADDRESS</t>
  </si>
  <si>
    <t>ACTUAL_FREE_SPACE</t>
  </si>
  <si>
    <t>NFC_PROTOCOL_TIMEOUT</t>
  </si>
  <si>
    <t>NFC_SENDING_TIMEOUT</t>
  </si>
  <si>
    <t>NFC_RECEPTION_TIMEOUT</t>
  </si>
  <si>
    <t>NFC_PACKET_IN_COUNT</t>
  </si>
  <si>
    <t>NFC_PACKET_OUT_COUNT</t>
  </si>
  <si>
    <t>NFC_KEY_CHANGES_COUNT</t>
  </si>
  <si>
    <t>NFC_IV_RESET_COUNT</t>
  </si>
  <si>
    <t>WMBUS_RECEIVED_FRAMES</t>
  </si>
  <si>
    <t>LORA_SENT_FRAMES</t>
  </si>
  <si>
    <t>WMBUS_T1_SENT_FRAMES</t>
  </si>
  <si>
    <t>WMBUS_T2_SENT_FRAMES</t>
  </si>
  <si>
    <t>WMBUS_C1_SENT_FRAMES</t>
  </si>
  <si>
    <t>WMBUS_C2_SENT_FRAMES</t>
  </si>
  <si>
    <t>LORA_NETWORK_SF</t>
  </si>
  <si>
    <t>LORA_NETWORK_ADR</t>
  </si>
  <si>
    <t>WMBUS_RECEIVED_ERR_FRAMES</t>
  </si>
  <si>
    <t>LORA_RECEIVED_ERR_FRAMES</t>
  </si>
  <si>
    <t>LORA_JOIN_STATUS</t>
  </si>
  <si>
    <t>WMBUS_AES_PERSISTENT_KEY</t>
  </si>
  <si>
    <t>AES Key used for WMBUS mode 5 symetric encryption.</t>
  </si>
  <si>
    <t>LORA_TIMESYNC_REQUEST_PERIOD</t>
  </si>
  <si>
    <t>Number of days the device requests the network to get clock synchronisation command.
0 - synchronisation disabled.</t>
  </si>
  <si>
    <t>LORA_CONFIRMATION_POLICY</t>
  </si>
  <si>
    <t>LORA_CONFIRMED_ATTEMPTS</t>
  </si>
  <si>
    <t>RFU</t>
  </si>
  <si>
    <t>- 15min@SF7
- 1h@SF8-11
- 1D@SF12</t>
  </si>
  <si>
    <t>Smart LoRa transmission is expected to provide a functionality examlified below:</t>
  </si>
  <si>
    <t>It can be implemented using the Scheduler, but the configuration of that occupies few Scheduler records.</t>
  </si>
  <si>
    <t>It translates to large data package that needs to be sent remotely to change Smart Transmission scheme.</t>
  </si>
  <si>
    <t>To make the feature configurable flexible way and to make the configuration small the following matrix can be considered.</t>
  </si>
  <si>
    <t>EU 868</t>
  </si>
  <si>
    <t>Data rate</t>
  </si>
  <si>
    <t>SF</t>
  </si>
  <si>
    <t>Period [minutes]</t>
  </si>
  <si>
    <t>US 915</t>
  </si>
  <si>
    <t>125 kHz</t>
  </si>
  <si>
    <t>500 kHz</t>
  </si>
  <si>
    <t>LR-FHSS CR2/3: 1.523 MHz</t>
  </si>
  <si>
    <t>LR-FHSS CR1/3: 1.523 MHz</t>
  </si>
  <si>
    <t>LR-FHSS12 CR1/3: 137 kHz BW</t>
  </si>
  <si>
    <t>LR-FHSS CR2/3: 137 kHz BW</t>
  </si>
  <si>
    <t>LR-FHSS CR1/3: 336 kHz BW</t>
  </si>
  <si>
    <t>FSK: 50 kbps</t>
  </si>
  <si>
    <t>250 kHz</t>
  </si>
  <si>
    <t>This simple configuration lets for selection of transmission period based on given datarate (provided by the network thru ADR mechanism).</t>
  </si>
  <si>
    <t>The data rate becomes an index to that table. It is one column table. From the implementation point of view it is 2B x 12rows, that is 24B max.</t>
  </si>
  <si>
    <t>Note: The scheduler functions could be still used for triggering single LoRa transmissions as well as Smart LoRa Transmission.</t>
  </si>
  <si>
    <t>Physical bit rate reference - original source</t>
  </si>
  <si>
    <t>1. User level control of an access for each incoming packet.</t>
  </si>
  <si>
    <t>REMAINING_BATTERY_LIFETIME</t>
  </si>
  <si>
    <t>LORA_RECEIVED_FRAMES</t>
  </si>
  <si>
    <t>IPC_PACKET_SENT_OK</t>
  </si>
  <si>
    <t>IPC_PACKET_SENT_ERR</t>
  </si>
  <si>
    <t>IPC_PACKET_RECEIVED_OK</t>
  </si>
  <si>
    <t>IPC_PACKET_REVEIVED_ERR</t>
  </si>
  <si>
    <t>IPC_TIMEOUT_COUNT</t>
  </si>
  <si>
    <t>0x1001</t>
  </si>
  <si>
    <t>0x1002</t>
  </si>
  <si>
    <t>0x1003</t>
  </si>
  <si>
    <t>0x1004</t>
  </si>
  <si>
    <t>0x1005</t>
  </si>
  <si>
    <t>0x1006</t>
  </si>
  <si>
    <t>0x1007</t>
  </si>
  <si>
    <t>0x1008</t>
  </si>
  <si>
    <t>0x1009</t>
  </si>
  <si>
    <t>0x100A</t>
  </si>
  <si>
    <t>0x100B</t>
  </si>
  <si>
    <t>0x100C</t>
  </si>
  <si>
    <t>0x100D</t>
  </si>
  <si>
    <t>0x100E</t>
  </si>
  <si>
    <t>0x100F</t>
  </si>
  <si>
    <t>0x1010</t>
  </si>
  <si>
    <t>0x1011</t>
  </si>
  <si>
    <t>0x1012</t>
  </si>
  <si>
    <t>0x1013</t>
  </si>
  <si>
    <t>0x1014</t>
  </si>
  <si>
    <t>0x1015</t>
  </si>
  <si>
    <t>0x1016</t>
  </si>
  <si>
    <t>0x1017</t>
  </si>
  <si>
    <t>0x1018</t>
  </si>
  <si>
    <t>0x1019</t>
  </si>
  <si>
    <t>0x101A</t>
  </si>
  <si>
    <t>0x101B</t>
  </si>
  <si>
    <t>0x101C</t>
  </si>
  <si>
    <t>0x101D</t>
  </si>
  <si>
    <t>0x101E</t>
  </si>
  <si>
    <t>0x101F</t>
  </si>
  <si>
    <t>0x1020</t>
  </si>
  <si>
    <t>0x1021</t>
  </si>
  <si>
    <t>0x1022</t>
  </si>
  <si>
    <t>0x1023</t>
  </si>
  <si>
    <t>0x1024</t>
  </si>
  <si>
    <t>3. Two access levels available: normal and admin. What about production process? Something between normal and admin needed.</t>
  </si>
  <si>
    <t>4. Admin mode - gives unlimited access. Normal mode only for selected parameters.</t>
  </si>
  <si>
    <t>2. Password like protection could be applied but it can be sniffed-out theoretically. Password protected with encryption key and IV provides stronger protection.</t>
  </si>
  <si>
    <t>5. MET receives from COM the information of the current access level (in Header). Based on that provides the access or not.
It means that COM does not decide whether to give an access to MET or not, but passes that information to MET.
MET always knows actuall list of sensitive parameters (even after reflash).
If it is COM that control MET access then COM needs to keep list of sensitive MET parameters. That list needs to be up-to date.</t>
  </si>
  <si>
    <t>User level control requirements</t>
  </si>
  <si>
    <t>6. COM maiontains the list of its own sensitive parameters.</t>
  </si>
  <si>
    <t>7. AES-128 encryption is almost always used. Exception for that is only the 'Button function'</t>
  </si>
  <si>
    <t>COM’s extension for NDEF</t>
  </si>
  <si>
    <t>To address that the following could be considered:</t>
  </si>
  <si>
    <t>1. The protocol remains the way it is.</t>
  </si>
  <si>
    <t>2. The NDEF header is added to the UserMemory space to make it possible for Android or IPhone device identify NDEF compliant pair.</t>
  </si>
  <si>
    <t>3. The NDEF message is constructed as well to provide additional data.</t>
  </si>
  <si>
    <t>4. The NDEF data provides information such as:</t>
  </si>
  <si>
    <t>a. Device name and ID – text or ID</t>
  </si>
  <si>
    <t>b. Manufacturer name - it could be text</t>
  </si>
  <si>
    <t>c. Manufacturer business card</t>
  </si>
  <si>
    <t>d. Web page for device or the Manufacturer. Service provider etc.</t>
  </si>
  <si>
    <r>
      <t xml:space="preserve">e. Dedicated mobile application launcher </t>
    </r>
    <r>
      <rPr>
        <sz val="11"/>
        <color theme="1"/>
        <rFont val="Calibri"/>
        <family val="2"/>
        <charset val="238"/>
        <scheme val="minor"/>
      </rPr>
      <t>(or application store to download the app)</t>
    </r>
  </si>
  <si>
    <t>The vendor specific protocol cannot be carried by standardized data of NDEF in sensible manner (it isn't standard data in any sense and there is performance drop when using NDEF message thru UserSpace).</t>
  </si>
  <si>
    <t>It still makes sense to use NDEF standard for Experience</t>
  </si>
  <si>
    <t xml:space="preserve">
NDEF - new requirement analysed. See NFC sheet.</t>
  </si>
  <si>
    <t>General</t>
  </si>
  <si>
    <t>User level control</t>
  </si>
  <si>
    <t>User level control provided by COM to maintain Normal and Admin access to insensitive paramters for Users and to everything for Privilidged Admins.
Draft of solution proposed on "User level control" sheet in this file.</t>
  </si>
  <si>
    <r>
      <t xml:space="preserve">General requirements for antenna PCB:
MBUS C1: 15s period, 16 years
LoRa:
- 15min@SF7
- 1h@SF8-11
- 1D@SF12
- Dynamic frame period (optionally) - frame period could be set automatically depending on the network condition. See proposed solution in the comment column.
</t>
    </r>
    <r>
      <rPr>
        <b/>
        <sz val="11"/>
        <color theme="1"/>
        <rFont val="Calibri"/>
        <family val="2"/>
        <charset val="238"/>
        <scheme val="minor"/>
      </rPr>
      <t>New / additional approach proposed on "Smart LoRa Transmission" sheet.</t>
    </r>
  </si>
  <si>
    <t>Access level</t>
  </si>
  <si>
    <t>Admin</t>
  </si>
  <si>
    <t>Privilidged</t>
  </si>
  <si>
    <t>Normal</t>
  </si>
  <si>
    <t>During the meeting we see:</t>
  </si>
  <si>
    <t>1. There are two elements to discuss: the architecture - suggested above. The other is number of user levels and which parameters gets which access level.</t>
  </si>
  <si>
    <t>To check: possibity of bidi communication from IOS device.</t>
  </si>
  <si>
    <t>The above (entire NDEF area) should become part of COM configuration. COM update NDEF structure of UserMemory in ST25DV04K</t>
  </si>
  <si>
    <t>0x0002</t>
  </si>
  <si>
    <t>0x0003</t>
  </si>
  <si>
    <t>0x0004</t>
  </si>
  <si>
    <t>0x0005</t>
  </si>
  <si>
    <t>0x0006</t>
  </si>
  <si>
    <t>0x0007</t>
  </si>
  <si>
    <t>0x0008</t>
  </si>
  <si>
    <t>0x0009</t>
  </si>
  <si>
    <t>0x000A</t>
  </si>
  <si>
    <t>0x000B</t>
  </si>
  <si>
    <t>0x000C</t>
  </si>
  <si>
    <t>0x000D</t>
  </si>
  <si>
    <t>0x000E</t>
  </si>
  <si>
    <t>0x000F</t>
  </si>
  <si>
    <t>0x0010</t>
  </si>
  <si>
    <t>0x0011</t>
  </si>
  <si>
    <t>0x0012</t>
  </si>
  <si>
    <t>0x0013</t>
  </si>
  <si>
    <t>0x0014</t>
  </si>
  <si>
    <t>0x0017</t>
  </si>
  <si>
    <t>0x0015</t>
  </si>
  <si>
    <t>0x0016</t>
  </si>
  <si>
    <t>0x0018</t>
  </si>
  <si>
    <t>0x0019</t>
  </si>
  <si>
    <t>0x001A</t>
  </si>
  <si>
    <t>0x001B</t>
  </si>
  <si>
    <t>0x001C</t>
  </si>
  <si>
    <t>0x001D</t>
  </si>
  <si>
    <t>0x001E</t>
  </si>
  <si>
    <t>0x001F</t>
  </si>
  <si>
    <t>0x0020</t>
  </si>
  <si>
    <t>0x0021</t>
  </si>
  <si>
    <t>0x0022</t>
  </si>
  <si>
    <t>0x0023</t>
  </si>
  <si>
    <t>0x0024</t>
  </si>
  <si>
    <t>Number of uplink frames (without downlink) that can be sent before requesting for ACK.
This parameter is defined by LoRa WAN as ACK_LIMIT.</t>
  </si>
  <si>
    <t>Number of unanswered (not confirmed) uplonk frames that will be send with ACK request set. After that number of frames the device will start changing the Data Rate.</t>
  </si>
  <si>
    <t>0x0025</t>
  </si>
  <si>
    <t>LORA_DEF_DISPERSION</t>
  </si>
  <si>
    <t>0x0026</t>
  </si>
  <si>
    <t>0x0027</t>
  </si>
  <si>
    <t>0x0028</t>
  </si>
  <si>
    <t>WMBUS_ENCRYPTION_MODE</t>
  </si>
  <si>
    <t>0x0029</t>
  </si>
  <si>
    <t>0x002A</t>
  </si>
  <si>
    <t>0x002B</t>
  </si>
  <si>
    <t>0x0001</t>
  </si>
  <si>
    <t>COM_OPERATIONAL_MODE</t>
  </si>
  <si>
    <t>0x002C</t>
  </si>
  <si>
    <t>0x002D</t>
  </si>
  <si>
    <t>0x002E</t>
  </si>
  <si>
    <t>0x002F</t>
  </si>
  <si>
    <t>0x0030</t>
  </si>
  <si>
    <t>0x0031</t>
  </si>
  <si>
    <t>WMBUS_DEFAULT_MODE</t>
  </si>
  <si>
    <t>0x0032</t>
  </si>
  <si>
    <t>0x0033</t>
  </si>
  <si>
    <t>0x0034</t>
  </si>
  <si>
    <t>0x0035</t>
  </si>
  <si>
    <t>0x003E</t>
  </si>
  <si>
    <t>0x003D</t>
  </si>
  <si>
    <t>0x003C</t>
  </si>
  <si>
    <t>0x003B</t>
  </si>
  <si>
    <t>0x0036</t>
  </si>
  <si>
    <t>0x0037</t>
  </si>
  <si>
    <t>0x0038</t>
  </si>
  <si>
    <t>0x0039</t>
  </si>
  <si>
    <t>Structure like described above.
Values with no padding, little endian.</t>
  </si>
  <si>
    <t>Number of seconds spent in Run mode of the MCU.</t>
  </si>
  <si>
    <t>Number of seconds spent in STOP mode of the MCU.</t>
  </si>
  <si>
    <t>Number of seconds spent in Sleep mode of the MCU.</t>
  </si>
  <si>
    <t>Energy consummed, uAh.</t>
  </si>
  <si>
    <t>Flash based configuration - Number of registered datablocks</t>
  </si>
  <si>
    <t>Flash based configuration - Number of actual flash page</t>
  </si>
  <si>
    <t>Flash based configuration - Address of actual sector header</t>
  </si>
  <si>
    <t>Flash based configuration - starting address of config space</t>
  </si>
  <si>
    <t>Flash based configuration - Last address of config space</t>
  </si>
  <si>
    <t>Flash based configuration - Flash memory size intented for config</t>
  </si>
  <si>
    <t>Flash based configuration - Actual write address</t>
  </si>
  <si>
    <t>Flash based configuration - Remaining free space, when it hits below 0 - data transfer is triggered</t>
  </si>
  <si>
    <t>Flash based configuration -  Number of transfer of entire configuration area (all actual blocks)</t>
  </si>
  <si>
    <t>Number of NFC key change operations.</t>
  </si>
  <si>
    <t>Number of incoming NFC packets.</t>
  </si>
  <si>
    <t>Number of outgoing NFC packets.</t>
  </si>
  <si>
    <t>Number of resets of IV.</t>
  </si>
  <si>
    <t>Numer of frames sent in T1 mode.</t>
  </si>
  <si>
    <t>Numer of frames sent in T2 mode.</t>
  </si>
  <si>
    <t>Numer of frames sent in C1 mode.</t>
  </si>
  <si>
    <t>Numer of frames sent in C2 mode.</t>
  </si>
  <si>
    <t>Number of sent LoRa frames.</t>
  </si>
  <si>
    <t>Number of errored wmbus frames received.</t>
  </si>
  <si>
    <t>Number of wmbus frames received.</t>
  </si>
  <si>
    <t>Number of LoRa frames received.</t>
  </si>
  <si>
    <t>Number of errored LoRa frames received.</t>
  </si>
  <si>
    <t>Spreading factor used / dictated by the LoRaWAN Network.</t>
  </si>
  <si>
    <t>Network's managability the ADR.</t>
  </si>
  <si>
    <t>Number of timed-out IPC transfers.</t>
  </si>
  <si>
    <t>Status of the LoRa Join procedure.</t>
  </si>
  <si>
    <t>Number of IPC packets sent correctly.</t>
  </si>
  <si>
    <t>Number of IPC packets sent incorrectly.</t>
  </si>
  <si>
    <t>Number of IPC responses received correctly.</t>
  </si>
  <si>
    <t>Number of IPC responses received incorrectly.</t>
  </si>
  <si>
    <t>variable</t>
  </si>
  <si>
    <t>0x8C</t>
  </si>
  <si>
    <t>0x98</t>
  </si>
  <si>
    <t>ResetDelay in seconds</t>
  </si>
  <si>
    <t>Default Configuration</t>
  </si>
  <si>
    <t>Restore level / if 0xFF -full erase</t>
  </si>
  <si>
    <t>N=2 : 0x82 - MET operational data</t>
  </si>
  <si>
    <t>Proposed design</t>
  </si>
  <si>
    <t>1. User level control (ULC) is applied to all links: NFC, wmBus and LoRa.</t>
  </si>
  <si>
    <t>3. For NFC the ULC will be added to the protocol design.
The NFC encapsulates the IPC. The IPC packet goes either to COM or to MET. If it goes to MET, the COM doesn't unpack it.
For that reason the ULC cannot be standard IPC object. The ULC must hit the COM.</t>
  </si>
  <si>
    <t>4. The ULC mechanism is same for all links (beside the fact it is delivered differently for the NFC).</t>
  </si>
  <si>
    <t>Access level code</t>
  </si>
  <si>
    <t>Length</t>
  </si>
  <si>
    <t>Initialization vector for encryption</t>
  </si>
  <si>
    <t>Passphrase shortcut</t>
  </si>
  <si>
    <t>5. For each required user level there is a 16B passphrase stored in COM. Each one has dedicated encryption key.</t>
  </si>
  <si>
    <t>6. When packet arrives the ULC access level and Initialization Vector is derived (all plain data).</t>
  </si>
  <si>
    <t>2. For wmBus and LoRa the ULC control data is part of manufacturer specific application data and it must be the first object written. It's done the same way the other data is written.</t>
  </si>
  <si>
    <t>7. The 16B password for the retrieved user level gets encrypted. It is done using dedicated, stored in the device encryption key and the received IV.</t>
  </si>
  <si>
    <t>8. There is a shortcut calculated for the encryption 16B password. For example last 4B are taken.</t>
  </si>
  <si>
    <t>9. The calcuated shortcut is matched with received shortcut.</t>
  </si>
  <si>
    <t>(plain data)</t>
  </si>
  <si>
    <t>(this will be matched with the one computed by COM)</t>
  </si>
  <si>
    <t>User Level Control data
(packets: NFC, wmBus, LoRa)</t>
  </si>
  <si>
    <t>User levels</t>
  </si>
  <si>
    <t>Password [16B]</t>
  </si>
  <si>
    <t>Access level code [1B]</t>
  </si>
  <si>
    <t>IV[4B]</t>
  </si>
  <si>
    <t>The IV is stored after each correct decryption. Next IV received must be greater than the previous one.</t>
  </si>
  <si>
    <r>
      <t xml:space="preserve">(plain data) Value from </t>
    </r>
    <r>
      <rPr>
        <b/>
        <i/>
        <sz val="11"/>
        <color theme="1"/>
        <rFont val="Calibri"/>
        <family val="2"/>
        <charset val="238"/>
        <scheme val="minor"/>
      </rPr>
      <t xml:space="preserve">User levels </t>
    </r>
    <r>
      <rPr>
        <sz val="11"/>
        <color theme="1"/>
        <rFont val="Calibri"/>
        <family val="2"/>
        <charset val="238"/>
        <scheme val="minor"/>
      </rPr>
      <t>table</t>
    </r>
    <r>
      <rPr>
        <sz val="11"/>
        <color theme="1"/>
        <rFont val="Calibri"/>
        <family val="2"/>
        <scheme val="minor"/>
      </rPr>
      <t xml:space="preserve"> (below)</t>
    </r>
  </si>
  <si>
    <t>10. It matched the access can be granted based on the access level required for given data point. Otherwise error code(s) should be returned in a manner applicable to each link.</t>
  </si>
  <si>
    <t>11. The access is granted only if given data point (MET config element, or MET operational or COMs parameters) has an access level equal or higher than the one retrieved from the packet.</t>
  </si>
  <si>
    <t>UNIT_SELECTOR</t>
  </si>
  <si>
    <t>Admin only</t>
  </si>
  <si>
    <t>Priviledged or Admin</t>
  </si>
  <si>
    <t>DTOF_THRESHOLD</t>
  </si>
  <si>
    <t>DEVICE_CLOCK</t>
  </si>
  <si>
    <t>Normal (all)</t>
  </si>
  <si>
    <t>…</t>
  </si>
  <si>
    <t>Example scenario</t>
  </si>
  <si>
    <t>1. Priviledged user sends a packet using its credentials (level ID, IV and encrypted shortcut for his password.</t>
  </si>
  <si>
    <t>3. The packet gets received ULC data unpacked,  password shortcut computed and matched. It matches.</t>
  </si>
  <si>
    <t>2. He intents to change DEVICE_CLOC, DTOF_THRESHOLD and INIT_SELECTOR of MET.</t>
  </si>
  <si>
    <t>5. The met receives the IPC packet and retrieves the access level.</t>
  </si>
  <si>
    <r>
      <t xml:space="preserve">MET Config access list - </t>
    </r>
    <r>
      <rPr>
        <i/>
        <sz val="11"/>
        <color theme="1"/>
        <rFont val="Calibri"/>
        <family val="2"/>
        <charset val="238"/>
        <scheme val="minor"/>
      </rPr>
      <t>Example</t>
    </r>
  </si>
  <si>
    <r>
      <t xml:space="preserve">6. It processes each element comparing the received access level with the one in </t>
    </r>
    <r>
      <rPr>
        <b/>
        <i/>
        <sz val="11"/>
        <color theme="1"/>
        <rFont val="Calibri"/>
        <family val="2"/>
        <charset val="238"/>
        <scheme val="minor"/>
      </rPr>
      <t>MET Config access list.</t>
    </r>
  </si>
  <si>
    <r>
      <t xml:space="preserve">4. The COM buids IPC packet to pass received data to MET. It marks user level </t>
    </r>
    <r>
      <rPr>
        <b/>
        <sz val="11"/>
        <color theme="1"/>
        <rFont val="Calibri"/>
        <family val="2"/>
        <charset val="238"/>
        <scheme val="minor"/>
      </rPr>
      <t>=1</t>
    </r>
    <r>
      <rPr>
        <sz val="11"/>
        <color theme="1"/>
        <rFont val="Calibri"/>
        <family val="2"/>
        <scheme val="minor"/>
      </rPr>
      <t xml:space="preserve">  (</t>
    </r>
    <r>
      <rPr>
        <b/>
        <sz val="11"/>
        <color theme="1"/>
        <rFont val="Calibri"/>
        <family val="2"/>
        <charset val="238"/>
        <scheme val="minor"/>
      </rPr>
      <t>priviledged)</t>
    </r>
    <r>
      <rPr>
        <sz val="11"/>
        <color theme="1"/>
        <rFont val="Calibri"/>
        <family val="2"/>
        <scheme val="minor"/>
      </rPr>
      <t xml:space="preserve"> in the IPC header. (this element needs to be added to the IPC.</t>
    </r>
  </si>
  <si>
    <t xml:space="preserve">9. MET can update the UNIT_SELECTOR ( required access level 2 and the received one = 2 is equal) </t>
  </si>
  <si>
    <t>8. MET cannot update the DTOF_THRESHOLD (required level access 0 and the received one = 1 and isnt lower and isn't equal). Error is generated.</t>
  </si>
  <si>
    <t xml:space="preserve">7. MET can update the DEVICE_CLOCK ( required access level 2 and the received one = 1 is lower or equal) </t>
  </si>
  <si>
    <t>Ownership number</t>
  </si>
  <si>
    <t>Metering point ID</t>
  </si>
  <si>
    <t>Current date and time</t>
  </si>
  <si>
    <t>Actual volume</t>
  </si>
  <si>
    <t>Actual volume, gall.</t>
  </si>
  <si>
    <t>Volume, due date</t>
  </si>
  <si>
    <t>Volume, due date, gall.</t>
  </si>
  <si>
    <t>Due date</t>
  </si>
  <si>
    <t>Remaining battery lifetime</t>
  </si>
  <si>
    <t>Error flags</t>
  </si>
  <si>
    <t>Forward volume</t>
  </si>
  <si>
    <t>Forward volume, gall.</t>
  </si>
  <si>
    <t>Backflow volume</t>
  </si>
  <si>
    <t>Backflow volume, gall.</t>
  </si>
  <si>
    <t>Actual flow</t>
  </si>
  <si>
    <t>Actual flow, gal.</t>
  </si>
  <si>
    <t>Actual flow temperature</t>
  </si>
  <si>
    <t>External temperature</t>
  </si>
  <si>
    <t>Total</t>
  </si>
  <si>
    <t>Master payload</t>
  </si>
  <si>
    <t>Master metric units</t>
  </si>
  <si>
    <t>Master non-metric unit</t>
  </si>
  <si>
    <t>Max payload for given wmBus modes. Current limitations releated to Radio buffer and the library.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</si>
</sst>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1">
    <font>
      <sz val="11"/>
      <color theme="1"/>
      <name val="Calibri"/>
      <family val="2"/>
      <scheme val="minor"/>
    </font>
    <font>
      <sz val="11"/>
      <color theme="1"/>
      <name val="Calibri"/>
      <family val="2"/>
      <charset val="238"/>
      <scheme val="minor"/>
    </font>
    <font>
      <sz val="11"/>
      <color theme="1"/>
      <name val="Calibri"/>
      <family val="2"/>
      <charset val="238"/>
      <scheme val="minor"/>
    </font>
    <font>
      <sz val="11"/>
      <color theme="1"/>
      <name val="Calibri"/>
      <family val="2"/>
      <charset val="238"/>
      <scheme val="minor"/>
    </font>
    <font>
      <sz val="11"/>
      <color theme="1"/>
      <name val="Calibri"/>
      <family val="2"/>
      <charset val="238"/>
      <scheme val="minor"/>
    </font>
    <font>
      <sz val="11"/>
      <color theme="1"/>
      <name val="Calibri"/>
      <family val="2"/>
      <charset val="238"/>
      <scheme val="minor"/>
    </font>
    <font>
      <sz val="11"/>
      <color theme="1"/>
      <name val="Calibri"/>
      <family val="2"/>
      <charset val="238"/>
      <scheme val="minor"/>
    </font>
    <font>
      <sz val="11"/>
      <color theme="1"/>
      <name val="Calibri"/>
      <family val="2"/>
      <charset val="238"/>
      <scheme val="minor"/>
    </font>
    <font>
      <sz val="11"/>
      <color theme="1"/>
      <name val="Calibri"/>
      <family val="2"/>
      <charset val="238"/>
      <scheme val="minor"/>
    </font>
    <font>
      <sz val="11"/>
      <color theme="1"/>
      <name val="Calibri"/>
      <family val="2"/>
      <charset val="238"/>
      <scheme val="minor"/>
    </font>
    <font>
      <sz val="11"/>
      <color theme="1"/>
      <name val="Calibri"/>
      <family val="2"/>
      <charset val="238"/>
      <scheme val="minor"/>
    </font>
    <font>
      <sz val="11"/>
      <color theme="1"/>
      <name val="Calibri"/>
      <family val="2"/>
      <charset val="238"/>
      <scheme val="minor"/>
    </font>
    <font>
      <sz val="11"/>
      <color theme="1"/>
      <name val="Calibri"/>
      <family val="2"/>
      <charset val="238"/>
      <scheme val="minor"/>
    </font>
    <font>
      <sz val="11"/>
      <color theme="1"/>
      <name val="Calibri"/>
      <family val="2"/>
      <charset val="238"/>
      <scheme val="minor"/>
    </font>
    <font>
      <sz val="11"/>
      <color theme="1"/>
      <name val="Calibri"/>
      <family val="2"/>
      <charset val="238"/>
      <scheme val="minor"/>
    </font>
    <font>
      <sz val="11"/>
      <color theme="1"/>
      <name val="Calibri"/>
      <family val="2"/>
      <charset val="238"/>
      <scheme val="minor"/>
    </font>
    <font>
      <sz val="11"/>
      <color theme="1"/>
      <name val="Calibri"/>
      <family val="2"/>
      <charset val="238"/>
      <scheme val="minor"/>
    </font>
    <font>
      <sz val="11"/>
      <color theme="1"/>
      <name val="Calibri"/>
      <family val="2"/>
      <scheme val="minor"/>
    </font>
    <font>
      <sz val="10"/>
      <name val="Arial"/>
      <family val="2"/>
    </font>
    <font>
      <sz val="10"/>
      <name val="Arial"/>
      <family val="2"/>
    </font>
    <font>
      <b/>
      <sz val="16"/>
      <color theme="1"/>
      <name val="Arial"/>
      <family val="2"/>
    </font>
    <font>
      <sz val="11"/>
      <color theme="1"/>
      <name val="Arial"/>
      <family val="2"/>
    </font>
    <font>
      <sz val="10"/>
      <color theme="1"/>
      <name val="Arial"/>
      <family val="2"/>
    </font>
    <font>
      <sz val="8"/>
      <color theme="1"/>
      <name val="Arial"/>
      <family val="2"/>
    </font>
    <font>
      <sz val="8"/>
      <name val="Arial"/>
      <family val="2"/>
    </font>
    <font>
      <vertAlign val="superscript"/>
      <sz val="8"/>
      <color theme="1"/>
      <name val="Arial"/>
      <family val="2"/>
    </font>
    <font>
      <i/>
      <sz val="8"/>
      <name val="Arial"/>
      <family val="2"/>
    </font>
    <font>
      <vertAlign val="superscript"/>
      <sz val="8"/>
      <name val="Arial"/>
      <family val="2"/>
    </font>
    <font>
      <sz val="12"/>
      <color theme="1"/>
      <name val="Arial"/>
      <family val="2"/>
    </font>
    <font>
      <sz val="8"/>
      <color rgb="FF000000"/>
      <name val="Arial"/>
      <family val="2"/>
    </font>
    <font>
      <b/>
      <sz val="8"/>
      <name val="Arial"/>
      <family val="2"/>
    </font>
    <font>
      <i/>
      <sz val="8"/>
      <color rgb="FF000000"/>
      <name val="Arial"/>
      <family val="2"/>
    </font>
    <font>
      <i/>
      <sz val="8"/>
      <color theme="1"/>
      <name val="Arial"/>
      <family val="2"/>
    </font>
    <font>
      <u/>
      <sz val="8"/>
      <color rgb="FF000000"/>
      <name val="Arial"/>
      <family val="2"/>
    </font>
    <font>
      <vertAlign val="superscript"/>
      <sz val="8"/>
      <color rgb="FF000000"/>
      <name val="Arial"/>
      <family val="2"/>
    </font>
    <font>
      <sz val="13"/>
      <color theme="1"/>
      <name val="Arial"/>
      <family val="2"/>
    </font>
    <font>
      <b/>
      <sz val="8"/>
      <name val="Arial"/>
      <family val="2"/>
      <charset val="238"/>
    </font>
    <font>
      <sz val="8"/>
      <name val="Arial"/>
      <family val="2"/>
      <charset val="238"/>
    </font>
    <font>
      <b/>
      <sz val="8"/>
      <color rgb="FF000000"/>
      <name val="Arial"/>
      <family val="2"/>
      <charset val="238"/>
    </font>
    <font>
      <sz val="8"/>
      <color rgb="FF000000"/>
      <name val="Arial"/>
      <family val="2"/>
      <charset val="238"/>
    </font>
    <font>
      <sz val="8"/>
      <name val="Calibri"/>
      <family val="2"/>
      <scheme val="minor"/>
    </font>
    <font>
      <vertAlign val="superscript"/>
      <sz val="8"/>
      <name val="Arial"/>
      <family val="2"/>
      <charset val="238"/>
    </font>
    <font>
      <sz val="8"/>
      <color rgb="FFFF0000"/>
      <name val="Arial"/>
      <family val="2"/>
      <charset val="238"/>
    </font>
    <font>
      <vertAlign val="superscript"/>
      <sz val="8"/>
      <color rgb="FF000000"/>
      <name val="Arial"/>
      <family val="2"/>
      <charset val="238"/>
    </font>
    <font>
      <b/>
      <sz val="8"/>
      <color rgb="FFFF0000"/>
      <name val="Arial"/>
      <family val="2"/>
      <charset val="238"/>
    </font>
    <font>
      <b/>
      <sz val="8"/>
      <color theme="1"/>
      <name val="Arial"/>
      <family val="2"/>
    </font>
    <font>
      <sz val="8"/>
      <color theme="1"/>
      <name val="Calibri"/>
      <family val="2"/>
      <scheme val="minor"/>
    </font>
    <font>
      <b/>
      <sz val="11"/>
      <color theme="1"/>
      <name val="Calibri"/>
      <family val="2"/>
      <charset val="238"/>
      <scheme val="minor"/>
    </font>
    <font>
      <b/>
      <u/>
      <sz val="8"/>
      <name val="Arial"/>
      <family val="2"/>
      <charset val="238"/>
    </font>
    <font>
      <b/>
      <u/>
      <sz val="11"/>
      <color theme="1"/>
      <name val="Calibri"/>
      <family val="2"/>
      <scheme val="minor"/>
    </font>
    <font>
      <b/>
      <sz val="11"/>
      <color theme="1"/>
      <name val="Calibri"/>
      <family val="2"/>
      <scheme val="minor"/>
    </font>
    <font>
      <u/>
      <sz val="11"/>
      <color theme="10"/>
      <name val="Calibri"/>
      <family val="2"/>
      <scheme val="minor"/>
    </font>
    <font>
      <b/>
      <u/>
      <sz val="14"/>
      <color theme="1"/>
      <name val="Calibri"/>
      <family val="2"/>
      <scheme val="minor"/>
    </font>
    <font>
      <u/>
      <sz val="11"/>
      <color theme="1"/>
      <name val="Calibri"/>
      <family val="2"/>
      <scheme val="minor"/>
    </font>
    <font>
      <sz val="11"/>
      <name val="Calibri"/>
      <family val="2"/>
      <scheme val="minor"/>
    </font>
    <font>
      <sz val="11"/>
      <color rgb="FF7030A0"/>
      <name val="Calibri"/>
      <family val="2"/>
      <scheme val="minor"/>
    </font>
    <font>
      <sz val="11"/>
      <color theme="6"/>
      <name val="Calibri"/>
      <family val="2"/>
      <scheme val="minor"/>
    </font>
    <font>
      <sz val="11"/>
      <color rgb="FFFF0000"/>
      <name val="Calibri"/>
      <family val="2"/>
      <scheme val="minor"/>
    </font>
    <font>
      <sz val="11"/>
      <color rgb="FF0070C0"/>
      <name val="Calibri"/>
      <family val="2"/>
      <scheme val="minor"/>
    </font>
    <font>
      <sz val="11"/>
      <color rgb="FF00B050"/>
      <name val="Calibri"/>
      <family val="2"/>
      <scheme val="minor"/>
    </font>
    <font>
      <vertAlign val="superscript"/>
      <sz val="11"/>
      <color theme="1"/>
      <name val="Calibri"/>
      <family val="2"/>
      <scheme val="minor"/>
    </font>
    <font>
      <vertAlign val="superscript"/>
      <sz val="11"/>
      <name val="Calibri"/>
      <family val="2"/>
      <scheme val="minor"/>
    </font>
    <font>
      <i/>
      <sz val="11"/>
      <name val="Calibri"/>
      <family val="2"/>
      <scheme val="minor"/>
    </font>
    <font>
      <strike/>
      <sz val="11"/>
      <color rgb="FFFF0000"/>
      <name val="Calibri"/>
      <family val="2"/>
      <scheme val="minor"/>
    </font>
    <font>
      <b/>
      <u/>
      <sz val="16"/>
      <color theme="1"/>
      <name val="Arial"/>
      <family val="2"/>
      <charset val="238"/>
    </font>
    <font>
      <sz val="8"/>
      <color theme="1"/>
      <name val="Arial"/>
      <family val="2"/>
      <charset val="238"/>
    </font>
    <font>
      <sz val="8"/>
      <color rgb="FFFF0000"/>
      <name val="Arial"/>
      <family val="2"/>
    </font>
    <font>
      <b/>
      <sz val="11"/>
      <color theme="6" tint="-0.249977111117893"/>
      <name val="Calibri"/>
      <family val="2"/>
      <charset val="238"/>
      <scheme val="minor"/>
    </font>
    <font>
      <b/>
      <sz val="11"/>
      <color theme="0"/>
      <name val="Calibri"/>
      <family val="2"/>
      <charset val="238"/>
      <scheme val="minor"/>
    </font>
    <font>
      <u/>
      <sz val="11"/>
      <color theme="10"/>
      <name val="Calibri"/>
      <family val="2"/>
      <charset val="238"/>
      <scheme val="minor"/>
    </font>
    <font>
      <u/>
      <sz val="11"/>
      <color theme="1"/>
      <name val="Calibri"/>
      <family val="2"/>
      <charset val="238"/>
      <scheme val="minor"/>
    </font>
    <font>
      <u/>
      <sz val="11"/>
      <color theme="0" tint="-0.499984740745262"/>
      <name val="Calibri"/>
      <family val="2"/>
      <charset val="238"/>
      <scheme val="minor"/>
    </font>
    <font>
      <sz val="11"/>
      <color theme="0" tint="-0.499984740745262"/>
      <name val="Calibri"/>
      <family val="2"/>
      <charset val="238"/>
      <scheme val="minor"/>
    </font>
    <font>
      <sz val="11"/>
      <color theme="1"/>
      <name val="Calibri"/>
      <family val="1"/>
      <charset val="2"/>
      <scheme val="minor"/>
    </font>
    <font>
      <sz val="11"/>
      <color theme="1"/>
      <name val="Symbol"/>
      <family val="1"/>
      <charset val="2"/>
    </font>
    <font>
      <sz val="11"/>
      <color theme="1"/>
      <name val="Cambria"/>
      <family val="2"/>
      <charset val="238"/>
      <scheme val="major"/>
    </font>
    <font>
      <i/>
      <sz val="11"/>
      <color theme="1"/>
      <name val="Calibri"/>
      <family val="2"/>
      <charset val="238"/>
      <scheme val="minor"/>
    </font>
    <font>
      <i/>
      <sz val="11"/>
      <color theme="1"/>
      <name val="Calibri"/>
      <family val="2"/>
      <scheme val="minor"/>
    </font>
    <font>
      <b/>
      <u/>
      <sz val="11"/>
      <color theme="1"/>
      <name val="Calibri"/>
      <family val="2"/>
      <charset val="238"/>
      <scheme val="minor"/>
    </font>
    <font>
      <b/>
      <i/>
      <sz val="11"/>
      <color theme="1"/>
      <name val="Calibri"/>
      <family val="2"/>
      <charset val="238"/>
      <scheme val="minor"/>
    </font>
    <font>
      <b/>
      <sz val="8"/>
      <color theme="1"/>
      <name val="Arial"/>
      <family val="2"/>
      <charset val="238"/>
    </font>
  </fonts>
  <fills count="38">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rgb="FFFFFF00"/>
        <bgColor indexed="64"/>
      </patternFill>
    </fill>
    <fill>
      <patternFill patternType="solid">
        <fgColor theme="5" tint="0.59999389629810485"/>
        <bgColor indexed="64"/>
      </patternFill>
    </fill>
    <fill>
      <patternFill patternType="solid">
        <fgColor rgb="FFFFFFFF"/>
        <bgColor rgb="FF000000"/>
      </patternFill>
    </fill>
    <fill>
      <patternFill patternType="solid">
        <fgColor rgb="FFFFFF00"/>
        <bgColor rgb="FF000000"/>
      </patternFill>
    </fill>
    <fill>
      <patternFill patternType="solid">
        <fgColor theme="6" tint="0.59999389629810485"/>
        <bgColor indexed="64"/>
      </patternFill>
    </fill>
    <fill>
      <patternFill patternType="solid">
        <fgColor theme="4" tint="0.79998168889431442"/>
        <bgColor indexed="64"/>
      </patternFill>
    </fill>
    <fill>
      <patternFill patternType="solid">
        <fgColor theme="5" tint="0.59999389629810485"/>
        <bgColor rgb="FF000000"/>
      </patternFill>
    </fill>
    <fill>
      <patternFill patternType="solid">
        <fgColor theme="4" tint="0.79998168889431442"/>
        <bgColor rgb="FF000000"/>
      </patternFill>
    </fill>
    <fill>
      <patternFill patternType="solid">
        <fgColor theme="6" tint="0.59999389629810485"/>
        <bgColor rgb="FF000000"/>
      </patternFill>
    </fill>
    <fill>
      <patternFill patternType="solid">
        <fgColor theme="0"/>
        <bgColor rgb="FF000000"/>
      </patternFill>
    </fill>
    <fill>
      <patternFill patternType="solid">
        <fgColor theme="6" tint="0.79998168889431442"/>
        <bgColor indexed="64"/>
      </patternFill>
    </fill>
    <fill>
      <patternFill patternType="solid">
        <fgColor rgb="FFFFFFCC"/>
        <bgColor indexed="64"/>
      </patternFill>
    </fill>
    <fill>
      <patternFill patternType="solid">
        <fgColor theme="9" tint="0.79998168889431442"/>
        <bgColor indexed="64"/>
      </patternFill>
    </fill>
    <fill>
      <patternFill patternType="solid">
        <fgColor theme="0" tint="-0.34998626667073579"/>
        <bgColor indexed="64"/>
      </patternFill>
    </fill>
    <fill>
      <patternFill patternType="solid">
        <fgColor theme="3" tint="0.59999389629810485"/>
        <bgColor indexed="64"/>
      </patternFill>
    </fill>
    <fill>
      <patternFill patternType="solid">
        <fgColor theme="0" tint="-4.9989318521683403E-2"/>
        <bgColor indexed="64"/>
      </patternFill>
    </fill>
    <fill>
      <patternFill patternType="solid">
        <fgColor theme="6" tint="0.79998168889431442"/>
        <bgColor rgb="FF000000"/>
      </patternFill>
    </fill>
    <fill>
      <patternFill patternType="solid">
        <fgColor theme="5" tint="0.79998168889431442"/>
        <bgColor indexed="64"/>
      </patternFill>
    </fill>
    <fill>
      <patternFill patternType="solid">
        <fgColor theme="8" tint="0.59999389629810485"/>
        <bgColor rgb="FF000000"/>
      </patternFill>
    </fill>
    <fill>
      <patternFill patternType="solid">
        <fgColor theme="9" tint="0.79998168889431442"/>
        <bgColor rgb="FF000000"/>
      </patternFill>
    </fill>
    <fill>
      <patternFill patternType="solid">
        <fgColor rgb="FFFFFFCC"/>
        <bgColor rgb="FF000000"/>
      </patternFill>
    </fill>
    <fill>
      <patternFill patternType="solid">
        <fgColor theme="8" tint="0.79998168889431442"/>
        <bgColor indexed="64"/>
      </patternFill>
    </fill>
    <fill>
      <patternFill patternType="solid">
        <fgColor theme="8" tint="0.79998168889431442"/>
        <bgColor rgb="FF000000"/>
      </patternFill>
    </fill>
    <fill>
      <patternFill patternType="solid">
        <fgColor theme="5" tint="0.39997558519241921"/>
        <bgColor indexed="64"/>
      </patternFill>
    </fill>
    <fill>
      <patternFill patternType="solid">
        <fgColor theme="1"/>
        <bgColor indexed="64"/>
      </patternFill>
    </fill>
    <fill>
      <patternFill patternType="solid">
        <fgColor rgb="FF92D050"/>
        <bgColor indexed="64"/>
      </patternFill>
    </fill>
    <fill>
      <patternFill patternType="solid">
        <fgColor rgb="FFF0ED7F"/>
        <bgColor indexed="64"/>
      </patternFill>
    </fill>
    <fill>
      <patternFill patternType="solid">
        <fgColor rgb="FF00B0F0"/>
        <bgColor indexed="64"/>
      </patternFill>
    </fill>
    <fill>
      <patternFill patternType="solid">
        <fgColor rgb="FF6DD9FF"/>
        <bgColor indexed="64"/>
      </patternFill>
    </fill>
    <fill>
      <patternFill patternType="solid">
        <fgColor rgb="FF9FE6FF"/>
        <bgColor indexed="64"/>
      </patternFill>
    </fill>
    <fill>
      <patternFill patternType="solid">
        <fgColor theme="6" tint="0.39994506668294322"/>
        <bgColor indexed="64"/>
      </patternFill>
    </fill>
    <fill>
      <patternFill patternType="solid">
        <fgColor theme="9" tint="0.39994506668294322"/>
        <bgColor indexed="64"/>
      </patternFill>
    </fill>
    <fill>
      <patternFill patternType="solid">
        <fgColor theme="9" tint="0.59996337778862885"/>
        <bgColor indexed="64"/>
      </patternFill>
    </fill>
    <fill>
      <patternFill patternType="solid">
        <fgColor theme="0" tint="-0.14996795556505021"/>
        <bgColor indexed="64"/>
      </patternFill>
    </fill>
  </fills>
  <borders count="64">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diagonal/>
    </border>
    <border>
      <left/>
      <right style="thin">
        <color indexed="64"/>
      </right>
      <top/>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diagonal/>
    </border>
    <border>
      <left style="thin">
        <color indexed="64"/>
      </left>
      <right style="medium">
        <color indexed="64"/>
      </right>
      <top style="thin">
        <color indexed="64"/>
      </top>
      <bottom style="thin">
        <color indexed="64"/>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thin">
        <color indexed="64"/>
      </top>
      <bottom style="thin">
        <color indexed="64"/>
      </bottom>
      <diagonal/>
    </border>
    <border>
      <left/>
      <right style="thin">
        <color indexed="64"/>
      </right>
      <top/>
      <bottom style="medium">
        <color indexed="64"/>
      </bottom>
      <diagonal/>
    </border>
    <border>
      <left/>
      <right style="thin">
        <color indexed="64"/>
      </right>
      <top style="medium">
        <color indexed="64"/>
      </top>
      <bottom style="thin">
        <color indexed="64"/>
      </bottom>
      <diagonal/>
    </border>
    <border>
      <left style="thin">
        <color indexed="64"/>
      </left>
      <right style="medium">
        <color indexed="64"/>
      </right>
      <top/>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diagonal/>
    </border>
    <border>
      <left style="thin">
        <color indexed="64"/>
      </left>
      <right style="medium">
        <color indexed="64"/>
      </right>
      <top/>
      <bottom style="thin">
        <color indexed="64"/>
      </bottom>
      <diagonal/>
    </border>
    <border>
      <left/>
      <right style="medium">
        <color indexed="64"/>
      </right>
      <top style="thin">
        <color indexed="64"/>
      </top>
      <bottom/>
      <diagonal/>
    </border>
    <border>
      <left style="medium">
        <color indexed="64"/>
      </left>
      <right/>
      <top/>
      <bottom style="thin">
        <color indexed="64"/>
      </bottom>
      <diagonal/>
    </border>
    <border>
      <left/>
      <right style="medium">
        <color indexed="64"/>
      </right>
      <top/>
      <bottom style="thin">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top style="medium">
        <color indexed="64"/>
      </top>
      <bottom/>
      <diagonal/>
    </border>
    <border>
      <left/>
      <right/>
      <top style="medium">
        <color indexed="64"/>
      </top>
      <bottom/>
      <diagonal/>
    </border>
    <border>
      <left/>
      <right style="thin">
        <color indexed="64"/>
      </right>
      <top style="medium">
        <color indexed="64"/>
      </top>
      <bottom/>
      <diagonal/>
    </border>
    <border>
      <left style="thin">
        <color indexed="64"/>
      </left>
      <right style="medium">
        <color indexed="64"/>
      </right>
      <top style="medium">
        <color indexed="64"/>
      </top>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style="medium">
        <color indexed="64"/>
      </top>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style="medium">
        <color indexed="64"/>
      </left>
      <right style="thin">
        <color indexed="64"/>
      </right>
      <top/>
      <bottom style="medium">
        <color indexed="64"/>
      </bottom>
      <diagonal/>
    </border>
    <border>
      <left style="thin">
        <color indexed="64"/>
      </left>
      <right/>
      <top style="thin">
        <color indexed="64"/>
      </top>
      <bottom style="medium">
        <color indexed="64"/>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thin">
        <color indexed="64"/>
      </left>
      <right/>
      <top style="medium">
        <color indexed="64"/>
      </top>
      <bottom/>
      <diagonal/>
    </border>
    <border>
      <left/>
      <right style="medium">
        <color indexed="64"/>
      </right>
      <top style="thin">
        <color indexed="64"/>
      </top>
      <bottom style="medium">
        <color indexed="64"/>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s>
  <cellStyleXfs count="9">
    <xf numFmtId="0" fontId="0" fillId="0" borderId="0"/>
    <xf numFmtId="0" fontId="18" fillId="0" borderId="0"/>
    <xf numFmtId="0" fontId="19" fillId="0" borderId="0"/>
    <xf numFmtId="0" fontId="17" fillId="0" borderId="0"/>
    <xf numFmtId="0" fontId="18" fillId="0" borderId="0"/>
    <xf numFmtId="0" fontId="51" fillId="0" borderId="0" applyNumberFormat="0" applyFill="0" applyBorder="0" applyAlignment="0" applyProtection="0"/>
    <xf numFmtId="0" fontId="15" fillId="0" borderId="0"/>
    <xf numFmtId="0" fontId="69" fillId="0" borderId="0" applyNumberFormat="0" applyFill="0" applyBorder="0" applyAlignment="0" applyProtection="0"/>
    <xf numFmtId="0" fontId="13" fillId="0" borderId="0"/>
  </cellStyleXfs>
  <cellXfs count="1093">
    <xf numFmtId="0" fontId="0" fillId="0" borderId="0" xfId="0"/>
    <xf numFmtId="0" fontId="21" fillId="0" borderId="0" xfId="0" applyFont="1"/>
    <xf numFmtId="0" fontId="23" fillId="0" borderId="0" xfId="0" applyFont="1" applyAlignment="1">
      <alignment vertical="center"/>
    </xf>
    <xf numFmtId="0" fontId="24" fillId="0" borderId="1" xfId="2" applyFont="1" applyBorder="1" applyAlignment="1">
      <alignment vertical="center"/>
    </xf>
    <xf numFmtId="0" fontId="24" fillId="5" borderId="1" xfId="2" applyFont="1" applyFill="1" applyBorder="1" applyAlignment="1">
      <alignment vertical="center"/>
    </xf>
    <xf numFmtId="0" fontId="24" fillId="4" borderId="1" xfId="2" applyFont="1" applyFill="1" applyBorder="1" applyAlignment="1">
      <alignment vertical="center"/>
    </xf>
    <xf numFmtId="0" fontId="24" fillId="7" borderId="1" xfId="2" applyFont="1" applyFill="1" applyBorder="1" applyAlignment="1">
      <alignment vertical="center"/>
    </xf>
    <xf numFmtId="0" fontId="24" fillId="8" borderId="1" xfId="2" applyFont="1" applyFill="1" applyBorder="1" applyAlignment="1">
      <alignment vertical="center"/>
    </xf>
    <xf numFmtId="0" fontId="24" fillId="9" borderId="1" xfId="2" applyFont="1" applyFill="1" applyBorder="1" applyAlignment="1">
      <alignment vertical="center"/>
    </xf>
    <xf numFmtId="0" fontId="24" fillId="10" borderId="1" xfId="2" applyFont="1" applyFill="1" applyBorder="1" applyAlignment="1">
      <alignment vertical="center"/>
    </xf>
    <xf numFmtId="0" fontId="24" fillId="11" borderId="1" xfId="2" applyFont="1" applyFill="1" applyBorder="1" applyAlignment="1">
      <alignment vertical="center"/>
    </xf>
    <xf numFmtId="0" fontId="24" fillId="12" borderId="1" xfId="2" applyFont="1" applyFill="1" applyBorder="1" applyAlignment="1">
      <alignment vertical="center"/>
    </xf>
    <xf numFmtId="0" fontId="29" fillId="3" borderId="0" xfId="0" applyFont="1" applyFill="1" applyAlignment="1">
      <alignment vertical="center"/>
    </xf>
    <xf numFmtId="0" fontId="29" fillId="3" borderId="10" xfId="0" applyFont="1" applyFill="1" applyBorder="1" applyAlignment="1">
      <alignment vertical="center"/>
    </xf>
    <xf numFmtId="0" fontId="29" fillId="3" borderId="7" xfId="0" applyFont="1" applyFill="1" applyBorder="1" applyAlignment="1">
      <alignment vertical="center"/>
    </xf>
    <xf numFmtId="0" fontId="29" fillId="3" borderId="12" xfId="0" applyFont="1" applyFill="1" applyBorder="1" applyAlignment="1">
      <alignment vertical="center"/>
    </xf>
    <xf numFmtId="0" fontId="29" fillId="3" borderId="11" xfId="0" applyFont="1" applyFill="1" applyBorder="1" applyAlignment="1">
      <alignment vertical="center"/>
    </xf>
    <xf numFmtId="0" fontId="29" fillId="3" borderId="8" xfId="0" applyFont="1" applyFill="1" applyBorder="1" applyAlignment="1">
      <alignment vertical="center"/>
    </xf>
    <xf numFmtId="0" fontId="29" fillId="3" borderId="9" xfId="0" applyFont="1" applyFill="1" applyBorder="1" applyAlignment="1">
      <alignment vertical="center"/>
    </xf>
    <xf numFmtId="0" fontId="29" fillId="3" borderId="6" xfId="0" applyFont="1" applyFill="1" applyBorder="1" applyAlignment="1">
      <alignment vertical="center"/>
    </xf>
    <xf numFmtId="0" fontId="23" fillId="3" borderId="7" xfId="0" applyFont="1" applyFill="1" applyBorder="1" applyAlignment="1">
      <alignment horizontal="left" vertical="center"/>
    </xf>
    <xf numFmtId="0" fontId="21" fillId="3" borderId="0" xfId="0" applyFont="1" applyFill="1"/>
    <xf numFmtId="0" fontId="23" fillId="3" borderId="0" xfId="0" applyFont="1" applyFill="1" applyAlignment="1">
      <alignment textRotation="90"/>
    </xf>
    <xf numFmtId="0" fontId="29" fillId="3" borderId="0" xfId="0" applyFont="1" applyFill="1" applyAlignment="1">
      <alignment textRotation="90"/>
    </xf>
    <xf numFmtId="49" fontId="23" fillId="3" borderId="0" xfId="0" applyNumberFormat="1" applyFont="1" applyFill="1"/>
    <xf numFmtId="0" fontId="23" fillId="3" borderId="0" xfId="0" applyFont="1" applyFill="1" applyAlignment="1">
      <alignment vertical="center"/>
    </xf>
    <xf numFmtId="0" fontId="24" fillId="3" borderId="1" xfId="2" applyFont="1" applyFill="1" applyBorder="1" applyAlignment="1">
      <alignment vertical="center"/>
    </xf>
    <xf numFmtId="0" fontId="20" fillId="3" borderId="0" xfId="0" applyFont="1" applyFill="1" applyAlignment="1">
      <alignment horizontal="left"/>
    </xf>
    <xf numFmtId="0" fontId="22" fillId="3" borderId="0" xfId="0" applyFont="1" applyFill="1" applyAlignment="1">
      <alignment vertical="center"/>
    </xf>
    <xf numFmtId="0" fontId="21" fillId="3" borderId="0" xfId="0" applyFont="1" applyFill="1" applyAlignment="1">
      <alignment vertical="center"/>
    </xf>
    <xf numFmtId="0" fontId="0" fillId="3" borderId="0" xfId="0" applyFill="1"/>
    <xf numFmtId="0" fontId="23" fillId="3" borderId="0" xfId="0" applyFont="1" applyFill="1" applyAlignment="1">
      <alignment horizontal="left" vertical="center"/>
    </xf>
    <xf numFmtId="0" fontId="23" fillId="3" borderId="0" xfId="0" applyFont="1" applyFill="1" applyAlignment="1">
      <alignment horizontal="center" vertical="center"/>
    </xf>
    <xf numFmtId="0" fontId="23" fillId="3" borderId="6" xfId="0" applyFont="1" applyFill="1" applyBorder="1" applyAlignment="1">
      <alignment vertical="center"/>
    </xf>
    <xf numFmtId="0" fontId="23" fillId="3" borderId="2" xfId="0" applyFont="1" applyFill="1" applyBorder="1" applyAlignment="1">
      <alignment vertical="center"/>
    </xf>
    <xf numFmtId="0" fontId="23" fillId="3" borderId="7" xfId="0" applyFont="1" applyFill="1" applyBorder="1" applyAlignment="1">
      <alignment vertical="center"/>
    </xf>
    <xf numFmtId="0" fontId="23" fillId="3" borderId="4" xfId="0" applyFont="1" applyFill="1" applyBorder="1" applyAlignment="1">
      <alignment vertical="center"/>
    </xf>
    <xf numFmtId="0" fontId="23" fillId="3" borderId="8" xfId="0" applyFont="1" applyFill="1" applyBorder="1" applyAlignment="1">
      <alignment vertical="center"/>
    </xf>
    <xf numFmtId="0" fontId="23" fillId="3" borderId="3" xfId="0" applyFont="1" applyFill="1" applyBorder="1" applyAlignment="1">
      <alignment vertical="center"/>
    </xf>
    <xf numFmtId="0" fontId="23" fillId="3" borderId="5" xfId="0" applyFont="1" applyFill="1" applyBorder="1" applyAlignment="1">
      <alignment vertical="center"/>
    </xf>
    <xf numFmtId="0" fontId="21" fillId="3" borderId="0" xfId="0" applyFont="1" applyFill="1" applyAlignment="1">
      <alignment horizontal="center"/>
    </xf>
    <xf numFmtId="0" fontId="23" fillId="3" borderId="0" xfId="0" applyFont="1" applyFill="1" applyAlignment="1">
      <alignment horizontal="center" textRotation="90"/>
    </xf>
    <xf numFmtId="0" fontId="22" fillId="3" borderId="0" xfId="0" applyFont="1" applyFill="1" applyAlignment="1">
      <alignment horizontal="center" vertical="center"/>
    </xf>
    <xf numFmtId="0" fontId="21" fillId="3" borderId="0" xfId="0" applyFont="1" applyFill="1" applyAlignment="1">
      <alignment horizontal="center" vertical="center"/>
    </xf>
    <xf numFmtId="0" fontId="0" fillId="3" borderId="0" xfId="0" applyFill="1" applyAlignment="1">
      <alignment horizontal="center"/>
    </xf>
    <xf numFmtId="0" fontId="23" fillId="3" borderId="8" xfId="0" applyFont="1" applyFill="1" applyBorder="1" applyAlignment="1">
      <alignment horizontal="left" vertical="center"/>
    </xf>
    <xf numFmtId="0" fontId="24" fillId="6" borderId="9" xfId="2" applyFont="1" applyFill="1" applyBorder="1" applyAlignment="1">
      <alignment horizontal="left" vertical="center"/>
    </xf>
    <xf numFmtId="0" fontId="24" fillId="6" borderId="6" xfId="2" applyFont="1" applyFill="1" applyBorder="1" applyAlignment="1">
      <alignment horizontal="left" vertical="center"/>
    </xf>
    <xf numFmtId="0" fontId="24" fillId="6" borderId="2" xfId="2" applyFont="1" applyFill="1" applyBorder="1" applyAlignment="1">
      <alignment horizontal="left" vertical="center"/>
    </xf>
    <xf numFmtId="0" fontId="32" fillId="3" borderId="10" xfId="0" applyFont="1" applyFill="1" applyBorder="1" applyAlignment="1">
      <alignment vertical="center"/>
    </xf>
    <xf numFmtId="0" fontId="24" fillId="6" borderId="11" xfId="2" applyFont="1" applyFill="1" applyBorder="1" applyAlignment="1">
      <alignment horizontal="left" vertical="center"/>
    </xf>
    <xf numFmtId="0" fontId="24" fillId="6" borderId="8" xfId="2" applyFont="1" applyFill="1" applyBorder="1" applyAlignment="1">
      <alignment horizontal="left" vertical="center"/>
    </xf>
    <xf numFmtId="0" fontId="24" fillId="6" borderId="3" xfId="2" applyFont="1" applyFill="1" applyBorder="1" applyAlignment="1">
      <alignment horizontal="left" vertical="center"/>
    </xf>
    <xf numFmtId="0" fontId="24" fillId="6" borderId="5" xfId="2" applyFont="1" applyFill="1" applyBorder="1" applyAlignment="1">
      <alignment horizontal="left" vertical="center"/>
    </xf>
    <xf numFmtId="0" fontId="23" fillId="3" borderId="4" xfId="0" applyFont="1" applyFill="1" applyBorder="1" applyAlignment="1">
      <alignment horizontal="right" vertical="center"/>
    </xf>
    <xf numFmtId="0" fontId="24" fillId="6" borderId="7" xfId="2" applyFont="1" applyFill="1" applyBorder="1" applyAlignment="1">
      <alignment vertical="center"/>
    </xf>
    <xf numFmtId="0" fontId="24" fillId="6" borderId="4" xfId="2" applyFont="1" applyFill="1" applyBorder="1" applyAlignment="1">
      <alignment vertical="center"/>
    </xf>
    <xf numFmtId="0" fontId="24" fillId="6" borderId="7" xfId="2" applyFont="1" applyFill="1" applyBorder="1" applyAlignment="1">
      <alignment horizontal="left" vertical="center"/>
    </xf>
    <xf numFmtId="0" fontId="24" fillId="6" borderId="4" xfId="2" applyFont="1" applyFill="1" applyBorder="1" applyAlignment="1">
      <alignment horizontal="left" vertical="center"/>
    </xf>
    <xf numFmtId="0" fontId="24" fillId="6" borderId="0" xfId="2" applyFont="1" applyFill="1" applyAlignment="1">
      <alignment horizontal="left" vertical="center"/>
    </xf>
    <xf numFmtId="0" fontId="24" fillId="6" borderId="0" xfId="2" applyFont="1" applyFill="1" applyAlignment="1">
      <alignment vertical="center"/>
    </xf>
    <xf numFmtId="0" fontId="24" fillId="6" borderId="5" xfId="2" applyFont="1" applyFill="1" applyBorder="1" applyAlignment="1">
      <alignment vertical="center"/>
    </xf>
    <xf numFmtId="0" fontId="24" fillId="6" borderId="16" xfId="2" applyFont="1" applyFill="1" applyBorder="1" applyAlignment="1">
      <alignment horizontal="left" vertical="center"/>
    </xf>
    <xf numFmtId="0" fontId="24" fillId="6" borderId="17" xfId="2" applyFont="1" applyFill="1" applyBorder="1" applyAlignment="1">
      <alignment horizontal="left" vertical="center"/>
    </xf>
    <xf numFmtId="0" fontId="24" fillId="6" borderId="27" xfId="2" applyFont="1" applyFill="1" applyBorder="1" applyAlignment="1">
      <alignment horizontal="left" vertical="center"/>
    </xf>
    <xf numFmtId="0" fontId="24" fillId="6" borderId="25" xfId="2" applyFont="1" applyFill="1" applyBorder="1" applyAlignment="1">
      <alignment horizontal="left" vertical="center"/>
    </xf>
    <xf numFmtId="0" fontId="24" fillId="6" borderId="29" xfId="2" applyFont="1" applyFill="1" applyBorder="1" applyAlignment="1">
      <alignment horizontal="left" vertical="center"/>
    </xf>
    <xf numFmtId="0" fontId="24" fillId="6" borderId="30" xfId="2" applyFont="1" applyFill="1" applyBorder="1" applyAlignment="1">
      <alignment horizontal="left" vertical="center"/>
    </xf>
    <xf numFmtId="0" fontId="24" fillId="6" borderId="31" xfId="2" applyFont="1" applyFill="1" applyBorder="1" applyAlignment="1">
      <alignment horizontal="left" vertical="center"/>
    </xf>
    <xf numFmtId="0" fontId="26" fillId="3" borderId="10" xfId="0" applyFont="1" applyFill="1" applyBorder="1" applyAlignment="1">
      <alignment vertical="center"/>
    </xf>
    <xf numFmtId="0" fontId="24" fillId="6" borderId="19" xfId="2" applyFont="1" applyFill="1" applyBorder="1" applyAlignment="1">
      <alignment horizontal="left" vertical="center"/>
    </xf>
    <xf numFmtId="0" fontId="24" fillId="6" borderId="21" xfId="2" applyFont="1" applyFill="1" applyBorder="1" applyAlignment="1">
      <alignment horizontal="left" vertical="center"/>
    </xf>
    <xf numFmtId="0" fontId="24" fillId="6" borderId="35" xfId="2" applyFont="1" applyFill="1" applyBorder="1" applyAlignment="1">
      <alignment horizontal="left" vertical="center"/>
    </xf>
    <xf numFmtId="0" fontId="23" fillId="3" borderId="6" xfId="0" applyFont="1" applyFill="1" applyBorder="1" applyAlignment="1">
      <alignment horizontal="left" vertical="center"/>
    </xf>
    <xf numFmtId="0" fontId="24" fillId="6" borderId="22" xfId="2" applyFont="1" applyFill="1" applyBorder="1" applyAlignment="1">
      <alignment horizontal="left" vertical="center"/>
    </xf>
    <xf numFmtId="0" fontId="24" fillId="6" borderId="23" xfId="2" applyFont="1" applyFill="1" applyBorder="1" applyAlignment="1">
      <alignment horizontal="left" vertical="center"/>
    </xf>
    <xf numFmtId="0" fontId="24" fillId="6" borderId="26" xfId="2" applyFont="1" applyFill="1" applyBorder="1" applyAlignment="1">
      <alignment horizontal="left" vertical="center"/>
    </xf>
    <xf numFmtId="0" fontId="21" fillId="0" borderId="0" xfId="0" applyFont="1" applyAlignment="1">
      <alignment horizontal="right"/>
    </xf>
    <xf numFmtId="0" fontId="21" fillId="3" borderId="0" xfId="0" applyFont="1" applyFill="1" applyAlignment="1">
      <alignment horizontal="right"/>
    </xf>
    <xf numFmtId="49" fontId="23" fillId="3" borderId="0" xfId="0" applyNumberFormat="1" applyFont="1" applyFill="1" applyAlignment="1">
      <alignment horizontal="right"/>
    </xf>
    <xf numFmtId="0" fontId="24" fillId="13" borderId="0" xfId="1" applyFont="1" applyFill="1" applyAlignment="1">
      <alignment horizontal="right" vertical="center"/>
    </xf>
    <xf numFmtId="0" fontId="24" fillId="13" borderId="1" xfId="1" applyFont="1" applyFill="1" applyBorder="1" applyAlignment="1">
      <alignment horizontal="right" vertical="center"/>
    </xf>
    <xf numFmtId="0" fontId="24" fillId="6" borderId="1" xfId="1" applyFont="1" applyFill="1" applyBorder="1" applyAlignment="1">
      <alignment horizontal="right" vertical="center"/>
    </xf>
    <xf numFmtId="0" fontId="24" fillId="6" borderId="1" xfId="2" applyFont="1" applyFill="1" applyBorder="1" applyAlignment="1">
      <alignment horizontal="right" vertical="center"/>
    </xf>
    <xf numFmtId="0" fontId="24" fillId="6" borderId="13" xfId="2" applyFont="1" applyFill="1" applyBorder="1" applyAlignment="1">
      <alignment horizontal="right" vertical="center"/>
    </xf>
    <xf numFmtId="0" fontId="24" fillId="6" borderId="18" xfId="2" applyFont="1" applyFill="1" applyBorder="1" applyAlignment="1">
      <alignment horizontal="right" vertical="center"/>
    </xf>
    <xf numFmtId="0" fontId="24" fillId="6" borderId="20" xfId="2" applyFont="1" applyFill="1" applyBorder="1" applyAlignment="1">
      <alignment horizontal="right" vertical="center"/>
    </xf>
    <xf numFmtId="0" fontId="24" fillId="6" borderId="24" xfId="2" applyFont="1" applyFill="1" applyBorder="1" applyAlignment="1">
      <alignment horizontal="right" vertical="center"/>
    </xf>
    <xf numFmtId="0" fontId="24" fillId="6" borderId="32" xfId="2" applyFont="1" applyFill="1" applyBorder="1" applyAlignment="1">
      <alignment horizontal="right" vertical="center"/>
    </xf>
    <xf numFmtId="0" fontId="24" fillId="6" borderId="33" xfId="2" applyFont="1" applyFill="1" applyBorder="1" applyAlignment="1">
      <alignment horizontal="right" vertical="center"/>
    </xf>
    <xf numFmtId="0" fontId="24" fillId="6" borderId="34" xfId="2" applyFont="1" applyFill="1" applyBorder="1" applyAlignment="1">
      <alignment horizontal="right" vertical="center"/>
    </xf>
    <xf numFmtId="0" fontId="23" fillId="3" borderId="0" xfId="0" applyFont="1" applyFill="1" applyAlignment="1">
      <alignment horizontal="right" textRotation="90"/>
    </xf>
    <xf numFmtId="0" fontId="23" fillId="3" borderId="0" xfId="0" applyFont="1" applyFill="1" applyAlignment="1">
      <alignment horizontal="right" vertical="center"/>
    </xf>
    <xf numFmtId="0" fontId="22" fillId="3" borderId="0" xfId="0" applyFont="1" applyFill="1" applyAlignment="1">
      <alignment horizontal="right" vertical="center"/>
    </xf>
    <xf numFmtId="0" fontId="21" fillId="3" borderId="0" xfId="0" applyFont="1" applyFill="1" applyAlignment="1">
      <alignment horizontal="right" vertical="center"/>
    </xf>
    <xf numFmtId="0" fontId="0" fillId="3" borderId="0" xfId="0" applyFill="1" applyAlignment="1">
      <alignment horizontal="right"/>
    </xf>
    <xf numFmtId="0" fontId="0" fillId="0" borderId="0" xfId="0" applyAlignment="1">
      <alignment horizontal="right"/>
    </xf>
    <xf numFmtId="0" fontId="24" fillId="6" borderId="6" xfId="2" applyFont="1" applyFill="1" applyBorder="1" applyAlignment="1">
      <alignment vertical="center"/>
    </xf>
    <xf numFmtId="0" fontId="24" fillId="6" borderId="2" xfId="2" applyFont="1" applyFill="1" applyBorder="1" applyAlignment="1">
      <alignment vertical="center"/>
    </xf>
    <xf numFmtId="0" fontId="24" fillId="6" borderId="16" xfId="2" applyFont="1" applyFill="1" applyBorder="1" applyAlignment="1">
      <alignment vertical="center"/>
    </xf>
    <xf numFmtId="0" fontId="24" fillId="6" borderId="17" xfId="2" applyFont="1" applyFill="1" applyBorder="1" applyAlignment="1">
      <alignment vertical="center"/>
    </xf>
    <xf numFmtId="0" fontId="24" fillId="6" borderId="27" xfId="2" applyFont="1" applyFill="1" applyBorder="1" applyAlignment="1">
      <alignment vertical="center"/>
    </xf>
    <xf numFmtId="0" fontId="24" fillId="6" borderId="25" xfId="2" applyFont="1" applyFill="1" applyBorder="1" applyAlignment="1">
      <alignment vertical="center"/>
    </xf>
    <xf numFmtId="0" fontId="23" fillId="0" borderId="21" xfId="0" applyFont="1" applyBorder="1" applyAlignment="1">
      <alignment vertical="center"/>
    </xf>
    <xf numFmtId="0" fontId="24" fillId="6" borderId="21" xfId="2" applyFont="1" applyFill="1" applyBorder="1" applyAlignment="1">
      <alignment vertical="center"/>
    </xf>
    <xf numFmtId="0" fontId="24" fillId="6" borderId="23" xfId="2" applyFont="1" applyFill="1" applyBorder="1" applyAlignment="1">
      <alignment vertical="center"/>
    </xf>
    <xf numFmtId="0" fontId="24" fillId="6" borderId="26" xfId="2" applyFont="1" applyFill="1" applyBorder="1" applyAlignment="1">
      <alignment vertical="center"/>
    </xf>
    <xf numFmtId="0" fontId="23" fillId="3" borderId="2" xfId="0" applyFont="1" applyFill="1" applyBorder="1" applyAlignment="1">
      <alignment horizontal="right" vertical="center"/>
    </xf>
    <xf numFmtId="0" fontId="24" fillId="6" borderId="37" xfId="2" applyFont="1" applyFill="1" applyBorder="1" applyAlignment="1">
      <alignment horizontal="right" vertical="center"/>
    </xf>
    <xf numFmtId="0" fontId="24" fillId="6" borderId="38" xfId="2" applyFont="1" applyFill="1" applyBorder="1" applyAlignment="1">
      <alignment horizontal="right" vertical="center"/>
    </xf>
    <xf numFmtId="0" fontId="24" fillId="6" borderId="18" xfId="2" applyFont="1" applyFill="1" applyBorder="1" applyAlignment="1">
      <alignment horizontal="right" vertical="top"/>
    </xf>
    <xf numFmtId="0" fontId="24" fillId="6" borderId="16" xfId="2" applyFont="1" applyFill="1" applyBorder="1" applyAlignment="1">
      <alignment horizontal="left" vertical="top"/>
    </xf>
    <xf numFmtId="0" fontId="24" fillId="6" borderId="19" xfId="2" applyFont="1" applyFill="1" applyBorder="1" applyAlignment="1">
      <alignment vertical="top"/>
    </xf>
    <xf numFmtId="0" fontId="24" fillId="6" borderId="20" xfId="2" applyFont="1" applyFill="1" applyBorder="1" applyAlignment="1">
      <alignment horizontal="right" vertical="top"/>
    </xf>
    <xf numFmtId="0" fontId="24" fillId="6" borderId="24" xfId="2" applyFont="1" applyFill="1" applyBorder="1" applyAlignment="1">
      <alignment horizontal="right" vertical="top"/>
    </xf>
    <xf numFmtId="0" fontId="24" fillId="6" borderId="19" xfId="2" applyFont="1" applyFill="1" applyBorder="1" applyAlignment="1">
      <alignment horizontal="left" vertical="top"/>
    </xf>
    <xf numFmtId="0" fontId="24" fillId="6" borderId="7" xfId="2" applyFont="1" applyFill="1" applyBorder="1" applyAlignment="1">
      <alignment horizontal="left" vertical="top"/>
    </xf>
    <xf numFmtId="0" fontId="24" fillId="6" borderId="4" xfId="2" applyFont="1" applyFill="1" applyBorder="1" applyAlignment="1">
      <alignment horizontal="left" vertical="top"/>
    </xf>
    <xf numFmtId="0" fontId="24" fillId="6" borderId="21" xfId="2" applyFont="1" applyFill="1" applyBorder="1" applyAlignment="1">
      <alignment horizontal="left" vertical="top"/>
    </xf>
    <xf numFmtId="0" fontId="24" fillId="6" borderId="0" xfId="2" applyFont="1" applyFill="1" applyAlignment="1">
      <alignment horizontal="left" vertical="top"/>
    </xf>
    <xf numFmtId="0" fontId="24" fillId="6" borderId="5" xfId="2" applyFont="1" applyFill="1" applyBorder="1" applyAlignment="1">
      <alignment horizontal="left" vertical="top"/>
    </xf>
    <xf numFmtId="0" fontId="24" fillId="6" borderId="23" xfId="2" applyFont="1" applyFill="1" applyBorder="1" applyAlignment="1">
      <alignment horizontal="left" vertical="top"/>
    </xf>
    <xf numFmtId="0" fontId="24" fillId="6" borderId="26" xfId="2" applyFont="1" applyFill="1" applyBorder="1" applyAlignment="1">
      <alignment horizontal="left" vertical="top"/>
    </xf>
    <xf numFmtId="0" fontId="24" fillId="6" borderId="17" xfId="2" applyFont="1" applyFill="1" applyBorder="1" applyAlignment="1">
      <alignment horizontal="left" vertical="top"/>
    </xf>
    <xf numFmtId="0" fontId="24" fillId="6" borderId="27" xfId="2" applyFont="1" applyFill="1" applyBorder="1" applyAlignment="1">
      <alignment horizontal="left" vertical="top"/>
    </xf>
    <xf numFmtId="0" fontId="24" fillId="6" borderId="37" xfId="2" applyFont="1" applyFill="1" applyBorder="1" applyAlignment="1">
      <alignment horizontal="right" vertical="top"/>
    </xf>
    <xf numFmtId="0" fontId="24" fillId="6" borderId="22" xfId="2" applyFont="1" applyFill="1" applyBorder="1" applyAlignment="1">
      <alignment horizontal="left"/>
    </xf>
    <xf numFmtId="0" fontId="24" fillId="6" borderId="22" xfId="2" applyFont="1" applyFill="1" applyBorder="1"/>
    <xf numFmtId="0" fontId="24" fillId="6" borderId="33" xfId="2" applyFont="1" applyFill="1" applyBorder="1" applyAlignment="1">
      <alignment horizontal="right" vertical="top"/>
    </xf>
    <xf numFmtId="0" fontId="24" fillId="6" borderId="36" xfId="2" applyFont="1" applyFill="1" applyBorder="1" applyAlignment="1">
      <alignment horizontal="right" vertical="top"/>
    </xf>
    <xf numFmtId="0" fontId="24" fillId="6" borderId="35" xfId="2" applyFont="1" applyFill="1" applyBorder="1" applyAlignment="1">
      <alignment horizontal="left" vertical="top"/>
    </xf>
    <xf numFmtId="0" fontId="24" fillId="6" borderId="8" xfId="2" applyFont="1" applyFill="1" applyBorder="1" applyAlignment="1">
      <alignment horizontal="left" vertical="top"/>
    </xf>
    <xf numFmtId="0" fontId="24" fillId="6" borderId="3" xfId="2" applyFont="1" applyFill="1" applyBorder="1" applyAlignment="1">
      <alignment horizontal="left" vertical="top"/>
    </xf>
    <xf numFmtId="0" fontId="24" fillId="6" borderId="21" xfId="2" applyFont="1" applyFill="1" applyBorder="1" applyAlignment="1">
      <alignment horizontal="left" vertical="center"/>
    </xf>
    <xf numFmtId="0" fontId="24" fillId="6" borderId="7" xfId="2" applyFont="1" applyFill="1" applyBorder="1" applyAlignment="1">
      <alignment horizontal="left" vertical="center"/>
    </xf>
    <xf numFmtId="0" fontId="24" fillId="6" borderId="4" xfId="2" applyFont="1" applyFill="1" applyBorder="1" applyAlignment="1">
      <alignment horizontal="left" vertical="center"/>
    </xf>
    <xf numFmtId="0" fontId="24" fillId="6" borderId="16" xfId="2" applyFont="1" applyFill="1" applyBorder="1" applyAlignment="1">
      <alignment horizontal="left" vertical="center"/>
    </xf>
    <xf numFmtId="0" fontId="24" fillId="6" borderId="17" xfId="2" applyFont="1" applyFill="1" applyBorder="1" applyAlignment="1">
      <alignment horizontal="left" vertical="center"/>
    </xf>
    <xf numFmtId="0" fontId="24" fillId="6" borderId="27" xfId="2" applyFont="1" applyFill="1" applyBorder="1" applyAlignment="1">
      <alignment horizontal="left" vertical="center"/>
    </xf>
    <xf numFmtId="0" fontId="24" fillId="6" borderId="25" xfId="2" applyFont="1" applyFill="1" applyBorder="1" applyAlignment="1">
      <alignment horizontal="left" vertical="center"/>
    </xf>
    <xf numFmtId="0" fontId="24" fillId="6" borderId="6" xfId="2" applyFont="1" applyFill="1" applyBorder="1" applyAlignment="1">
      <alignment horizontal="left" vertical="center"/>
    </xf>
    <xf numFmtId="0" fontId="24" fillId="6" borderId="2" xfId="2" applyFont="1" applyFill="1" applyBorder="1" applyAlignment="1">
      <alignment horizontal="left" vertical="center"/>
    </xf>
    <xf numFmtId="0" fontId="24" fillId="6" borderId="30" xfId="2" applyFont="1" applyFill="1" applyBorder="1" applyAlignment="1">
      <alignment horizontal="left" vertical="center"/>
    </xf>
    <xf numFmtId="0" fontId="24" fillId="6" borderId="31" xfId="2" applyFont="1" applyFill="1" applyBorder="1" applyAlignment="1">
      <alignment horizontal="left" vertical="center"/>
    </xf>
    <xf numFmtId="0" fontId="23" fillId="3" borderId="0" xfId="0" applyFont="1" applyFill="1" applyAlignment="1">
      <alignment horizontal="left" vertical="center"/>
    </xf>
    <xf numFmtId="0" fontId="24" fillId="6" borderId="21" xfId="2" applyFont="1" applyFill="1" applyBorder="1" applyAlignment="1">
      <alignment horizontal="left" vertical="top"/>
    </xf>
    <xf numFmtId="0" fontId="24" fillId="6" borderId="0" xfId="2" applyFont="1" applyFill="1" applyAlignment="1">
      <alignment horizontal="left" vertical="top"/>
    </xf>
    <xf numFmtId="0" fontId="24" fillId="6" borderId="5" xfId="2" applyFont="1" applyFill="1" applyBorder="1" applyAlignment="1">
      <alignment horizontal="left" vertical="top"/>
    </xf>
    <xf numFmtId="0" fontId="24" fillId="6" borderId="0" xfId="2" applyFont="1" applyFill="1" applyBorder="1" applyAlignment="1">
      <alignment horizontal="left" vertical="center"/>
    </xf>
    <xf numFmtId="0" fontId="37" fillId="6" borderId="16" xfId="2" applyFont="1" applyFill="1" applyBorder="1" applyAlignment="1">
      <alignment horizontal="left" vertical="center"/>
    </xf>
    <xf numFmtId="0" fontId="37" fillId="6" borderId="35" xfId="2" applyFont="1" applyFill="1" applyBorder="1" applyAlignment="1">
      <alignment horizontal="left" vertical="center"/>
    </xf>
    <xf numFmtId="0" fontId="37" fillId="6" borderId="19" xfId="2" applyFont="1" applyFill="1" applyBorder="1" applyAlignment="1">
      <alignment horizontal="left" vertical="center"/>
    </xf>
    <xf numFmtId="0" fontId="37" fillId="6" borderId="22" xfId="2" applyFont="1" applyFill="1" applyBorder="1" applyAlignment="1">
      <alignment horizontal="left" vertical="center"/>
    </xf>
    <xf numFmtId="0" fontId="37" fillId="6" borderId="29" xfId="2" applyFont="1" applyFill="1" applyBorder="1" applyAlignment="1">
      <alignment horizontal="left" vertical="center"/>
    </xf>
    <xf numFmtId="0" fontId="37" fillId="6" borderId="21" xfId="2" applyFont="1" applyFill="1" applyBorder="1" applyAlignment="1">
      <alignment horizontal="left" vertical="center"/>
    </xf>
    <xf numFmtId="0" fontId="29" fillId="3" borderId="0" xfId="0" applyFont="1" applyFill="1" applyBorder="1" applyAlignment="1">
      <alignment vertical="center"/>
    </xf>
    <xf numFmtId="0" fontId="23" fillId="3" borderId="0" xfId="0" applyFont="1" applyFill="1" applyBorder="1" applyAlignment="1">
      <alignment horizontal="left" vertical="center"/>
    </xf>
    <xf numFmtId="0" fontId="23" fillId="3" borderId="0" xfId="0" applyFont="1" applyFill="1" applyBorder="1" applyAlignment="1">
      <alignment vertical="center"/>
    </xf>
    <xf numFmtId="0" fontId="23" fillId="0" borderId="6" xfId="0" applyFont="1" applyBorder="1" applyAlignment="1">
      <alignment vertical="center"/>
    </xf>
    <xf numFmtId="0" fontId="23" fillId="0" borderId="8" xfId="0" applyFont="1" applyBorder="1" applyAlignment="1">
      <alignment vertical="center"/>
    </xf>
    <xf numFmtId="0" fontId="39" fillId="3" borderId="10" xfId="0" applyFont="1" applyFill="1" applyBorder="1" applyAlignment="1">
      <alignment vertical="center"/>
    </xf>
    <xf numFmtId="0" fontId="29" fillId="3" borderId="1" xfId="0" applyFont="1" applyFill="1" applyBorder="1" applyAlignment="1">
      <alignment horizontal="center"/>
    </xf>
    <xf numFmtId="0" fontId="29" fillId="9" borderId="9" xfId="0" applyFont="1" applyFill="1" applyBorder="1" applyAlignment="1">
      <alignment horizontal="center"/>
    </xf>
    <xf numFmtId="0" fontId="29" fillId="9" borderId="6" xfId="0" applyFont="1" applyFill="1" applyBorder="1" applyAlignment="1">
      <alignment horizontal="center"/>
    </xf>
    <xf numFmtId="0" fontId="23" fillId="9" borderId="6" xfId="0" applyFont="1" applyFill="1" applyBorder="1" applyAlignment="1">
      <alignment horizontal="center"/>
    </xf>
    <xf numFmtId="0" fontId="23" fillId="9" borderId="2" xfId="0" applyFont="1" applyFill="1" applyBorder="1" applyAlignment="1">
      <alignment horizontal="center"/>
    </xf>
    <xf numFmtId="0" fontId="29" fillId="14" borderId="9" xfId="0" applyFont="1" applyFill="1" applyBorder="1" applyAlignment="1">
      <alignment horizontal="center"/>
    </xf>
    <xf numFmtId="0" fontId="29" fillId="14" borderId="6" xfId="0" applyFont="1" applyFill="1" applyBorder="1" applyAlignment="1">
      <alignment horizontal="center"/>
    </xf>
    <xf numFmtId="0" fontId="23" fillId="14" borderId="6" xfId="0" applyFont="1" applyFill="1" applyBorder="1" applyAlignment="1">
      <alignment horizontal="center"/>
    </xf>
    <xf numFmtId="0" fontId="23" fillId="14" borderId="2" xfId="0" applyFont="1" applyFill="1" applyBorder="1" applyAlignment="1">
      <alignment horizontal="center"/>
    </xf>
    <xf numFmtId="0" fontId="29" fillId="15" borderId="9" xfId="0" applyFont="1" applyFill="1" applyBorder="1" applyAlignment="1">
      <alignment horizontal="center"/>
    </xf>
    <xf numFmtId="0" fontId="29" fillId="15" borderId="6" xfId="0" applyFont="1" applyFill="1" applyBorder="1" applyAlignment="1">
      <alignment horizontal="center"/>
    </xf>
    <xf numFmtId="0" fontId="23" fillId="15" borderId="6" xfId="0" applyFont="1" applyFill="1" applyBorder="1" applyAlignment="1">
      <alignment horizontal="center"/>
    </xf>
    <xf numFmtId="0" fontId="23" fillId="15" borderId="2" xfId="0" applyFont="1" applyFill="1" applyBorder="1" applyAlignment="1">
      <alignment horizontal="center"/>
    </xf>
    <xf numFmtId="0" fontId="29" fillId="16" borderId="9" xfId="0" applyFont="1" applyFill="1" applyBorder="1" applyAlignment="1">
      <alignment horizontal="center"/>
    </xf>
    <xf numFmtId="0" fontId="29" fillId="16" borderId="6" xfId="0" applyFont="1" applyFill="1" applyBorder="1" applyAlignment="1">
      <alignment horizontal="center"/>
    </xf>
    <xf numFmtId="0" fontId="23" fillId="16" borderId="6" xfId="0" applyFont="1" applyFill="1" applyBorder="1" applyAlignment="1">
      <alignment horizontal="center"/>
    </xf>
    <xf numFmtId="0" fontId="23" fillId="16" borderId="2" xfId="0" applyFont="1" applyFill="1" applyBorder="1" applyAlignment="1">
      <alignment horizontal="center"/>
    </xf>
    <xf numFmtId="0" fontId="29" fillId="2" borderId="9" xfId="0" applyFont="1" applyFill="1" applyBorder="1" applyAlignment="1">
      <alignment horizontal="center"/>
    </xf>
    <xf numFmtId="0" fontId="29" fillId="2" borderId="6" xfId="0" applyFont="1" applyFill="1" applyBorder="1" applyAlignment="1">
      <alignment horizontal="center"/>
    </xf>
    <xf numFmtId="0" fontId="29" fillId="2" borderId="2" xfId="0" applyFont="1" applyFill="1" applyBorder="1" applyAlignment="1">
      <alignment horizontal="center"/>
    </xf>
    <xf numFmtId="0" fontId="29" fillId="17" borderId="9" xfId="0" applyFont="1" applyFill="1" applyBorder="1" applyAlignment="1">
      <alignment horizontal="center"/>
    </xf>
    <xf numFmtId="0" fontId="29" fillId="17" borderId="2" xfId="0" applyFont="1" applyFill="1" applyBorder="1" applyAlignment="1">
      <alignment horizontal="center"/>
    </xf>
    <xf numFmtId="0" fontId="24" fillId="6" borderId="5" xfId="2" applyFont="1" applyFill="1" applyBorder="1" applyAlignment="1">
      <alignment vertical="center"/>
    </xf>
    <xf numFmtId="0" fontId="23" fillId="3" borderId="5" xfId="0" applyFont="1" applyFill="1" applyBorder="1" applyAlignment="1">
      <alignment horizontal="center" vertical="center"/>
    </xf>
    <xf numFmtId="0" fontId="23" fillId="3" borderId="12" xfId="0" quotePrefix="1" applyFont="1" applyFill="1" applyBorder="1" applyAlignment="1">
      <alignment horizontal="center" vertical="center"/>
    </xf>
    <xf numFmtId="0" fontId="29" fillId="3" borderId="7" xfId="0" applyFont="1" applyFill="1" applyBorder="1" applyAlignment="1">
      <alignment horizontal="left" vertical="center"/>
    </xf>
    <xf numFmtId="0" fontId="24" fillId="6" borderId="0" xfId="2" applyFont="1" applyFill="1" applyBorder="1" applyAlignment="1">
      <alignment vertical="center"/>
    </xf>
    <xf numFmtId="0" fontId="24" fillId="6" borderId="28" xfId="2" applyFont="1" applyFill="1" applyBorder="1" applyAlignment="1">
      <alignment horizontal="right" vertical="top"/>
    </xf>
    <xf numFmtId="0" fontId="29" fillId="3" borderId="0" xfId="0" applyFont="1" applyFill="1" applyBorder="1" applyAlignment="1">
      <alignment horizontal="left" vertical="center"/>
    </xf>
    <xf numFmtId="0" fontId="37" fillId="6" borderId="21" xfId="2" applyFont="1" applyFill="1" applyBorder="1"/>
    <xf numFmtId="0" fontId="37" fillId="6" borderId="16" xfId="2" applyFont="1" applyFill="1" applyBorder="1"/>
    <xf numFmtId="0" fontId="37" fillId="6" borderId="25" xfId="2" applyFont="1" applyFill="1" applyBorder="1"/>
    <xf numFmtId="0" fontId="30" fillId="13" borderId="9" xfId="1" applyFont="1" applyFill="1" applyBorder="1" applyAlignment="1">
      <alignment vertical="center"/>
    </xf>
    <xf numFmtId="0" fontId="24" fillId="13" borderId="6" xfId="1" applyFont="1" applyFill="1" applyBorder="1" applyAlignment="1">
      <alignment vertical="center"/>
    </xf>
    <xf numFmtId="0" fontId="24" fillId="13" borderId="2" xfId="1" applyFont="1" applyFill="1" applyBorder="1" applyAlignment="1">
      <alignment vertical="center"/>
    </xf>
    <xf numFmtId="0" fontId="24" fillId="6" borderId="16" xfId="2" applyFont="1" applyFill="1" applyBorder="1" applyAlignment="1">
      <alignment horizontal="left" vertical="center"/>
    </xf>
    <xf numFmtId="0" fontId="24" fillId="6" borderId="17" xfId="2" applyFont="1" applyFill="1" applyBorder="1" applyAlignment="1">
      <alignment horizontal="left" vertical="center"/>
    </xf>
    <xf numFmtId="0" fontId="24" fillId="6" borderId="27" xfId="2" applyFont="1" applyFill="1" applyBorder="1" applyAlignment="1">
      <alignment horizontal="left" vertical="center"/>
    </xf>
    <xf numFmtId="0" fontId="24" fillId="6" borderId="25" xfId="2" applyFont="1" applyFill="1" applyBorder="1" applyAlignment="1">
      <alignment horizontal="left" vertical="center"/>
    </xf>
    <xf numFmtId="0" fontId="24" fillId="6" borderId="6" xfId="2" applyFont="1" applyFill="1" applyBorder="1" applyAlignment="1">
      <alignment horizontal="left" vertical="center"/>
    </xf>
    <xf numFmtId="0" fontId="24" fillId="6" borderId="2" xfId="2" applyFont="1" applyFill="1" applyBorder="1" applyAlignment="1">
      <alignment horizontal="left" vertical="center"/>
    </xf>
    <xf numFmtId="0" fontId="24" fillId="6" borderId="21" xfId="2" applyFont="1" applyFill="1" applyBorder="1" applyAlignment="1">
      <alignment horizontal="left" vertical="center"/>
    </xf>
    <xf numFmtId="0" fontId="24" fillId="6" borderId="0" xfId="2" applyFont="1" applyFill="1" applyAlignment="1">
      <alignment horizontal="left" vertical="center"/>
    </xf>
    <xf numFmtId="0" fontId="24" fillId="6" borderId="19" xfId="2" applyFont="1" applyFill="1" applyBorder="1" applyAlignment="1">
      <alignment horizontal="left" vertical="center"/>
    </xf>
    <xf numFmtId="0" fontId="24" fillId="6" borderId="7" xfId="2" applyFont="1" applyFill="1" applyBorder="1" applyAlignment="1">
      <alignment horizontal="left" vertical="center"/>
    </xf>
    <xf numFmtId="0" fontId="24" fillId="6" borderId="4" xfId="2" applyFont="1" applyFill="1" applyBorder="1" applyAlignment="1">
      <alignment horizontal="left" vertical="center"/>
    </xf>
    <xf numFmtId="0" fontId="23" fillId="3" borderId="0" xfId="0" applyFont="1" applyFill="1" applyAlignment="1">
      <alignment horizontal="left" vertical="center"/>
    </xf>
    <xf numFmtId="0" fontId="24" fillId="6" borderId="0" xfId="2" applyFont="1" applyFill="1" applyAlignment="1">
      <alignment vertical="center"/>
    </xf>
    <xf numFmtId="0" fontId="24" fillId="6" borderId="5" xfId="2" applyFont="1" applyFill="1" applyBorder="1" applyAlignment="1">
      <alignment vertical="center"/>
    </xf>
    <xf numFmtId="0" fontId="24" fillId="6" borderId="21" xfId="2" applyFont="1" applyFill="1" applyBorder="1" applyAlignment="1">
      <alignment horizontal="left" vertical="top"/>
    </xf>
    <xf numFmtId="0" fontId="24" fillId="6" borderId="0" xfId="2" applyFont="1" applyFill="1" applyAlignment="1">
      <alignment horizontal="left" vertical="top"/>
    </xf>
    <xf numFmtId="0" fontId="24" fillId="6" borderId="5" xfId="2" applyFont="1" applyFill="1" applyBorder="1" applyAlignment="1">
      <alignment horizontal="left" vertical="top"/>
    </xf>
    <xf numFmtId="0" fontId="24" fillId="6" borderId="0" xfId="4" applyFont="1" applyFill="1" applyAlignment="1">
      <alignment horizontal="left" vertical="center"/>
    </xf>
    <xf numFmtId="0" fontId="24" fillId="6" borderId="8" xfId="2" applyFont="1" applyFill="1" applyBorder="1" applyAlignment="1">
      <alignment vertical="center"/>
    </xf>
    <xf numFmtId="0" fontId="24" fillId="6" borderId="3" xfId="2" applyFont="1" applyFill="1" applyBorder="1" applyAlignment="1">
      <alignment vertical="center"/>
    </xf>
    <xf numFmtId="0" fontId="37" fillId="6" borderId="25" xfId="2" applyFont="1" applyFill="1" applyBorder="1" applyAlignment="1">
      <alignment horizontal="left" vertical="center"/>
    </xf>
    <xf numFmtId="0" fontId="25" fillId="3" borderId="0" xfId="0" applyFont="1" applyFill="1" applyAlignment="1">
      <alignment horizontal="center" vertical="center"/>
    </xf>
    <xf numFmtId="0" fontId="45" fillId="3" borderId="0" xfId="0" applyFont="1" applyFill="1" applyAlignment="1">
      <alignment horizontal="center" vertical="center"/>
    </xf>
    <xf numFmtId="0" fontId="23" fillId="3" borderId="14" xfId="0" applyFont="1" applyFill="1" applyBorder="1" applyAlignment="1">
      <alignment horizontal="center" vertical="center"/>
    </xf>
    <xf numFmtId="0" fontId="23" fillId="3" borderId="1" xfId="0" applyFont="1" applyFill="1" applyBorder="1" applyAlignment="1">
      <alignment horizontal="center" vertical="center"/>
    </xf>
    <xf numFmtId="0" fontId="46" fillId="3" borderId="0" xfId="0" applyFont="1" applyFill="1" applyAlignment="1">
      <alignment horizontal="center" vertical="center"/>
    </xf>
    <xf numFmtId="49" fontId="23" fillId="3" borderId="0" xfId="0" applyNumberFormat="1" applyFont="1" applyFill="1" applyAlignment="1">
      <alignment horizontal="center" wrapText="1"/>
    </xf>
    <xf numFmtId="49" fontId="23" fillId="0" borderId="0" xfId="0" applyNumberFormat="1" applyFont="1" applyAlignment="1">
      <alignment horizontal="right"/>
    </xf>
    <xf numFmtId="0" fontId="29" fillId="0" borderId="0" xfId="0" applyFont="1" applyAlignment="1">
      <alignment horizontal="center" vertical="center"/>
    </xf>
    <xf numFmtId="0" fontId="0" fillId="0" borderId="0" xfId="0" applyAlignment="1">
      <alignment horizontal="left"/>
    </xf>
    <xf numFmtId="0" fontId="0" fillId="0" borderId="0" xfId="0" applyAlignment="1"/>
    <xf numFmtId="0" fontId="29" fillId="3" borderId="7" xfId="0" applyFont="1" applyFill="1" applyBorder="1" applyAlignment="1">
      <alignment horizontal="left" vertical="center"/>
    </xf>
    <xf numFmtId="0" fontId="23" fillId="3" borderId="0" xfId="0" applyFont="1" applyFill="1" applyAlignment="1">
      <alignment horizontal="left" vertical="center"/>
    </xf>
    <xf numFmtId="0" fontId="28" fillId="3" borderId="14" xfId="0" applyFont="1" applyFill="1" applyBorder="1" applyAlignment="1">
      <alignment horizontal="center" vertical="center" textRotation="90"/>
    </xf>
    <xf numFmtId="0" fontId="24" fillId="6" borderId="8" xfId="1" applyFont="1" applyFill="1" applyBorder="1" applyAlignment="1">
      <alignment vertical="center"/>
    </xf>
    <xf numFmtId="0" fontId="24" fillId="6" borderId="3" xfId="1" applyFont="1" applyFill="1" applyBorder="1" applyAlignment="1">
      <alignment vertical="center"/>
    </xf>
    <xf numFmtId="0" fontId="23" fillId="3" borderId="12" xfId="0" quotePrefix="1" applyFont="1" applyFill="1" applyBorder="1" applyAlignment="1">
      <alignment horizontal="center" vertical="center"/>
    </xf>
    <xf numFmtId="0" fontId="23" fillId="3" borderId="5" xfId="0" applyFont="1" applyFill="1" applyBorder="1" applyAlignment="1">
      <alignment horizontal="center" vertical="center"/>
    </xf>
    <xf numFmtId="0" fontId="24" fillId="6" borderId="8" xfId="1" applyFont="1" applyFill="1" applyBorder="1" applyAlignment="1">
      <alignment vertical="center"/>
    </xf>
    <xf numFmtId="0" fontId="24" fillId="6" borderId="3" xfId="1" applyFont="1" applyFill="1" applyBorder="1" applyAlignment="1">
      <alignment vertical="center"/>
    </xf>
    <xf numFmtId="0" fontId="36" fillId="6" borderId="11" xfId="1" applyFont="1" applyFill="1" applyBorder="1" applyAlignment="1">
      <alignment vertical="center"/>
    </xf>
    <xf numFmtId="0" fontId="23" fillId="0" borderId="1" xfId="0" applyFont="1" applyBorder="1" applyAlignment="1">
      <alignment vertical="center"/>
    </xf>
    <xf numFmtId="0" fontId="21" fillId="0" borderId="0" xfId="0" applyFont="1" applyFill="1" applyBorder="1"/>
    <xf numFmtId="49" fontId="23" fillId="0" borderId="0" xfId="0" applyNumberFormat="1" applyFont="1" applyFill="1" applyBorder="1"/>
    <xf numFmtId="0" fontId="29" fillId="0" borderId="0" xfId="0" applyFont="1" applyFill="1" applyBorder="1" applyAlignment="1">
      <alignment textRotation="90"/>
    </xf>
    <xf numFmtId="0" fontId="23" fillId="0" borderId="0" xfId="0" applyFont="1" applyFill="1" applyBorder="1" applyAlignment="1">
      <alignment textRotation="90"/>
    </xf>
    <xf numFmtId="0" fontId="29" fillId="0" borderId="0" xfId="0" applyFont="1" applyFill="1" applyBorder="1" applyAlignment="1">
      <alignment vertical="center"/>
    </xf>
    <xf numFmtId="0" fontId="23" fillId="0" borderId="0" xfId="0" applyFont="1" applyFill="1" applyBorder="1" applyAlignment="1">
      <alignment vertical="center"/>
    </xf>
    <xf numFmtId="0" fontId="23" fillId="0" borderId="0" xfId="0" applyFont="1" applyFill="1" applyBorder="1" applyAlignment="1">
      <alignment horizontal="left" vertical="center"/>
    </xf>
    <xf numFmtId="0" fontId="29" fillId="0" borderId="0" xfId="0" applyFont="1" applyFill="1" applyBorder="1" applyAlignment="1">
      <alignment horizontal="left" vertical="center"/>
    </xf>
    <xf numFmtId="0" fontId="23" fillId="0" borderId="0" xfId="0" applyFont="1" applyFill="1" applyBorder="1" applyAlignment="1">
      <alignment horizontal="right" vertical="center"/>
    </xf>
    <xf numFmtId="0" fontId="24" fillId="0" borderId="0" xfId="4" applyFont="1" applyFill="1" applyBorder="1" applyAlignment="1">
      <alignment horizontal="left" vertical="center"/>
    </xf>
    <xf numFmtId="0" fontId="22" fillId="0" borderId="0" xfId="0" applyFont="1" applyFill="1" applyBorder="1" applyAlignment="1">
      <alignment vertical="center"/>
    </xf>
    <xf numFmtId="0" fontId="21" fillId="0" borderId="0" xfId="0" applyFont="1" applyFill="1" applyBorder="1" applyAlignment="1">
      <alignment vertical="center"/>
    </xf>
    <xf numFmtId="0" fontId="0" fillId="0" borderId="0" xfId="0" applyFill="1" applyBorder="1"/>
    <xf numFmtId="0" fontId="29" fillId="0" borderId="0" xfId="0" applyFont="1" applyFill="1" applyBorder="1" applyAlignment="1">
      <alignment vertical="center" wrapText="1"/>
    </xf>
    <xf numFmtId="0" fontId="29" fillId="0" borderId="7" xfId="0" applyFont="1" applyFill="1" applyBorder="1" applyAlignment="1">
      <alignment vertical="center"/>
    </xf>
    <xf numFmtId="0" fontId="23" fillId="0" borderId="7" xfId="0" applyFont="1" applyFill="1" applyBorder="1" applyAlignment="1">
      <alignment horizontal="left" vertical="center"/>
    </xf>
    <xf numFmtId="0" fontId="23" fillId="0" borderId="7" xfId="0" applyFont="1" applyFill="1" applyBorder="1" applyAlignment="1">
      <alignment vertical="center"/>
    </xf>
    <xf numFmtId="0" fontId="26" fillId="3" borderId="9" xfId="0" applyFont="1" applyFill="1" applyBorder="1" applyAlignment="1">
      <alignment vertical="center"/>
    </xf>
    <xf numFmtId="0" fontId="29" fillId="0" borderId="8" xfId="0" applyFont="1" applyFill="1" applyBorder="1" applyAlignment="1">
      <alignment vertical="center"/>
    </xf>
    <xf numFmtId="0" fontId="23" fillId="0" borderId="8" xfId="0" applyFont="1" applyFill="1" applyBorder="1" applyAlignment="1">
      <alignment horizontal="left" vertical="center"/>
    </xf>
    <xf numFmtId="0" fontId="23" fillId="0" borderId="8" xfId="0" applyFont="1" applyFill="1" applyBorder="1" applyAlignment="1">
      <alignment vertical="center"/>
    </xf>
    <xf numFmtId="0" fontId="23" fillId="0" borderId="0" xfId="0" applyFont="1" applyFill="1" applyAlignment="1">
      <alignment vertical="center"/>
    </xf>
    <xf numFmtId="0" fontId="29" fillId="0" borderId="0" xfId="0" applyFont="1" applyFill="1" applyAlignment="1">
      <alignment vertical="center"/>
    </xf>
    <xf numFmtId="0" fontId="23" fillId="0" borderId="0" xfId="0" applyFont="1" applyFill="1" applyAlignment="1">
      <alignment horizontal="left" vertical="center"/>
    </xf>
    <xf numFmtId="0" fontId="21" fillId="0" borderId="0" xfId="0" applyFont="1" applyFill="1"/>
    <xf numFmtId="49" fontId="23" fillId="0" borderId="0" xfId="0" applyNumberFormat="1" applyFont="1" applyFill="1"/>
    <xf numFmtId="0" fontId="24" fillId="0" borderId="0" xfId="1" applyFont="1" applyFill="1" applyBorder="1" applyAlignment="1">
      <alignment vertical="center"/>
    </xf>
    <xf numFmtId="0" fontId="48" fillId="0" borderId="0" xfId="4" applyFont="1" applyFill="1" applyBorder="1" applyAlignment="1">
      <alignment vertical="center"/>
    </xf>
    <xf numFmtId="0" fontId="24" fillId="0" borderId="0" xfId="4" applyFont="1" applyFill="1" applyBorder="1" applyAlignment="1">
      <alignment vertical="center"/>
    </xf>
    <xf numFmtId="0" fontId="24" fillId="0" borderId="0" xfId="2" applyFont="1" applyFill="1" applyBorder="1" applyAlignment="1">
      <alignment vertical="center"/>
    </xf>
    <xf numFmtId="0" fontId="24" fillId="0" borderId="21" xfId="2" applyFont="1" applyFill="1" applyBorder="1" applyAlignment="1">
      <alignment vertical="center"/>
    </xf>
    <xf numFmtId="0" fontId="48" fillId="0" borderId="21" xfId="4" applyFont="1" applyFill="1" applyBorder="1" applyAlignment="1">
      <alignment vertical="center"/>
    </xf>
    <xf numFmtId="0" fontId="24" fillId="0" borderId="0" xfId="4" applyFont="1" applyFill="1" applyAlignment="1">
      <alignment vertical="center"/>
    </xf>
    <xf numFmtId="0" fontId="23" fillId="0" borderId="0" xfId="0" applyFont="1" applyFill="1" applyAlignment="1">
      <alignment textRotation="90"/>
    </xf>
    <xf numFmtId="0" fontId="22" fillId="0" borderId="0" xfId="0" applyFont="1" applyFill="1" applyAlignment="1">
      <alignment vertical="center"/>
    </xf>
    <xf numFmtId="0" fontId="21" fillId="0" borderId="0" xfId="0" applyFont="1" applyFill="1" applyAlignment="1">
      <alignment vertical="center"/>
    </xf>
    <xf numFmtId="0" fontId="0" fillId="0" borderId="0" xfId="0" applyFill="1"/>
    <xf numFmtId="0" fontId="24" fillId="3" borderId="0" xfId="4" applyFont="1" applyFill="1" applyAlignment="1">
      <alignment horizontal="right" vertical="center"/>
    </xf>
    <xf numFmtId="0" fontId="23" fillId="3" borderId="0" xfId="0" applyFont="1" applyFill="1" applyBorder="1" applyAlignment="1">
      <alignment horizontal="right" textRotation="90"/>
    </xf>
    <xf numFmtId="0" fontId="0" fillId="0" borderId="0" xfId="0" applyAlignment="1">
      <alignment vertical="center"/>
    </xf>
    <xf numFmtId="0" fontId="44" fillId="0" borderId="0" xfId="0" applyFont="1" applyFill="1" applyBorder="1" applyAlignment="1">
      <alignment vertical="center"/>
    </xf>
    <xf numFmtId="0" fontId="0" fillId="0" borderId="7" xfId="0" applyBorder="1" applyAlignment="1">
      <alignment vertical="center"/>
    </xf>
    <xf numFmtId="0" fontId="0" fillId="0" borderId="0" xfId="0" applyBorder="1" applyAlignment="1">
      <alignment vertical="center"/>
    </xf>
    <xf numFmtId="0" fontId="0" fillId="0" borderId="8" xfId="0" applyBorder="1" applyAlignment="1">
      <alignment vertical="center"/>
    </xf>
    <xf numFmtId="0" fontId="52" fillId="0" borderId="0" xfId="0" applyFont="1"/>
    <xf numFmtId="0" fontId="53" fillId="0" borderId="0" xfId="0" applyFont="1"/>
    <xf numFmtId="0" fontId="54" fillId="0" borderId="0" xfId="0" applyFont="1"/>
    <xf numFmtId="0" fontId="0" fillId="0" borderId="0" xfId="0" applyAlignment="1">
      <alignment vertical="center" wrapText="1"/>
    </xf>
    <xf numFmtId="0" fontId="62" fillId="0" borderId="0" xfId="0" applyFont="1" applyFill="1"/>
    <xf numFmtId="0" fontId="63" fillId="0" borderId="0" xfId="0" applyFont="1" applyFill="1"/>
    <xf numFmtId="0" fontId="54" fillId="0" borderId="0" xfId="0" applyFont="1" applyFill="1"/>
    <xf numFmtId="0" fontId="63" fillId="19" borderId="0" xfId="0" applyFont="1" applyFill="1"/>
    <xf numFmtId="0" fontId="54" fillId="19" borderId="0" xfId="0" applyFont="1" applyFill="1"/>
    <xf numFmtId="0" fontId="62" fillId="19" borderId="0" xfId="0" applyFont="1" applyFill="1"/>
    <xf numFmtId="0" fontId="21" fillId="0" borderId="0" xfId="0" applyFont="1" applyFill="1" applyAlignment="1">
      <alignment horizontal="center"/>
    </xf>
    <xf numFmtId="49" fontId="23" fillId="0" borderId="0" xfId="0" applyNumberFormat="1" applyFont="1" applyFill="1" applyAlignment="1">
      <alignment horizontal="center" wrapText="1"/>
    </xf>
    <xf numFmtId="0" fontId="29" fillId="0" borderId="1" xfId="0" applyFont="1" applyFill="1" applyBorder="1" applyAlignment="1">
      <alignment horizontal="center" vertical="center"/>
    </xf>
    <xf numFmtId="0" fontId="29" fillId="0" borderId="9" xfId="0" applyFont="1" applyFill="1" applyBorder="1" applyAlignment="1">
      <alignment horizontal="center" vertical="center"/>
    </xf>
    <xf numFmtId="0" fontId="38" fillId="0" borderId="1" xfId="0" applyFont="1" applyFill="1" applyBorder="1" applyAlignment="1">
      <alignment horizontal="center" vertical="center"/>
    </xf>
    <xf numFmtId="0" fontId="23" fillId="0" borderId="0" xfId="0" applyFont="1" applyFill="1" applyAlignment="1">
      <alignment horizontal="center" textRotation="90"/>
    </xf>
    <xf numFmtId="0" fontId="23" fillId="0" borderId="0" xfId="0" applyFont="1" applyFill="1" applyAlignment="1">
      <alignment horizontal="center" vertical="center"/>
    </xf>
    <xf numFmtId="0" fontId="22" fillId="0" borderId="0" xfId="0" applyFont="1" applyFill="1" applyAlignment="1">
      <alignment horizontal="center" vertical="center"/>
    </xf>
    <xf numFmtId="0" fontId="21" fillId="0" borderId="0" xfId="0" applyFont="1" applyFill="1" applyAlignment="1">
      <alignment horizontal="center" vertical="center"/>
    </xf>
    <xf numFmtId="0" fontId="0" fillId="0" borderId="0" xfId="0" applyFill="1" applyAlignment="1">
      <alignment horizontal="center"/>
    </xf>
    <xf numFmtId="0" fontId="24" fillId="20" borderId="16" xfId="2" applyFont="1" applyFill="1" applyBorder="1" applyAlignment="1">
      <alignment horizontal="left" vertical="center"/>
    </xf>
    <xf numFmtId="0" fontId="24" fillId="20" borderId="17" xfId="2" applyFont="1" applyFill="1" applyBorder="1" applyAlignment="1">
      <alignment horizontal="left" vertical="center"/>
    </xf>
    <xf numFmtId="0" fontId="24" fillId="20" borderId="27" xfId="2" applyFont="1" applyFill="1" applyBorder="1" applyAlignment="1">
      <alignment horizontal="left" vertical="center"/>
    </xf>
    <xf numFmtId="0" fontId="24" fillId="20" borderId="18" xfId="2" applyFont="1" applyFill="1" applyBorder="1" applyAlignment="1">
      <alignment horizontal="right" vertical="center"/>
    </xf>
    <xf numFmtId="0" fontId="30" fillId="13" borderId="9" xfId="1" applyFont="1" applyFill="1" applyBorder="1" applyAlignment="1">
      <alignment vertical="center"/>
    </xf>
    <xf numFmtId="0" fontId="24" fillId="13" borderId="6" xfId="1" applyFont="1" applyFill="1" applyBorder="1" applyAlignment="1">
      <alignment vertical="center"/>
    </xf>
    <xf numFmtId="0" fontId="24" fillId="13" borderId="2" xfId="1" applyFont="1" applyFill="1" applyBorder="1" applyAlignment="1">
      <alignment vertical="center"/>
    </xf>
    <xf numFmtId="0" fontId="24" fillId="6" borderId="16" xfId="2" applyFont="1" applyFill="1" applyBorder="1" applyAlignment="1">
      <alignment horizontal="left" vertical="center"/>
    </xf>
    <xf numFmtId="0" fontId="24" fillId="6" borderId="17" xfId="2" applyFont="1" applyFill="1" applyBorder="1" applyAlignment="1">
      <alignment horizontal="left" vertical="center"/>
    </xf>
    <xf numFmtId="0" fontId="24" fillId="6" borderId="27" xfId="2" applyFont="1" applyFill="1" applyBorder="1" applyAlignment="1">
      <alignment horizontal="left" vertical="center"/>
    </xf>
    <xf numFmtId="0" fontId="24" fillId="6" borderId="25" xfId="2" applyFont="1" applyFill="1" applyBorder="1" applyAlignment="1">
      <alignment horizontal="left" vertical="center"/>
    </xf>
    <xf numFmtId="0" fontId="24" fillId="6" borderId="6" xfId="2" applyFont="1" applyFill="1" applyBorder="1" applyAlignment="1">
      <alignment horizontal="left" vertical="center"/>
    </xf>
    <xf numFmtId="0" fontId="24" fillId="6" borderId="2" xfId="2" applyFont="1" applyFill="1" applyBorder="1" applyAlignment="1">
      <alignment horizontal="left" vertical="center"/>
    </xf>
    <xf numFmtId="0" fontId="24" fillId="6" borderId="19" xfId="2" applyFont="1" applyFill="1" applyBorder="1" applyAlignment="1">
      <alignment horizontal="left" vertical="center"/>
    </xf>
    <xf numFmtId="0" fontId="24" fillId="6" borderId="7" xfId="2" applyFont="1" applyFill="1" applyBorder="1" applyAlignment="1">
      <alignment horizontal="left" vertical="center"/>
    </xf>
    <xf numFmtId="0" fontId="24" fillId="6" borderId="4" xfId="2" applyFont="1" applyFill="1" applyBorder="1" applyAlignment="1">
      <alignment horizontal="left" vertical="center"/>
    </xf>
    <xf numFmtId="0" fontId="24" fillId="0" borderId="1" xfId="2" applyFont="1" applyBorder="1" applyAlignment="1">
      <alignment horizontal="left" vertical="center"/>
    </xf>
    <xf numFmtId="0" fontId="28" fillId="3" borderId="14" xfId="0" applyFont="1" applyFill="1" applyBorder="1" applyAlignment="1">
      <alignment horizontal="center" vertical="center" textRotation="90"/>
    </xf>
    <xf numFmtId="0" fontId="24" fillId="3" borderId="1" xfId="2" applyFont="1" applyFill="1" applyBorder="1" applyAlignment="1">
      <alignment horizontal="left" vertical="center"/>
    </xf>
    <xf numFmtId="0" fontId="0" fillId="0" borderId="0" xfId="0" applyAlignment="1">
      <alignment wrapText="1"/>
    </xf>
    <xf numFmtId="0" fontId="29" fillId="0" borderId="1" xfId="0" applyFont="1" applyFill="1" applyBorder="1" applyAlignment="1">
      <alignment horizontal="center" vertical="center"/>
    </xf>
    <xf numFmtId="0" fontId="28" fillId="3" borderId="1" xfId="0" applyFont="1" applyFill="1" applyBorder="1" applyAlignment="1">
      <alignment vertical="center" textRotation="90"/>
    </xf>
    <xf numFmtId="0" fontId="28" fillId="3" borderId="9" xfId="0" applyFont="1" applyFill="1" applyBorder="1" applyAlignment="1">
      <alignment vertical="center" textRotation="90"/>
    </xf>
    <xf numFmtId="0" fontId="0" fillId="0" borderId="21" xfId="0" applyBorder="1"/>
    <xf numFmtId="0" fontId="24" fillId="0" borderId="21" xfId="2" applyFont="1" applyFill="1" applyBorder="1" applyAlignment="1">
      <alignment horizontal="left" vertical="center"/>
    </xf>
    <xf numFmtId="0" fontId="0" fillId="0" borderId="21" xfId="0" applyFill="1" applyBorder="1"/>
    <xf numFmtId="0" fontId="28" fillId="3" borderId="20" xfId="0" applyFont="1" applyFill="1" applyBorder="1" applyAlignment="1">
      <alignment vertical="center" textRotation="90"/>
    </xf>
    <xf numFmtId="0" fontId="25" fillId="3" borderId="20" xfId="0" applyFont="1" applyFill="1" applyBorder="1" applyAlignment="1">
      <alignment horizontal="left" vertical="center"/>
    </xf>
    <xf numFmtId="0" fontId="23" fillId="3" borderId="20" xfId="0" applyFont="1" applyFill="1" applyBorder="1" applyAlignment="1">
      <alignment vertical="center"/>
    </xf>
    <xf numFmtId="0" fontId="24" fillId="6" borderId="28" xfId="2" applyFont="1" applyFill="1" applyBorder="1" applyAlignment="1">
      <alignment horizontal="right" vertical="center"/>
    </xf>
    <xf numFmtId="0" fontId="51" fillId="0" borderId="0" xfId="5" applyFill="1" applyBorder="1"/>
    <xf numFmtId="0" fontId="0" fillId="0" borderId="0" xfId="0" applyFill="1" applyBorder="1" applyAlignment="1">
      <alignment horizontal="left"/>
    </xf>
    <xf numFmtId="0" fontId="0" fillId="0" borderId="0" xfId="0" applyFill="1" applyBorder="1" applyAlignment="1"/>
    <xf numFmtId="0" fontId="49" fillId="0" borderId="0" xfId="0" applyFont="1" applyFill="1" applyBorder="1" applyAlignment="1">
      <alignment horizontal="center"/>
    </xf>
    <xf numFmtId="0" fontId="47" fillId="0" borderId="0" xfId="0" applyFont="1" applyFill="1" applyBorder="1"/>
    <xf numFmtId="0" fontId="50" fillId="0" borderId="0" xfId="0" applyFont="1" applyFill="1" applyBorder="1"/>
    <xf numFmtId="0" fontId="50" fillId="0" borderId="0" xfId="0" applyFont="1" applyFill="1" applyBorder="1" applyAlignment="1">
      <alignment horizontal="left"/>
    </xf>
    <xf numFmtId="0" fontId="50" fillId="0" borderId="0" xfId="0" applyFont="1" applyFill="1" applyBorder="1" applyAlignment="1"/>
    <xf numFmtId="0" fontId="47" fillId="0" borderId="0" xfId="0" applyFont="1" applyFill="1" applyBorder="1" applyAlignment="1">
      <alignment horizontal="center"/>
    </xf>
    <xf numFmtId="0" fontId="0" fillId="0" borderId="0" xfId="0" applyFill="1" applyBorder="1" applyAlignment="1">
      <alignment horizontal="left" vertical="top"/>
    </xf>
    <xf numFmtId="0" fontId="0" fillId="0" borderId="0" xfId="0" applyFill="1" applyBorder="1" applyAlignment="1">
      <alignment wrapText="1"/>
    </xf>
    <xf numFmtId="0" fontId="0" fillId="0" borderId="0" xfId="0" applyFill="1" applyBorder="1" applyAlignment="1">
      <alignment horizontal="left" vertical="top" wrapText="1"/>
    </xf>
    <xf numFmtId="0" fontId="0" fillId="0" borderId="0" xfId="0" applyFill="1" applyBorder="1" applyAlignment="1">
      <alignment horizontal="center"/>
    </xf>
    <xf numFmtId="0" fontId="47" fillId="0" borderId="0" xfId="0" applyFont="1" applyFill="1" applyBorder="1" applyAlignment="1">
      <alignment horizontal="left" wrapText="1"/>
    </xf>
    <xf numFmtId="0" fontId="28" fillId="3" borderId="13" xfId="0" applyFont="1" applyFill="1" applyBorder="1" applyAlignment="1">
      <alignment vertical="center" textRotation="90"/>
    </xf>
    <xf numFmtId="0" fontId="24" fillId="0" borderId="0" xfId="2" applyFont="1" applyFill="1" applyBorder="1" applyAlignment="1">
      <alignment horizontal="left" vertical="center"/>
    </xf>
    <xf numFmtId="0" fontId="23" fillId="0" borderId="9" xfId="0" applyFont="1" applyFill="1" applyBorder="1" applyAlignment="1">
      <alignment vertical="center"/>
    </xf>
    <xf numFmtId="0" fontId="22" fillId="0" borderId="9" xfId="0" applyFont="1" applyFill="1" applyBorder="1" applyAlignment="1">
      <alignment vertical="center"/>
    </xf>
    <xf numFmtId="0" fontId="21" fillId="0" borderId="9" xfId="0" applyFont="1" applyFill="1" applyBorder="1" applyAlignment="1">
      <alignment vertical="center"/>
    </xf>
    <xf numFmtId="0" fontId="21" fillId="0" borderId="9" xfId="0" applyFont="1" applyFill="1" applyBorder="1"/>
    <xf numFmtId="0" fontId="0" fillId="0" borderId="9" xfId="0" applyFill="1" applyBorder="1"/>
    <xf numFmtId="0" fontId="24" fillId="0" borderId="6" xfId="2" applyFont="1" applyFill="1" applyBorder="1" applyAlignment="1">
      <alignment horizontal="left" vertical="center"/>
    </xf>
    <xf numFmtId="0" fontId="24" fillId="0" borderId="2" xfId="2" applyFont="1" applyFill="1" applyBorder="1" applyAlignment="1">
      <alignment horizontal="left" vertical="center"/>
    </xf>
    <xf numFmtId="0" fontId="28" fillId="0" borderId="9" xfId="0" applyFont="1" applyFill="1" applyBorder="1" applyAlignment="1">
      <alignment vertical="center" textRotation="90"/>
    </xf>
    <xf numFmtId="0" fontId="24" fillId="0" borderId="7" xfId="2" applyFont="1" applyFill="1" applyBorder="1" applyAlignment="1">
      <alignment horizontal="left" vertical="center"/>
    </xf>
    <xf numFmtId="0" fontId="24" fillId="0" borderId="4" xfId="2" applyFont="1" applyFill="1" applyBorder="1" applyAlignment="1">
      <alignment horizontal="left" vertical="center"/>
    </xf>
    <xf numFmtId="0" fontId="24" fillId="0" borderId="8" xfId="2" applyFont="1" applyFill="1" applyBorder="1" applyAlignment="1">
      <alignment horizontal="left" vertical="center"/>
    </xf>
    <xf numFmtId="0" fontId="24" fillId="0" borderId="3" xfId="2" applyFont="1" applyFill="1" applyBorder="1" applyAlignment="1">
      <alignment horizontal="left" vertical="center"/>
    </xf>
    <xf numFmtId="0" fontId="24" fillId="0" borderId="16" xfId="2" applyFont="1" applyFill="1" applyBorder="1" applyAlignment="1">
      <alignment horizontal="left" vertical="center"/>
    </xf>
    <xf numFmtId="0" fontId="24" fillId="0" borderId="17" xfId="2" applyFont="1" applyFill="1" applyBorder="1" applyAlignment="1">
      <alignment horizontal="left" vertical="center"/>
    </xf>
    <xf numFmtId="0" fontId="24" fillId="0" borderId="27" xfId="2" applyFont="1" applyFill="1" applyBorder="1" applyAlignment="1">
      <alignment horizontal="left" vertical="center"/>
    </xf>
    <xf numFmtId="0" fontId="24" fillId="0" borderId="25" xfId="2" applyFont="1" applyFill="1" applyBorder="1" applyAlignment="1">
      <alignment horizontal="left" vertical="center"/>
    </xf>
    <xf numFmtId="0" fontId="24" fillId="0" borderId="29" xfId="2" applyFont="1" applyFill="1" applyBorder="1" applyAlignment="1">
      <alignment horizontal="left" vertical="center"/>
    </xf>
    <xf numFmtId="0" fontId="24" fillId="0" borderId="30" xfId="2" applyFont="1" applyFill="1" applyBorder="1" applyAlignment="1">
      <alignment horizontal="left" vertical="center"/>
    </xf>
    <xf numFmtId="0" fontId="24" fillId="0" borderId="31" xfId="2" applyFont="1" applyFill="1" applyBorder="1" applyAlignment="1">
      <alignment horizontal="left" vertical="center"/>
    </xf>
    <xf numFmtId="0" fontId="24" fillId="0" borderId="19" xfId="2" applyFont="1" applyFill="1" applyBorder="1" applyAlignment="1">
      <alignment horizontal="left" vertical="center"/>
    </xf>
    <xf numFmtId="0" fontId="24" fillId="0" borderId="35" xfId="2" applyFont="1" applyFill="1" applyBorder="1" applyAlignment="1">
      <alignment horizontal="left" vertical="center"/>
    </xf>
    <xf numFmtId="0" fontId="25" fillId="0" borderId="9" xfId="0" applyFont="1" applyFill="1" applyBorder="1" applyAlignment="1">
      <alignment horizontal="left" vertical="center"/>
    </xf>
    <xf numFmtId="0" fontId="24" fillId="0" borderId="5" xfId="2" applyFont="1" applyFill="1" applyBorder="1" applyAlignment="1">
      <alignment horizontal="left" vertical="center"/>
    </xf>
    <xf numFmtId="0" fontId="24" fillId="0" borderId="40" xfId="2" applyFont="1" applyFill="1" applyBorder="1" applyAlignment="1">
      <alignment horizontal="left" vertical="center"/>
    </xf>
    <xf numFmtId="0" fontId="24" fillId="0" borderId="41" xfId="2" applyFont="1" applyFill="1" applyBorder="1" applyAlignment="1">
      <alignment horizontal="left" vertical="center"/>
    </xf>
    <xf numFmtId="0" fontId="24" fillId="0" borderId="42" xfId="2" applyFont="1" applyFill="1" applyBorder="1" applyAlignment="1">
      <alignment horizontal="left" vertical="center"/>
    </xf>
    <xf numFmtId="0" fontId="65" fillId="0" borderId="0" xfId="0" applyFont="1" applyAlignment="1">
      <alignment horizontal="right" vertical="center"/>
    </xf>
    <xf numFmtId="0" fontId="65" fillId="3" borderId="0" xfId="0" applyFont="1" applyFill="1" applyAlignment="1">
      <alignment horizontal="right" vertical="center"/>
    </xf>
    <xf numFmtId="49" fontId="65" fillId="3" borderId="0" xfId="0" applyNumberFormat="1" applyFont="1" applyFill="1" applyAlignment="1">
      <alignment horizontal="right" vertical="center"/>
    </xf>
    <xf numFmtId="0" fontId="37" fillId="13" borderId="1" xfId="1" applyFont="1" applyFill="1" applyBorder="1" applyAlignment="1">
      <alignment horizontal="right" vertical="center"/>
    </xf>
    <xf numFmtId="0" fontId="37" fillId="6" borderId="1" xfId="1" applyFont="1" applyFill="1" applyBorder="1" applyAlignment="1">
      <alignment horizontal="right" vertical="center"/>
    </xf>
    <xf numFmtId="0" fontId="37" fillId="6" borderId="1" xfId="2" applyFont="1" applyFill="1" applyBorder="1" applyAlignment="1">
      <alignment horizontal="right" vertical="center"/>
    </xf>
    <xf numFmtId="0" fontId="37" fillId="6" borderId="13" xfId="2" applyFont="1" applyFill="1" applyBorder="1" applyAlignment="1">
      <alignment horizontal="right" vertical="center"/>
    </xf>
    <xf numFmtId="0" fontId="65" fillId="0" borderId="18" xfId="0" applyFont="1" applyBorder="1" applyAlignment="1">
      <alignment horizontal="right" vertical="center"/>
    </xf>
    <xf numFmtId="0" fontId="65" fillId="0" borderId="20" xfId="0" applyFont="1" applyBorder="1" applyAlignment="1">
      <alignment horizontal="right" vertical="center"/>
    </xf>
    <xf numFmtId="0" fontId="65" fillId="0" borderId="24" xfId="0" applyFont="1" applyBorder="1" applyAlignment="1">
      <alignment horizontal="right" vertical="center"/>
    </xf>
    <xf numFmtId="0" fontId="65" fillId="0" borderId="32" xfId="0" applyFont="1" applyBorder="1" applyAlignment="1">
      <alignment horizontal="right" vertical="center"/>
    </xf>
    <xf numFmtId="0" fontId="65" fillId="0" borderId="33" xfId="0" applyFont="1" applyBorder="1" applyAlignment="1">
      <alignment horizontal="right" vertical="center"/>
    </xf>
    <xf numFmtId="0" fontId="65" fillId="0" borderId="28" xfId="0" applyFont="1" applyBorder="1" applyAlignment="1">
      <alignment horizontal="right" vertical="center"/>
    </xf>
    <xf numFmtId="0" fontId="65" fillId="0" borderId="43" xfId="0" applyFont="1" applyBorder="1" applyAlignment="1">
      <alignment horizontal="right" vertical="center"/>
    </xf>
    <xf numFmtId="0" fontId="65" fillId="0" borderId="0" xfId="0" applyFont="1" applyFill="1" applyBorder="1" applyAlignment="1">
      <alignment horizontal="right" vertical="center"/>
    </xf>
    <xf numFmtId="0" fontId="37" fillId="6" borderId="18" xfId="2" applyFont="1" applyFill="1" applyBorder="1" applyAlignment="1">
      <alignment horizontal="right" vertical="center"/>
    </xf>
    <xf numFmtId="0" fontId="37" fillId="6" borderId="33" xfId="2" applyFont="1" applyFill="1" applyBorder="1" applyAlignment="1">
      <alignment horizontal="right" vertical="center"/>
    </xf>
    <xf numFmtId="0" fontId="37" fillId="6" borderId="28" xfId="2" applyFont="1" applyFill="1" applyBorder="1" applyAlignment="1">
      <alignment horizontal="right" vertical="center"/>
    </xf>
    <xf numFmtId="0" fontId="37" fillId="6" borderId="20" xfId="2" applyFont="1" applyFill="1" applyBorder="1" applyAlignment="1">
      <alignment horizontal="right" vertical="center"/>
    </xf>
    <xf numFmtId="0" fontId="37" fillId="6" borderId="24" xfId="2" applyFont="1" applyFill="1" applyBorder="1" applyAlignment="1">
      <alignment horizontal="right" vertical="center"/>
    </xf>
    <xf numFmtId="0" fontId="65" fillId="3" borderId="0" xfId="0" applyFont="1" applyFill="1" applyAlignment="1">
      <alignment horizontal="right" vertical="center" textRotation="90"/>
    </xf>
    <xf numFmtId="0" fontId="24" fillId="21" borderId="16" xfId="2" applyFont="1" applyFill="1" applyBorder="1" applyAlignment="1">
      <alignment horizontal="left" vertical="center"/>
    </xf>
    <xf numFmtId="0" fontId="24" fillId="21" borderId="17" xfId="2" applyFont="1" applyFill="1" applyBorder="1" applyAlignment="1">
      <alignment horizontal="left" vertical="center"/>
    </xf>
    <xf numFmtId="0" fontId="24" fillId="21" borderId="30" xfId="2" applyFont="1" applyFill="1" applyBorder="1" applyAlignment="1">
      <alignment horizontal="left" vertical="center"/>
    </xf>
    <xf numFmtId="0" fontId="28" fillId="8" borderId="1" xfId="0" applyFont="1" applyFill="1" applyBorder="1" applyAlignment="1">
      <alignment vertical="center" textRotation="90"/>
    </xf>
    <xf numFmtId="0" fontId="24" fillId="12" borderId="16" xfId="2" applyFont="1" applyFill="1" applyBorder="1" applyAlignment="1">
      <alignment horizontal="left" vertical="center"/>
    </xf>
    <xf numFmtId="0" fontId="24" fillId="12" borderId="17" xfId="2" applyFont="1" applyFill="1" applyBorder="1" applyAlignment="1">
      <alignment horizontal="left" vertical="center"/>
    </xf>
    <xf numFmtId="0" fontId="24" fillId="12" borderId="27" xfId="2" applyFont="1" applyFill="1" applyBorder="1" applyAlignment="1">
      <alignment horizontal="left" vertical="center"/>
    </xf>
    <xf numFmtId="0" fontId="37" fillId="12" borderId="18" xfId="2" applyFont="1" applyFill="1" applyBorder="1" applyAlignment="1">
      <alignment horizontal="right" vertical="center"/>
    </xf>
    <xf numFmtId="0" fontId="24" fillId="12" borderId="35" xfId="2" applyFont="1" applyFill="1" applyBorder="1" applyAlignment="1">
      <alignment horizontal="left" vertical="center"/>
    </xf>
    <xf numFmtId="0" fontId="24" fillId="12" borderId="8" xfId="2" applyFont="1" applyFill="1" applyBorder="1" applyAlignment="1">
      <alignment horizontal="left" vertical="center"/>
    </xf>
    <xf numFmtId="0" fontId="24" fillId="12" borderId="3" xfId="2" applyFont="1" applyFill="1" applyBorder="1" applyAlignment="1">
      <alignment horizontal="left" vertical="center"/>
    </xf>
    <xf numFmtId="0" fontId="37" fillId="12" borderId="33" xfId="2" applyFont="1" applyFill="1" applyBorder="1" applyAlignment="1">
      <alignment horizontal="right" vertical="center"/>
    </xf>
    <xf numFmtId="0" fontId="47" fillId="0" borderId="0" xfId="0" applyFont="1" applyFill="1" applyBorder="1" applyAlignment="1">
      <alignment wrapText="1"/>
    </xf>
    <xf numFmtId="0" fontId="24" fillId="6" borderId="36" xfId="4" applyFont="1" applyFill="1" applyBorder="1" applyAlignment="1">
      <alignment horizontal="right" vertical="center"/>
    </xf>
    <xf numFmtId="0" fontId="24" fillId="6" borderId="20" xfId="4" applyFont="1" applyFill="1" applyBorder="1" applyAlignment="1">
      <alignment horizontal="right" vertical="center"/>
    </xf>
    <xf numFmtId="0" fontId="51" fillId="6" borderId="46" xfId="5" applyFill="1" applyBorder="1" applyAlignment="1">
      <alignment horizontal="right" vertical="center"/>
    </xf>
    <xf numFmtId="0" fontId="24" fillId="22" borderId="35" xfId="2" applyFont="1" applyFill="1" applyBorder="1" applyAlignment="1">
      <alignment horizontal="left" vertical="center"/>
    </xf>
    <xf numFmtId="0" fontId="24" fillId="22" borderId="8" xfId="2" applyFont="1" applyFill="1" applyBorder="1" applyAlignment="1">
      <alignment horizontal="left" vertical="center"/>
    </xf>
    <xf numFmtId="0" fontId="24" fillId="22" borderId="3" xfId="2" applyFont="1" applyFill="1" applyBorder="1" applyAlignment="1">
      <alignment horizontal="left" vertical="center"/>
    </xf>
    <xf numFmtId="0" fontId="24" fillId="22" borderId="33" xfId="2" applyFont="1" applyFill="1" applyBorder="1" applyAlignment="1">
      <alignment horizontal="right" vertical="center"/>
    </xf>
    <xf numFmtId="0" fontId="36" fillId="22" borderId="35" xfId="4" applyFont="1" applyFill="1" applyBorder="1" applyAlignment="1">
      <alignment horizontal="left" vertical="center"/>
    </xf>
    <xf numFmtId="0" fontId="24" fillId="22" borderId="15" xfId="4" applyFont="1" applyFill="1" applyBorder="1" applyAlignment="1">
      <alignment horizontal="right" vertical="center"/>
    </xf>
    <xf numFmtId="0" fontId="24" fillId="23" borderId="35" xfId="2" applyFont="1" applyFill="1" applyBorder="1" applyAlignment="1">
      <alignment horizontal="left" vertical="center"/>
    </xf>
    <xf numFmtId="0" fontId="24" fillId="23" borderId="8" xfId="2" applyFont="1" applyFill="1" applyBorder="1" applyAlignment="1">
      <alignment horizontal="left" vertical="center"/>
    </xf>
    <xf numFmtId="0" fontId="24" fillId="23" borderId="3" xfId="2" applyFont="1" applyFill="1" applyBorder="1" applyAlignment="1">
      <alignment horizontal="left" vertical="center"/>
    </xf>
    <xf numFmtId="0" fontId="24" fillId="23" borderId="33" xfId="2" applyFont="1" applyFill="1" applyBorder="1" applyAlignment="1">
      <alignment horizontal="right" vertical="center"/>
    </xf>
    <xf numFmtId="0" fontId="24" fillId="23" borderId="36" xfId="4" applyFont="1" applyFill="1" applyBorder="1" applyAlignment="1">
      <alignment horizontal="right" vertical="center"/>
    </xf>
    <xf numFmtId="0" fontId="51" fillId="24" borderId="38" xfId="5" applyFill="1" applyBorder="1" applyAlignment="1">
      <alignment horizontal="right" vertical="center"/>
    </xf>
    <xf numFmtId="0" fontId="24" fillId="24" borderId="35" xfId="2" applyFont="1" applyFill="1" applyBorder="1" applyAlignment="1">
      <alignment horizontal="left" vertical="center"/>
    </xf>
    <xf numFmtId="0" fontId="24" fillId="24" borderId="8" xfId="2" applyFont="1" applyFill="1" applyBorder="1" applyAlignment="1">
      <alignment horizontal="left" vertical="center"/>
    </xf>
    <xf numFmtId="0" fontId="24" fillId="24" borderId="3" xfId="2" applyFont="1" applyFill="1" applyBorder="1" applyAlignment="1">
      <alignment horizontal="left" vertical="center"/>
    </xf>
    <xf numFmtId="0" fontId="24" fillId="24" borderId="33" xfId="2" applyFont="1" applyFill="1" applyBorder="1" applyAlignment="1">
      <alignment horizontal="right" vertical="center"/>
    </xf>
    <xf numFmtId="0" fontId="24" fillId="20" borderId="44" xfId="4" applyFont="1" applyFill="1" applyBorder="1" applyAlignment="1">
      <alignment horizontal="right" vertical="center"/>
    </xf>
    <xf numFmtId="0" fontId="0" fillId="0" borderId="53" xfId="0" applyFill="1" applyBorder="1"/>
    <xf numFmtId="0" fontId="0" fillId="0" borderId="30" xfId="0" applyFill="1" applyBorder="1"/>
    <xf numFmtId="0" fontId="0" fillId="0" borderId="31" xfId="0" applyFill="1" applyBorder="1" applyAlignment="1">
      <alignment horizontal="left"/>
    </xf>
    <xf numFmtId="0" fontId="0" fillId="18" borderId="10" xfId="0" applyFill="1" applyBorder="1"/>
    <xf numFmtId="0" fontId="0" fillId="18" borderId="7" xfId="0" applyFill="1" applyBorder="1"/>
    <xf numFmtId="0" fontId="0" fillId="18" borderId="4" xfId="0" applyFill="1" applyBorder="1"/>
    <xf numFmtId="0" fontId="54" fillId="19" borderId="12" xfId="0" applyFont="1" applyFill="1" applyBorder="1" applyAlignment="1">
      <alignment vertical="center" wrapText="1"/>
    </xf>
    <xf numFmtId="0" fontId="54" fillId="19" borderId="0" xfId="0" applyFont="1" applyFill="1" applyBorder="1" applyAlignment="1">
      <alignment vertical="center" wrapText="1"/>
    </xf>
    <xf numFmtId="0" fontId="54" fillId="19" borderId="5" xfId="0" applyFont="1" applyFill="1" applyBorder="1" applyAlignment="1">
      <alignment vertical="center" wrapText="1"/>
    </xf>
    <xf numFmtId="0" fontId="54" fillId="0" borderId="12" xfId="0" applyFont="1" applyBorder="1" applyAlignment="1">
      <alignment vertical="center" wrapText="1"/>
    </xf>
    <xf numFmtId="0" fontId="54" fillId="0" borderId="0" xfId="0" applyFont="1" applyBorder="1" applyAlignment="1">
      <alignment vertical="center" wrapText="1"/>
    </xf>
    <xf numFmtId="0" fontId="0" fillId="0" borderId="0" xfId="0" applyBorder="1" applyAlignment="1">
      <alignment vertical="center" wrapText="1"/>
    </xf>
    <xf numFmtId="0" fontId="0" fillId="0" borderId="5" xfId="0" applyBorder="1" applyAlignment="1">
      <alignment vertical="center" wrapText="1"/>
    </xf>
    <xf numFmtId="0" fontId="54" fillId="0" borderId="5" xfId="0" applyFont="1" applyBorder="1" applyAlignment="1">
      <alignment vertical="center" wrapText="1"/>
    </xf>
    <xf numFmtId="0" fontId="54" fillId="0" borderId="12" xfId="0" applyFont="1" applyFill="1" applyBorder="1" applyAlignment="1">
      <alignment vertical="center" wrapText="1"/>
    </xf>
    <xf numFmtId="0" fontId="54" fillId="0" borderId="0" xfId="0" applyFont="1" applyFill="1" applyBorder="1" applyAlignment="1">
      <alignment vertical="center" wrapText="1"/>
    </xf>
    <xf numFmtId="0" fontId="54" fillId="0" borderId="5" xfId="0" applyFont="1" applyFill="1" applyBorder="1" applyAlignment="1">
      <alignment vertical="center" wrapText="1"/>
    </xf>
    <xf numFmtId="0" fontId="54" fillId="0" borderId="5" xfId="0" applyFont="1" applyFill="1" applyBorder="1" applyAlignment="1">
      <alignment vertical="center"/>
    </xf>
    <xf numFmtId="0" fontId="20" fillId="0" borderId="0" xfId="0" applyFont="1" applyFill="1" applyAlignment="1">
      <alignment horizontal="left"/>
    </xf>
    <xf numFmtId="0" fontId="45" fillId="0" borderId="0" xfId="0" applyFont="1" applyFill="1" applyAlignment="1">
      <alignment horizontal="center" vertical="center"/>
    </xf>
    <xf numFmtId="0" fontId="21" fillId="0" borderId="0" xfId="0" applyFont="1" applyFill="1" applyAlignment="1">
      <alignment horizontal="right"/>
    </xf>
    <xf numFmtId="22" fontId="23" fillId="0" borderId="0" xfId="0" applyNumberFormat="1" applyFont="1" applyFill="1" applyAlignment="1">
      <alignment vertical="center"/>
    </xf>
    <xf numFmtId="0" fontId="29" fillId="0" borderId="0" xfId="0" applyFont="1" applyFill="1" applyAlignment="1">
      <alignment horizontal="center" vertical="center"/>
    </xf>
    <xf numFmtId="0" fontId="31" fillId="0" borderId="0" xfId="0" applyFont="1" applyFill="1" applyAlignment="1">
      <alignment vertical="center"/>
    </xf>
    <xf numFmtId="0" fontId="23" fillId="0" borderId="6" xfId="0" applyFont="1" applyFill="1" applyBorder="1" applyAlignment="1">
      <alignment vertical="center"/>
    </xf>
    <xf numFmtId="0" fontId="23" fillId="0" borderId="0" xfId="0" applyFont="1" applyFill="1" applyAlignment="1">
      <alignment horizontal="right" vertical="center"/>
    </xf>
    <xf numFmtId="0" fontId="29" fillId="0" borderId="0" xfId="0" applyFont="1" applyFill="1" applyAlignment="1">
      <alignment horizontal="left" vertical="center"/>
    </xf>
    <xf numFmtId="0" fontId="24" fillId="0" borderId="0" xfId="1" applyFont="1" applyFill="1" applyAlignment="1">
      <alignment vertical="center"/>
    </xf>
    <xf numFmtId="0" fontId="24" fillId="0" borderId="0" xfId="2" applyFont="1" applyFill="1" applyAlignment="1">
      <alignment horizontal="left" vertical="center"/>
    </xf>
    <xf numFmtId="0" fontId="24" fillId="0" borderId="0" xfId="2" applyFont="1" applyFill="1" applyAlignment="1">
      <alignment vertical="center"/>
    </xf>
    <xf numFmtId="0" fontId="24" fillId="0" borderId="39" xfId="2" applyFont="1" applyFill="1" applyBorder="1" applyAlignment="1">
      <alignment vertical="center"/>
    </xf>
    <xf numFmtId="0" fontId="24" fillId="0" borderId="3" xfId="2" applyFont="1" applyFill="1" applyBorder="1" applyAlignment="1">
      <alignment vertical="center"/>
    </xf>
    <xf numFmtId="0" fontId="28" fillId="0" borderId="0" xfId="0" applyFont="1" applyFill="1" applyAlignment="1">
      <alignment vertical="center" textRotation="90"/>
    </xf>
    <xf numFmtId="0" fontId="23" fillId="0" borderId="0" xfId="0" applyFont="1" applyFill="1" applyAlignment="1">
      <alignment horizontal="right" textRotation="90"/>
    </xf>
    <xf numFmtId="0" fontId="25" fillId="0" borderId="0" xfId="0" applyFont="1" applyFill="1" applyAlignment="1">
      <alignment horizontal="left" vertical="center"/>
    </xf>
    <xf numFmtId="0" fontId="25" fillId="0" borderId="0" xfId="0" applyFont="1" applyFill="1" applyAlignment="1">
      <alignment horizontal="center" vertical="center"/>
    </xf>
    <xf numFmtId="0" fontId="22" fillId="0" borderId="0" xfId="0" applyFont="1" applyFill="1" applyAlignment="1">
      <alignment horizontal="right" vertical="center"/>
    </xf>
    <xf numFmtId="0" fontId="21" fillId="0" borderId="0" xfId="0" applyFont="1" applyFill="1" applyAlignment="1">
      <alignment horizontal="right" vertical="center"/>
    </xf>
    <xf numFmtId="0" fontId="28" fillId="0" borderId="14" xfId="0" applyFont="1" applyFill="1" applyBorder="1" applyAlignment="1">
      <alignment horizontal="center" vertical="center" textRotation="90"/>
    </xf>
    <xf numFmtId="0" fontId="28" fillId="0" borderId="0" xfId="0" applyFont="1" applyFill="1" applyBorder="1" applyAlignment="1">
      <alignment horizontal="center" vertical="center" textRotation="90"/>
    </xf>
    <xf numFmtId="0" fontId="28" fillId="0" borderId="0" xfId="0" applyFont="1" applyFill="1" applyAlignment="1">
      <alignment horizontal="center" vertical="center" textRotation="90"/>
    </xf>
    <xf numFmtId="0" fontId="24" fillId="0" borderId="13" xfId="1" applyFont="1" applyFill="1" applyBorder="1" applyAlignment="1">
      <alignment horizontal="right" vertical="center"/>
    </xf>
    <xf numFmtId="0" fontId="24" fillId="0" borderId="16" xfId="2" applyFont="1" applyFill="1" applyBorder="1" applyAlignment="1">
      <alignment vertical="center"/>
    </xf>
    <xf numFmtId="0" fontId="24" fillId="0" borderId="17" xfId="2" applyFont="1" applyFill="1" applyBorder="1" applyAlignment="1">
      <alignment vertical="center"/>
    </xf>
    <xf numFmtId="0" fontId="24" fillId="0" borderId="27" xfId="2" applyFont="1" applyFill="1" applyBorder="1" applyAlignment="1">
      <alignment vertical="center"/>
    </xf>
    <xf numFmtId="0" fontId="24" fillId="0" borderId="18" xfId="2" applyFont="1" applyFill="1" applyBorder="1" applyAlignment="1">
      <alignment horizontal="right" vertical="top"/>
    </xf>
    <xf numFmtId="0" fontId="24" fillId="0" borderId="25" xfId="2" applyFont="1" applyFill="1" applyBorder="1" applyAlignment="1">
      <alignment vertical="center"/>
    </xf>
    <xf numFmtId="0" fontId="24" fillId="0" borderId="6" xfId="2" applyFont="1" applyFill="1" applyBorder="1" applyAlignment="1">
      <alignment vertical="center"/>
    </xf>
    <xf numFmtId="0" fontId="24" fillId="0" borderId="2" xfId="2" applyFont="1" applyFill="1" applyBorder="1" applyAlignment="1">
      <alignment vertical="center"/>
    </xf>
    <xf numFmtId="0" fontId="24" fillId="0" borderId="20" xfId="2" applyFont="1" applyFill="1" applyBorder="1" applyAlignment="1">
      <alignment horizontal="right" vertical="top"/>
    </xf>
    <xf numFmtId="0" fontId="24" fillId="0" borderId="19" xfId="2" applyFont="1" applyFill="1" applyBorder="1" applyAlignment="1">
      <alignment vertical="top"/>
    </xf>
    <xf numFmtId="0" fontId="24" fillId="0" borderId="7" xfId="2" applyFont="1" applyFill="1" applyBorder="1" applyAlignment="1">
      <alignment vertical="center"/>
    </xf>
    <xf numFmtId="0" fontId="24" fillId="0" borderId="4" xfId="2" applyFont="1" applyFill="1" applyBorder="1" applyAlignment="1">
      <alignment vertical="center"/>
    </xf>
    <xf numFmtId="0" fontId="23" fillId="0" borderId="21" xfId="0" applyFont="1" applyFill="1" applyBorder="1" applyAlignment="1">
      <alignment vertical="center"/>
    </xf>
    <xf numFmtId="0" fontId="24" fillId="0" borderId="5" xfId="2" applyFont="1" applyFill="1" applyBorder="1" applyAlignment="1">
      <alignment vertical="center"/>
    </xf>
    <xf numFmtId="0" fontId="24" fillId="0" borderId="22" xfId="2" applyFont="1" applyFill="1" applyBorder="1"/>
    <xf numFmtId="0" fontId="24" fillId="0" borderId="23" xfId="2" applyFont="1" applyFill="1" applyBorder="1" applyAlignment="1">
      <alignment vertical="center"/>
    </xf>
    <xf numFmtId="0" fontId="24" fillId="0" borderId="26" xfId="2" applyFont="1" applyFill="1" applyBorder="1" applyAlignment="1">
      <alignment vertical="center"/>
    </xf>
    <xf numFmtId="0" fontId="24" fillId="0" borderId="24" xfId="2" applyFont="1" applyFill="1" applyBorder="1" applyAlignment="1">
      <alignment horizontal="right" vertical="top"/>
    </xf>
    <xf numFmtId="0" fontId="37" fillId="0" borderId="16" xfId="2" applyFont="1" applyFill="1" applyBorder="1"/>
    <xf numFmtId="0" fontId="37" fillId="0" borderId="25" xfId="2" applyFont="1" applyFill="1" applyBorder="1"/>
    <xf numFmtId="0" fontId="37" fillId="0" borderId="21" xfId="2" applyFont="1" applyFill="1" applyBorder="1"/>
    <xf numFmtId="0" fontId="24" fillId="0" borderId="28" xfId="2" applyFont="1" applyFill="1" applyBorder="1" applyAlignment="1">
      <alignment horizontal="right" vertical="top"/>
    </xf>
    <xf numFmtId="0" fontId="24" fillId="0" borderId="18" xfId="4" applyFont="1" applyFill="1" applyBorder="1" applyAlignment="1">
      <alignment horizontal="right" vertical="center"/>
    </xf>
    <xf numFmtId="0" fontId="24" fillId="0" borderId="20" xfId="4" applyFont="1" applyFill="1" applyBorder="1" applyAlignment="1">
      <alignment horizontal="right" vertical="center"/>
    </xf>
    <xf numFmtId="0" fontId="24" fillId="0" borderId="24" xfId="4" applyFont="1" applyFill="1" applyBorder="1" applyAlignment="1">
      <alignment horizontal="right" vertical="center"/>
    </xf>
    <xf numFmtId="0" fontId="24" fillId="0" borderId="18" xfId="2" applyFont="1" applyFill="1" applyBorder="1" applyAlignment="1">
      <alignment horizontal="right" vertical="center"/>
    </xf>
    <xf numFmtId="0" fontId="24" fillId="0" borderId="20" xfId="2" applyFont="1" applyFill="1" applyBorder="1" applyAlignment="1">
      <alignment horizontal="right" vertical="center"/>
    </xf>
    <xf numFmtId="0" fontId="24" fillId="0" borderId="32" xfId="2" applyFont="1" applyFill="1" applyBorder="1" applyAlignment="1">
      <alignment horizontal="right" vertical="center"/>
    </xf>
    <xf numFmtId="0" fontId="24" fillId="0" borderId="34" xfId="2" applyFont="1" applyFill="1" applyBorder="1" applyAlignment="1">
      <alignment horizontal="right" vertical="center"/>
    </xf>
    <xf numFmtId="0" fontId="24" fillId="0" borderId="37" xfId="2" applyFont="1" applyFill="1" applyBorder="1" applyAlignment="1">
      <alignment horizontal="right" vertical="center"/>
    </xf>
    <xf numFmtId="0" fontId="24" fillId="0" borderId="38" xfId="2" applyFont="1" applyFill="1" applyBorder="1" applyAlignment="1">
      <alignment horizontal="right" vertical="center"/>
    </xf>
    <xf numFmtId="0" fontId="24" fillId="0" borderId="19" xfId="2" applyFont="1" applyFill="1" applyBorder="1" applyAlignment="1">
      <alignment horizontal="left" vertical="top"/>
    </xf>
    <xf numFmtId="0" fontId="24" fillId="0" borderId="7" xfId="2" applyFont="1" applyFill="1" applyBorder="1" applyAlignment="1">
      <alignment horizontal="left" vertical="top"/>
    </xf>
    <xf numFmtId="0" fontId="24" fillId="0" borderId="4" xfId="2" applyFont="1" applyFill="1" applyBorder="1" applyAlignment="1">
      <alignment horizontal="left" vertical="top"/>
    </xf>
    <xf numFmtId="0" fontId="24" fillId="0" borderId="21" xfId="2" applyFont="1" applyFill="1" applyBorder="1" applyAlignment="1">
      <alignment horizontal="left" vertical="top"/>
    </xf>
    <xf numFmtId="0" fontId="24" fillId="0" borderId="0" xfId="2" applyFont="1" applyFill="1" applyAlignment="1">
      <alignment horizontal="left" vertical="top"/>
    </xf>
    <xf numFmtId="0" fontId="24" fillId="0" borderId="5" xfId="2" applyFont="1" applyFill="1" applyBorder="1" applyAlignment="1">
      <alignment horizontal="left" vertical="top"/>
    </xf>
    <xf numFmtId="0" fontId="24" fillId="0" borderId="22" xfId="2" applyFont="1" applyFill="1" applyBorder="1" applyAlignment="1">
      <alignment horizontal="left"/>
    </xf>
    <xf numFmtId="0" fontId="24" fillId="0" borderId="23" xfId="2" applyFont="1" applyFill="1" applyBorder="1" applyAlignment="1">
      <alignment horizontal="left" vertical="top"/>
    </xf>
    <xf numFmtId="0" fontId="23" fillId="0" borderId="23" xfId="0" applyFont="1" applyFill="1" applyBorder="1" applyAlignment="1">
      <alignment vertical="center"/>
    </xf>
    <xf numFmtId="0" fontId="24" fillId="0" borderId="26" xfId="2" applyFont="1" applyFill="1" applyBorder="1" applyAlignment="1">
      <alignment horizontal="left" vertical="top"/>
    </xf>
    <xf numFmtId="0" fontId="24" fillId="0" borderId="35" xfId="2" applyFont="1" applyFill="1" applyBorder="1" applyAlignment="1">
      <alignment horizontal="left" vertical="top"/>
    </xf>
    <xf numFmtId="0" fontId="24" fillId="0" borderId="8" xfId="2" applyFont="1" applyFill="1" applyBorder="1" applyAlignment="1">
      <alignment horizontal="left" vertical="top"/>
    </xf>
    <xf numFmtId="0" fontId="24" fillId="0" borderId="3" xfId="2" applyFont="1" applyFill="1" applyBorder="1" applyAlignment="1">
      <alignment horizontal="left" vertical="top"/>
    </xf>
    <xf numFmtId="0" fontId="24" fillId="0" borderId="36" xfId="2" applyFont="1" applyFill="1" applyBorder="1" applyAlignment="1">
      <alignment horizontal="right" vertical="top"/>
    </xf>
    <xf numFmtId="0" fontId="24" fillId="0" borderId="22" xfId="2" applyFont="1" applyFill="1" applyBorder="1" applyAlignment="1">
      <alignment horizontal="left" vertical="center"/>
    </xf>
    <xf numFmtId="0" fontId="24" fillId="0" borderId="23" xfId="2" applyFont="1" applyFill="1" applyBorder="1" applyAlignment="1">
      <alignment horizontal="left" vertical="center"/>
    </xf>
    <xf numFmtId="0" fontId="24" fillId="0" borderId="26" xfId="2" applyFont="1" applyFill="1" applyBorder="1" applyAlignment="1">
      <alignment horizontal="left" vertical="center"/>
    </xf>
    <xf numFmtId="0" fontId="24" fillId="0" borderId="24" xfId="2" applyFont="1" applyFill="1" applyBorder="1" applyAlignment="1">
      <alignment horizontal="right" vertical="center"/>
    </xf>
    <xf numFmtId="0" fontId="24" fillId="0" borderId="16" xfId="4" applyFont="1" applyFill="1" applyBorder="1" applyAlignment="1">
      <alignment horizontal="left" vertical="top"/>
    </xf>
    <xf numFmtId="0" fontId="24" fillId="0" borderId="17" xfId="4" applyFont="1" applyFill="1" applyBorder="1" applyAlignment="1">
      <alignment horizontal="left" vertical="top"/>
    </xf>
    <xf numFmtId="0" fontId="24" fillId="0" borderId="27" xfId="4" applyFont="1" applyFill="1" applyBorder="1" applyAlignment="1">
      <alignment horizontal="left" vertical="top"/>
    </xf>
    <xf numFmtId="0" fontId="24" fillId="0" borderId="37" xfId="4" applyFont="1" applyFill="1" applyBorder="1" applyAlignment="1">
      <alignment horizontal="right" vertical="top"/>
    </xf>
    <xf numFmtId="0" fontId="24" fillId="0" borderId="25" xfId="4" applyFont="1" applyFill="1" applyBorder="1" applyAlignment="1">
      <alignment horizontal="left" vertical="center"/>
    </xf>
    <xf numFmtId="0" fontId="24" fillId="0" borderId="6" xfId="4" applyFont="1" applyFill="1" applyBorder="1" applyAlignment="1">
      <alignment horizontal="left" vertical="center"/>
    </xf>
    <xf numFmtId="0" fontId="24" fillId="0" borderId="2" xfId="4" applyFont="1" applyFill="1" applyBorder="1" applyAlignment="1">
      <alignment horizontal="left" vertical="center"/>
    </xf>
    <xf numFmtId="0" fontId="24" fillId="0" borderId="38" xfId="4" applyFont="1" applyFill="1" applyBorder="1" applyAlignment="1">
      <alignment horizontal="right" vertical="center"/>
    </xf>
    <xf numFmtId="0" fontId="24" fillId="0" borderId="29" xfId="4" applyFont="1" applyFill="1" applyBorder="1" applyAlignment="1">
      <alignment horizontal="left" vertical="center"/>
    </xf>
    <xf numFmtId="0" fontId="24" fillId="0" borderId="30" xfId="4" applyFont="1" applyFill="1" applyBorder="1" applyAlignment="1">
      <alignment horizontal="left" vertical="center"/>
    </xf>
    <xf numFmtId="0" fontId="24" fillId="0" borderId="31" xfId="4" applyFont="1" applyFill="1" applyBorder="1" applyAlignment="1">
      <alignment horizontal="left" vertical="center"/>
    </xf>
    <xf numFmtId="0" fontId="37" fillId="0" borderId="35" xfId="4" applyFont="1" applyFill="1" applyBorder="1" applyAlignment="1">
      <alignment horizontal="left" vertical="center"/>
    </xf>
    <xf numFmtId="0" fontId="24" fillId="0" borderId="8" xfId="4" applyFont="1" applyFill="1" applyBorder="1" applyAlignment="1">
      <alignment horizontal="left" vertical="center"/>
    </xf>
    <xf numFmtId="0" fontId="24" fillId="0" borderId="3" xfId="4" applyFont="1" applyFill="1" applyBorder="1" applyAlignment="1">
      <alignment horizontal="left" vertical="center"/>
    </xf>
    <xf numFmtId="0" fontId="24" fillId="0" borderId="33" xfId="4" applyFont="1" applyFill="1" applyBorder="1" applyAlignment="1">
      <alignment horizontal="right" vertical="center"/>
    </xf>
    <xf numFmtId="0" fontId="37" fillId="0" borderId="29" xfId="4" applyFont="1" applyFill="1" applyBorder="1" applyAlignment="1">
      <alignment horizontal="left" vertical="center"/>
    </xf>
    <xf numFmtId="0" fontId="23" fillId="0" borderId="0" xfId="0" applyFont="1" applyFill="1" applyAlignment="1">
      <alignment vertical="center" wrapText="1"/>
    </xf>
    <xf numFmtId="0" fontId="54" fillId="19" borderId="9" xfId="0" applyFont="1" applyFill="1" applyBorder="1" applyAlignment="1">
      <alignment vertical="center" wrapText="1"/>
    </xf>
    <xf numFmtId="0" fontId="54" fillId="19" borderId="6" xfId="0" applyFont="1" applyFill="1" applyBorder="1" applyAlignment="1">
      <alignment vertical="center" wrapText="1"/>
    </xf>
    <xf numFmtId="0" fontId="54" fillId="19" borderId="2" xfId="0" applyFont="1" applyFill="1" applyBorder="1" applyAlignment="1">
      <alignment vertical="center" wrapText="1"/>
    </xf>
    <xf numFmtId="0" fontId="0" fillId="0" borderId="0" xfId="0" applyFont="1"/>
    <xf numFmtId="0" fontId="0" fillId="0" borderId="0" xfId="0" applyFill="1" applyAlignment="1">
      <alignment horizontal="left"/>
    </xf>
    <xf numFmtId="0" fontId="24" fillId="15" borderId="16" xfId="2" applyFont="1" applyFill="1" applyBorder="1" applyAlignment="1">
      <alignment horizontal="left" vertical="center"/>
    </xf>
    <xf numFmtId="0" fontId="24" fillId="15" borderId="17" xfId="2" applyFont="1" applyFill="1" applyBorder="1" applyAlignment="1">
      <alignment horizontal="left" vertical="center"/>
    </xf>
    <xf numFmtId="0" fontId="24" fillId="15" borderId="27" xfId="2" applyFont="1" applyFill="1" applyBorder="1" applyAlignment="1">
      <alignment horizontal="left" vertical="center"/>
    </xf>
    <xf numFmtId="0" fontId="65" fillId="15" borderId="18" xfId="0" applyFont="1" applyFill="1" applyBorder="1" applyAlignment="1">
      <alignment horizontal="right" vertical="center"/>
    </xf>
    <xf numFmtId="0" fontId="0" fillId="15" borderId="0" xfId="0" applyFill="1" applyBorder="1"/>
    <xf numFmtId="0" fontId="0" fillId="15" borderId="0" xfId="0" applyFill="1"/>
    <xf numFmtId="0" fontId="24" fillId="15" borderId="25" xfId="2" applyFont="1" applyFill="1" applyBorder="1" applyAlignment="1">
      <alignment horizontal="left" vertical="center"/>
    </xf>
    <xf numFmtId="0" fontId="24" fillId="15" borderId="6" xfId="2" applyFont="1" applyFill="1" applyBorder="1" applyAlignment="1">
      <alignment horizontal="left" vertical="center"/>
    </xf>
    <xf numFmtId="0" fontId="24" fillId="15" borderId="2" xfId="2" applyFont="1" applyFill="1" applyBorder="1" applyAlignment="1">
      <alignment horizontal="left" vertical="center"/>
    </xf>
    <xf numFmtId="0" fontId="65" fillId="15" borderId="20" xfId="0" applyFont="1" applyFill="1" applyBorder="1" applyAlignment="1">
      <alignment horizontal="right" vertical="center"/>
    </xf>
    <xf numFmtId="0" fontId="24" fillId="15" borderId="29" xfId="2" applyFont="1" applyFill="1" applyBorder="1" applyAlignment="1">
      <alignment horizontal="left" vertical="center"/>
    </xf>
    <xf numFmtId="0" fontId="24" fillId="15" borderId="30" xfId="2" applyFont="1" applyFill="1" applyBorder="1" applyAlignment="1">
      <alignment horizontal="left" vertical="center"/>
    </xf>
    <xf numFmtId="0" fontId="24" fillId="15" borderId="31" xfId="2" applyFont="1" applyFill="1" applyBorder="1" applyAlignment="1">
      <alignment horizontal="left" vertical="center"/>
    </xf>
    <xf numFmtId="0" fontId="65" fillId="15" borderId="24" xfId="0" applyFont="1" applyFill="1" applyBorder="1" applyAlignment="1">
      <alignment horizontal="right" vertical="center"/>
    </xf>
    <xf numFmtId="0" fontId="24" fillId="15" borderId="19" xfId="2" applyFont="1" applyFill="1" applyBorder="1" applyAlignment="1">
      <alignment horizontal="left" vertical="center"/>
    </xf>
    <xf numFmtId="0" fontId="24" fillId="15" borderId="7" xfId="2" applyFont="1" applyFill="1" applyBorder="1" applyAlignment="1">
      <alignment horizontal="left" vertical="center"/>
    </xf>
    <xf numFmtId="0" fontId="24" fillId="15" borderId="4" xfId="2" applyFont="1" applyFill="1" applyBorder="1" applyAlignment="1">
      <alignment horizontal="left" vertical="center"/>
    </xf>
    <xf numFmtId="0" fontId="65" fillId="15" borderId="32" xfId="0" applyFont="1" applyFill="1" applyBorder="1" applyAlignment="1">
      <alignment horizontal="right" vertical="center"/>
    </xf>
    <xf numFmtId="0" fontId="0" fillId="21" borderId="53" xfId="0" applyFill="1" applyBorder="1"/>
    <xf numFmtId="0" fontId="0" fillId="21" borderId="31" xfId="0" applyFill="1" applyBorder="1"/>
    <xf numFmtId="0" fontId="66" fillId="21" borderId="18" xfId="2" applyFont="1" applyFill="1" applyBorder="1" applyAlignment="1">
      <alignment horizontal="right" vertical="center"/>
    </xf>
    <xf numFmtId="0" fontId="24" fillId="21" borderId="35" xfId="2" applyFont="1" applyFill="1" applyBorder="1" applyAlignment="1">
      <alignment horizontal="left" vertical="center"/>
    </xf>
    <xf numFmtId="0" fontId="37" fillId="21" borderId="33" xfId="2" applyFont="1" applyFill="1" applyBorder="1" applyAlignment="1">
      <alignment horizontal="right" vertical="center"/>
    </xf>
    <xf numFmtId="0" fontId="66" fillId="21" borderId="35" xfId="2" applyFont="1" applyFill="1" applyBorder="1" applyAlignment="1">
      <alignment horizontal="left" vertical="center"/>
    </xf>
    <xf numFmtId="0" fontId="66" fillId="21" borderId="33" xfId="2" applyFont="1" applyFill="1" applyBorder="1" applyAlignment="1">
      <alignment horizontal="right" vertical="center"/>
    </xf>
    <xf numFmtId="0" fontId="66" fillId="21" borderId="28" xfId="2" applyFont="1" applyFill="1" applyBorder="1" applyAlignment="1">
      <alignment horizontal="right" vertical="center"/>
    </xf>
    <xf numFmtId="0" fontId="66" fillId="21" borderId="29" xfId="2" applyFont="1" applyFill="1" applyBorder="1" applyAlignment="1">
      <alignment horizontal="left" vertical="center"/>
    </xf>
    <xf numFmtId="0" fontId="66" fillId="21" borderId="24" xfId="2" applyFont="1" applyFill="1" applyBorder="1" applyAlignment="1">
      <alignment horizontal="right" vertical="center"/>
    </xf>
    <xf numFmtId="0" fontId="0" fillId="21" borderId="30" xfId="0" applyFill="1" applyBorder="1" applyAlignment="1">
      <alignment horizontal="left"/>
    </xf>
    <xf numFmtId="0" fontId="24" fillId="21" borderId="8" xfId="2" applyFont="1" applyFill="1" applyBorder="1" applyAlignment="1">
      <alignment horizontal="left" vertical="center"/>
    </xf>
    <xf numFmtId="0" fontId="24" fillId="21" borderId="0" xfId="2" applyFont="1" applyFill="1" applyBorder="1" applyAlignment="1">
      <alignment horizontal="left" vertical="center"/>
    </xf>
    <xf numFmtId="0" fontId="24" fillId="8" borderId="16" xfId="2" applyFont="1" applyFill="1" applyBorder="1" applyAlignment="1">
      <alignment horizontal="left" vertical="center"/>
    </xf>
    <xf numFmtId="0" fontId="24" fillId="8" borderId="17" xfId="2" applyFont="1" applyFill="1" applyBorder="1" applyAlignment="1">
      <alignment horizontal="left" vertical="center"/>
    </xf>
    <xf numFmtId="0" fontId="24" fillId="8" borderId="27" xfId="2" applyFont="1" applyFill="1" applyBorder="1" applyAlignment="1">
      <alignment horizontal="left" vertical="center"/>
    </xf>
    <xf numFmtId="0" fontId="65" fillId="8" borderId="18" xfId="0" applyFont="1" applyFill="1" applyBorder="1" applyAlignment="1">
      <alignment horizontal="right" vertical="center"/>
    </xf>
    <xf numFmtId="0" fontId="24" fillId="8" borderId="25" xfId="2" applyFont="1" applyFill="1" applyBorder="1" applyAlignment="1">
      <alignment horizontal="left" vertical="center"/>
    </xf>
    <xf numFmtId="0" fontId="24" fillId="8" borderId="6" xfId="2" applyFont="1" applyFill="1" applyBorder="1" applyAlignment="1">
      <alignment horizontal="left" vertical="center"/>
    </xf>
    <xf numFmtId="0" fontId="24" fillId="8" borderId="2" xfId="2" applyFont="1" applyFill="1" applyBorder="1" applyAlignment="1">
      <alignment horizontal="left" vertical="center"/>
    </xf>
    <xf numFmtId="0" fontId="65" fillId="8" borderId="20" xfId="0" applyFont="1" applyFill="1" applyBorder="1" applyAlignment="1">
      <alignment horizontal="right" vertical="center"/>
    </xf>
    <xf numFmtId="0" fontId="24" fillId="8" borderId="29" xfId="2" applyFont="1" applyFill="1" applyBorder="1" applyAlignment="1">
      <alignment horizontal="left" vertical="center"/>
    </xf>
    <xf numFmtId="0" fontId="24" fillId="8" borderId="30" xfId="2" applyFont="1" applyFill="1" applyBorder="1" applyAlignment="1">
      <alignment horizontal="left" vertical="center"/>
    </xf>
    <xf numFmtId="0" fontId="24" fillId="8" borderId="31" xfId="2" applyFont="1" applyFill="1" applyBorder="1" applyAlignment="1">
      <alignment horizontal="left" vertical="center"/>
    </xf>
    <xf numFmtId="0" fontId="65" fillId="8" borderId="24" xfId="0" applyFont="1" applyFill="1" applyBorder="1" applyAlignment="1">
      <alignment horizontal="right" vertical="center"/>
    </xf>
    <xf numFmtId="0" fontId="36" fillId="20" borderId="49" xfId="4" applyFont="1" applyFill="1" applyBorder="1" applyAlignment="1">
      <alignment vertical="top"/>
    </xf>
    <xf numFmtId="0" fontId="24" fillId="20" borderId="48" xfId="4" applyFont="1" applyFill="1" applyBorder="1" applyAlignment="1">
      <alignment vertical="top"/>
    </xf>
    <xf numFmtId="0" fontId="24" fillId="14" borderId="17" xfId="2" applyFont="1" applyFill="1" applyBorder="1" applyAlignment="1">
      <alignment horizontal="left" vertical="center"/>
    </xf>
    <xf numFmtId="0" fontId="24" fillId="14" borderId="27" xfId="2" applyFont="1" applyFill="1" applyBorder="1" applyAlignment="1">
      <alignment horizontal="left" vertical="center"/>
    </xf>
    <xf numFmtId="0" fontId="65" fillId="14" borderId="18" xfId="0" applyFont="1" applyFill="1" applyBorder="1" applyAlignment="1">
      <alignment horizontal="right" vertical="center"/>
    </xf>
    <xf numFmtId="0" fontId="24" fillId="16" borderId="25" xfId="2" applyFont="1" applyFill="1" applyBorder="1" applyAlignment="1">
      <alignment horizontal="left" vertical="center"/>
    </xf>
    <xf numFmtId="0" fontId="24" fillId="16" borderId="6" xfId="2" applyFont="1" applyFill="1" applyBorder="1" applyAlignment="1">
      <alignment horizontal="left" vertical="center"/>
    </xf>
    <xf numFmtId="0" fontId="24" fillId="16" borderId="2" xfId="2" applyFont="1" applyFill="1" applyBorder="1" applyAlignment="1">
      <alignment horizontal="left" vertical="center"/>
    </xf>
    <xf numFmtId="0" fontId="65" fillId="16" borderId="20" xfId="0" applyFont="1" applyFill="1" applyBorder="1" applyAlignment="1">
      <alignment horizontal="right" vertical="center"/>
    </xf>
    <xf numFmtId="0" fontId="24" fillId="25" borderId="25" xfId="2" applyFont="1" applyFill="1" applyBorder="1" applyAlignment="1">
      <alignment horizontal="left" vertical="center"/>
    </xf>
    <xf numFmtId="0" fontId="24" fillId="25" borderId="6" xfId="2" applyFont="1" applyFill="1" applyBorder="1" applyAlignment="1">
      <alignment horizontal="left" vertical="center"/>
    </xf>
    <xf numFmtId="0" fontId="24" fillId="25" borderId="2" xfId="2" applyFont="1" applyFill="1" applyBorder="1" applyAlignment="1">
      <alignment horizontal="left" vertical="center"/>
    </xf>
    <xf numFmtId="0" fontId="65" fillId="25" borderId="20" xfId="0" applyFont="1" applyFill="1" applyBorder="1" applyAlignment="1">
      <alignment horizontal="right" vertical="center"/>
    </xf>
    <xf numFmtId="0" fontId="36" fillId="26" borderId="25" xfId="4" applyFont="1" applyFill="1" applyBorder="1" applyAlignment="1">
      <alignment horizontal="left" vertical="center"/>
    </xf>
    <xf numFmtId="0" fontId="24" fillId="26" borderId="1" xfId="4" applyFont="1" applyFill="1" applyBorder="1" applyAlignment="1">
      <alignment horizontal="right" vertical="center"/>
    </xf>
    <xf numFmtId="0" fontId="24" fillId="26" borderId="38" xfId="4" applyFont="1" applyFill="1" applyBorder="1" applyAlignment="1">
      <alignment horizontal="right" vertical="center"/>
    </xf>
    <xf numFmtId="0" fontId="51" fillId="0" borderId="21" xfId="5" applyFill="1" applyBorder="1" applyAlignment="1">
      <alignment vertical="top" wrapText="1"/>
    </xf>
    <xf numFmtId="0" fontId="23" fillId="0" borderId="0" xfId="0" applyFont="1" applyFill="1" applyBorder="1" applyAlignment="1">
      <alignment vertical="top" wrapText="1"/>
    </xf>
    <xf numFmtId="0" fontId="23" fillId="0" borderId="45" xfId="0" applyFont="1" applyFill="1" applyBorder="1" applyAlignment="1">
      <alignment vertical="top" wrapText="1"/>
    </xf>
    <xf numFmtId="0" fontId="23" fillId="0" borderId="45" xfId="0" applyFont="1" applyFill="1" applyBorder="1" applyAlignment="1">
      <alignment vertical="center"/>
    </xf>
    <xf numFmtId="0" fontId="51" fillId="0" borderId="21" xfId="5" applyFill="1" applyBorder="1" applyAlignment="1">
      <alignment vertical="center"/>
    </xf>
    <xf numFmtId="0" fontId="51" fillId="0" borderId="22" xfId="5" applyFill="1" applyBorder="1" applyAlignment="1">
      <alignment vertical="center"/>
    </xf>
    <xf numFmtId="0" fontId="23" fillId="0" borderId="46" xfId="0" applyFont="1" applyFill="1" applyBorder="1" applyAlignment="1">
      <alignment vertical="center"/>
    </xf>
    <xf numFmtId="0" fontId="15" fillId="0" borderId="0" xfId="6"/>
    <xf numFmtId="0" fontId="68" fillId="28" borderId="10" xfId="6" applyFont="1" applyFill="1" applyBorder="1" applyAlignment="1">
      <alignment vertical="top"/>
    </xf>
    <xf numFmtId="0" fontId="68" fillId="28" borderId="7" xfId="6" applyFont="1" applyFill="1" applyBorder="1" applyAlignment="1">
      <alignment vertical="top"/>
    </xf>
    <xf numFmtId="0" fontId="68" fillId="28" borderId="4" xfId="6" applyFont="1" applyFill="1" applyBorder="1" applyAlignment="1">
      <alignment vertical="top"/>
    </xf>
    <xf numFmtId="0" fontId="15" fillId="0" borderId="0" xfId="6" applyAlignment="1">
      <alignment vertical="top"/>
    </xf>
    <xf numFmtId="0" fontId="15" fillId="0" borderId="10" xfId="6" applyBorder="1" applyAlignment="1">
      <alignment vertical="top"/>
    </xf>
    <xf numFmtId="0" fontId="15" fillId="0" borderId="7" xfId="6" applyBorder="1" applyAlignment="1">
      <alignment vertical="top"/>
    </xf>
    <xf numFmtId="0" fontId="15" fillId="0" borderId="12" xfId="6" applyBorder="1" applyAlignment="1">
      <alignment vertical="top"/>
    </xf>
    <xf numFmtId="0" fontId="15" fillId="29" borderId="0" xfId="6" applyFill="1" applyAlignment="1">
      <alignment vertical="top"/>
    </xf>
    <xf numFmtId="0" fontId="15" fillId="0" borderId="5" xfId="6" applyBorder="1" applyAlignment="1">
      <alignment vertical="top"/>
    </xf>
    <xf numFmtId="0" fontId="14" fillId="29" borderId="0" xfId="6" applyFont="1" applyFill="1" applyAlignment="1">
      <alignment vertical="top" wrapText="1"/>
    </xf>
    <xf numFmtId="0" fontId="69" fillId="0" borderId="0" xfId="7" applyBorder="1" applyAlignment="1">
      <alignment vertical="top"/>
    </xf>
    <xf numFmtId="0" fontId="15" fillId="0" borderId="0" xfId="6" applyAlignment="1">
      <alignment vertical="top" wrapText="1"/>
    </xf>
    <xf numFmtId="0" fontId="15" fillId="0" borderId="11" xfId="6" applyBorder="1" applyAlignment="1">
      <alignment vertical="top"/>
    </xf>
    <xf numFmtId="0" fontId="15" fillId="0" borderId="8" xfId="6" applyBorder="1" applyAlignment="1">
      <alignment vertical="top"/>
    </xf>
    <xf numFmtId="0" fontId="15" fillId="0" borderId="3" xfId="6" applyBorder="1" applyAlignment="1">
      <alignment vertical="top"/>
    </xf>
    <xf numFmtId="0" fontId="15" fillId="30" borderId="0" xfId="6" applyFill="1" applyAlignment="1">
      <alignment vertical="top"/>
    </xf>
    <xf numFmtId="0" fontId="69" fillId="0" borderId="0" xfId="7" applyFill="1" applyBorder="1" applyAlignment="1">
      <alignment vertical="top"/>
    </xf>
    <xf numFmtId="0" fontId="15" fillId="29" borderId="0" xfId="6" applyFill="1" applyAlignment="1">
      <alignment vertical="top" wrapText="1"/>
    </xf>
    <xf numFmtId="0" fontId="0" fillId="0" borderId="0" xfId="0" applyAlignment="1">
      <alignment vertical="top"/>
    </xf>
    <xf numFmtId="0" fontId="15" fillId="0" borderId="0" xfId="6" applyAlignment="1">
      <alignment horizontal="left" vertical="top"/>
    </xf>
    <xf numFmtId="0" fontId="15" fillId="0" borderId="0" xfId="6" applyFill="1" applyAlignment="1">
      <alignment vertical="top"/>
    </xf>
    <xf numFmtId="0" fontId="14" fillId="0" borderId="0" xfId="6" applyFont="1" applyAlignment="1">
      <alignment vertical="top"/>
    </xf>
    <xf numFmtId="0" fontId="15" fillId="0" borderId="8" xfId="6" applyBorder="1" applyAlignment="1">
      <alignment vertical="top" wrapText="1"/>
    </xf>
    <xf numFmtId="0" fontId="15" fillId="27" borderId="0" xfId="6" applyFill="1" applyAlignment="1">
      <alignment vertical="top"/>
    </xf>
    <xf numFmtId="0" fontId="13" fillId="0" borderId="0" xfId="6" applyFont="1" applyAlignment="1">
      <alignment vertical="top"/>
    </xf>
    <xf numFmtId="0" fontId="13" fillId="0" borderId="0" xfId="6" applyFont="1" applyAlignment="1">
      <alignment vertical="top" wrapText="1"/>
    </xf>
    <xf numFmtId="0" fontId="13" fillId="0" borderId="0" xfId="8"/>
    <xf numFmtId="0" fontId="13" fillId="9" borderId="12" xfId="8" applyFill="1" applyBorder="1"/>
    <xf numFmtId="0" fontId="13" fillId="9" borderId="5" xfId="8" applyFill="1" applyBorder="1"/>
    <xf numFmtId="0" fontId="13" fillId="33" borderId="13" xfId="8" applyFill="1" applyBorder="1" applyAlignment="1">
      <alignment horizontal="left"/>
    </xf>
    <xf numFmtId="0" fontId="13" fillId="9" borderId="11" xfId="8" applyFill="1" applyBorder="1"/>
    <xf numFmtId="0" fontId="13" fillId="33" borderId="8" xfId="8" applyFill="1" applyBorder="1"/>
    <xf numFmtId="0" fontId="13" fillId="33" borderId="15" xfId="8" applyFill="1" applyBorder="1"/>
    <xf numFmtId="0" fontId="13" fillId="33" borderId="3" xfId="8" applyFill="1" applyBorder="1"/>
    <xf numFmtId="0" fontId="13" fillId="9" borderId="3" xfId="8" applyFill="1" applyBorder="1"/>
    <xf numFmtId="0" fontId="13" fillId="14" borderId="13" xfId="8" applyFill="1" applyBorder="1"/>
    <xf numFmtId="0" fontId="13" fillId="14" borderId="14" xfId="8" applyFill="1" applyBorder="1"/>
    <xf numFmtId="0" fontId="13" fillId="14" borderId="12" xfId="8" applyFill="1" applyBorder="1"/>
    <xf numFmtId="0" fontId="13" fillId="14" borderId="5" xfId="8" applyFill="1" applyBorder="1"/>
    <xf numFmtId="0" fontId="13" fillId="14" borderId="11" xfId="8" applyFill="1" applyBorder="1"/>
    <xf numFmtId="0" fontId="13" fillId="14" borderId="15" xfId="8" applyFill="1" applyBorder="1"/>
    <xf numFmtId="0" fontId="13" fillId="14" borderId="3" xfId="8" applyFill="1" applyBorder="1"/>
    <xf numFmtId="0" fontId="13" fillId="36" borderId="14" xfId="8" applyFill="1" applyBorder="1"/>
    <xf numFmtId="0" fontId="13" fillId="36" borderId="13" xfId="8" applyFill="1" applyBorder="1"/>
    <xf numFmtId="0" fontId="13" fillId="36" borderId="5" xfId="8" applyFill="1" applyBorder="1"/>
    <xf numFmtId="0" fontId="13" fillId="36" borderId="15" xfId="8" applyFill="1" applyBorder="1"/>
    <xf numFmtId="0" fontId="13" fillId="36" borderId="3" xfId="8" applyFill="1" applyBorder="1"/>
    <xf numFmtId="0" fontId="0" fillId="0" borderId="0" xfId="0" applyBorder="1" applyAlignment="1">
      <alignment vertical="top" wrapText="1"/>
    </xf>
    <xf numFmtId="0" fontId="15" fillId="0" borderId="0" xfId="6" applyFill="1" applyBorder="1" applyAlignment="1">
      <alignment vertical="top"/>
    </xf>
    <xf numFmtId="0" fontId="13" fillId="27" borderId="0" xfId="6" applyFont="1" applyFill="1" applyAlignment="1">
      <alignment vertical="top"/>
    </xf>
    <xf numFmtId="0" fontId="0" fillId="0" borderId="0" xfId="0" applyAlignment="1">
      <alignment horizontal="left" vertical="center" indent="1"/>
    </xf>
    <xf numFmtId="0" fontId="47" fillId="0" borderId="0" xfId="8" applyFont="1"/>
    <xf numFmtId="0" fontId="47" fillId="0" borderId="0" xfId="0" applyFont="1"/>
    <xf numFmtId="0" fontId="77" fillId="0" borderId="0" xfId="0" applyFont="1" applyAlignment="1">
      <alignment horizontal="left" vertical="center" indent="1"/>
    </xf>
    <xf numFmtId="0" fontId="12" fillId="0" borderId="0" xfId="6" applyFont="1" applyAlignment="1">
      <alignment vertical="top" wrapText="1"/>
    </xf>
    <xf numFmtId="0" fontId="12" fillId="0" borderId="0" xfId="6" applyFont="1" applyAlignment="1">
      <alignment vertical="top"/>
    </xf>
    <xf numFmtId="0" fontId="12" fillId="0" borderId="0" xfId="6" quotePrefix="1" applyFont="1" applyAlignment="1">
      <alignment vertical="top" wrapText="1"/>
    </xf>
    <xf numFmtId="0" fontId="12" fillId="30" borderId="0" xfId="6" applyFont="1" applyFill="1" applyAlignment="1">
      <alignment vertical="top"/>
    </xf>
    <xf numFmtId="0" fontId="12" fillId="4" borderId="0" xfId="6" applyFont="1" applyFill="1" applyAlignment="1">
      <alignment vertical="top" wrapText="1"/>
    </xf>
    <xf numFmtId="0" fontId="0" fillId="0" borderId="0" xfId="0" applyAlignment="1">
      <alignment wrapText="1"/>
    </xf>
    <xf numFmtId="0" fontId="11" fillId="0" borderId="0" xfId="8" applyFont="1"/>
    <xf numFmtId="0" fontId="11" fillId="0" borderId="0" xfId="6" applyFont="1" applyAlignment="1">
      <alignment vertical="top" wrapText="1"/>
    </xf>
    <xf numFmtId="0" fontId="24" fillId="0" borderId="1" xfId="2" applyFont="1" applyBorder="1" applyAlignment="1">
      <alignment horizontal="left" vertical="center"/>
    </xf>
    <xf numFmtId="0" fontId="30" fillId="13" borderId="9" xfId="1" applyFont="1" applyFill="1" applyBorder="1" applyAlignment="1">
      <alignment vertical="center"/>
    </xf>
    <xf numFmtId="0" fontId="24" fillId="13" borderId="6" xfId="1" applyFont="1" applyFill="1" applyBorder="1" applyAlignment="1">
      <alignment vertical="center"/>
    </xf>
    <xf numFmtId="0" fontId="24" fillId="13" borderId="2" xfId="1" applyFont="1" applyFill="1" applyBorder="1" applyAlignment="1">
      <alignment vertical="center"/>
    </xf>
    <xf numFmtId="0" fontId="30" fillId="13" borderId="12" xfId="1" applyFont="1" applyFill="1" applyBorder="1" applyAlignment="1">
      <alignment vertical="center"/>
    </xf>
    <xf numFmtId="0" fontId="24" fillId="13" borderId="7" xfId="1" applyFont="1" applyFill="1" applyBorder="1" applyAlignment="1">
      <alignment vertical="center"/>
    </xf>
    <xf numFmtId="0" fontId="24" fillId="13" borderId="4" xfId="1" applyFont="1" applyFill="1" applyBorder="1" applyAlignment="1">
      <alignment vertical="center"/>
    </xf>
    <xf numFmtId="0" fontId="24" fillId="13" borderId="8" xfId="1" applyFont="1" applyFill="1" applyBorder="1" applyAlignment="1">
      <alignment vertical="center"/>
    </xf>
    <xf numFmtId="0" fontId="24" fillId="13" borderId="3" xfId="1" applyFont="1" applyFill="1" applyBorder="1" applyAlignment="1">
      <alignment vertical="center"/>
    </xf>
    <xf numFmtId="0" fontId="24" fillId="3" borderId="1" xfId="2" applyFont="1" applyFill="1" applyBorder="1" applyAlignment="1">
      <alignment horizontal="left" vertical="center"/>
    </xf>
    <xf numFmtId="0" fontId="0" fillId="0" borderId="0" xfId="0" applyAlignment="1">
      <alignment wrapText="1"/>
    </xf>
    <xf numFmtId="0" fontId="10" fillId="0" borderId="0" xfId="6" applyFont="1" applyAlignment="1">
      <alignment vertical="top"/>
    </xf>
    <xf numFmtId="0" fontId="10" fillId="0" borderId="0" xfId="6" applyFont="1" applyAlignment="1">
      <alignment vertical="top" wrapText="1"/>
    </xf>
    <xf numFmtId="0" fontId="10" fillId="0" borderId="5" xfId="6" applyFont="1" applyBorder="1" applyAlignment="1">
      <alignment vertical="top" wrapText="1"/>
    </xf>
    <xf numFmtId="0" fontId="28" fillId="3" borderId="14" xfId="0" applyFont="1" applyFill="1" applyBorder="1" applyAlignment="1">
      <alignment vertical="center" textRotation="90"/>
    </xf>
    <xf numFmtId="0" fontId="30" fillId="13" borderId="10" xfId="1" applyFont="1" applyFill="1" applyBorder="1" applyAlignment="1">
      <alignment vertical="center"/>
    </xf>
    <xf numFmtId="0" fontId="30" fillId="13" borderId="11" xfId="1" applyFont="1" applyFill="1" applyBorder="1" applyAlignment="1">
      <alignment vertical="center"/>
    </xf>
    <xf numFmtId="0" fontId="24" fillId="13" borderId="0" xfId="1" applyFont="1" applyFill="1" applyBorder="1" applyAlignment="1">
      <alignment vertical="center"/>
    </xf>
    <xf numFmtId="0" fontId="24" fillId="13" borderId="5" xfId="1" applyFont="1" applyFill="1" applyBorder="1" applyAlignment="1">
      <alignment vertical="center"/>
    </xf>
    <xf numFmtId="0" fontId="0" fillId="0" borderId="41" xfId="0" applyBorder="1" applyAlignment="1">
      <alignment vertical="top" wrapText="1"/>
    </xf>
    <xf numFmtId="0" fontId="51" fillId="0" borderId="0" xfId="5" applyFill="1" applyBorder="1" applyAlignment="1">
      <alignment vertical="top" wrapText="1"/>
    </xf>
    <xf numFmtId="0" fontId="9" fillId="3" borderId="0" xfId="6" applyFont="1" applyFill="1" applyBorder="1" applyAlignment="1">
      <alignment vertical="top"/>
    </xf>
    <xf numFmtId="3" fontId="47" fillId="0" borderId="0" xfId="0" applyNumberFormat="1" applyFont="1"/>
    <xf numFmtId="0" fontId="0" fillId="0" borderId="40" xfId="0" applyBorder="1"/>
    <xf numFmtId="0" fontId="0" fillId="0" borderId="44" xfId="0" applyBorder="1"/>
    <xf numFmtId="0" fontId="0" fillId="0" borderId="0" xfId="0" applyBorder="1"/>
    <xf numFmtId="0" fontId="0" fillId="0" borderId="45" xfId="0" applyBorder="1"/>
    <xf numFmtId="0" fontId="0" fillId="5" borderId="21" xfId="0" applyFill="1" applyBorder="1"/>
    <xf numFmtId="0" fontId="0" fillId="5" borderId="0" xfId="0" applyFill="1" applyBorder="1"/>
    <xf numFmtId="0" fontId="0" fillId="5" borderId="22" xfId="0" applyFill="1" applyBorder="1"/>
    <xf numFmtId="0" fontId="0" fillId="5" borderId="23" xfId="0" applyFill="1" applyBorder="1"/>
    <xf numFmtId="0" fontId="0" fillId="5" borderId="45" xfId="0" quotePrefix="1" applyFill="1" applyBorder="1"/>
    <xf numFmtId="0" fontId="0" fillId="5" borderId="46" xfId="0" quotePrefix="1" applyFill="1" applyBorder="1"/>
    <xf numFmtId="0" fontId="0" fillId="0" borderId="0" xfId="0" applyBorder="1" applyAlignment="1">
      <alignment horizontal="center"/>
    </xf>
    <xf numFmtId="0" fontId="0" fillId="0" borderId="12" xfId="0" applyBorder="1" applyAlignment="1">
      <alignment horizontal="center"/>
    </xf>
    <xf numFmtId="0" fontId="0" fillId="0" borderId="5" xfId="0" applyBorder="1" applyAlignment="1">
      <alignment horizontal="center"/>
    </xf>
    <xf numFmtId="0" fontId="0" fillId="0" borderId="11" xfId="0" applyBorder="1"/>
    <xf numFmtId="0" fontId="0" fillId="0" borderId="8" xfId="0" applyBorder="1"/>
    <xf numFmtId="0" fontId="0" fillId="0" borderId="12" xfId="0" applyBorder="1"/>
    <xf numFmtId="0" fontId="0" fillId="0" borderId="48" xfId="0" applyBorder="1"/>
    <xf numFmtId="0" fontId="0" fillId="0" borderId="14" xfId="0" applyBorder="1"/>
    <xf numFmtId="0" fontId="0" fillId="0" borderId="35" xfId="0" applyBorder="1"/>
    <xf numFmtId="0" fontId="0" fillId="0" borderId="15" xfId="0" applyBorder="1"/>
    <xf numFmtId="0" fontId="0" fillId="0" borderId="36" xfId="0" applyBorder="1"/>
    <xf numFmtId="0" fontId="47" fillId="0" borderId="10" xfId="0" applyFont="1" applyBorder="1"/>
    <xf numFmtId="0" fontId="0" fillId="0" borderId="7" xfId="0" applyBorder="1"/>
    <xf numFmtId="0" fontId="0" fillId="0" borderId="4" xfId="0" applyBorder="1"/>
    <xf numFmtId="0" fontId="0" fillId="0" borderId="12" xfId="0" applyFill="1" applyBorder="1" applyAlignment="1">
      <alignment horizontal="left" vertical="top"/>
    </xf>
    <xf numFmtId="0" fontId="0" fillId="0" borderId="5" xfId="0" applyBorder="1"/>
    <xf numFmtId="0" fontId="47" fillId="0" borderId="12" xfId="0" applyFont="1" applyBorder="1"/>
    <xf numFmtId="0" fontId="0" fillId="0" borderId="3" xfId="0" applyBorder="1"/>
    <xf numFmtId="0" fontId="0" fillId="14" borderId="0" xfId="0" applyFill="1"/>
    <xf numFmtId="0" fontId="0" fillId="0" borderId="10" xfId="0" applyBorder="1"/>
    <xf numFmtId="0" fontId="0" fillId="0" borderId="5" xfId="0" applyNumberFormat="1" applyBorder="1"/>
    <xf numFmtId="0" fontId="0" fillId="14" borderId="5" xfId="0" applyFill="1" applyBorder="1"/>
    <xf numFmtId="0" fontId="0" fillId="0" borderId="25" xfId="0" applyBorder="1"/>
    <xf numFmtId="0" fontId="0" fillId="0" borderId="6" xfId="0" applyBorder="1"/>
    <xf numFmtId="0" fontId="0" fillId="0" borderId="38" xfId="0" applyBorder="1"/>
    <xf numFmtId="0" fontId="0" fillId="0" borderId="38" xfId="0" applyBorder="1" applyAlignment="1">
      <alignment wrapText="1"/>
    </xf>
    <xf numFmtId="0" fontId="0" fillId="0" borderId="29" xfId="0" applyBorder="1"/>
    <xf numFmtId="0" fontId="0" fillId="0" borderId="30" xfId="0" applyBorder="1"/>
    <xf numFmtId="0" fontId="0" fillId="0" borderId="58" xfId="0" applyBorder="1" applyAlignment="1">
      <alignment wrapText="1"/>
    </xf>
    <xf numFmtId="0" fontId="0" fillId="0" borderId="36" xfId="0" applyBorder="1" applyAlignment="1">
      <alignment vertical="top" wrapText="1"/>
    </xf>
    <xf numFmtId="0" fontId="0" fillId="0" borderId="38" xfId="0" applyBorder="1" applyAlignment="1">
      <alignment vertical="top" wrapText="1"/>
    </xf>
    <xf numFmtId="0" fontId="0" fillId="0" borderId="58" xfId="0" applyBorder="1" applyAlignment="1">
      <alignment vertical="top" wrapText="1"/>
    </xf>
    <xf numFmtId="0" fontId="47" fillId="19" borderId="40" xfId="0" applyFont="1" applyFill="1" applyBorder="1"/>
    <xf numFmtId="0" fontId="47" fillId="19" borderId="41" xfId="0" applyFont="1" applyFill="1" applyBorder="1"/>
    <xf numFmtId="0" fontId="47" fillId="19" borderId="44" xfId="0" applyFont="1" applyFill="1" applyBorder="1"/>
    <xf numFmtId="0" fontId="47" fillId="2" borderId="40" xfId="0" applyFont="1" applyFill="1" applyBorder="1"/>
    <xf numFmtId="0" fontId="47" fillId="2" borderId="41" xfId="0" applyFont="1" applyFill="1" applyBorder="1"/>
    <xf numFmtId="0" fontId="47" fillId="2" borderId="44" xfId="0" applyFont="1" applyFill="1" applyBorder="1"/>
    <xf numFmtId="0" fontId="8" fillId="29" borderId="0" xfId="6" applyFont="1" applyFill="1" applyAlignment="1">
      <alignment vertical="top"/>
    </xf>
    <xf numFmtId="0" fontId="7" fillId="30" borderId="0" xfId="6" applyFont="1" applyFill="1" applyAlignment="1">
      <alignment vertical="top" wrapText="1"/>
    </xf>
    <xf numFmtId="0" fontId="7" fillId="0" borderId="0" xfId="6" applyFont="1" applyAlignment="1">
      <alignment vertical="top" wrapText="1"/>
    </xf>
    <xf numFmtId="0" fontId="47" fillId="19" borderId="41" xfId="0" applyFont="1" applyFill="1" applyBorder="1" applyAlignment="1">
      <alignment wrapText="1"/>
    </xf>
    <xf numFmtId="0" fontId="0" fillId="0" borderId="19" xfId="0" applyBorder="1"/>
    <xf numFmtId="0" fontId="0" fillId="0" borderId="34" xfId="0" applyBorder="1" applyAlignment="1">
      <alignment vertical="top" wrapText="1"/>
    </xf>
    <xf numFmtId="0" fontId="6" fillId="0" borderId="0" xfId="6" applyFont="1" applyAlignment="1">
      <alignment vertical="top" wrapText="1"/>
    </xf>
    <xf numFmtId="0" fontId="6" fillId="0" borderId="0" xfId="6" applyFont="1" applyAlignment="1">
      <alignment vertical="top"/>
    </xf>
    <xf numFmtId="0" fontId="6" fillId="29" borderId="0" xfId="6" applyFont="1" applyFill="1" applyAlignment="1">
      <alignment vertical="top" wrapText="1"/>
    </xf>
    <xf numFmtId="0" fontId="0" fillId="0" borderId="0" xfId="0" applyBorder="1" applyAlignment="1">
      <alignment wrapText="1"/>
    </xf>
    <xf numFmtId="0" fontId="0" fillId="0" borderId="34" xfId="0" applyBorder="1" applyAlignment="1">
      <alignment wrapText="1"/>
    </xf>
    <xf numFmtId="0" fontId="0" fillId="0" borderId="11" xfId="0" applyBorder="1" applyAlignment="1">
      <alignment horizontal="center" vertical="top"/>
    </xf>
    <xf numFmtId="0" fontId="0" fillId="0" borderId="8" xfId="0" applyBorder="1" applyAlignment="1">
      <alignment horizontal="center" vertical="top"/>
    </xf>
    <xf numFmtId="0" fontId="0" fillId="0" borderId="3" xfId="0" quotePrefix="1" applyBorder="1" applyAlignment="1">
      <alignment horizontal="center" vertical="top"/>
    </xf>
    <xf numFmtId="0" fontId="47" fillId="0" borderId="59" xfId="0" applyFont="1" applyBorder="1"/>
    <xf numFmtId="0" fontId="47" fillId="0" borderId="60" xfId="0" applyFont="1" applyBorder="1"/>
    <xf numFmtId="0" fontId="47" fillId="0" borderId="18" xfId="0" applyFont="1" applyBorder="1"/>
    <xf numFmtId="0" fontId="47" fillId="0" borderId="61" xfId="0" applyFont="1" applyBorder="1"/>
    <xf numFmtId="0" fontId="0" fillId="0" borderId="1" xfId="0" applyBorder="1"/>
    <xf numFmtId="0" fontId="0" fillId="0" borderId="1" xfId="0" applyBorder="1" applyAlignment="1">
      <alignment horizontal="right"/>
    </xf>
    <xf numFmtId="0" fontId="0" fillId="0" borderId="20" xfId="0" applyBorder="1" applyAlignment="1">
      <alignment horizontal="right"/>
    </xf>
    <xf numFmtId="0" fontId="0" fillId="0" borderId="1" xfId="0" applyBorder="1" applyAlignment="1">
      <alignment vertical="top" wrapText="1"/>
    </xf>
    <xf numFmtId="0" fontId="0" fillId="0" borderId="20" xfId="0" applyBorder="1"/>
    <xf numFmtId="0" fontId="0" fillId="0" borderId="1" xfId="0" applyBorder="1" applyAlignment="1">
      <alignment wrapText="1"/>
    </xf>
    <xf numFmtId="0" fontId="0" fillId="0" borderId="1" xfId="0" applyFill="1" applyBorder="1" applyAlignment="1">
      <alignment horizontal="right"/>
    </xf>
    <xf numFmtId="0" fontId="47" fillId="0" borderId="62" xfId="0" applyFont="1" applyBorder="1"/>
    <xf numFmtId="0" fontId="0" fillId="0" borderId="63" xfId="0" applyBorder="1"/>
    <xf numFmtId="0" fontId="0" fillId="0" borderId="24" xfId="0" applyBorder="1"/>
    <xf numFmtId="0" fontId="47" fillId="0" borderId="0" xfId="0" applyFont="1" applyBorder="1"/>
    <xf numFmtId="0" fontId="0" fillId="0" borderId="0" xfId="0" quotePrefix="1" applyBorder="1"/>
    <xf numFmtId="0" fontId="0" fillId="0" borderId="63" xfId="0" applyBorder="1" applyAlignment="1">
      <alignment horizontal="right"/>
    </xf>
    <xf numFmtId="0" fontId="0" fillId="0" borderId="5" xfId="0" applyBorder="1" applyAlignment="1">
      <alignment wrapText="1"/>
    </xf>
    <xf numFmtId="0" fontId="47" fillId="0" borderId="11" xfId="0" applyFont="1" applyBorder="1"/>
    <xf numFmtId="0" fontId="0" fillId="0" borderId="3" xfId="0" applyBorder="1" applyAlignment="1">
      <alignment wrapText="1"/>
    </xf>
    <xf numFmtId="0" fontId="47" fillId="19" borderId="12" xfId="0" applyFont="1" applyFill="1" applyBorder="1"/>
    <xf numFmtId="0" fontId="0" fillId="19" borderId="0" xfId="0" applyFill="1" applyBorder="1"/>
    <xf numFmtId="0" fontId="0" fillId="19" borderId="5" xfId="0" applyFill="1" applyBorder="1"/>
    <xf numFmtId="0" fontId="0" fillId="19" borderId="5" xfId="0" applyFill="1" applyBorder="1" applyAlignment="1">
      <alignment wrapText="1"/>
    </xf>
    <xf numFmtId="0" fontId="47" fillId="19" borderId="60" xfId="0" applyFont="1" applyFill="1" applyBorder="1"/>
    <xf numFmtId="0" fontId="0" fillId="19" borderId="1" xfId="0" applyFill="1" applyBorder="1" applyAlignment="1">
      <alignment horizontal="right"/>
    </xf>
    <xf numFmtId="0" fontId="0" fillId="19" borderId="63" xfId="0" applyFill="1" applyBorder="1" applyAlignment="1">
      <alignment horizontal="right"/>
    </xf>
    <xf numFmtId="0" fontId="6" fillId="0" borderId="8" xfId="0" applyFont="1" applyBorder="1"/>
    <xf numFmtId="0" fontId="6" fillId="0" borderId="6" xfId="0" applyFont="1" applyBorder="1"/>
    <xf numFmtId="0" fontId="6" fillId="0" borderId="23" xfId="0" applyFont="1" applyBorder="1"/>
    <xf numFmtId="0" fontId="15" fillId="0" borderId="4" xfId="6" applyBorder="1" applyAlignment="1">
      <alignment vertical="top"/>
    </xf>
    <xf numFmtId="0" fontId="15" fillId="0" borderId="5" xfId="6" applyBorder="1" applyAlignment="1">
      <alignment vertical="top" wrapText="1"/>
    </xf>
    <xf numFmtId="0" fontId="13" fillId="0" borderId="5" xfId="6" applyFont="1" applyBorder="1" applyAlignment="1">
      <alignment vertical="top" wrapText="1"/>
    </xf>
    <xf numFmtId="0" fontId="6" fillId="0" borderId="5" xfId="6" applyFont="1" applyBorder="1" applyAlignment="1">
      <alignment vertical="top" wrapText="1"/>
    </xf>
    <xf numFmtId="0" fontId="9" fillId="30" borderId="5" xfId="6" applyFont="1" applyFill="1" applyBorder="1" applyAlignment="1">
      <alignment vertical="top"/>
    </xf>
    <xf numFmtId="0" fontId="9" fillId="3" borderId="5" xfId="6" applyFont="1" applyFill="1" applyBorder="1" applyAlignment="1">
      <alignment vertical="top"/>
    </xf>
    <xf numFmtId="0" fontId="12" fillId="0" borderId="5" xfId="6" quotePrefix="1" applyFont="1" applyBorder="1" applyAlignment="1">
      <alignment vertical="top" wrapText="1"/>
    </xf>
    <xf numFmtId="0" fontId="11" fillId="0" borderId="5" xfId="6" quotePrefix="1" applyFont="1" applyBorder="1" applyAlignment="1">
      <alignment vertical="top" wrapText="1"/>
    </xf>
    <xf numFmtId="0" fontId="8" fillId="0" borderId="5" xfId="6" quotePrefix="1" applyFont="1" applyBorder="1" applyAlignment="1">
      <alignment vertical="top" wrapText="1"/>
    </xf>
    <xf numFmtId="0" fontId="13" fillId="0" borderId="5" xfId="6" quotePrefix="1" applyFont="1" applyBorder="1" applyAlignment="1">
      <alignment vertical="top" wrapText="1"/>
    </xf>
    <xf numFmtId="0" fontId="0" fillId="0" borderId="5" xfId="0" applyBorder="1" applyAlignment="1">
      <alignment vertical="top" wrapText="1"/>
    </xf>
    <xf numFmtId="0" fontId="15" fillId="0" borderId="5" xfId="6" applyFill="1" applyBorder="1" applyAlignment="1">
      <alignment vertical="top"/>
    </xf>
    <xf numFmtId="0" fontId="12" fillId="0" borderId="5" xfId="6" applyFont="1" applyFill="1" applyBorder="1" applyAlignment="1">
      <alignment vertical="top"/>
    </xf>
    <xf numFmtId="0" fontId="15" fillId="0" borderId="5" xfId="6" applyFill="1" applyBorder="1" applyAlignment="1">
      <alignment vertical="top" wrapText="1"/>
    </xf>
    <xf numFmtId="0" fontId="14" fillId="0" borderId="5" xfId="6" applyFont="1" applyFill="1" applyBorder="1" applyAlignment="1">
      <alignment vertical="top" wrapText="1"/>
    </xf>
    <xf numFmtId="0" fontId="12" fillId="0" borderId="5" xfId="6" quotePrefix="1" applyFont="1" applyFill="1" applyBorder="1" applyAlignment="1">
      <alignment vertical="top" wrapText="1"/>
    </xf>
    <xf numFmtId="0" fontId="6" fillId="4" borderId="5" xfId="6" applyFont="1" applyFill="1" applyBorder="1" applyAlignment="1">
      <alignment vertical="top" wrapText="1"/>
    </xf>
    <xf numFmtId="0" fontId="15" fillId="0" borderId="3" xfId="6" applyFill="1" applyBorder="1" applyAlignment="1">
      <alignment vertical="top"/>
    </xf>
    <xf numFmtId="0" fontId="13" fillId="0" borderId="5" xfId="6" applyFont="1" applyFill="1" applyBorder="1" applyAlignment="1">
      <alignment vertical="top" wrapText="1"/>
    </xf>
    <xf numFmtId="0" fontId="10" fillId="0" borderId="5" xfId="6" applyFont="1" applyFill="1" applyBorder="1" applyAlignment="1">
      <alignment vertical="top" wrapText="1"/>
    </xf>
    <xf numFmtId="0" fontId="15" fillId="5" borderId="5" xfId="6" applyFill="1" applyBorder="1" applyAlignment="1">
      <alignment vertical="top" wrapText="1"/>
    </xf>
    <xf numFmtId="0" fontId="6" fillId="30" borderId="0" xfId="6" applyFont="1" applyFill="1" applyAlignment="1">
      <alignment vertical="top" wrapText="1"/>
    </xf>
    <xf numFmtId="0" fontId="6" fillId="0" borderId="0" xfId="0" applyFont="1" applyBorder="1"/>
    <xf numFmtId="0" fontId="0" fillId="0" borderId="0" xfId="0" applyFont="1" applyAlignment="1">
      <alignment vertical="center"/>
    </xf>
    <xf numFmtId="0" fontId="5" fillId="0" borderId="6" xfId="0" applyFont="1" applyBorder="1"/>
    <xf numFmtId="0" fontId="0" fillId="0" borderId="0" xfId="0" quotePrefix="1" applyAlignment="1">
      <alignment wrapText="1"/>
    </xf>
    <xf numFmtId="0" fontId="0" fillId="37" borderId="0" xfId="0" applyFill="1" applyBorder="1"/>
    <xf numFmtId="0" fontId="0" fillId="37" borderId="21" xfId="0" applyFill="1" applyBorder="1"/>
    <xf numFmtId="0" fontId="0" fillId="37" borderId="45" xfId="0" applyFill="1" applyBorder="1"/>
    <xf numFmtId="0" fontId="0" fillId="37" borderId="22" xfId="0" applyFill="1" applyBorder="1"/>
    <xf numFmtId="0" fontId="0" fillId="37" borderId="23" xfId="0" applyFill="1" applyBorder="1"/>
    <xf numFmtId="0" fontId="0" fillId="37" borderId="46" xfId="0" applyFill="1" applyBorder="1"/>
    <xf numFmtId="0" fontId="0" fillId="0" borderId="22" xfId="0" applyBorder="1"/>
    <xf numFmtId="0" fontId="0" fillId="0" borderId="23" xfId="0" applyBorder="1"/>
    <xf numFmtId="0" fontId="0" fillId="0" borderId="46" xfId="0" applyBorder="1"/>
    <xf numFmtId="0" fontId="47" fillId="0" borderId="16" xfId="0" applyFont="1" applyBorder="1"/>
    <xf numFmtId="0" fontId="47" fillId="0" borderId="17" xfId="0" applyFont="1" applyBorder="1"/>
    <xf numFmtId="0" fontId="47" fillId="0" borderId="37" xfId="0" applyFont="1" applyBorder="1"/>
    <xf numFmtId="0" fontId="0" fillId="19" borderId="21" xfId="0" applyFill="1" applyBorder="1"/>
    <xf numFmtId="0" fontId="0" fillId="19" borderId="45" xfId="0" applyFill="1" applyBorder="1"/>
    <xf numFmtId="0" fontId="47" fillId="19" borderId="16" xfId="0" applyFont="1" applyFill="1" applyBorder="1"/>
    <xf numFmtId="0" fontId="47" fillId="19" borderId="17" xfId="0" applyFont="1" applyFill="1" applyBorder="1"/>
    <xf numFmtId="0" fontId="47" fillId="19" borderId="17" xfId="0" applyFont="1" applyFill="1" applyBorder="1" applyAlignment="1">
      <alignment wrapText="1"/>
    </xf>
    <xf numFmtId="0" fontId="47" fillId="19" borderId="37" xfId="0" applyFont="1" applyFill="1" applyBorder="1"/>
    <xf numFmtId="0" fontId="0" fillId="0" borderId="58" xfId="0" applyBorder="1"/>
    <xf numFmtId="0" fontId="4" fillId="0" borderId="0" xfId="8" applyFont="1"/>
    <xf numFmtId="0" fontId="78" fillId="0" borderId="0" xfId="0" applyFont="1" applyAlignment="1">
      <alignment vertical="center"/>
    </xf>
    <xf numFmtId="0" fontId="4" fillId="0" borderId="0" xfId="0" applyFont="1" applyAlignment="1">
      <alignment vertical="center"/>
    </xf>
    <xf numFmtId="0" fontId="4" fillId="0" borderId="0" xfId="0" applyFont="1" applyAlignment="1">
      <alignment horizontal="left" vertical="center" indent="1"/>
    </xf>
    <xf numFmtId="0" fontId="4" fillId="0" borderId="0" xfId="0" applyFont="1" applyAlignment="1">
      <alignment horizontal="left" vertical="center" indent="2"/>
    </xf>
    <xf numFmtId="0" fontId="47" fillId="0" borderId="0" xfId="0" applyFont="1" applyAlignment="1">
      <alignment horizontal="left" vertical="center" indent="2"/>
    </xf>
    <xf numFmtId="0" fontId="4" fillId="0" borderId="0" xfId="6" applyFont="1" applyBorder="1" applyAlignment="1">
      <alignment vertical="top" wrapText="1"/>
    </xf>
    <xf numFmtId="0" fontId="4" fillId="0" borderId="12" xfId="6" applyFont="1" applyBorder="1" applyAlignment="1">
      <alignment vertical="top"/>
    </xf>
    <xf numFmtId="0" fontId="4" fillId="0" borderId="0" xfId="6" applyFont="1" applyAlignment="1">
      <alignment vertical="top" wrapText="1"/>
    </xf>
    <xf numFmtId="0" fontId="69" fillId="0" borderId="8" xfId="7" applyFill="1" applyBorder="1" applyAlignment="1">
      <alignment vertical="top"/>
    </xf>
    <xf numFmtId="0" fontId="4" fillId="0" borderId="0" xfId="6" applyFont="1" applyAlignment="1">
      <alignment vertical="top"/>
    </xf>
    <xf numFmtId="0" fontId="15" fillId="30" borderId="0" xfId="6" applyFill="1" applyAlignment="1">
      <alignment vertical="top" wrapText="1"/>
    </xf>
    <xf numFmtId="0" fontId="3" fillId="0" borderId="0" xfId="8" applyFont="1"/>
    <xf numFmtId="0" fontId="0" fillId="0" borderId="25" xfId="0" quotePrefix="1" applyBorder="1"/>
    <xf numFmtId="0" fontId="0" fillId="0" borderId="6" xfId="0" applyBorder="1" applyAlignment="1">
      <alignment horizontal="center"/>
    </xf>
    <xf numFmtId="0" fontId="0" fillId="0" borderId="30" xfId="0" applyBorder="1" applyAlignment="1">
      <alignment horizontal="center"/>
    </xf>
    <xf numFmtId="0" fontId="0" fillId="0" borderId="8" xfId="0" applyBorder="1" applyAlignment="1">
      <alignment horizontal="center"/>
    </xf>
    <xf numFmtId="0" fontId="0" fillId="0" borderId="7" xfId="0" applyBorder="1" applyAlignment="1">
      <alignment horizontal="center"/>
    </xf>
    <xf numFmtId="0" fontId="2" fillId="0" borderId="7" xfId="6" applyFont="1" applyBorder="1" applyAlignment="1">
      <alignment vertical="top" wrapText="1"/>
    </xf>
    <xf numFmtId="0" fontId="2" fillId="0" borderId="0" xfId="6" applyFont="1" applyAlignment="1">
      <alignment vertical="top" wrapText="1"/>
    </xf>
    <xf numFmtId="0" fontId="76" fillId="0" borderId="0" xfId="0" applyFont="1"/>
    <xf numFmtId="0" fontId="47" fillId="19" borderId="9" xfId="0" applyFont="1" applyFill="1" applyBorder="1" applyAlignment="1">
      <alignment wrapText="1"/>
    </xf>
    <xf numFmtId="0" fontId="47" fillId="19" borderId="6" xfId="0" applyFont="1" applyFill="1" applyBorder="1"/>
    <xf numFmtId="0" fontId="0" fillId="19" borderId="6" xfId="0" applyFill="1" applyBorder="1"/>
    <xf numFmtId="0" fontId="0" fillId="19" borderId="2" xfId="0" applyFill="1" applyBorder="1"/>
    <xf numFmtId="0" fontId="47" fillId="19" borderId="9" xfId="0" applyFont="1" applyFill="1" applyBorder="1"/>
    <xf numFmtId="0" fontId="47" fillId="19" borderId="2" xfId="0" applyFont="1" applyFill="1" applyBorder="1"/>
    <xf numFmtId="0" fontId="0" fillId="19" borderId="9" xfId="0" applyFill="1" applyBorder="1"/>
    <xf numFmtId="0" fontId="80" fillId="0" borderId="0" xfId="0" applyFont="1" applyFill="1" applyAlignment="1">
      <alignment vertical="center"/>
    </xf>
    <xf numFmtId="0" fontId="24" fillId="3" borderId="13" xfId="2" applyFont="1" applyFill="1" applyBorder="1" applyAlignment="1">
      <alignment horizontal="right" vertical="center"/>
    </xf>
    <xf numFmtId="0" fontId="24" fillId="3" borderId="14" xfId="2" applyFont="1" applyFill="1" applyBorder="1" applyAlignment="1">
      <alignment horizontal="right" vertical="center"/>
    </xf>
    <xf numFmtId="0" fontId="24" fillId="3" borderId="15" xfId="2" applyFont="1" applyFill="1" applyBorder="1" applyAlignment="1">
      <alignment horizontal="right" vertical="center"/>
    </xf>
    <xf numFmtId="0" fontId="24" fillId="6" borderId="9" xfId="1" applyFont="1" applyFill="1" applyBorder="1" applyAlignment="1">
      <alignment vertical="center"/>
    </xf>
    <xf numFmtId="0" fontId="24" fillId="6" borderId="6" xfId="1" applyFont="1" applyFill="1" applyBorder="1" applyAlignment="1">
      <alignment vertical="center"/>
    </xf>
    <xf numFmtId="0" fontId="24" fillId="6" borderId="2" xfId="1" applyFont="1" applyFill="1" applyBorder="1" applyAlignment="1">
      <alignment vertical="center"/>
    </xf>
    <xf numFmtId="0" fontId="24" fillId="13" borderId="11" xfId="1" applyFont="1" applyFill="1" applyBorder="1" applyAlignment="1">
      <alignment vertical="center"/>
    </xf>
    <xf numFmtId="0" fontId="24" fillId="13" borderId="8" xfId="1" applyFont="1" applyFill="1" applyBorder="1" applyAlignment="1">
      <alignment vertical="center"/>
    </xf>
    <xf numFmtId="0" fontId="24" fillId="13" borderId="3" xfId="1" applyFont="1" applyFill="1" applyBorder="1" applyAlignment="1">
      <alignment vertical="center"/>
    </xf>
    <xf numFmtId="0" fontId="30" fillId="13" borderId="9" xfId="1" applyFont="1" applyFill="1" applyBorder="1" applyAlignment="1">
      <alignment vertical="center"/>
    </xf>
    <xf numFmtId="0" fontId="24" fillId="13" borderId="6" xfId="1" applyFont="1" applyFill="1" applyBorder="1" applyAlignment="1">
      <alignment vertical="center"/>
    </xf>
    <xf numFmtId="0" fontId="24" fillId="13" borderId="2" xfId="1" applyFont="1" applyFill="1" applyBorder="1" applyAlignment="1">
      <alignment vertical="center"/>
    </xf>
    <xf numFmtId="0" fontId="30" fillId="13" borderId="1" xfId="1" applyFont="1" applyFill="1" applyBorder="1" applyAlignment="1">
      <alignment vertical="center"/>
    </xf>
    <xf numFmtId="0" fontId="24" fillId="13" borderId="1" xfId="1" applyFont="1" applyFill="1" applyBorder="1" applyAlignment="1">
      <alignment vertical="center"/>
    </xf>
    <xf numFmtId="0" fontId="28" fillId="3" borderId="1" xfId="0" applyFont="1" applyFill="1" applyBorder="1" applyAlignment="1">
      <alignment horizontal="center" vertical="center" textRotation="90"/>
    </xf>
    <xf numFmtId="0" fontId="24" fillId="6" borderId="1" xfId="2" applyFont="1" applyFill="1" applyBorder="1" applyAlignment="1">
      <alignment vertical="center"/>
    </xf>
    <xf numFmtId="0" fontId="24" fillId="6" borderId="13" xfId="2" applyFont="1" applyFill="1" applyBorder="1" applyAlignment="1">
      <alignment vertical="center"/>
    </xf>
    <xf numFmtId="0" fontId="29" fillId="3" borderId="1" xfId="0" applyFont="1" applyFill="1" applyBorder="1" applyAlignment="1">
      <alignment horizontal="left" vertical="center" wrapText="1"/>
    </xf>
    <xf numFmtId="0" fontId="29" fillId="3" borderId="1" xfId="0" applyFont="1" applyFill="1" applyBorder="1" applyAlignment="1">
      <alignment horizontal="left" vertical="center"/>
    </xf>
    <xf numFmtId="0" fontId="24" fillId="6" borderId="16" xfId="2" applyFont="1" applyFill="1" applyBorder="1" applyAlignment="1">
      <alignment horizontal="left" vertical="center"/>
    </xf>
    <xf numFmtId="0" fontId="24" fillId="6" borderId="17" xfId="2" applyFont="1" applyFill="1" applyBorder="1" applyAlignment="1">
      <alignment horizontal="left" vertical="center"/>
    </xf>
    <xf numFmtId="0" fontId="24" fillId="6" borderId="27" xfId="2" applyFont="1" applyFill="1" applyBorder="1" applyAlignment="1">
      <alignment horizontal="left" vertical="center"/>
    </xf>
    <xf numFmtId="0" fontId="24" fillId="6" borderId="25" xfId="2" applyFont="1" applyFill="1" applyBorder="1" applyAlignment="1">
      <alignment horizontal="left" vertical="center"/>
    </xf>
    <xf numFmtId="0" fontId="24" fillId="6" borderId="6" xfId="2" applyFont="1" applyFill="1" applyBorder="1" applyAlignment="1">
      <alignment horizontal="left" vertical="center"/>
    </xf>
    <xf numFmtId="0" fontId="24" fillId="6" borderId="2" xfId="2" applyFont="1" applyFill="1" applyBorder="1" applyAlignment="1">
      <alignment horizontal="left" vertical="center"/>
    </xf>
    <xf numFmtId="0" fontId="24" fillId="6" borderId="29" xfId="2" applyFont="1" applyFill="1" applyBorder="1" applyAlignment="1">
      <alignment horizontal="left" vertical="center"/>
    </xf>
    <xf numFmtId="0" fontId="24" fillId="6" borderId="30" xfId="2" applyFont="1" applyFill="1" applyBorder="1" applyAlignment="1">
      <alignment horizontal="left" vertical="center"/>
    </xf>
    <xf numFmtId="0" fontId="24" fillId="6" borderId="31" xfId="2" applyFont="1" applyFill="1" applyBorder="1" applyAlignment="1">
      <alignment horizontal="left" vertical="center"/>
    </xf>
    <xf numFmtId="0" fontId="24" fillId="6" borderId="19" xfId="2" applyFont="1" applyFill="1" applyBorder="1" applyAlignment="1">
      <alignment horizontal="left" vertical="center"/>
    </xf>
    <xf numFmtId="0" fontId="24" fillId="6" borderId="7" xfId="2" applyFont="1" applyFill="1" applyBorder="1" applyAlignment="1">
      <alignment horizontal="left" vertical="center"/>
    </xf>
    <xf numFmtId="0" fontId="24" fillId="6" borderId="4" xfId="2" applyFont="1" applyFill="1" applyBorder="1" applyAlignment="1">
      <alignment horizontal="left" vertical="center"/>
    </xf>
    <xf numFmtId="0" fontId="29" fillId="3" borderId="9" xfId="0" applyFont="1" applyFill="1" applyBorder="1" applyAlignment="1">
      <alignment horizontal="left" vertical="center" wrapText="1"/>
    </xf>
    <xf numFmtId="0" fontId="29" fillId="3" borderId="6" xfId="0" applyFont="1" applyFill="1" applyBorder="1" applyAlignment="1">
      <alignment horizontal="left" vertical="center" wrapText="1"/>
    </xf>
    <xf numFmtId="0" fontId="29" fillId="3" borderId="2" xfId="0" applyFont="1" applyFill="1" applyBorder="1" applyAlignment="1">
      <alignment horizontal="left" vertical="center" wrapText="1"/>
    </xf>
    <xf numFmtId="0" fontId="29" fillId="0" borderId="1" xfId="0" applyFont="1" applyFill="1" applyBorder="1" applyAlignment="1">
      <alignment horizontal="center" vertical="center"/>
    </xf>
    <xf numFmtId="0" fontId="30" fillId="0" borderId="1" xfId="2" applyFont="1" applyBorder="1" applyAlignment="1">
      <alignment horizontal="left" vertical="center"/>
    </xf>
    <xf numFmtId="0" fontId="24" fillId="0" borderId="1" xfId="2" applyFont="1" applyBorder="1" applyAlignment="1">
      <alignment horizontal="left" vertical="center"/>
    </xf>
    <xf numFmtId="0" fontId="24" fillId="0" borderId="1" xfId="2" applyFont="1" applyBorder="1" applyAlignment="1">
      <alignment horizontal="left" vertical="center" wrapText="1"/>
    </xf>
    <xf numFmtId="0" fontId="28" fillId="3" borderId="13" xfId="0" applyFont="1" applyFill="1" applyBorder="1" applyAlignment="1">
      <alignment horizontal="center" vertical="center" textRotation="90"/>
    </xf>
    <xf numFmtId="0" fontId="28" fillId="3" borderId="14" xfId="0" applyFont="1" applyFill="1" applyBorder="1" applyAlignment="1">
      <alignment horizontal="center" vertical="center" textRotation="90"/>
    </xf>
    <xf numFmtId="0" fontId="30" fillId="13" borderId="12" xfId="1" applyFont="1" applyFill="1" applyBorder="1" applyAlignment="1">
      <alignment vertical="center"/>
    </xf>
    <xf numFmtId="0" fontId="30" fillId="13" borderId="0" xfId="1" applyFont="1" applyFill="1" applyAlignment="1">
      <alignment vertical="center"/>
    </xf>
    <xf numFmtId="0" fontId="30" fillId="13" borderId="5" xfId="1" applyFont="1" applyFill="1" applyBorder="1" applyAlignment="1">
      <alignment vertical="center"/>
    </xf>
    <xf numFmtId="0" fontId="24" fillId="13" borderId="10" xfId="1" applyFont="1" applyFill="1" applyBorder="1" applyAlignment="1">
      <alignment vertical="center"/>
    </xf>
    <xf numFmtId="0" fontId="24" fillId="13" borderId="7" xfId="1" applyFont="1" applyFill="1" applyBorder="1" applyAlignment="1">
      <alignment vertical="center"/>
    </xf>
    <xf numFmtId="0" fontId="24" fillId="13" borderId="4" xfId="1" applyFont="1" applyFill="1" applyBorder="1" applyAlignment="1">
      <alignment vertical="center"/>
    </xf>
    <xf numFmtId="0" fontId="24" fillId="3" borderId="1" xfId="2" applyFont="1" applyFill="1" applyBorder="1" applyAlignment="1">
      <alignment horizontal="left" vertical="center"/>
    </xf>
    <xf numFmtId="0" fontId="24" fillId="6" borderId="10" xfId="1" applyFont="1" applyFill="1" applyBorder="1" applyAlignment="1">
      <alignment vertical="center"/>
    </xf>
    <xf numFmtId="0" fontId="24" fillId="6" borderId="7" xfId="1" applyFont="1" applyFill="1" applyBorder="1" applyAlignment="1">
      <alignment vertical="center"/>
    </xf>
    <xf numFmtId="0" fontId="24" fillId="6" borderId="4" xfId="1" applyFont="1" applyFill="1" applyBorder="1" applyAlignment="1">
      <alignment vertical="center"/>
    </xf>
    <xf numFmtId="0" fontId="29" fillId="3" borderId="10" xfId="0" applyFont="1" applyFill="1" applyBorder="1" applyAlignment="1">
      <alignment horizontal="left" vertical="center" wrapText="1"/>
    </xf>
    <xf numFmtId="0" fontId="29" fillId="3" borderId="7" xfId="0" applyFont="1" applyFill="1" applyBorder="1" applyAlignment="1">
      <alignment horizontal="left" vertical="center"/>
    </xf>
    <xf numFmtId="0" fontId="29" fillId="3" borderId="4" xfId="0" applyFont="1" applyFill="1" applyBorder="1" applyAlignment="1">
      <alignment horizontal="left" vertical="center"/>
    </xf>
    <xf numFmtId="0" fontId="29" fillId="3" borderId="12" xfId="0" applyFont="1" applyFill="1" applyBorder="1" applyAlignment="1">
      <alignment horizontal="left" vertical="center"/>
    </xf>
    <xf numFmtId="0" fontId="29" fillId="3" borderId="0" xfId="0" applyFont="1" applyFill="1" applyAlignment="1">
      <alignment horizontal="left" vertical="center"/>
    </xf>
    <xf numFmtId="0" fontId="29" fillId="3" borderId="5" xfId="0" applyFont="1" applyFill="1" applyBorder="1" applyAlignment="1">
      <alignment horizontal="left" vertical="center"/>
    </xf>
    <xf numFmtId="0" fontId="29" fillId="3" borderId="11" xfId="0" applyFont="1" applyFill="1" applyBorder="1" applyAlignment="1">
      <alignment horizontal="left" vertical="center"/>
    </xf>
    <xf numFmtId="0" fontId="29" fillId="3" borderId="8" xfId="0" applyFont="1" applyFill="1" applyBorder="1" applyAlignment="1">
      <alignment horizontal="left" vertical="center"/>
    </xf>
    <xf numFmtId="0" fontId="29" fillId="3" borderId="3" xfId="0" applyFont="1" applyFill="1" applyBorder="1" applyAlignment="1">
      <alignment horizontal="left" vertical="center"/>
    </xf>
    <xf numFmtId="0" fontId="23" fillId="0" borderId="0" xfId="0" applyFont="1" applyFill="1" applyAlignment="1">
      <alignment horizontal="left" vertical="center"/>
    </xf>
    <xf numFmtId="0" fontId="29" fillId="3" borderId="9" xfId="0" applyFont="1" applyFill="1" applyBorder="1" applyAlignment="1">
      <alignment vertical="center"/>
    </xf>
    <xf numFmtId="0" fontId="29" fillId="3" borderId="6" xfId="0" applyFont="1" applyFill="1" applyBorder="1" applyAlignment="1">
      <alignment vertical="center"/>
    </xf>
    <xf numFmtId="0" fontId="29" fillId="3" borderId="2" xfId="0" applyFont="1" applyFill="1" applyBorder="1" applyAlignment="1">
      <alignment vertical="center"/>
    </xf>
    <xf numFmtId="0" fontId="23" fillId="0" borderId="7" xfId="0" applyFont="1" applyBorder="1" applyAlignment="1">
      <alignment horizontal="center" vertical="center"/>
    </xf>
    <xf numFmtId="0" fontId="23" fillId="0" borderId="4" xfId="0" applyFont="1" applyBorder="1" applyAlignment="1">
      <alignment horizontal="center" vertical="center"/>
    </xf>
    <xf numFmtId="0" fontId="23" fillId="3" borderId="12" xfId="0" quotePrefix="1" applyFont="1" applyFill="1" applyBorder="1" applyAlignment="1">
      <alignment horizontal="center" vertical="center"/>
    </xf>
    <xf numFmtId="0" fontId="23" fillId="3" borderId="5" xfId="0" applyFont="1" applyFill="1" applyBorder="1" applyAlignment="1">
      <alignment horizontal="center" vertical="center"/>
    </xf>
    <xf numFmtId="0" fontId="23" fillId="3" borderId="11" xfId="0" quotePrefix="1" applyFont="1" applyFill="1" applyBorder="1" applyAlignment="1">
      <alignment horizontal="center" vertical="center"/>
    </xf>
    <xf numFmtId="0" fontId="23" fillId="3" borderId="3" xfId="0" quotePrefix="1" applyFont="1" applyFill="1" applyBorder="1" applyAlignment="1">
      <alignment horizontal="center" vertical="center"/>
    </xf>
    <xf numFmtId="0" fontId="23" fillId="0" borderId="12" xfId="0" applyFont="1" applyBorder="1" applyAlignment="1">
      <alignment horizontal="center" vertical="center"/>
    </xf>
    <xf numFmtId="0" fontId="23" fillId="0" borderId="5" xfId="0" applyFont="1" applyBorder="1" applyAlignment="1">
      <alignment horizontal="center" vertical="center"/>
    </xf>
    <xf numFmtId="0" fontId="23" fillId="3" borderId="12" xfId="0" applyFont="1" applyFill="1" applyBorder="1" applyAlignment="1">
      <alignment horizontal="center" vertical="center"/>
    </xf>
    <xf numFmtId="0" fontId="30" fillId="0" borderId="13" xfId="1" applyFont="1" applyFill="1" applyBorder="1" applyAlignment="1">
      <alignment vertical="center"/>
    </xf>
    <xf numFmtId="0" fontId="24" fillId="0" borderId="13" xfId="1" applyFont="1" applyFill="1" applyBorder="1" applyAlignment="1">
      <alignment vertical="center"/>
    </xf>
    <xf numFmtId="0" fontId="28" fillId="0" borderId="5" xfId="0" applyFont="1" applyFill="1" applyBorder="1" applyAlignment="1">
      <alignment horizontal="center" vertical="center" textRotation="90"/>
    </xf>
    <xf numFmtId="0" fontId="24" fillId="0" borderId="25" xfId="4" applyFont="1" applyFill="1" applyBorder="1" applyAlignment="1">
      <alignment horizontal="left" vertical="center"/>
    </xf>
    <xf numFmtId="0" fontId="24" fillId="0" borderId="6" xfId="4" applyFont="1" applyFill="1" applyBorder="1" applyAlignment="1">
      <alignment horizontal="left" vertical="center"/>
    </xf>
    <xf numFmtId="0" fontId="24" fillId="0" borderId="2" xfId="4" applyFont="1" applyFill="1" applyBorder="1" applyAlignment="1">
      <alignment horizontal="left" vertical="center"/>
    </xf>
    <xf numFmtId="0" fontId="24" fillId="0" borderId="16" xfId="4" applyFont="1" applyFill="1" applyBorder="1" applyAlignment="1">
      <alignment horizontal="left" vertical="center"/>
    </xf>
    <xf numFmtId="0" fontId="24" fillId="0" borderId="17" xfId="4" applyFont="1" applyFill="1" applyBorder="1" applyAlignment="1">
      <alignment horizontal="left" vertical="center"/>
    </xf>
    <xf numFmtId="0" fontId="24" fillId="0" borderId="27" xfId="4" applyFont="1" applyFill="1" applyBorder="1" applyAlignment="1">
      <alignment horizontal="left" vertical="center"/>
    </xf>
    <xf numFmtId="0" fontId="24" fillId="0" borderId="29" xfId="4" applyFont="1" applyFill="1" applyBorder="1" applyAlignment="1">
      <alignment horizontal="left" vertical="center"/>
    </xf>
    <xf numFmtId="0" fontId="24" fillId="0" borderId="30" xfId="4" applyFont="1" applyFill="1" applyBorder="1" applyAlignment="1">
      <alignment horizontal="left" vertical="center"/>
    </xf>
    <xf numFmtId="0" fontId="24" fillId="0" borderId="31" xfId="4" applyFont="1" applyFill="1" applyBorder="1" applyAlignment="1">
      <alignment horizontal="left" vertical="center"/>
    </xf>
    <xf numFmtId="0" fontId="24" fillId="0" borderId="19" xfId="2" applyFont="1" applyFill="1" applyBorder="1" applyAlignment="1">
      <alignment horizontal="left" vertical="center"/>
    </xf>
    <xf numFmtId="0" fontId="24" fillId="0" borderId="7" xfId="2" applyFont="1" applyFill="1" applyBorder="1" applyAlignment="1">
      <alignment horizontal="left" vertical="center"/>
    </xf>
    <xf numFmtId="0" fontId="24" fillId="0" borderId="4" xfId="2" applyFont="1" applyFill="1" applyBorder="1" applyAlignment="1">
      <alignment horizontal="left" vertical="center"/>
    </xf>
    <xf numFmtId="0" fontId="23" fillId="0" borderId="40" xfId="0" applyFont="1" applyFill="1" applyBorder="1" applyAlignment="1">
      <alignment horizontal="left" vertical="top" wrapText="1"/>
    </xf>
    <xf numFmtId="0" fontId="23" fillId="0" borderId="41" xfId="0" applyFont="1" applyFill="1" applyBorder="1" applyAlignment="1">
      <alignment horizontal="left" vertical="top" wrapText="1"/>
    </xf>
    <xf numFmtId="0" fontId="23" fillId="0" borderId="44" xfId="0" applyFont="1" applyFill="1" applyBorder="1" applyAlignment="1">
      <alignment horizontal="left" vertical="top" wrapText="1"/>
    </xf>
    <xf numFmtId="0" fontId="23" fillId="0" borderId="21" xfId="0" applyFont="1" applyFill="1" applyBorder="1" applyAlignment="1">
      <alignment horizontal="left" vertical="top" wrapText="1"/>
    </xf>
    <xf numFmtId="0" fontId="23" fillId="0" borderId="0" xfId="0" applyFont="1" applyFill="1" applyBorder="1" applyAlignment="1">
      <alignment horizontal="left" vertical="top" wrapText="1"/>
    </xf>
    <xf numFmtId="0" fontId="23" fillId="0" borderId="45" xfId="0" applyFont="1" applyFill="1" applyBorder="1" applyAlignment="1">
      <alignment horizontal="left" vertical="top" wrapText="1"/>
    </xf>
    <xf numFmtId="0" fontId="29" fillId="3" borderId="10" xfId="0" applyFont="1" applyFill="1" applyBorder="1" applyAlignment="1">
      <alignment vertical="center" wrapText="1"/>
    </xf>
    <xf numFmtId="0" fontId="29" fillId="3" borderId="7" xfId="0" applyFont="1" applyFill="1" applyBorder="1" applyAlignment="1">
      <alignment vertical="center" wrapText="1"/>
    </xf>
    <xf numFmtId="0" fontId="29" fillId="3" borderId="4" xfId="0" applyFont="1" applyFill="1" applyBorder="1" applyAlignment="1">
      <alignment vertical="center" wrapText="1"/>
    </xf>
    <xf numFmtId="0" fontId="29" fillId="3" borderId="12" xfId="0" applyFont="1" applyFill="1" applyBorder="1" applyAlignment="1">
      <alignment vertical="center" wrapText="1"/>
    </xf>
    <xf numFmtId="0" fontId="29" fillId="3" borderId="0" xfId="0" applyFont="1" applyFill="1" applyBorder="1" applyAlignment="1">
      <alignment vertical="center" wrapText="1"/>
    </xf>
    <xf numFmtId="0" fontId="29" fillId="3" borderId="5" xfId="0" applyFont="1" applyFill="1" applyBorder="1" applyAlignment="1">
      <alignment vertical="center" wrapText="1"/>
    </xf>
    <xf numFmtId="0" fontId="29" fillId="3" borderId="11" xfId="0" applyFont="1" applyFill="1" applyBorder="1" applyAlignment="1">
      <alignment vertical="center" wrapText="1"/>
    </xf>
    <xf numFmtId="0" fontId="29" fillId="3" borderId="8" xfId="0" applyFont="1" applyFill="1" applyBorder="1" applyAlignment="1">
      <alignment vertical="center" wrapText="1"/>
    </xf>
    <xf numFmtId="0" fontId="29" fillId="3" borderId="3" xfId="0" applyFont="1" applyFill="1" applyBorder="1" applyAlignment="1">
      <alignment vertical="center" wrapText="1"/>
    </xf>
    <xf numFmtId="0" fontId="0" fillId="0" borderId="10" xfId="0" applyBorder="1" applyAlignment="1">
      <alignment horizontal="left" vertical="top"/>
    </xf>
    <xf numFmtId="0" fontId="0" fillId="0" borderId="7" xfId="0" applyBorder="1" applyAlignment="1">
      <alignment horizontal="left" vertical="top"/>
    </xf>
    <xf numFmtId="0" fontId="0" fillId="0" borderId="4" xfId="0" applyBorder="1" applyAlignment="1">
      <alignment horizontal="left" vertical="top"/>
    </xf>
    <xf numFmtId="0" fontId="0" fillId="0" borderId="12" xfId="0" applyBorder="1" applyAlignment="1">
      <alignment horizontal="left" vertical="top"/>
    </xf>
    <xf numFmtId="0" fontId="0" fillId="0" borderId="0" xfId="0" applyBorder="1" applyAlignment="1">
      <alignment horizontal="left" vertical="top"/>
    </xf>
    <xf numFmtId="0" fontId="0" fillId="0" borderId="5" xfId="0" applyBorder="1" applyAlignment="1">
      <alignment horizontal="left" vertical="top"/>
    </xf>
    <xf numFmtId="0" fontId="0" fillId="0" borderId="11" xfId="0" applyBorder="1" applyAlignment="1">
      <alignment horizontal="left" vertical="top"/>
    </xf>
    <xf numFmtId="0" fontId="0" fillId="0" borderId="8" xfId="0" applyBorder="1" applyAlignment="1">
      <alignment horizontal="left" vertical="top"/>
    </xf>
    <xf numFmtId="0" fontId="0" fillId="0" borderId="3" xfId="0" applyBorder="1" applyAlignment="1">
      <alignment horizontal="left" vertical="top"/>
    </xf>
    <xf numFmtId="0" fontId="24" fillId="0" borderId="10" xfId="2" applyFont="1" applyFill="1" applyBorder="1" applyAlignment="1">
      <alignment horizontal="center" vertical="center"/>
    </xf>
    <xf numFmtId="0" fontId="24" fillId="0" borderId="4" xfId="2" applyFont="1" applyFill="1" applyBorder="1" applyAlignment="1">
      <alignment horizontal="center" vertical="center"/>
    </xf>
    <xf numFmtId="0" fontId="24" fillId="0" borderId="12" xfId="2" applyFont="1" applyFill="1" applyBorder="1" applyAlignment="1">
      <alignment horizontal="center" vertical="center"/>
    </xf>
    <xf numFmtId="0" fontId="24" fillId="0" borderId="5" xfId="2" applyFont="1" applyFill="1" applyBorder="1" applyAlignment="1">
      <alignment horizontal="center" vertical="center"/>
    </xf>
    <xf numFmtId="0" fontId="24" fillId="0" borderId="11" xfId="2" applyFont="1" applyFill="1" applyBorder="1" applyAlignment="1">
      <alignment horizontal="center" vertical="center"/>
    </xf>
    <xf numFmtId="0" fontId="24" fillId="0" borderId="3" xfId="2" applyFont="1" applyFill="1" applyBorder="1" applyAlignment="1">
      <alignment horizontal="center" vertical="center"/>
    </xf>
    <xf numFmtId="0" fontId="36" fillId="23" borderId="39" xfId="4" applyFont="1" applyFill="1" applyBorder="1" applyAlignment="1">
      <alignment vertical="top"/>
    </xf>
    <xf numFmtId="0" fontId="0" fillId="16" borderId="51" xfId="0" applyFill="1" applyBorder="1" applyAlignment="1">
      <alignment vertical="top"/>
    </xf>
    <xf numFmtId="0" fontId="36" fillId="20" borderId="49" xfId="4" applyFont="1" applyFill="1" applyBorder="1" applyAlignment="1">
      <alignment vertical="top"/>
    </xf>
    <xf numFmtId="0" fontId="36" fillId="20" borderId="50" xfId="4" applyFont="1" applyFill="1" applyBorder="1" applyAlignment="1">
      <alignment vertical="top"/>
    </xf>
    <xf numFmtId="0" fontId="36" fillId="20" borderId="51" xfId="4" applyFont="1" applyFill="1" applyBorder="1" applyAlignment="1">
      <alignment vertical="top"/>
    </xf>
    <xf numFmtId="0" fontId="0" fillId="0" borderId="0" xfId="0" applyAlignment="1">
      <alignment wrapText="1"/>
    </xf>
    <xf numFmtId="0" fontId="24" fillId="20" borderId="48" xfId="4" applyFont="1" applyFill="1" applyBorder="1" applyAlignment="1">
      <alignment horizontal="right" vertical="top"/>
    </xf>
    <xf numFmtId="0" fontId="0" fillId="14" borderId="14" xfId="0" applyFill="1" applyBorder="1" applyAlignment="1">
      <alignment horizontal="right" vertical="top"/>
    </xf>
    <xf numFmtId="0" fontId="0" fillId="14" borderId="15" xfId="0" applyFill="1" applyBorder="1" applyAlignment="1">
      <alignment horizontal="right" vertical="top"/>
    </xf>
    <xf numFmtId="0" fontId="30" fillId="13" borderId="10" xfId="1" applyFont="1" applyFill="1" applyBorder="1" applyAlignment="1">
      <alignment vertical="center"/>
    </xf>
    <xf numFmtId="0" fontId="24" fillId="13" borderId="9" xfId="1" applyFont="1" applyFill="1" applyBorder="1" applyAlignment="1">
      <alignment vertical="center"/>
    </xf>
    <xf numFmtId="0" fontId="28" fillId="3" borderId="15" xfId="0" applyFont="1" applyFill="1" applyBorder="1" applyAlignment="1">
      <alignment horizontal="center" vertical="center" textRotation="90"/>
    </xf>
    <xf numFmtId="0" fontId="24" fillId="23" borderId="13" xfId="4" applyFont="1" applyFill="1" applyBorder="1" applyAlignment="1">
      <alignment horizontal="right" vertical="top"/>
    </xf>
    <xf numFmtId="0" fontId="0" fillId="16" borderId="15" xfId="0" applyFill="1" applyBorder="1" applyAlignment="1">
      <alignment horizontal="right" vertical="top"/>
    </xf>
    <xf numFmtId="0" fontId="36" fillId="24" borderId="39" xfId="4" applyFont="1" applyFill="1" applyBorder="1" applyAlignment="1">
      <alignment horizontal="left" vertical="top"/>
    </xf>
    <xf numFmtId="0" fontId="0" fillId="15" borderId="52" xfId="0" applyFill="1" applyBorder="1" applyAlignment="1">
      <alignment horizontal="left" vertical="top"/>
    </xf>
    <xf numFmtId="0" fontId="24" fillId="24" borderId="13" xfId="4" applyFont="1" applyFill="1" applyBorder="1" applyAlignment="1">
      <alignment horizontal="right" vertical="top"/>
    </xf>
    <xf numFmtId="0" fontId="0" fillId="15" borderId="47" xfId="0" applyFill="1" applyBorder="1" applyAlignment="1">
      <alignment horizontal="right" vertical="top"/>
    </xf>
    <xf numFmtId="0" fontId="0" fillId="0" borderId="40" xfId="0" applyFill="1" applyBorder="1" applyAlignment="1">
      <alignment horizontal="left" vertical="top" wrapText="1"/>
    </xf>
    <xf numFmtId="0" fontId="0" fillId="0" borderId="41" xfId="0" applyFill="1" applyBorder="1" applyAlignment="1">
      <alignment horizontal="left" vertical="top" wrapText="1"/>
    </xf>
    <xf numFmtId="0" fontId="0" fillId="0" borderId="44" xfId="0" applyFill="1" applyBorder="1" applyAlignment="1">
      <alignment horizontal="left" vertical="top" wrapText="1"/>
    </xf>
    <xf numFmtId="0" fontId="0" fillId="0" borderId="21" xfId="0" applyFill="1" applyBorder="1" applyAlignment="1">
      <alignment horizontal="left" vertical="top" wrapText="1"/>
    </xf>
    <xf numFmtId="0" fontId="0" fillId="0" borderId="0" xfId="0" applyFill="1" applyBorder="1" applyAlignment="1">
      <alignment horizontal="left" vertical="top" wrapText="1"/>
    </xf>
    <xf numFmtId="0" fontId="0" fillId="0" borderId="45" xfId="0" applyFill="1" applyBorder="1" applyAlignment="1">
      <alignment horizontal="left" vertical="top" wrapText="1"/>
    </xf>
    <xf numFmtId="0" fontId="0" fillId="0" borderId="22" xfId="0" applyFill="1" applyBorder="1" applyAlignment="1">
      <alignment horizontal="left" vertical="top" wrapText="1"/>
    </xf>
    <xf numFmtId="0" fontId="0" fillId="0" borderId="23" xfId="0" applyFill="1" applyBorder="1" applyAlignment="1">
      <alignment horizontal="left" vertical="top" wrapText="1"/>
    </xf>
    <xf numFmtId="0" fontId="0" fillId="0" borderId="46" xfId="0" applyFill="1" applyBorder="1" applyAlignment="1">
      <alignment horizontal="left" vertical="top" wrapText="1"/>
    </xf>
    <xf numFmtId="0" fontId="0" fillId="0" borderId="0" xfId="0" applyAlignment="1">
      <alignment horizontal="left" vertical="top" wrapText="1"/>
    </xf>
    <xf numFmtId="0" fontId="37" fillId="3" borderId="13" xfId="2" applyFont="1" applyFill="1" applyBorder="1" applyAlignment="1">
      <alignment horizontal="right" vertical="center"/>
    </xf>
    <xf numFmtId="0" fontId="37" fillId="3" borderId="14" xfId="2" applyFont="1" applyFill="1" applyBorder="1" applyAlignment="1">
      <alignment horizontal="right" vertical="center"/>
    </xf>
    <xf numFmtId="0" fontId="37" fillId="3" borderId="15" xfId="2" applyFont="1" applyFill="1" applyBorder="1" applyAlignment="1">
      <alignment horizontal="right" vertical="center"/>
    </xf>
    <xf numFmtId="0" fontId="0" fillId="0" borderId="10" xfId="0" applyBorder="1" applyAlignment="1">
      <alignment horizontal="left" vertical="top" wrapText="1"/>
    </xf>
    <xf numFmtId="0" fontId="16" fillId="0" borderId="40" xfId="0" applyFont="1" applyFill="1" applyBorder="1" applyAlignment="1">
      <alignment horizontal="left" vertical="top" wrapText="1"/>
    </xf>
    <xf numFmtId="0" fontId="16" fillId="0" borderId="44" xfId="0" applyFont="1" applyFill="1" applyBorder="1" applyAlignment="1">
      <alignment horizontal="left" vertical="top" wrapText="1"/>
    </xf>
    <xf numFmtId="0" fontId="16" fillId="0" borderId="21" xfId="0" applyFont="1" applyFill="1" applyBorder="1" applyAlignment="1">
      <alignment horizontal="left" vertical="top" wrapText="1"/>
    </xf>
    <xf numFmtId="0" fontId="16" fillId="0" borderId="45" xfId="0" applyFont="1" applyFill="1" applyBorder="1" applyAlignment="1">
      <alignment horizontal="left" vertical="top" wrapText="1"/>
    </xf>
    <xf numFmtId="0" fontId="16" fillId="0" borderId="22" xfId="0" applyFont="1" applyFill="1" applyBorder="1" applyAlignment="1">
      <alignment horizontal="left" vertical="top" wrapText="1"/>
    </xf>
    <xf numFmtId="0" fontId="16" fillId="0" borderId="46" xfId="0" applyFont="1" applyFill="1" applyBorder="1" applyAlignment="1">
      <alignment horizontal="left" vertical="top" wrapText="1"/>
    </xf>
    <xf numFmtId="0" fontId="0" fillId="15" borderId="10" xfId="0" applyFill="1" applyBorder="1" applyAlignment="1">
      <alignment horizontal="left" vertical="top" wrapText="1"/>
    </xf>
    <xf numFmtId="0" fontId="0" fillId="15" borderId="7" xfId="0" applyFill="1" applyBorder="1" applyAlignment="1">
      <alignment horizontal="left" vertical="top" wrapText="1"/>
    </xf>
    <xf numFmtId="0" fontId="0" fillId="15" borderId="4" xfId="0" applyFill="1" applyBorder="1" applyAlignment="1">
      <alignment horizontal="left" vertical="top" wrapText="1"/>
    </xf>
    <xf numFmtId="0" fontId="0" fillId="15" borderId="12" xfId="0" applyFill="1" applyBorder="1" applyAlignment="1">
      <alignment horizontal="left" vertical="top" wrapText="1"/>
    </xf>
    <xf numFmtId="0" fontId="0" fillId="15" borderId="0" xfId="0" applyFill="1" applyBorder="1" applyAlignment="1">
      <alignment horizontal="left" vertical="top" wrapText="1"/>
    </xf>
    <xf numFmtId="0" fontId="0" fillId="15" borderId="5" xfId="0" applyFill="1" applyBorder="1" applyAlignment="1">
      <alignment horizontal="left" vertical="top" wrapText="1"/>
    </xf>
    <xf numFmtId="0" fontId="0" fillId="15" borderId="11" xfId="0" applyFill="1" applyBorder="1" applyAlignment="1">
      <alignment horizontal="left" vertical="top" wrapText="1"/>
    </xf>
    <xf numFmtId="0" fontId="0" fillId="15" borderId="8" xfId="0" applyFill="1" applyBorder="1" applyAlignment="1">
      <alignment horizontal="left" vertical="top" wrapText="1"/>
    </xf>
    <xf numFmtId="0" fontId="0" fillId="15" borderId="3" xfId="0" applyFill="1" applyBorder="1" applyAlignment="1">
      <alignment horizontal="left" vertical="top" wrapText="1"/>
    </xf>
    <xf numFmtId="0" fontId="0" fillId="0" borderId="40" xfId="0" applyBorder="1" applyAlignment="1">
      <alignment horizontal="left" vertical="top" wrapText="1"/>
    </xf>
    <xf numFmtId="0" fontId="0" fillId="0" borderId="41" xfId="0" applyBorder="1" applyAlignment="1">
      <alignment horizontal="left" vertical="top" wrapText="1"/>
    </xf>
    <xf numFmtId="0" fontId="0" fillId="0" borderId="44" xfId="0" applyBorder="1" applyAlignment="1">
      <alignment horizontal="left" vertical="top" wrapText="1"/>
    </xf>
    <xf numFmtId="0" fontId="0" fillId="0" borderId="21" xfId="0" applyBorder="1" applyAlignment="1">
      <alignment horizontal="left" vertical="top" wrapText="1"/>
    </xf>
    <xf numFmtId="0" fontId="0" fillId="0" borderId="0" xfId="0" applyBorder="1" applyAlignment="1">
      <alignment horizontal="left" vertical="top" wrapText="1"/>
    </xf>
    <xf numFmtId="0" fontId="0" fillId="0" borderId="45" xfId="0" applyBorder="1" applyAlignment="1">
      <alignment horizontal="left" vertical="top" wrapText="1"/>
    </xf>
    <xf numFmtId="0" fontId="0" fillId="0" borderId="13" xfId="0" applyBorder="1" applyAlignment="1">
      <alignment horizontal="left" vertical="top"/>
    </xf>
    <xf numFmtId="0" fontId="0" fillId="0" borderId="14" xfId="0" applyBorder="1" applyAlignment="1">
      <alignment horizontal="left" vertical="top"/>
    </xf>
    <xf numFmtId="0" fontId="0" fillId="0" borderId="15" xfId="0" applyBorder="1" applyAlignment="1">
      <alignment horizontal="left" vertical="top"/>
    </xf>
    <xf numFmtId="0" fontId="0" fillId="15" borderId="13" xfId="0" applyFill="1" applyBorder="1" applyAlignment="1">
      <alignment horizontal="left" vertical="top"/>
    </xf>
    <xf numFmtId="0" fontId="0" fillId="15" borderId="14" xfId="0" applyFill="1" applyBorder="1" applyAlignment="1">
      <alignment horizontal="left" vertical="top"/>
    </xf>
    <xf numFmtId="0" fontId="0" fillId="15" borderId="15" xfId="0" applyFill="1" applyBorder="1" applyAlignment="1">
      <alignment horizontal="left" vertical="top"/>
    </xf>
    <xf numFmtId="0" fontId="0" fillId="0" borderId="13" xfId="0" applyBorder="1" applyAlignment="1">
      <alignment horizontal="center" vertical="top"/>
    </xf>
    <xf numFmtId="0" fontId="0" fillId="0" borderId="14" xfId="0" applyBorder="1" applyAlignment="1">
      <alignment horizontal="center" vertical="top"/>
    </xf>
    <xf numFmtId="0" fontId="0" fillId="0" borderId="15" xfId="0" applyBorder="1" applyAlignment="1">
      <alignment horizontal="center" vertical="top"/>
    </xf>
    <xf numFmtId="0" fontId="30" fillId="13" borderId="6" xfId="1" applyFont="1" applyFill="1" applyBorder="1" applyAlignment="1">
      <alignment vertical="center"/>
    </xf>
    <xf numFmtId="0" fontId="30" fillId="13" borderId="2" xfId="1" applyFont="1" applyFill="1" applyBorder="1" applyAlignment="1">
      <alignment vertical="center"/>
    </xf>
    <xf numFmtId="0" fontId="30" fillId="0" borderId="13" xfId="2" applyFont="1" applyBorder="1" applyAlignment="1">
      <alignment horizontal="left" vertical="center"/>
    </xf>
    <xf numFmtId="0" fontId="30" fillId="0" borderId="14" xfId="2" applyFont="1" applyBorder="1" applyAlignment="1">
      <alignment horizontal="left" vertical="center"/>
    </xf>
    <xf numFmtId="0" fontId="30" fillId="0" borderId="15" xfId="2" applyFont="1" applyBorder="1" applyAlignment="1">
      <alignment horizontal="left" vertical="center"/>
    </xf>
    <xf numFmtId="0" fontId="24" fillId="0" borderId="13" xfId="2" applyFont="1" applyBorder="1" applyAlignment="1">
      <alignment horizontal="left" vertical="center" wrapText="1"/>
    </xf>
    <xf numFmtId="0" fontId="24" fillId="0" borderId="15" xfId="2" applyFont="1" applyBorder="1" applyAlignment="1">
      <alignment horizontal="left" vertical="center" wrapText="1"/>
    </xf>
    <xf numFmtId="0" fontId="0" fillId="0" borderId="54" xfId="0" applyBorder="1" applyAlignment="1">
      <alignment horizontal="left" vertical="top" wrapText="1"/>
    </xf>
    <xf numFmtId="0" fontId="0" fillId="0" borderId="55" xfId="0" applyBorder="1" applyAlignment="1">
      <alignment horizontal="left" vertical="top"/>
    </xf>
    <xf numFmtId="0" fontId="0" fillId="0" borderId="56" xfId="0" applyBorder="1" applyAlignment="1">
      <alignment horizontal="left" vertical="top"/>
    </xf>
    <xf numFmtId="0" fontId="13" fillId="31" borderId="12" xfId="8" applyFill="1" applyBorder="1" applyAlignment="1">
      <alignment horizontal="center"/>
    </xf>
    <xf numFmtId="0" fontId="13" fillId="31" borderId="0" xfId="8" applyFill="1" applyAlignment="1">
      <alignment horizontal="center"/>
    </xf>
    <xf numFmtId="0" fontId="13" fillId="31" borderId="5" xfId="8" applyFill="1" applyBorder="1" applyAlignment="1">
      <alignment horizontal="center"/>
    </xf>
    <xf numFmtId="0" fontId="13" fillId="36" borderId="10" xfId="8" applyFill="1" applyBorder="1" applyAlignment="1">
      <alignment horizontal="center"/>
    </xf>
    <xf numFmtId="0" fontId="13" fillId="36" borderId="4" xfId="8" applyFill="1" applyBorder="1" applyAlignment="1">
      <alignment horizontal="center"/>
    </xf>
    <xf numFmtId="0" fontId="73" fillId="36" borderId="9" xfId="8" applyFont="1" applyFill="1" applyBorder="1" applyAlignment="1">
      <alignment horizontal="center"/>
    </xf>
    <xf numFmtId="0" fontId="73" fillId="36" borderId="6" xfId="8" applyFont="1" applyFill="1" applyBorder="1" applyAlignment="1">
      <alignment horizontal="center"/>
    </xf>
    <xf numFmtId="0" fontId="76" fillId="36" borderId="6" xfId="8" applyFont="1" applyFill="1" applyBorder="1" applyAlignment="1">
      <alignment horizontal="center"/>
    </xf>
    <xf numFmtId="0" fontId="76" fillId="36" borderId="2" xfId="8" applyFont="1" applyFill="1" applyBorder="1" applyAlignment="1">
      <alignment horizontal="center"/>
    </xf>
    <xf numFmtId="0" fontId="13" fillId="36" borderId="11" xfId="8" applyFill="1" applyBorder="1" applyAlignment="1">
      <alignment horizontal="center"/>
    </xf>
    <xf numFmtId="0" fontId="13" fillId="36" borderId="3" xfId="8" applyFill="1" applyBorder="1" applyAlignment="1">
      <alignment horizontal="center"/>
    </xf>
    <xf numFmtId="0" fontId="13" fillId="34" borderId="12" xfId="8" applyFill="1" applyBorder="1" applyAlignment="1">
      <alignment horizontal="center"/>
    </xf>
    <xf numFmtId="0" fontId="13" fillId="34" borderId="0" xfId="8" applyFill="1" applyAlignment="1">
      <alignment horizontal="center"/>
    </xf>
    <xf numFmtId="0" fontId="13" fillId="14" borderId="10" xfId="8" applyFill="1" applyBorder="1" applyAlignment="1">
      <alignment horizontal="center"/>
    </xf>
    <xf numFmtId="0" fontId="13" fillId="14" borderId="7" xfId="8" applyFill="1" applyBorder="1" applyAlignment="1">
      <alignment horizontal="center"/>
    </xf>
    <xf numFmtId="0" fontId="13" fillId="14" borderId="4" xfId="8" applyFill="1" applyBorder="1" applyAlignment="1">
      <alignment horizontal="center"/>
    </xf>
    <xf numFmtId="0" fontId="13" fillId="31" borderId="10" xfId="8" applyFill="1" applyBorder="1" applyAlignment="1">
      <alignment horizontal="center"/>
    </xf>
    <xf numFmtId="0" fontId="13" fillId="31" borderId="7" xfId="8" applyFill="1" applyBorder="1" applyAlignment="1">
      <alignment horizontal="center"/>
    </xf>
    <xf numFmtId="0" fontId="13" fillId="31" borderId="4" xfId="8" applyFill="1" applyBorder="1" applyAlignment="1">
      <alignment horizontal="center"/>
    </xf>
    <xf numFmtId="0" fontId="13" fillId="14" borderId="11" xfId="8" applyFill="1" applyBorder="1" applyAlignment="1">
      <alignment horizontal="center"/>
    </xf>
    <xf numFmtId="0" fontId="13" fillId="14" borderId="8" xfId="8" applyFill="1" applyBorder="1" applyAlignment="1">
      <alignment horizontal="center"/>
    </xf>
    <xf numFmtId="0" fontId="13" fillId="14" borderId="3" xfId="8" applyFill="1" applyBorder="1" applyAlignment="1">
      <alignment horizontal="center"/>
    </xf>
    <xf numFmtId="0" fontId="13" fillId="32" borderId="12" xfId="8" applyFill="1" applyBorder="1" applyAlignment="1">
      <alignment horizontal="center"/>
    </xf>
    <xf numFmtId="0" fontId="13" fillId="32" borderId="0" xfId="8" applyFill="1" applyAlignment="1">
      <alignment horizontal="center"/>
    </xf>
    <xf numFmtId="0" fontId="13" fillId="32" borderId="5" xfId="8" applyFill="1" applyBorder="1" applyAlignment="1">
      <alignment horizontal="center"/>
    </xf>
    <xf numFmtId="0" fontId="13" fillId="36" borderId="8" xfId="8" applyFill="1" applyBorder="1" applyAlignment="1">
      <alignment horizontal="center"/>
    </xf>
    <xf numFmtId="0" fontId="12" fillId="9" borderId="10" xfId="8" applyFont="1" applyFill="1" applyBorder="1" applyAlignment="1">
      <alignment horizontal="center"/>
    </xf>
    <xf numFmtId="0" fontId="13" fillId="9" borderId="7" xfId="8" applyFill="1" applyBorder="1" applyAlignment="1">
      <alignment horizontal="center"/>
    </xf>
    <xf numFmtId="0" fontId="13" fillId="9" borderId="4" xfId="8" applyFill="1" applyBorder="1" applyAlignment="1">
      <alignment horizontal="center"/>
    </xf>
    <xf numFmtId="0" fontId="13" fillId="35" borderId="10" xfId="8" applyFill="1" applyBorder="1" applyAlignment="1">
      <alignment horizontal="center"/>
    </xf>
    <xf numFmtId="0" fontId="13" fillId="35" borderId="7" xfId="8" applyFill="1" applyBorder="1" applyAlignment="1">
      <alignment horizontal="center"/>
    </xf>
    <xf numFmtId="0" fontId="13" fillId="35" borderId="4" xfId="8" applyFill="1" applyBorder="1" applyAlignment="1">
      <alignment horizontal="center"/>
    </xf>
    <xf numFmtId="0" fontId="13" fillId="35" borderId="11" xfId="8" applyFill="1" applyBorder="1" applyAlignment="1">
      <alignment horizontal="center"/>
    </xf>
    <xf numFmtId="0" fontId="13" fillId="35" borderId="8" xfId="8" applyFill="1" applyBorder="1" applyAlignment="1">
      <alignment horizontal="center"/>
    </xf>
    <xf numFmtId="0" fontId="13" fillId="35" borderId="3" xfId="8" applyFill="1" applyBorder="1" applyAlignment="1">
      <alignment horizontal="center"/>
    </xf>
    <xf numFmtId="0" fontId="13" fillId="36" borderId="7" xfId="8" applyFill="1" applyBorder="1" applyAlignment="1">
      <alignment horizontal="center"/>
    </xf>
    <xf numFmtId="0" fontId="13" fillId="36" borderId="12" xfId="8" applyFill="1" applyBorder="1" applyAlignment="1">
      <alignment horizontal="center"/>
    </xf>
    <xf numFmtId="0" fontId="13" fillId="36" borderId="0" xfId="8" applyFill="1" applyAlignment="1">
      <alignment horizontal="center"/>
    </xf>
    <xf numFmtId="0" fontId="11" fillId="0" borderId="0" xfId="8" applyFont="1" applyAlignment="1">
      <alignment horizontal="left" vertical="top" wrapText="1"/>
    </xf>
    <xf numFmtId="0" fontId="0" fillId="0" borderId="1" xfId="0" applyBorder="1" applyAlignment="1">
      <alignment vertical="top" wrapText="1"/>
    </xf>
    <xf numFmtId="0" fontId="0" fillId="0" borderId="1" xfId="0" applyBorder="1" applyAlignment="1">
      <alignment vertical="top"/>
    </xf>
    <xf numFmtId="0" fontId="0" fillId="0" borderId="63" xfId="0" applyBorder="1" applyAlignment="1">
      <alignment vertical="top"/>
    </xf>
    <xf numFmtId="0" fontId="0" fillId="0" borderId="0" xfId="0" applyAlignment="1">
      <alignment horizontal="left" vertical="top"/>
    </xf>
    <xf numFmtId="0" fontId="0" fillId="0" borderId="57" xfId="0" applyBorder="1" applyAlignment="1">
      <alignment horizontal="center"/>
    </xf>
    <xf numFmtId="0" fontId="0" fillId="0" borderId="41" xfId="0" applyBorder="1" applyAlignment="1">
      <alignment horizontal="center"/>
    </xf>
    <xf numFmtId="0" fontId="0" fillId="0" borderId="42" xfId="0" applyBorder="1" applyAlignment="1">
      <alignment horizontal="center"/>
    </xf>
  </cellXfs>
  <cellStyles count="9">
    <cellStyle name="Hiperłącze" xfId="5" builtinId="8"/>
    <cellStyle name="Hiperłącze 2" xfId="7" xr:uid="{00000000-0005-0000-0000-000001000000}"/>
    <cellStyle name="Normalny" xfId="0" builtinId="0"/>
    <cellStyle name="Normalny 2" xfId="6" xr:uid="{00000000-0005-0000-0000-000003000000}"/>
    <cellStyle name="Normalny 3" xfId="8" xr:uid="{00000000-0005-0000-0000-000004000000}"/>
    <cellStyle name="Standard 2" xfId="2" xr:uid="{00000000-0005-0000-0000-000005000000}"/>
    <cellStyle name="Standard 2 2" xfId="4" xr:uid="{00000000-0005-0000-0000-000006000000}"/>
    <cellStyle name="Standard 3" xfId="3" xr:uid="{00000000-0005-0000-0000-000007000000}"/>
    <cellStyle name="Standard 4" xfId="1" xr:uid="{00000000-0005-0000-0000-000008000000}"/>
  </cellStyles>
  <dxfs count="15">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s>
  <tableStyles count="0" defaultTableStyle="TableStyleMedium9" defaultPivotStyle="PivotStyleLight16"/>
  <colors>
    <mruColors>
      <color rgb="FFF0ED7F"/>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4.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85725</xdr:rowOff>
    </xdr:from>
    <xdr:to>
      <xdr:col>4</xdr:col>
      <xdr:colOff>209986</xdr:colOff>
      <xdr:row>11</xdr:row>
      <xdr:rowOff>66912</xdr:rowOff>
    </xdr:to>
    <xdr:pic>
      <xdr:nvPicPr>
        <xdr:cNvPr id="2" name="Obraz 1">
          <a:extLst>
            <a:ext uri="{FF2B5EF4-FFF2-40B4-BE49-F238E27FC236}">
              <a16:creationId xmlns:a16="http://schemas.microsoft.com/office/drawing/2014/main" id="{22CD1905-FE5C-87ED-00C1-0B89F46C8CF2}"/>
            </a:ext>
          </a:extLst>
        </xdr:cNvPr>
        <xdr:cNvPicPr>
          <a:picLocks noChangeAspect="1"/>
        </xdr:cNvPicPr>
      </xdr:nvPicPr>
      <xdr:blipFill>
        <a:blip xmlns:r="http://schemas.openxmlformats.org/officeDocument/2006/relationships" r:embed="rId1"/>
        <a:stretch>
          <a:fillRect/>
        </a:stretch>
      </xdr:blipFill>
      <xdr:spPr>
        <a:xfrm>
          <a:off x="609600" y="466725"/>
          <a:ext cx="3124636" cy="1695687"/>
        </a:xfrm>
        <a:prstGeom prst="rect">
          <a:avLst/>
        </a:prstGeom>
        <a:ln w="15875">
          <a:solidFill>
            <a:schemeClr val="accent1"/>
          </a:solid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47625</xdr:colOff>
      <xdr:row>33</xdr:row>
      <xdr:rowOff>19050</xdr:rowOff>
    </xdr:from>
    <xdr:to>
      <xdr:col>4</xdr:col>
      <xdr:colOff>1524589</xdr:colOff>
      <xdr:row>45</xdr:row>
      <xdr:rowOff>86053</xdr:rowOff>
    </xdr:to>
    <xdr:pic>
      <xdr:nvPicPr>
        <xdr:cNvPr id="2" name="Obraz 1">
          <a:extLst>
            <a:ext uri="{FF2B5EF4-FFF2-40B4-BE49-F238E27FC236}">
              <a16:creationId xmlns:a16="http://schemas.microsoft.com/office/drawing/2014/main" id="{678EF323-6DF6-1786-2596-C81C67AE898D}"/>
            </a:ext>
          </a:extLst>
        </xdr:cNvPr>
        <xdr:cNvPicPr>
          <a:picLocks noChangeAspect="1"/>
        </xdr:cNvPicPr>
      </xdr:nvPicPr>
      <xdr:blipFill>
        <a:blip xmlns:r="http://schemas.openxmlformats.org/officeDocument/2006/relationships" r:embed="rId1"/>
        <a:stretch>
          <a:fillRect/>
        </a:stretch>
      </xdr:blipFill>
      <xdr:spPr>
        <a:xfrm>
          <a:off x="657225" y="6715125"/>
          <a:ext cx="4220164" cy="2353003"/>
        </a:xfrm>
        <a:prstGeom prst="rect">
          <a:avLst/>
        </a:prstGeom>
      </xdr:spPr>
    </xdr:pic>
    <xdr:clientData/>
  </xdr:twoCellAnchor>
  <xdr:twoCellAnchor editAs="oneCell">
    <xdr:from>
      <xdr:col>8</xdr:col>
      <xdr:colOff>28575</xdr:colOff>
      <xdr:row>33</xdr:row>
      <xdr:rowOff>28575</xdr:rowOff>
    </xdr:from>
    <xdr:to>
      <xdr:col>12</xdr:col>
      <xdr:colOff>172012</xdr:colOff>
      <xdr:row>47</xdr:row>
      <xdr:rowOff>9895</xdr:rowOff>
    </xdr:to>
    <xdr:pic>
      <xdr:nvPicPr>
        <xdr:cNvPr id="3" name="Obraz 2">
          <a:extLst>
            <a:ext uri="{FF2B5EF4-FFF2-40B4-BE49-F238E27FC236}">
              <a16:creationId xmlns:a16="http://schemas.microsoft.com/office/drawing/2014/main" id="{908479AB-1783-870E-8C11-68F658EDAA99}"/>
            </a:ext>
          </a:extLst>
        </xdr:cNvPr>
        <xdr:cNvPicPr>
          <a:picLocks noChangeAspect="1"/>
        </xdr:cNvPicPr>
      </xdr:nvPicPr>
      <xdr:blipFill>
        <a:blip xmlns:r="http://schemas.openxmlformats.org/officeDocument/2006/relationships" r:embed="rId2"/>
        <a:stretch>
          <a:fillRect/>
        </a:stretch>
      </xdr:blipFill>
      <xdr:spPr>
        <a:xfrm>
          <a:off x="7019925" y="6724650"/>
          <a:ext cx="4029637" cy="2648320"/>
        </a:xfrm>
        <a:prstGeom prst="rect">
          <a:avLst/>
        </a:prstGeom>
      </xdr:spPr>
    </xdr:pic>
    <xdr:clientData/>
  </xdr:twoCellAnchor>
</xdr:wsDr>
</file>

<file path=xl/theme/theme1.xml><?xml version="1.0" encoding="utf-8"?>
<a:theme xmlns:a="http://schemas.openxmlformats.org/drawingml/2006/main" name="Motyw pakietu Office">
  <a:themeElements>
    <a:clrScheme name="Pakiet 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Pakiet 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Pakiet 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dev.azure.com/gwfag/sonico-nano/_wiki/wikis/sonico-nano.wiki/2759/RF" TargetMode="External"/><Relationship Id="rId1" Type="http://schemas.openxmlformats.org/officeDocument/2006/relationships/hyperlink" Target="https://dev.azure.com/gwfag/sonico-nano/_wiki/wikis/sonico-nano.wiki/2421/Inter-Processor-Communication-Protocol"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standards.ieee.org/products-programs/regauth/oui/" TargetMode="External"/><Relationship Id="rId2" Type="http://schemas.openxmlformats.org/officeDocument/2006/relationships/hyperlink" Target="https://standards.ieee.org/wp-content/uploads/import/documents/tutorials/eui.pdf" TargetMode="External"/><Relationship Id="rId1" Type="http://schemas.openxmlformats.org/officeDocument/2006/relationships/hyperlink" Target="https://lora-developers.semtech.com/documentation/tech-papers-and-guides/the-book/deveui" TargetMode="External"/><Relationship Id="rId4"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dev.azure.com/gwfag/sonico-nano/_wiki/wikis/sonico-nano.wiki/3338/COM-config-parameters" TargetMode="External"/><Relationship Id="rId1" Type="http://schemas.openxmlformats.org/officeDocument/2006/relationships/hyperlink" Target="https://dev.azure.com/gwfag/sonico-nano/_wiki/wikis/sonico-nano.wiki/2464/Metrology-Config-Parameters"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hyperlink" Target="https://dev.azure.com/gwfag/sonico-nano/_wiki/wikis/sonico-nano.wiki/3357/COM-operational-data" TargetMode="External"/><Relationship Id="rId1" Type="http://schemas.openxmlformats.org/officeDocument/2006/relationships/hyperlink" Target="https://dev.azure.com/gwfag/sonico-nano/_wiki/wikis/sonico-nano.wiki/2497/Metrology-Operating-Data"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H63"/>
  <sheetViews>
    <sheetView tabSelected="1" zoomScale="85" zoomScaleNormal="85" workbookViewId="0">
      <selection activeCell="B4" sqref="B4"/>
    </sheetView>
  </sheetViews>
  <sheetFormatPr defaultRowHeight="15"/>
  <cols>
    <col min="1" max="1" width="4.7109375" style="606" customWidth="1"/>
    <col min="2" max="4" width="2.7109375" style="610" customWidth="1"/>
    <col min="5" max="5" width="35.42578125" style="610" customWidth="1"/>
    <col min="6" max="6" width="80.85546875" style="610" customWidth="1"/>
    <col min="7" max="7" width="14.5703125" style="610" customWidth="1"/>
    <col min="8" max="8" width="102.7109375" style="610" customWidth="1"/>
    <col min="9" max="16384" width="9.140625" style="606"/>
  </cols>
  <sheetData>
    <row r="2" spans="2:8">
      <c r="B2" s="607" t="s">
        <v>1694</v>
      </c>
      <c r="C2" s="608"/>
      <c r="D2" s="608"/>
      <c r="E2" s="608"/>
      <c r="F2" s="608" t="s">
        <v>1693</v>
      </c>
      <c r="G2" s="608" t="s">
        <v>1692</v>
      </c>
      <c r="H2" s="609" t="s">
        <v>235</v>
      </c>
    </row>
    <row r="3" spans="2:8">
      <c r="B3" s="611" t="s">
        <v>1691</v>
      </c>
      <c r="C3" s="612"/>
      <c r="D3" s="612"/>
      <c r="E3" s="612"/>
      <c r="F3" s="612"/>
      <c r="G3" s="612"/>
      <c r="H3" s="784"/>
    </row>
    <row r="4" spans="2:8">
      <c r="B4" s="613"/>
      <c r="C4" s="610" t="s">
        <v>1690</v>
      </c>
      <c r="F4" s="610" t="s">
        <v>1689</v>
      </c>
      <c r="G4" s="614" t="s">
        <v>1629</v>
      </c>
      <c r="H4" s="615" t="s">
        <v>1688</v>
      </c>
    </row>
    <row r="5" spans="2:8" ht="30">
      <c r="B5" s="613"/>
      <c r="C5" s="610" t="s">
        <v>1687</v>
      </c>
      <c r="F5" s="610" t="s">
        <v>1686</v>
      </c>
      <c r="G5" s="616" t="s">
        <v>1629</v>
      </c>
      <c r="H5" s="785" t="s">
        <v>1685</v>
      </c>
    </row>
    <row r="6" spans="2:8" ht="45">
      <c r="B6" s="613"/>
      <c r="C6" s="610" t="s">
        <v>1684</v>
      </c>
      <c r="F6" s="617" t="s">
        <v>1647</v>
      </c>
      <c r="G6" s="741" t="s">
        <v>1670</v>
      </c>
      <c r="H6" s="786" t="s">
        <v>1758</v>
      </c>
    </row>
    <row r="7" spans="2:8" ht="30">
      <c r="B7" s="613"/>
      <c r="C7" s="610" t="s">
        <v>1683</v>
      </c>
      <c r="F7" s="618" t="s">
        <v>1682</v>
      </c>
      <c r="G7" s="618"/>
      <c r="H7" s="785" t="s">
        <v>1681</v>
      </c>
    </row>
    <row r="8" spans="2:8">
      <c r="B8" s="613"/>
      <c r="C8" s="747" t="s">
        <v>2119</v>
      </c>
      <c r="F8" s="746" t="s">
        <v>2046</v>
      </c>
      <c r="G8" s="805" t="s">
        <v>2046</v>
      </c>
      <c r="H8" s="785"/>
    </row>
    <row r="9" spans="2:8">
      <c r="B9" s="613"/>
      <c r="F9" s="617"/>
      <c r="G9" s="618"/>
      <c r="H9" s="785"/>
    </row>
    <row r="10" spans="2:8" ht="8.1" customHeight="1">
      <c r="B10" s="619"/>
      <c r="C10" s="620"/>
      <c r="D10" s="620"/>
      <c r="E10" s="620"/>
      <c r="F10" s="620"/>
      <c r="G10" s="620"/>
      <c r="H10" s="621"/>
    </row>
    <row r="11" spans="2:8" ht="30" customHeight="1">
      <c r="B11" s="836" t="s">
        <v>2251</v>
      </c>
      <c r="H11" s="615"/>
    </row>
    <row r="12" spans="2:8" ht="60">
      <c r="B12" s="613"/>
      <c r="C12" s="839" t="s">
        <v>2252</v>
      </c>
      <c r="F12" s="837" t="s">
        <v>2253</v>
      </c>
      <c r="G12" s="664" t="s">
        <v>1662</v>
      </c>
      <c r="H12" s="615"/>
    </row>
    <row r="13" spans="2:8" ht="8.1" customHeight="1">
      <c r="B13" s="619"/>
      <c r="C13" s="620"/>
      <c r="D13" s="620"/>
      <c r="E13" s="620"/>
      <c r="F13" s="838"/>
      <c r="G13" s="620"/>
      <c r="H13" s="621"/>
    </row>
    <row r="14" spans="2:8" ht="30" customHeight="1">
      <c r="B14" s="613" t="s">
        <v>1680</v>
      </c>
      <c r="H14" s="615"/>
    </row>
    <row r="15" spans="2:8" ht="30" customHeight="1">
      <c r="B15" s="613"/>
      <c r="C15" s="610" t="s">
        <v>1679</v>
      </c>
      <c r="F15" s="618" t="s">
        <v>1678</v>
      </c>
      <c r="G15" s="614" t="s">
        <v>1629</v>
      </c>
      <c r="H15" s="615"/>
    </row>
    <row r="16" spans="2:8" ht="60">
      <c r="B16" s="613"/>
      <c r="C16" s="610" t="s">
        <v>1677</v>
      </c>
      <c r="F16" s="746" t="s">
        <v>2047</v>
      </c>
      <c r="G16" s="614" t="s">
        <v>1629</v>
      </c>
      <c r="H16" s="787" t="s">
        <v>2052</v>
      </c>
    </row>
    <row r="17" spans="2:8" ht="90">
      <c r="B17" s="613"/>
      <c r="C17" s="610" t="s">
        <v>1676</v>
      </c>
      <c r="F17" s="746" t="s">
        <v>2049</v>
      </c>
      <c r="G17" s="614" t="s">
        <v>1629</v>
      </c>
      <c r="H17" s="786" t="s">
        <v>1675</v>
      </c>
    </row>
    <row r="18" spans="2:8" ht="8.1" customHeight="1">
      <c r="B18" s="613"/>
      <c r="F18" s="623"/>
      <c r="H18" s="615"/>
    </row>
    <row r="19" spans="2:8" ht="30" customHeight="1">
      <c r="B19" s="611" t="s">
        <v>1674</v>
      </c>
      <c r="C19" s="612"/>
      <c r="D19" s="612"/>
      <c r="E19" s="612"/>
      <c r="F19" s="612"/>
      <c r="G19" s="612"/>
      <c r="H19" s="784"/>
    </row>
    <row r="20" spans="2:8" ht="30" customHeight="1">
      <c r="B20" s="613"/>
      <c r="C20" s="610" t="s">
        <v>1673</v>
      </c>
      <c r="F20" s="689" t="s">
        <v>1858</v>
      </c>
      <c r="G20" s="614" t="s">
        <v>1629</v>
      </c>
      <c r="H20" s="788" t="s">
        <v>1672</v>
      </c>
    </row>
    <row r="21" spans="2:8" ht="30" customHeight="1">
      <c r="B21" s="613"/>
      <c r="F21" s="690" t="s">
        <v>1859</v>
      </c>
      <c r="G21" s="614"/>
      <c r="H21" s="789"/>
    </row>
    <row r="22" spans="2:8" ht="8.1" customHeight="1">
      <c r="B22" s="613"/>
      <c r="F22" s="623"/>
      <c r="G22" s="620"/>
      <c r="H22" s="621"/>
    </row>
    <row r="23" spans="2:8" ht="180">
      <c r="B23" s="611" t="s">
        <v>1671</v>
      </c>
      <c r="C23" s="612"/>
      <c r="D23" s="612"/>
      <c r="E23" s="612"/>
      <c r="F23" s="847" t="s">
        <v>2254</v>
      </c>
      <c r="G23" s="840" t="s">
        <v>1670</v>
      </c>
      <c r="H23" s="682" t="s">
        <v>1750</v>
      </c>
    </row>
    <row r="24" spans="2:8">
      <c r="B24" s="613"/>
      <c r="C24" s="610" t="s">
        <v>1669</v>
      </c>
      <c r="F24" s="631" t="s">
        <v>1751</v>
      </c>
      <c r="G24" s="614" t="s">
        <v>1629</v>
      </c>
      <c r="H24" s="785"/>
    </row>
    <row r="25" spans="2:8" ht="30">
      <c r="B25" s="613"/>
      <c r="C25" s="610" t="s">
        <v>1668</v>
      </c>
      <c r="F25" s="661" t="s">
        <v>1808</v>
      </c>
      <c r="G25" s="664" t="s">
        <v>1662</v>
      </c>
      <c r="H25" s="790" t="s">
        <v>1809</v>
      </c>
    </row>
    <row r="26" spans="2:8" ht="210">
      <c r="B26" s="613"/>
      <c r="C26" s="610" t="s">
        <v>1667</v>
      </c>
      <c r="F26" s="848" t="s">
        <v>1666</v>
      </c>
      <c r="G26" s="740" t="s">
        <v>1629</v>
      </c>
      <c r="H26" s="785" t="s">
        <v>1665</v>
      </c>
    </row>
    <row r="27" spans="2:8" ht="105">
      <c r="B27" s="613"/>
      <c r="D27" s="610" t="s">
        <v>1664</v>
      </c>
      <c r="F27" s="742" t="s">
        <v>1828</v>
      </c>
      <c r="G27" s="614" t="s">
        <v>1629</v>
      </c>
      <c r="H27" s="785"/>
    </row>
    <row r="28" spans="2:8" ht="75">
      <c r="B28" s="613"/>
      <c r="D28" s="680" t="s">
        <v>1827</v>
      </c>
      <c r="F28" s="681" t="s">
        <v>1832</v>
      </c>
      <c r="G28" s="614"/>
      <c r="H28" s="785"/>
    </row>
    <row r="29" spans="2:8" ht="45">
      <c r="B29" s="613"/>
      <c r="D29" s="610" t="s">
        <v>1645</v>
      </c>
      <c r="F29" s="668" t="s">
        <v>1825</v>
      </c>
      <c r="G29" s="614" t="s">
        <v>1629</v>
      </c>
      <c r="H29" s="791" t="s">
        <v>1826</v>
      </c>
    </row>
    <row r="30" spans="2:8" ht="165">
      <c r="B30" s="613"/>
      <c r="C30" s="610" t="s">
        <v>1663</v>
      </c>
      <c r="F30" s="663" t="s">
        <v>1810</v>
      </c>
      <c r="G30" s="740" t="s">
        <v>1629</v>
      </c>
      <c r="H30" s="792" t="s">
        <v>2028</v>
      </c>
    </row>
    <row r="31" spans="2:8" ht="62.25" customHeight="1">
      <c r="B31" s="613"/>
      <c r="C31" s="610" t="s">
        <v>1661</v>
      </c>
      <c r="G31" s="622" t="s">
        <v>1660</v>
      </c>
      <c r="H31" s="793" t="s">
        <v>1757</v>
      </c>
    </row>
    <row r="32" spans="2:8" ht="409.5">
      <c r="B32" s="613"/>
      <c r="C32" s="610" t="s">
        <v>1659</v>
      </c>
      <c r="F32" s="848" t="s">
        <v>2053</v>
      </c>
      <c r="G32" s="622" t="s">
        <v>1662</v>
      </c>
      <c r="H32" s="793" t="s">
        <v>1752</v>
      </c>
    </row>
    <row r="33" spans="2:8" ht="90">
      <c r="B33" s="613"/>
      <c r="D33" s="610" t="s">
        <v>1658</v>
      </c>
      <c r="F33" s="625" t="s">
        <v>1700</v>
      </c>
      <c r="G33" s="624" t="s">
        <v>1629</v>
      </c>
      <c r="H33" s="794" t="s">
        <v>1695</v>
      </c>
    </row>
    <row r="34" spans="2:8">
      <c r="B34" s="613"/>
      <c r="D34" s="610" t="s">
        <v>1657</v>
      </c>
      <c r="F34" s="610" t="s">
        <v>1656</v>
      </c>
      <c r="G34" s="624" t="s">
        <v>1629</v>
      </c>
      <c r="H34" s="795" t="s">
        <v>1655</v>
      </c>
    </row>
    <row r="35" spans="2:8">
      <c r="B35" s="613"/>
      <c r="F35" s="662" t="s">
        <v>1815</v>
      </c>
      <c r="G35" s="624" t="s">
        <v>1629</v>
      </c>
      <c r="H35" s="796" t="s">
        <v>1814</v>
      </c>
    </row>
    <row r="36" spans="2:8" ht="75">
      <c r="B36" s="613"/>
      <c r="D36" s="631" t="s">
        <v>1701</v>
      </c>
      <c r="F36" s="632" t="s">
        <v>1702</v>
      </c>
      <c r="G36" s="624" t="s">
        <v>1629</v>
      </c>
      <c r="H36" s="795" t="s">
        <v>1655</v>
      </c>
    </row>
    <row r="37" spans="2:8">
      <c r="B37" s="613"/>
      <c r="E37" s="610" t="s">
        <v>236</v>
      </c>
      <c r="F37" s="610" t="s">
        <v>237</v>
      </c>
      <c r="G37" s="624" t="s">
        <v>1629</v>
      </c>
      <c r="H37" s="795" t="s">
        <v>1652</v>
      </c>
    </row>
    <row r="38" spans="2:8">
      <c r="B38" s="613"/>
      <c r="E38" s="610" t="s">
        <v>1654</v>
      </c>
      <c r="F38" s="610" t="s">
        <v>1653</v>
      </c>
      <c r="G38" s="624" t="s">
        <v>1629</v>
      </c>
      <c r="H38" s="795"/>
    </row>
    <row r="39" spans="2:8">
      <c r="B39" s="613"/>
      <c r="E39" s="610" t="s">
        <v>238</v>
      </c>
      <c r="F39" s="610" t="s">
        <v>239</v>
      </c>
      <c r="G39" s="624" t="s">
        <v>1629</v>
      </c>
      <c r="H39" s="795" t="s">
        <v>1652</v>
      </c>
    </row>
    <row r="40" spans="2:8">
      <c r="B40" s="613"/>
      <c r="E40" s="610" t="s">
        <v>240</v>
      </c>
      <c r="F40" s="610" t="s">
        <v>239</v>
      </c>
      <c r="G40" s="624" t="s">
        <v>1629</v>
      </c>
      <c r="H40" s="795" t="s">
        <v>1652</v>
      </c>
    </row>
    <row r="41" spans="2:8" ht="30">
      <c r="B41" s="613"/>
      <c r="E41" s="610" t="s">
        <v>241</v>
      </c>
      <c r="F41" s="626" t="s">
        <v>1651</v>
      </c>
      <c r="G41" s="624" t="s">
        <v>1629</v>
      </c>
      <c r="H41" s="797" t="s">
        <v>1650</v>
      </c>
    </row>
    <row r="42" spans="2:8">
      <c r="B42" s="613"/>
      <c r="F42" s="626"/>
      <c r="G42" s="624"/>
      <c r="H42" s="797"/>
    </row>
    <row r="43" spans="2:8">
      <c r="B43" s="613"/>
      <c r="D43" s="610" t="s">
        <v>1649</v>
      </c>
      <c r="H43" s="795"/>
    </row>
    <row r="44" spans="2:8" ht="45">
      <c r="B44" s="613"/>
      <c r="E44" s="610" t="s">
        <v>1648</v>
      </c>
      <c r="F44" s="627" t="s">
        <v>1697</v>
      </c>
      <c r="G44" s="624" t="s">
        <v>1629</v>
      </c>
      <c r="H44" s="798" t="s">
        <v>1696</v>
      </c>
    </row>
    <row r="45" spans="2:8" ht="45">
      <c r="B45" s="613"/>
      <c r="E45" s="628" t="s">
        <v>1698</v>
      </c>
      <c r="F45" s="627" t="s">
        <v>1699</v>
      </c>
      <c r="G45" s="624" t="s">
        <v>1629</v>
      </c>
      <c r="H45" s="798" t="s">
        <v>1696</v>
      </c>
    </row>
    <row r="46" spans="2:8" ht="30">
      <c r="B46" s="613"/>
      <c r="E46" s="662" t="s">
        <v>1811</v>
      </c>
      <c r="F46" s="627"/>
      <c r="G46" s="665" t="s">
        <v>1812</v>
      </c>
      <c r="H46" s="799" t="s">
        <v>1813</v>
      </c>
    </row>
    <row r="47" spans="2:8" ht="30">
      <c r="B47" s="613"/>
      <c r="D47" s="610" t="s">
        <v>1646</v>
      </c>
      <c r="F47" s="747" t="s">
        <v>2051</v>
      </c>
      <c r="G47" s="748" t="s">
        <v>1629</v>
      </c>
      <c r="H47" s="800" t="s">
        <v>2050</v>
      </c>
    </row>
    <row r="48" spans="2:8" ht="8.1" customHeight="1">
      <c r="B48" s="619"/>
      <c r="C48" s="620"/>
      <c r="D48" s="620"/>
      <c r="E48" s="620"/>
      <c r="F48" s="620"/>
      <c r="G48" s="629"/>
      <c r="H48" s="801"/>
    </row>
    <row r="49" spans="2:8">
      <c r="B49" s="613" t="s">
        <v>1645</v>
      </c>
      <c r="H49" s="795"/>
    </row>
    <row r="50" spans="2:8" ht="185.25" customHeight="1">
      <c r="B50" s="613"/>
      <c r="C50" s="610" t="s">
        <v>1644</v>
      </c>
      <c r="F50" s="681" t="s">
        <v>1829</v>
      </c>
      <c r="G50" s="614" t="s">
        <v>1629</v>
      </c>
      <c r="H50" s="795"/>
    </row>
    <row r="51" spans="2:8" ht="195">
      <c r="B51" s="613"/>
      <c r="E51" s="610" t="s">
        <v>1644</v>
      </c>
      <c r="F51" s="835" t="s">
        <v>1761</v>
      </c>
      <c r="G51" s="614" t="s">
        <v>1629</v>
      </c>
      <c r="H51" s="795" t="s">
        <v>1643</v>
      </c>
    </row>
    <row r="52" spans="2:8" ht="30">
      <c r="B52" s="613"/>
      <c r="F52" s="835" t="s">
        <v>2250</v>
      </c>
      <c r="G52" s="664" t="s">
        <v>1662</v>
      </c>
      <c r="H52" s="795"/>
    </row>
    <row r="53" spans="2:8">
      <c r="B53" s="613"/>
      <c r="C53" s="610" t="s">
        <v>1642</v>
      </c>
      <c r="F53" s="617"/>
      <c r="H53" s="795"/>
    </row>
    <row r="54" spans="2:8">
      <c r="B54" s="613"/>
      <c r="D54" s="610" t="s">
        <v>1641</v>
      </c>
      <c r="F54" s="617"/>
      <c r="G54" s="614" t="s">
        <v>1629</v>
      </c>
      <c r="H54" s="802" t="s">
        <v>1640</v>
      </c>
    </row>
    <row r="55" spans="2:8" ht="75">
      <c r="B55" s="613"/>
      <c r="D55" s="610" t="s">
        <v>1639</v>
      </c>
      <c r="F55" s="617"/>
      <c r="G55" s="656" t="s">
        <v>1626</v>
      </c>
      <c r="H55" s="802" t="s">
        <v>1755</v>
      </c>
    </row>
    <row r="56" spans="2:8">
      <c r="B56" s="613"/>
      <c r="C56" s="610" t="s">
        <v>1638</v>
      </c>
      <c r="F56" s="617"/>
      <c r="G56" s="655"/>
      <c r="H56" s="795"/>
    </row>
    <row r="57" spans="2:8" ht="45">
      <c r="B57" s="613"/>
      <c r="D57" s="610" t="s">
        <v>1637</v>
      </c>
      <c r="F57" s="666" t="s">
        <v>1831</v>
      </c>
      <c r="G57" s="630" t="s">
        <v>1636</v>
      </c>
      <c r="H57" s="803" t="s">
        <v>1830</v>
      </c>
    </row>
    <row r="58" spans="2:8" ht="75">
      <c r="B58" s="613"/>
      <c r="D58" s="610" t="s">
        <v>1635</v>
      </c>
      <c r="F58" s="617"/>
      <c r="G58" s="614" t="s">
        <v>1629</v>
      </c>
      <c r="H58" s="802" t="s">
        <v>1756</v>
      </c>
    </row>
    <row r="59" spans="2:8">
      <c r="B59" s="613"/>
      <c r="C59" s="610" t="s">
        <v>1634</v>
      </c>
      <c r="F59" s="617"/>
      <c r="G59" s="615"/>
      <c r="H59" s="795"/>
    </row>
    <row r="60" spans="2:8">
      <c r="B60" s="613"/>
      <c r="D60" s="610" t="s">
        <v>1633</v>
      </c>
      <c r="F60" s="610" t="s">
        <v>1632</v>
      </c>
      <c r="G60" s="614" t="s">
        <v>1629</v>
      </c>
      <c r="H60" s="797" t="s">
        <v>1631</v>
      </c>
    </row>
    <row r="61" spans="2:8" ht="30">
      <c r="B61" s="613"/>
      <c r="D61" s="610" t="s">
        <v>1630</v>
      </c>
      <c r="G61" s="614" t="s">
        <v>1629</v>
      </c>
      <c r="H61" s="804" t="s">
        <v>1628</v>
      </c>
    </row>
    <row r="62" spans="2:8" ht="60">
      <c r="B62" s="613"/>
      <c r="C62" s="610" t="s">
        <v>1627</v>
      </c>
      <c r="F62" s="617"/>
      <c r="G62" s="656" t="s">
        <v>1754</v>
      </c>
      <c r="H62" s="786" t="s">
        <v>1753</v>
      </c>
    </row>
    <row r="63" spans="2:8" ht="8.1" customHeight="1">
      <c r="B63" s="619"/>
      <c r="C63" s="620"/>
      <c r="D63" s="620"/>
      <c r="E63" s="620"/>
      <c r="F63" s="620"/>
      <c r="G63" s="620"/>
      <c r="H63" s="621"/>
    </row>
  </sheetData>
  <hyperlinks>
    <hyperlink ref="F20" r:id="rId1" xr:uid="{00000000-0004-0000-0000-000000000000}"/>
    <hyperlink ref="F6" r:id="rId2" xr:uid="{00000000-0004-0000-0000-000001000000}"/>
  </hyperlinks>
  <pageMargins left="0.7" right="0.7" top="0.75" bottom="0.75" header="0.3" footer="0.3"/>
  <pageSetup paperSize="9" orientation="portrait" verticalDpi="0"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1:S95"/>
  <sheetViews>
    <sheetView topLeftCell="A34" zoomScale="85" zoomScaleNormal="85" workbookViewId="0">
      <selection activeCell="H51" sqref="H51"/>
    </sheetView>
  </sheetViews>
  <sheetFormatPr defaultRowHeight="15"/>
  <cols>
    <col min="1" max="1" width="9.140625" style="633"/>
    <col min="2" max="2" width="6" style="633" customWidth="1"/>
    <col min="3" max="3" width="15" style="633" bestFit="1" customWidth="1"/>
    <col min="4" max="4" width="15" style="633" customWidth="1"/>
    <col min="5" max="5" width="16.7109375" style="633" bestFit="1" customWidth="1"/>
    <col min="6" max="6" width="14.7109375" style="633" customWidth="1"/>
    <col min="7" max="7" width="21.140625" style="633" customWidth="1"/>
    <col min="8" max="12" width="13.5703125" style="633" customWidth="1"/>
    <col min="13" max="13" width="10.28515625" style="633" customWidth="1"/>
    <col min="14" max="14" width="10" style="633" customWidth="1"/>
    <col min="15" max="15" width="12.28515625" style="633" customWidth="1"/>
    <col min="16" max="16" width="11.5703125" style="633" customWidth="1"/>
    <col min="17" max="17" width="10.140625" style="633" customWidth="1"/>
    <col min="18" max="18" width="9.140625" style="633"/>
    <col min="19" max="19" width="3.140625" style="633" customWidth="1"/>
    <col min="20" max="20" width="3.42578125" style="633" customWidth="1"/>
    <col min="21" max="16384" width="9.140625" style="633"/>
  </cols>
  <sheetData>
    <row r="1" spans="2:8" ht="20.25">
      <c r="B1" s="27" t="s">
        <v>1762</v>
      </c>
    </row>
    <row r="4" spans="2:8">
      <c r="B4" s="658" t="s">
        <v>1769</v>
      </c>
      <c r="H4" s="658" t="s">
        <v>1777</v>
      </c>
    </row>
    <row r="5" spans="2:8">
      <c r="C5" t="s">
        <v>1770</v>
      </c>
      <c r="H5" s="633" t="s">
        <v>1759</v>
      </c>
    </row>
    <row r="6" spans="2:8">
      <c r="C6" t="s">
        <v>1771</v>
      </c>
      <c r="H6" s="633" t="s">
        <v>1760</v>
      </c>
    </row>
    <row r="7" spans="2:8">
      <c r="C7" t="s">
        <v>1772</v>
      </c>
      <c r="H7" s="633" t="s">
        <v>1763</v>
      </c>
    </row>
    <row r="8" spans="2:8">
      <c r="C8" s="657" t="s">
        <v>1773</v>
      </c>
      <c r="H8" s="633" t="s">
        <v>1764</v>
      </c>
    </row>
    <row r="9" spans="2:8">
      <c r="C9" s="657" t="s">
        <v>1774</v>
      </c>
      <c r="H9" s="633" t="s">
        <v>1765</v>
      </c>
    </row>
    <row r="10" spans="2:8">
      <c r="C10" s="657" t="s">
        <v>1775</v>
      </c>
      <c r="H10" s="633" t="s">
        <v>1766</v>
      </c>
    </row>
    <row r="11" spans="2:8">
      <c r="C11" s="657" t="s">
        <v>1776</v>
      </c>
      <c r="H11" s="633" t="s">
        <v>1767</v>
      </c>
    </row>
    <row r="12" spans="2:8">
      <c r="H12" s="633" t="s">
        <v>1768</v>
      </c>
    </row>
    <row r="14" spans="2:8">
      <c r="B14" s="659" t="s">
        <v>1778</v>
      </c>
    </row>
    <row r="15" spans="2:8">
      <c r="C15" t="s">
        <v>1779</v>
      </c>
    </row>
    <row r="16" spans="2:8">
      <c r="C16" t="s">
        <v>1805</v>
      </c>
    </row>
    <row r="17" spans="2:19">
      <c r="C17"/>
    </row>
    <row r="18" spans="2:19">
      <c r="B18" s="659" t="s">
        <v>1804</v>
      </c>
    </row>
    <row r="19" spans="2:19">
      <c r="C19" t="s">
        <v>1806</v>
      </c>
    </row>
    <row r="20" spans="2:19">
      <c r="C20" t="s">
        <v>1807</v>
      </c>
    </row>
    <row r="22" spans="2:19">
      <c r="B22" s="1073" t="s">
        <v>1703</v>
      </c>
      <c r="C22" s="1074"/>
      <c r="D22" s="1074"/>
      <c r="E22" s="1074"/>
      <c r="F22" s="1074"/>
      <c r="G22" s="1074"/>
      <c r="H22" s="1074"/>
      <c r="I22" s="1074"/>
      <c r="J22" s="1074"/>
      <c r="K22" s="1074"/>
      <c r="L22" s="1074"/>
      <c r="M22" s="1074"/>
      <c r="N22" s="1074"/>
      <c r="O22" s="1074"/>
      <c r="P22" s="1074"/>
      <c r="Q22" s="1074"/>
      <c r="R22" s="1074"/>
      <c r="S22" s="1075"/>
    </row>
    <row r="23" spans="2:19">
      <c r="B23" s="634"/>
      <c r="C23" s="1076" t="s">
        <v>1704</v>
      </c>
      <c r="D23" s="1077"/>
      <c r="E23" s="1077"/>
      <c r="F23" s="1077"/>
      <c r="G23" s="1077"/>
      <c r="H23" s="1077"/>
      <c r="I23" s="1077"/>
      <c r="J23" s="1077"/>
      <c r="K23" s="1077"/>
      <c r="L23" s="1077"/>
      <c r="M23" s="1077"/>
      <c r="N23" s="1077"/>
      <c r="O23" s="1077"/>
      <c r="P23" s="1077"/>
      <c r="Q23" s="1077"/>
      <c r="R23" s="1078"/>
      <c r="S23" s="635"/>
    </row>
    <row r="24" spans="2:19">
      <c r="B24" s="634"/>
      <c r="C24" s="1079" t="s">
        <v>1705</v>
      </c>
      <c r="D24" s="1080"/>
      <c r="E24" s="1080"/>
      <c r="F24" s="1080"/>
      <c r="G24" s="1080"/>
      <c r="H24" s="1080"/>
      <c r="I24" s="1080"/>
      <c r="J24" s="1080"/>
      <c r="K24" s="1080"/>
      <c r="L24" s="1080"/>
      <c r="M24" s="1080"/>
      <c r="N24" s="1080"/>
      <c r="O24" s="1080"/>
      <c r="P24" s="1080"/>
      <c r="Q24" s="1080"/>
      <c r="R24" s="1081"/>
      <c r="S24" s="635"/>
    </row>
    <row r="25" spans="2:19">
      <c r="B25" s="634"/>
      <c r="C25" s="650" t="s">
        <v>1706</v>
      </c>
      <c r="D25" s="1050" t="s">
        <v>1707</v>
      </c>
      <c r="E25" s="1082"/>
      <c r="F25" s="1082"/>
      <c r="G25" s="1051"/>
      <c r="H25" s="1083" t="s">
        <v>1708</v>
      </c>
      <c r="I25" s="1084"/>
      <c r="J25" s="1084"/>
      <c r="K25" s="1084"/>
      <c r="L25" s="1084"/>
      <c r="M25" s="1084"/>
      <c r="N25" s="1084"/>
      <c r="O25" s="1084"/>
      <c r="P25" s="1084"/>
      <c r="Q25" s="1084"/>
      <c r="R25" s="650" t="s">
        <v>1709</v>
      </c>
      <c r="S25" s="635"/>
    </row>
    <row r="26" spans="2:19">
      <c r="B26" s="634"/>
      <c r="C26" s="649" t="s">
        <v>1710</v>
      </c>
      <c r="D26" s="1056" t="s">
        <v>1710</v>
      </c>
      <c r="E26" s="1072"/>
      <c r="F26" s="1072"/>
      <c r="G26" s="1057"/>
      <c r="H26" s="1056" t="s">
        <v>1711</v>
      </c>
      <c r="I26" s="1072"/>
      <c r="J26" s="1072"/>
      <c r="K26" s="1072"/>
      <c r="L26" s="1072"/>
      <c r="M26" s="1072"/>
      <c r="N26" s="1072"/>
      <c r="O26" s="1072"/>
      <c r="P26" s="1072"/>
      <c r="Q26" s="1072"/>
      <c r="R26" s="649" t="s">
        <v>1710</v>
      </c>
      <c r="S26" s="635"/>
    </row>
    <row r="27" spans="2:19">
      <c r="B27" s="634"/>
      <c r="C27" s="649"/>
      <c r="D27" s="650" t="s">
        <v>1712</v>
      </c>
      <c r="E27" s="651" t="s">
        <v>1713</v>
      </c>
      <c r="F27" s="1050" t="s">
        <v>1714</v>
      </c>
      <c r="G27" s="1051"/>
      <c r="H27" s="1052" t="s">
        <v>1715</v>
      </c>
      <c r="I27" s="1053"/>
      <c r="J27" s="1054"/>
      <c r="K27" s="1054"/>
      <c r="L27" s="1054"/>
      <c r="M27" s="1054"/>
      <c r="N27" s="1054"/>
      <c r="O27" s="1054"/>
      <c r="P27" s="1054"/>
      <c r="Q27" s="1055"/>
      <c r="R27" s="649"/>
      <c r="S27" s="635"/>
    </row>
    <row r="28" spans="2:19">
      <c r="B28" s="634"/>
      <c r="C28" s="649"/>
      <c r="D28" s="649" t="s">
        <v>1716</v>
      </c>
      <c r="E28" s="651" t="s">
        <v>1717</v>
      </c>
      <c r="F28" s="1056" t="s">
        <v>1718</v>
      </c>
      <c r="G28" s="1057"/>
      <c r="H28" s="1058" t="s">
        <v>1719</v>
      </c>
      <c r="I28" s="1059"/>
      <c r="J28" s="1059"/>
      <c r="K28" s="1059"/>
      <c r="L28" s="1059"/>
      <c r="M28" s="1059"/>
      <c r="N28" s="1059"/>
      <c r="O28" s="1059"/>
      <c r="P28" s="1059"/>
      <c r="Q28" s="1059"/>
      <c r="R28" s="649"/>
      <c r="S28" s="635"/>
    </row>
    <row r="29" spans="2:19">
      <c r="B29" s="634"/>
      <c r="C29" s="649"/>
      <c r="D29" s="649"/>
      <c r="E29" s="649"/>
      <c r="F29" s="651" t="s">
        <v>1720</v>
      </c>
      <c r="G29" s="651" t="s">
        <v>1721</v>
      </c>
      <c r="H29" s="1058" t="s">
        <v>1722</v>
      </c>
      <c r="I29" s="1059"/>
      <c r="J29" s="1059"/>
      <c r="K29" s="1059"/>
      <c r="L29" s="1059"/>
      <c r="M29" s="1059"/>
      <c r="N29" s="1059"/>
      <c r="O29" s="1059"/>
      <c r="P29" s="1059"/>
      <c r="Q29" s="1059"/>
      <c r="R29" s="649"/>
      <c r="S29" s="635"/>
    </row>
    <row r="30" spans="2:19">
      <c r="B30" s="634"/>
      <c r="C30" s="649"/>
      <c r="D30" s="649"/>
      <c r="E30" s="649"/>
      <c r="F30" s="651" t="s">
        <v>1723</v>
      </c>
      <c r="G30" s="651" t="s">
        <v>1724</v>
      </c>
      <c r="H30" s="1060" t="s">
        <v>1725</v>
      </c>
      <c r="I30" s="1061"/>
      <c r="J30" s="1061"/>
      <c r="K30" s="1061"/>
      <c r="L30" s="1062"/>
      <c r="M30" s="642" t="s">
        <v>1726</v>
      </c>
      <c r="N30" s="642" t="s">
        <v>1727</v>
      </c>
      <c r="O30" s="1063" t="s">
        <v>1728</v>
      </c>
      <c r="P30" s="1064"/>
      <c r="Q30" s="1065"/>
      <c r="R30" s="649"/>
      <c r="S30" s="635"/>
    </row>
    <row r="31" spans="2:19">
      <c r="B31" s="634"/>
      <c r="C31" s="649"/>
      <c r="D31" s="649"/>
      <c r="E31" s="649"/>
      <c r="F31" s="651"/>
      <c r="G31" s="651"/>
      <c r="H31" s="1066" t="s">
        <v>1729</v>
      </c>
      <c r="I31" s="1067"/>
      <c r="J31" s="1067"/>
      <c r="K31" s="1067"/>
      <c r="L31" s="1068"/>
      <c r="M31" s="643" t="s">
        <v>1730</v>
      </c>
      <c r="N31" s="643" t="s">
        <v>1730</v>
      </c>
      <c r="O31" s="1047" t="s">
        <v>1731</v>
      </c>
      <c r="P31" s="1048"/>
      <c r="Q31" s="1049"/>
      <c r="R31" s="649"/>
      <c r="S31" s="635"/>
    </row>
    <row r="32" spans="2:19">
      <c r="B32" s="634"/>
      <c r="C32" s="649"/>
      <c r="D32" s="649"/>
      <c r="E32" s="649"/>
      <c r="F32" s="651"/>
      <c r="G32" s="651"/>
      <c r="H32" s="644" t="s">
        <v>1732</v>
      </c>
      <c r="I32" s="642" t="s">
        <v>1733</v>
      </c>
      <c r="J32" s="642" t="s">
        <v>1734</v>
      </c>
      <c r="K32" s="645" t="s">
        <v>1735</v>
      </c>
      <c r="L32" s="645" t="s">
        <v>1736</v>
      </c>
      <c r="M32" s="643"/>
      <c r="N32" s="643"/>
      <c r="O32" s="1069" t="s">
        <v>1737</v>
      </c>
      <c r="P32" s="1070"/>
      <c r="Q32" s="1071"/>
      <c r="R32" s="649"/>
      <c r="S32" s="635"/>
    </row>
    <row r="33" spans="2:19">
      <c r="B33" s="634"/>
      <c r="C33" s="649"/>
      <c r="D33" s="649"/>
      <c r="E33" s="649"/>
      <c r="F33" s="651"/>
      <c r="G33" s="651"/>
      <c r="H33" s="644" t="s">
        <v>1738</v>
      </c>
      <c r="I33" s="643" t="s">
        <v>1739</v>
      </c>
      <c r="J33" s="643" t="s">
        <v>1740</v>
      </c>
      <c r="K33" s="645" t="s">
        <v>1741</v>
      </c>
      <c r="L33" s="645" t="s">
        <v>1742</v>
      </c>
      <c r="M33" s="643"/>
      <c r="N33" s="643"/>
      <c r="O33" s="1069" t="s">
        <v>1743</v>
      </c>
      <c r="P33" s="1070"/>
      <c r="Q33" s="1071"/>
      <c r="R33" s="649"/>
      <c r="S33" s="635"/>
    </row>
    <row r="34" spans="2:19">
      <c r="B34" s="634"/>
      <c r="C34" s="649"/>
      <c r="D34" s="649"/>
      <c r="E34" s="649"/>
      <c r="F34" s="651"/>
      <c r="G34" s="651"/>
      <c r="H34" s="644"/>
      <c r="I34" s="643"/>
      <c r="J34" s="643"/>
      <c r="K34" s="645"/>
      <c r="L34" s="645"/>
      <c r="M34" s="643"/>
      <c r="N34" s="643"/>
      <c r="O34" s="1063" t="s">
        <v>1744</v>
      </c>
      <c r="P34" s="1064"/>
      <c r="Q34" s="1065"/>
      <c r="R34" s="649"/>
      <c r="S34" s="635"/>
    </row>
    <row r="35" spans="2:19">
      <c r="B35" s="634"/>
      <c r="C35" s="649"/>
      <c r="D35" s="649"/>
      <c r="E35" s="649"/>
      <c r="F35" s="651"/>
      <c r="G35" s="651"/>
      <c r="H35" s="644"/>
      <c r="I35" s="643"/>
      <c r="J35" s="643"/>
      <c r="K35" s="645"/>
      <c r="L35" s="645"/>
      <c r="M35" s="643"/>
      <c r="N35" s="643"/>
      <c r="O35" s="1047" t="s">
        <v>1745</v>
      </c>
      <c r="P35" s="1048"/>
      <c r="Q35" s="1049"/>
      <c r="R35" s="649"/>
      <c r="S35" s="635"/>
    </row>
    <row r="36" spans="2:19">
      <c r="B36" s="634"/>
      <c r="C36" s="649"/>
      <c r="D36" s="649"/>
      <c r="E36" s="649"/>
      <c r="F36" s="651"/>
      <c r="G36" s="651"/>
      <c r="H36" s="644"/>
      <c r="I36" s="643"/>
      <c r="J36" s="643"/>
      <c r="K36" s="645"/>
      <c r="L36" s="645"/>
      <c r="M36" s="643"/>
      <c r="N36" s="643"/>
      <c r="O36" s="636" t="s">
        <v>1746</v>
      </c>
      <c r="P36" s="636" t="s">
        <v>1747</v>
      </c>
      <c r="Q36" s="636" t="s">
        <v>1748</v>
      </c>
      <c r="R36" s="649"/>
      <c r="S36" s="635"/>
    </row>
    <row r="37" spans="2:19">
      <c r="B37" s="637"/>
      <c r="C37" s="652"/>
      <c r="D37" s="652"/>
      <c r="E37" s="652"/>
      <c r="F37" s="653"/>
      <c r="G37" s="653"/>
      <c r="H37" s="646"/>
      <c r="I37" s="647"/>
      <c r="J37" s="647"/>
      <c r="K37" s="648"/>
      <c r="L37" s="648"/>
      <c r="M37" s="647"/>
      <c r="N37" s="647"/>
      <c r="O37" s="638" t="s">
        <v>1710</v>
      </c>
      <c r="P37" s="639" t="s">
        <v>1710</v>
      </c>
      <c r="Q37" s="640" t="s">
        <v>1730</v>
      </c>
      <c r="R37" s="652"/>
      <c r="S37" s="641"/>
    </row>
    <row r="38" spans="2:19" ht="11.25" customHeight="1"/>
    <row r="39" spans="2:19">
      <c r="N39" s="633" t="s">
        <v>1749</v>
      </c>
    </row>
    <row r="40" spans="2:19">
      <c r="B40" s="659" t="s">
        <v>1780</v>
      </c>
    </row>
    <row r="41" spans="2:19">
      <c r="C41" t="s">
        <v>1781</v>
      </c>
    </row>
    <row r="42" spans="2:19">
      <c r="C42" t="s">
        <v>1782</v>
      </c>
    </row>
    <row r="43" spans="2:19">
      <c r="C43" t="s">
        <v>1783</v>
      </c>
    </row>
    <row r="44" spans="2:19">
      <c r="C44" s="657" t="s">
        <v>1784</v>
      </c>
    </row>
    <row r="45" spans="2:19">
      <c r="C45" s="657" t="s">
        <v>1785</v>
      </c>
    </row>
    <row r="46" spans="2:19">
      <c r="C46" s="657" t="s">
        <v>1786</v>
      </c>
    </row>
    <row r="47" spans="2:19">
      <c r="C47" s="657" t="s">
        <v>1787</v>
      </c>
    </row>
    <row r="48" spans="2:19">
      <c r="C48" s="660" t="s">
        <v>1788</v>
      </c>
    </row>
    <row r="50" spans="2:3">
      <c r="B50" s="659" t="s">
        <v>1789</v>
      </c>
    </row>
    <row r="51" spans="2:3">
      <c r="C51" t="s">
        <v>1790</v>
      </c>
    </row>
    <row r="52" spans="2:3">
      <c r="C52" t="s">
        <v>1791</v>
      </c>
    </row>
    <row r="53" spans="2:3">
      <c r="C53" s="657"/>
    </row>
    <row r="54" spans="2:3">
      <c r="C54" s="657" t="s">
        <v>1792</v>
      </c>
    </row>
    <row r="55" spans="2:3">
      <c r="C55" s="657" t="s">
        <v>1793</v>
      </c>
    </row>
    <row r="56" spans="2:3">
      <c r="C56" s="657" t="s">
        <v>1794</v>
      </c>
    </row>
    <row r="57" spans="2:3">
      <c r="C57" s="657" t="s">
        <v>1795</v>
      </c>
    </row>
    <row r="58" spans="2:3">
      <c r="C58" s="657" t="s">
        <v>1796</v>
      </c>
    </row>
    <row r="59" spans="2:3">
      <c r="C59" s="657" t="s">
        <v>1797</v>
      </c>
    </row>
    <row r="60" spans="2:3">
      <c r="C60" s="657" t="s">
        <v>1798</v>
      </c>
    </row>
    <row r="61" spans="2:3">
      <c r="C61" s="657" t="s">
        <v>1799</v>
      </c>
    </row>
    <row r="62" spans="2:3">
      <c r="C62" s="657" t="s">
        <v>1800</v>
      </c>
    </row>
    <row r="63" spans="2:3">
      <c r="C63"/>
    </row>
    <row r="64" spans="2:3">
      <c r="C64" t="s">
        <v>1801</v>
      </c>
    </row>
    <row r="65" spans="2:12">
      <c r="C65" t="s">
        <v>1802</v>
      </c>
    </row>
    <row r="66" spans="2:12">
      <c r="C66" s="633" t="s">
        <v>1803</v>
      </c>
    </row>
    <row r="69" spans="2:12">
      <c r="B69" s="658" t="s">
        <v>1816</v>
      </c>
    </row>
    <row r="70" spans="2:12" ht="123" customHeight="1">
      <c r="C70" s="1085" t="s">
        <v>1824</v>
      </c>
      <c r="D70" s="1085"/>
      <c r="E70" s="1085"/>
      <c r="F70" s="1085"/>
      <c r="G70" s="1085"/>
      <c r="H70" s="1085"/>
      <c r="I70" s="1085"/>
      <c r="J70" s="1085"/>
      <c r="K70" s="1085"/>
      <c r="L70" s="1085"/>
    </row>
    <row r="71" spans="2:12">
      <c r="C71" s="667" t="s">
        <v>1818</v>
      </c>
    </row>
    <row r="72" spans="2:12">
      <c r="C72" s="667" t="s">
        <v>1817</v>
      </c>
    </row>
    <row r="73" spans="2:12" ht="30" customHeight="1">
      <c r="C73" s="1085" t="s">
        <v>1819</v>
      </c>
      <c r="D73" s="1085"/>
      <c r="E73" s="1085"/>
      <c r="F73" s="1085"/>
      <c r="G73" s="1085"/>
      <c r="H73" s="1085"/>
      <c r="I73" s="1085"/>
      <c r="J73" s="1085"/>
      <c r="K73" s="1085"/>
      <c r="L73" s="1085"/>
    </row>
    <row r="74" spans="2:12" ht="61.5" customHeight="1">
      <c r="C74" s="1085" t="s">
        <v>1820</v>
      </c>
      <c r="D74" s="1085"/>
      <c r="E74" s="1085"/>
      <c r="F74" s="1085"/>
      <c r="G74" s="1085"/>
      <c r="H74" s="1085"/>
      <c r="I74" s="1085"/>
      <c r="J74" s="1085"/>
      <c r="K74" s="1085"/>
      <c r="L74" s="1085"/>
    </row>
    <row r="75" spans="2:12" ht="60" customHeight="1">
      <c r="C75" s="1085" t="s">
        <v>1821</v>
      </c>
      <c r="D75" s="1085"/>
      <c r="E75" s="1085"/>
      <c r="F75" s="1085"/>
      <c r="G75" s="1085"/>
      <c r="H75" s="1085"/>
      <c r="I75" s="1085"/>
      <c r="J75" s="1085"/>
      <c r="K75" s="1085"/>
      <c r="L75" s="1085"/>
    </row>
    <row r="76" spans="2:12" ht="81" customHeight="1">
      <c r="C76" s="1085" t="s">
        <v>1822</v>
      </c>
      <c r="D76" s="1085"/>
      <c r="E76" s="1085"/>
      <c r="F76" s="1085"/>
      <c r="G76" s="1085"/>
      <c r="H76" s="1085"/>
      <c r="I76" s="1085"/>
      <c r="J76" s="1085"/>
      <c r="K76" s="1085"/>
      <c r="L76" s="1085"/>
    </row>
    <row r="77" spans="2:12" ht="33" customHeight="1">
      <c r="C77" s="1085" t="s">
        <v>1823</v>
      </c>
      <c r="D77" s="1085"/>
      <c r="E77" s="1085"/>
      <c r="F77" s="1085"/>
      <c r="G77" s="1085"/>
      <c r="H77" s="1085"/>
      <c r="I77" s="1085"/>
      <c r="J77" s="1085"/>
      <c r="K77" s="1085"/>
      <c r="L77" s="1085"/>
    </row>
    <row r="80" spans="2:12">
      <c r="B80" s="830" t="s">
        <v>2237</v>
      </c>
    </row>
    <row r="81" spans="2:2">
      <c r="B81" s="831" t="s">
        <v>2248</v>
      </c>
    </row>
    <row r="82" spans="2:2">
      <c r="B82" s="831" t="s">
        <v>2249</v>
      </c>
    </row>
    <row r="83" spans="2:2">
      <c r="B83" s="831" t="s">
        <v>2238</v>
      </c>
    </row>
    <row r="84" spans="2:2">
      <c r="B84" s="832" t="s">
        <v>2239</v>
      </c>
    </row>
    <row r="85" spans="2:2">
      <c r="B85" s="832" t="s">
        <v>2240</v>
      </c>
    </row>
    <row r="86" spans="2:2">
      <c r="B86" s="832" t="s">
        <v>2241</v>
      </c>
    </row>
    <row r="87" spans="2:2">
      <c r="B87" s="832" t="s">
        <v>2242</v>
      </c>
    </row>
    <row r="88" spans="2:2">
      <c r="B88" s="833" t="s">
        <v>2243</v>
      </c>
    </row>
    <row r="89" spans="2:2">
      <c r="B89" s="833" t="s">
        <v>2244</v>
      </c>
    </row>
    <row r="90" spans="2:2">
      <c r="B90" s="833" t="s">
        <v>2245</v>
      </c>
    </row>
    <row r="91" spans="2:2">
      <c r="B91" s="833" t="s">
        <v>2246</v>
      </c>
    </row>
    <row r="92" spans="2:2">
      <c r="B92" s="834" t="s">
        <v>2247</v>
      </c>
    </row>
    <row r="94" spans="2:2">
      <c r="B94" s="841" t="s">
        <v>2262</v>
      </c>
    </row>
    <row r="95" spans="2:2">
      <c r="B95" s="829" t="s">
        <v>2261</v>
      </c>
    </row>
  </sheetData>
  <mergeCells count="26">
    <mergeCell ref="C77:L77"/>
    <mergeCell ref="C70:L70"/>
    <mergeCell ref="C73:L73"/>
    <mergeCell ref="C74:L74"/>
    <mergeCell ref="C75:L75"/>
    <mergeCell ref="C76:L76"/>
    <mergeCell ref="D26:G26"/>
    <mergeCell ref="H26:Q26"/>
    <mergeCell ref="B22:S22"/>
    <mergeCell ref="C23:R23"/>
    <mergeCell ref="C24:R24"/>
    <mergeCell ref="D25:G25"/>
    <mergeCell ref="H25:Q25"/>
    <mergeCell ref="O35:Q35"/>
    <mergeCell ref="F27:G27"/>
    <mergeCell ref="H27:Q27"/>
    <mergeCell ref="F28:G28"/>
    <mergeCell ref="H28:Q28"/>
    <mergeCell ref="H29:Q29"/>
    <mergeCell ref="H30:L30"/>
    <mergeCell ref="O30:Q30"/>
    <mergeCell ref="H31:L31"/>
    <mergeCell ref="O31:Q31"/>
    <mergeCell ref="O32:Q32"/>
    <mergeCell ref="O33:Q33"/>
    <mergeCell ref="O34:Q34"/>
  </mergeCells>
  <pageMargins left="0.7" right="0.7" top="0.75" bottom="0.75" header="0.3" footer="0.3"/>
  <pageSetup paperSize="9" orientation="portrait"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B3:G89"/>
  <sheetViews>
    <sheetView zoomScale="85" zoomScaleNormal="85" workbookViewId="0">
      <selection activeCell="H18" sqref="H18"/>
    </sheetView>
  </sheetViews>
  <sheetFormatPr defaultRowHeight="15"/>
  <cols>
    <col min="1" max="1" width="4.85546875" customWidth="1"/>
    <col min="2" max="2" width="10.7109375" customWidth="1"/>
    <col min="3" max="3" width="46.42578125" bestFit="1" customWidth="1"/>
    <col min="4" max="4" width="25.7109375" bestFit="1" customWidth="1"/>
    <col min="5" max="5" width="98" customWidth="1"/>
  </cols>
  <sheetData>
    <row r="3" spans="2:7" ht="15.75" thickBot="1"/>
    <row r="4" spans="2:7" ht="34.5" customHeight="1">
      <c r="B4" s="734" t="s">
        <v>2027</v>
      </c>
      <c r="C4" s="735" t="s">
        <v>1880</v>
      </c>
      <c r="D4" s="743" t="s">
        <v>2030</v>
      </c>
      <c r="E4" s="736" t="s">
        <v>1890</v>
      </c>
      <c r="G4" s="336"/>
    </row>
    <row r="5" spans="2:7" ht="30" customHeight="1">
      <c r="B5" s="710" t="s">
        <v>2263</v>
      </c>
      <c r="C5" s="781" t="s">
        <v>2310</v>
      </c>
      <c r="D5" s="845">
        <v>1</v>
      </c>
      <c r="E5" s="731" t="s">
        <v>1989</v>
      </c>
    </row>
    <row r="6" spans="2:7" ht="45">
      <c r="B6" s="724" t="s">
        <v>2306</v>
      </c>
      <c r="C6" s="782" t="s">
        <v>1972</v>
      </c>
      <c r="D6" s="843">
        <v>1</v>
      </c>
      <c r="E6" s="732" t="s">
        <v>2085</v>
      </c>
    </row>
    <row r="7" spans="2:7" ht="45">
      <c r="B7" s="724" t="s">
        <v>2311</v>
      </c>
      <c r="C7" s="782" t="s">
        <v>1963</v>
      </c>
      <c r="D7" s="843">
        <v>4</v>
      </c>
      <c r="E7" s="732" t="s">
        <v>2029</v>
      </c>
    </row>
    <row r="8" spans="2:7">
      <c r="B8" s="724"/>
      <c r="C8" s="782"/>
      <c r="D8" s="843"/>
      <c r="E8" s="732"/>
    </row>
    <row r="9" spans="2:7" ht="30">
      <c r="B9" s="724" t="s">
        <v>2267</v>
      </c>
      <c r="C9" s="782" t="s">
        <v>1986</v>
      </c>
      <c r="D9" s="843">
        <v>9</v>
      </c>
      <c r="E9" s="732" t="s">
        <v>1990</v>
      </c>
    </row>
    <row r="10" spans="2:7">
      <c r="B10" s="724"/>
      <c r="C10" s="782"/>
      <c r="D10" s="843"/>
      <c r="E10" s="732"/>
    </row>
    <row r="11" spans="2:7">
      <c r="B11" s="724" t="s">
        <v>2293</v>
      </c>
      <c r="C11" s="782" t="s">
        <v>1860</v>
      </c>
      <c r="D11" s="843">
        <v>1</v>
      </c>
      <c r="E11" s="732" t="s">
        <v>1977</v>
      </c>
    </row>
    <row r="12" spans="2:7">
      <c r="B12" s="724" t="s">
        <v>2294</v>
      </c>
      <c r="C12" s="782" t="s">
        <v>1861</v>
      </c>
      <c r="D12" s="843">
        <v>1</v>
      </c>
      <c r="E12" s="732" t="s">
        <v>1978</v>
      </c>
    </row>
    <row r="13" spans="2:7">
      <c r="B13" s="724" t="s">
        <v>2286</v>
      </c>
      <c r="C13" s="782" t="s">
        <v>1862</v>
      </c>
      <c r="D13" s="843">
        <v>1</v>
      </c>
      <c r="E13" s="732" t="s">
        <v>1979</v>
      </c>
    </row>
    <row r="14" spans="2:7">
      <c r="B14" s="724" t="s">
        <v>2287</v>
      </c>
      <c r="C14" s="782" t="s">
        <v>1863</v>
      </c>
      <c r="D14" s="843">
        <v>1</v>
      </c>
      <c r="E14" s="732" t="s">
        <v>1980</v>
      </c>
    </row>
    <row r="15" spans="2:7" ht="30">
      <c r="B15" s="724" t="s">
        <v>2292</v>
      </c>
      <c r="C15" s="782" t="s">
        <v>1864</v>
      </c>
      <c r="D15" s="843">
        <v>1</v>
      </c>
      <c r="E15" s="732" t="s">
        <v>1981</v>
      </c>
    </row>
    <row r="16" spans="2:7">
      <c r="B16" s="724" t="s">
        <v>2285</v>
      </c>
      <c r="C16" s="782" t="s">
        <v>1865</v>
      </c>
      <c r="D16" s="843">
        <v>12</v>
      </c>
      <c r="E16" s="732" t="s">
        <v>1991</v>
      </c>
    </row>
    <row r="17" spans="2:5">
      <c r="B17" s="724" t="s">
        <v>2288</v>
      </c>
      <c r="C17" s="782" t="s">
        <v>1866</v>
      </c>
      <c r="D17" s="843">
        <v>1</v>
      </c>
      <c r="E17" s="732" t="s">
        <v>1994</v>
      </c>
    </row>
    <row r="18" spans="2:5">
      <c r="B18" s="724" t="s">
        <v>2289</v>
      </c>
      <c r="C18" s="782" t="s">
        <v>1867</v>
      </c>
      <c r="D18" s="843">
        <v>1</v>
      </c>
      <c r="E18" s="732" t="s">
        <v>1995</v>
      </c>
    </row>
    <row r="19" spans="2:5">
      <c r="B19" s="724" t="s">
        <v>2290</v>
      </c>
      <c r="C19" s="782" t="s">
        <v>1868</v>
      </c>
      <c r="D19" s="843">
        <v>1</v>
      </c>
      <c r="E19" s="732" t="s">
        <v>2040</v>
      </c>
    </row>
    <row r="20" spans="2:5">
      <c r="B20" s="724" t="s">
        <v>2291</v>
      </c>
      <c r="C20" s="782" t="s">
        <v>1869</v>
      </c>
      <c r="D20" s="843">
        <v>1</v>
      </c>
      <c r="E20" s="732" t="s">
        <v>2041</v>
      </c>
    </row>
    <row r="21" spans="2:5" ht="30">
      <c r="B21" s="724" t="s">
        <v>2296</v>
      </c>
      <c r="C21" s="808" t="s">
        <v>2160</v>
      </c>
      <c r="D21" s="843">
        <v>1</v>
      </c>
      <c r="E21" s="732" t="s">
        <v>2298</v>
      </c>
    </row>
    <row r="22" spans="2:5" ht="30">
      <c r="B22" s="724" t="s">
        <v>2297</v>
      </c>
      <c r="C22" s="808" t="s">
        <v>2161</v>
      </c>
      <c r="D22" s="843">
        <v>1</v>
      </c>
      <c r="E22" s="732" t="s">
        <v>2299</v>
      </c>
    </row>
    <row r="23" spans="2:5" ht="30">
      <c r="B23" s="724" t="s">
        <v>2300</v>
      </c>
      <c r="C23" s="782" t="s">
        <v>2301</v>
      </c>
      <c r="D23" s="843">
        <v>2</v>
      </c>
      <c r="E23" s="732" t="s">
        <v>1996</v>
      </c>
    </row>
    <row r="24" spans="2:5">
      <c r="B24" s="724" t="s">
        <v>2278</v>
      </c>
      <c r="C24" s="782" t="s">
        <v>1870</v>
      </c>
      <c r="D24" s="843">
        <v>1</v>
      </c>
      <c r="E24" s="732" t="s">
        <v>1997</v>
      </c>
    </row>
    <row r="25" spans="2:5">
      <c r="B25" s="724" t="s">
        <v>2279</v>
      </c>
      <c r="C25" s="782" t="s">
        <v>1871</v>
      </c>
      <c r="D25" s="843">
        <v>16</v>
      </c>
      <c r="E25" s="732" t="s">
        <v>1998</v>
      </c>
    </row>
    <row r="26" spans="2:5">
      <c r="B26" s="724" t="s">
        <v>2280</v>
      </c>
      <c r="C26" s="782" t="s">
        <v>1872</v>
      </c>
      <c r="D26" s="843">
        <v>16</v>
      </c>
      <c r="E26" s="732" t="s">
        <v>1999</v>
      </c>
    </row>
    <row r="27" spans="2:5">
      <c r="B27" s="724" t="s">
        <v>2281</v>
      </c>
      <c r="C27" s="782" t="s">
        <v>1873</v>
      </c>
      <c r="D27" s="843">
        <v>16</v>
      </c>
      <c r="E27" s="732" t="s">
        <v>2000</v>
      </c>
    </row>
    <row r="28" spans="2:5">
      <c r="B28" s="724" t="s">
        <v>2282</v>
      </c>
      <c r="C28" s="782" t="s">
        <v>1874</v>
      </c>
      <c r="D28" s="843">
        <v>16</v>
      </c>
      <c r="E28" s="732" t="s">
        <v>2003</v>
      </c>
    </row>
    <row r="29" spans="2:5" ht="30">
      <c r="B29" s="724" t="s">
        <v>2283</v>
      </c>
      <c r="C29" s="782" t="s">
        <v>1875</v>
      </c>
      <c r="D29" s="843">
        <v>16</v>
      </c>
      <c r="E29" s="732" t="s">
        <v>2001</v>
      </c>
    </row>
    <row r="30" spans="2:5" ht="30">
      <c r="B30" s="724" t="s">
        <v>2284</v>
      </c>
      <c r="C30" s="782" t="s">
        <v>1876</v>
      </c>
      <c r="D30" s="843">
        <v>16</v>
      </c>
      <c r="E30" s="732" t="s">
        <v>2002</v>
      </c>
    </row>
    <row r="31" spans="2:5">
      <c r="B31" s="724" t="s">
        <v>2295</v>
      </c>
      <c r="C31" s="782" t="s">
        <v>1877</v>
      </c>
      <c r="D31" s="843">
        <v>1</v>
      </c>
      <c r="E31" s="732" t="s">
        <v>2004</v>
      </c>
    </row>
    <row r="32" spans="2:5">
      <c r="B32" s="724"/>
      <c r="C32" s="782"/>
      <c r="D32" s="843"/>
      <c r="E32" s="732"/>
    </row>
    <row r="33" spans="2:5">
      <c r="B33" s="724" t="s">
        <v>2302</v>
      </c>
      <c r="C33" s="782" t="s">
        <v>1878</v>
      </c>
      <c r="D33" s="843">
        <v>2</v>
      </c>
      <c r="E33" s="732" t="s">
        <v>2005</v>
      </c>
    </row>
    <row r="34" spans="2:5">
      <c r="B34" s="724" t="s">
        <v>2303</v>
      </c>
      <c r="C34" s="782" t="s">
        <v>1879</v>
      </c>
      <c r="D34" s="843">
        <v>2</v>
      </c>
      <c r="E34" s="732" t="s">
        <v>2006</v>
      </c>
    </row>
    <row r="35" spans="2:5">
      <c r="B35" s="724" t="s">
        <v>2304</v>
      </c>
      <c r="C35" s="782" t="s">
        <v>2305</v>
      </c>
      <c r="D35" s="843">
        <v>1</v>
      </c>
      <c r="E35" s="732" t="s">
        <v>2007</v>
      </c>
    </row>
    <row r="36" spans="2:5">
      <c r="B36" s="724" t="s">
        <v>2316</v>
      </c>
      <c r="C36" s="782" t="s">
        <v>2317</v>
      </c>
      <c r="D36" s="843">
        <v>1</v>
      </c>
      <c r="E36" s="732" t="s">
        <v>2008</v>
      </c>
    </row>
    <row r="37" spans="2:5">
      <c r="B37" s="724" t="s">
        <v>2268</v>
      </c>
      <c r="C37" s="782" t="s">
        <v>1987</v>
      </c>
      <c r="D37" s="843">
        <v>18</v>
      </c>
      <c r="E37" s="732" t="s">
        <v>2009</v>
      </c>
    </row>
    <row r="38" spans="2:5">
      <c r="B38" s="724" t="s">
        <v>2318</v>
      </c>
      <c r="C38" s="782" t="s">
        <v>1988</v>
      </c>
      <c r="D38" s="843">
        <v>3</v>
      </c>
      <c r="E38" s="732" t="s">
        <v>2010</v>
      </c>
    </row>
    <row r="39" spans="2:5">
      <c r="B39" s="724" t="s">
        <v>2319</v>
      </c>
      <c r="C39" s="782" t="s">
        <v>2013</v>
      </c>
      <c r="D39" s="843">
        <v>1</v>
      </c>
      <c r="E39" s="732" t="s">
        <v>2016</v>
      </c>
    </row>
    <row r="40" spans="2:5">
      <c r="B40" s="724" t="s">
        <v>2320</v>
      </c>
      <c r="C40" s="782" t="s">
        <v>2014</v>
      </c>
      <c r="D40" s="843">
        <v>1</v>
      </c>
      <c r="E40" s="732" t="s">
        <v>2015</v>
      </c>
    </row>
    <row r="41" spans="2:5">
      <c r="B41" s="724" t="s">
        <v>2264</v>
      </c>
      <c r="C41" s="782" t="s">
        <v>1983</v>
      </c>
      <c r="D41" s="843" t="s">
        <v>2365</v>
      </c>
      <c r="E41" s="732" t="s">
        <v>2011</v>
      </c>
    </row>
    <row r="42" spans="2:5">
      <c r="B42" s="724" t="s">
        <v>2265</v>
      </c>
      <c r="C42" s="782" t="s">
        <v>1984</v>
      </c>
      <c r="D42" s="843" t="s">
        <v>2365</v>
      </c>
      <c r="E42" s="732" t="s">
        <v>2011</v>
      </c>
    </row>
    <row r="43" spans="2:5">
      <c r="B43" s="724" t="s">
        <v>2322</v>
      </c>
      <c r="C43" s="782" t="s">
        <v>2156</v>
      </c>
      <c r="D43" s="843">
        <v>16</v>
      </c>
      <c r="E43" s="732" t="s">
        <v>2157</v>
      </c>
    </row>
    <row r="44" spans="2:5">
      <c r="B44" s="724" t="s">
        <v>2321</v>
      </c>
      <c r="C44" s="782" t="s">
        <v>2017</v>
      </c>
      <c r="D44" s="843">
        <v>4</v>
      </c>
      <c r="E44" s="732" t="s">
        <v>2012</v>
      </c>
    </row>
    <row r="45" spans="2:5">
      <c r="B45" s="724" t="s">
        <v>2266</v>
      </c>
      <c r="C45" s="782" t="s">
        <v>1985</v>
      </c>
      <c r="D45" s="843">
        <v>1</v>
      </c>
      <c r="E45" s="732" t="s">
        <v>2018</v>
      </c>
    </row>
    <row r="46" spans="2:5">
      <c r="B46" s="724"/>
      <c r="C46" s="782"/>
      <c r="D46" s="843"/>
      <c r="E46" s="732"/>
    </row>
    <row r="47" spans="2:5">
      <c r="B47" s="724" t="s">
        <v>2309</v>
      </c>
      <c r="C47" s="782" t="s">
        <v>2031</v>
      </c>
      <c r="D47" s="843">
        <v>4</v>
      </c>
      <c r="E47" s="732"/>
    </row>
    <row r="48" spans="2:5">
      <c r="B48" s="724" t="s">
        <v>2308</v>
      </c>
      <c r="C48" s="782" t="s">
        <v>1973</v>
      </c>
      <c r="D48" s="843">
        <v>1</v>
      </c>
      <c r="E48" s="732"/>
    </row>
    <row r="49" spans="2:5" ht="30">
      <c r="B49" s="724" t="s">
        <v>2269</v>
      </c>
      <c r="C49" s="782" t="s">
        <v>2033</v>
      </c>
      <c r="D49" s="843">
        <v>13</v>
      </c>
      <c r="E49" s="732" t="s">
        <v>2034</v>
      </c>
    </row>
    <row r="50" spans="2:5">
      <c r="B50" s="724"/>
      <c r="C50" s="782"/>
      <c r="D50" s="843"/>
      <c r="E50" s="732"/>
    </row>
    <row r="51" spans="2:5">
      <c r="B51" s="842" t="s">
        <v>1906</v>
      </c>
      <c r="C51" s="782" t="s">
        <v>1964</v>
      </c>
      <c r="D51" s="843">
        <v>1</v>
      </c>
      <c r="E51" s="732" t="s">
        <v>2019</v>
      </c>
    </row>
    <row r="52" spans="2:5">
      <c r="B52" s="842" t="s">
        <v>1906</v>
      </c>
      <c r="C52" s="782" t="s">
        <v>1965</v>
      </c>
      <c r="D52" s="843">
        <v>1</v>
      </c>
      <c r="E52" s="732" t="s">
        <v>2020</v>
      </c>
    </row>
    <row r="53" spans="2:5">
      <c r="B53" s="842" t="s">
        <v>1906</v>
      </c>
      <c r="C53" s="782" t="s">
        <v>1966</v>
      </c>
      <c r="D53" s="843">
        <v>1</v>
      </c>
      <c r="E53" s="732" t="s">
        <v>2021</v>
      </c>
    </row>
    <row r="54" spans="2:5" ht="30">
      <c r="B54" s="842" t="s">
        <v>1906</v>
      </c>
      <c r="C54" s="782" t="s">
        <v>1967</v>
      </c>
      <c r="D54" s="843">
        <v>1</v>
      </c>
      <c r="E54" s="732" t="s">
        <v>2024</v>
      </c>
    </row>
    <row r="55" spans="2:5">
      <c r="B55" s="842" t="s">
        <v>1906</v>
      </c>
      <c r="C55" s="782" t="s">
        <v>1968</v>
      </c>
      <c r="D55" s="843">
        <v>1</v>
      </c>
      <c r="E55" s="732" t="s">
        <v>2022</v>
      </c>
    </row>
    <row r="56" spans="2:5">
      <c r="B56" s="842" t="s">
        <v>1906</v>
      </c>
      <c r="C56" s="782" t="s">
        <v>1969</v>
      </c>
      <c r="D56" s="843">
        <v>1</v>
      </c>
      <c r="E56" s="732" t="s">
        <v>2023</v>
      </c>
    </row>
    <row r="57" spans="2:5">
      <c r="B57" s="842" t="s">
        <v>1906</v>
      </c>
      <c r="C57" s="782" t="s">
        <v>1970</v>
      </c>
      <c r="D57" s="843">
        <v>1</v>
      </c>
      <c r="E57" s="732" t="s">
        <v>2025</v>
      </c>
    </row>
    <row r="58" spans="2:5" ht="30">
      <c r="B58" s="842" t="s">
        <v>1906</v>
      </c>
      <c r="C58" s="782" t="s">
        <v>1971</v>
      </c>
      <c r="D58" s="843">
        <v>13</v>
      </c>
      <c r="E58" s="732" t="s">
        <v>2035</v>
      </c>
    </row>
    <row r="59" spans="2:5">
      <c r="B59" s="724"/>
      <c r="C59" s="782"/>
      <c r="D59" s="843"/>
      <c r="E59" s="732"/>
    </row>
    <row r="60" spans="2:5" ht="30">
      <c r="B60" s="724" t="s">
        <v>2270</v>
      </c>
      <c r="C60" s="782" t="s">
        <v>2111</v>
      </c>
      <c r="D60" s="843"/>
      <c r="E60" s="732" t="s">
        <v>2330</v>
      </c>
    </row>
    <row r="61" spans="2:5">
      <c r="B61" s="724" t="s">
        <v>2271</v>
      </c>
      <c r="C61" s="782" t="s">
        <v>2112</v>
      </c>
      <c r="D61" s="843"/>
      <c r="E61" s="732"/>
    </row>
    <row r="62" spans="2:5">
      <c r="B62" s="724" t="s">
        <v>2272</v>
      </c>
      <c r="C62" s="782" t="s">
        <v>2113</v>
      </c>
      <c r="D62" s="843"/>
      <c r="E62" s="732"/>
    </row>
    <row r="63" spans="2:5">
      <c r="B63" s="724" t="s">
        <v>2273</v>
      </c>
      <c r="C63" s="782" t="s">
        <v>2114</v>
      </c>
      <c r="D63" s="843"/>
      <c r="E63" s="732"/>
    </row>
    <row r="64" spans="2:5">
      <c r="B64" s="724" t="s">
        <v>2274</v>
      </c>
      <c r="C64" s="782" t="s">
        <v>2115</v>
      </c>
      <c r="D64" s="843"/>
      <c r="E64" s="732"/>
    </row>
    <row r="65" spans="2:5">
      <c r="B65" s="724" t="s">
        <v>2275</v>
      </c>
      <c r="C65" s="782" t="s">
        <v>2116</v>
      </c>
      <c r="D65" s="843"/>
      <c r="E65" s="732"/>
    </row>
    <row r="66" spans="2:5">
      <c r="B66" s="724" t="s">
        <v>2276</v>
      </c>
      <c r="C66" s="782" t="s">
        <v>2117</v>
      </c>
      <c r="D66" s="843"/>
      <c r="E66" s="732"/>
    </row>
    <row r="67" spans="2:5">
      <c r="B67" s="724" t="s">
        <v>2277</v>
      </c>
      <c r="C67" s="782" t="s">
        <v>2118</v>
      </c>
      <c r="D67" s="843"/>
      <c r="E67" s="732"/>
    </row>
    <row r="68" spans="2:5">
      <c r="B68" s="724"/>
      <c r="C68" s="782"/>
      <c r="D68" s="843"/>
      <c r="E68" s="732"/>
    </row>
    <row r="69" spans="2:5">
      <c r="B69" s="724" t="s">
        <v>2312</v>
      </c>
      <c r="C69" s="782" t="s">
        <v>2036</v>
      </c>
      <c r="D69" s="843">
        <v>16</v>
      </c>
      <c r="E69" s="732" t="s">
        <v>2042</v>
      </c>
    </row>
    <row r="70" spans="2:5">
      <c r="B70" s="724" t="s">
        <v>2313</v>
      </c>
      <c r="C70" s="782" t="s">
        <v>2037</v>
      </c>
      <c r="D70" s="843">
        <v>16</v>
      </c>
      <c r="E70" s="732" t="s">
        <v>2043</v>
      </c>
    </row>
    <row r="71" spans="2:5">
      <c r="B71" s="724" t="s">
        <v>2314</v>
      </c>
      <c r="C71" s="782" t="s">
        <v>2038</v>
      </c>
      <c r="D71" s="843">
        <v>16</v>
      </c>
      <c r="E71" s="732" t="s">
        <v>2044</v>
      </c>
    </row>
    <row r="72" spans="2:5">
      <c r="B72" s="724" t="s">
        <v>2315</v>
      </c>
      <c r="C72" s="782" t="s">
        <v>2039</v>
      </c>
      <c r="D72" s="843">
        <v>16</v>
      </c>
      <c r="E72" s="732" t="s">
        <v>2045</v>
      </c>
    </row>
    <row r="73" spans="2:5">
      <c r="B73" s="724"/>
      <c r="C73" s="782"/>
      <c r="D73" s="843"/>
      <c r="E73" s="732"/>
    </row>
    <row r="74" spans="2:5">
      <c r="B74" s="744" t="s">
        <v>2307</v>
      </c>
      <c r="C74" s="782" t="s">
        <v>1982</v>
      </c>
      <c r="D74" s="846">
        <v>2</v>
      </c>
      <c r="E74" s="745" t="s">
        <v>2026</v>
      </c>
    </row>
    <row r="75" spans="2:5">
      <c r="B75" s="744"/>
      <c r="C75" s="782"/>
      <c r="D75" s="846"/>
      <c r="E75" s="745"/>
    </row>
    <row r="76" spans="2:5">
      <c r="B76" s="744" t="s">
        <v>2326</v>
      </c>
      <c r="C76" s="782" t="s">
        <v>2124</v>
      </c>
      <c r="D76" s="846">
        <v>4</v>
      </c>
      <c r="E76" s="745" t="s">
        <v>2126</v>
      </c>
    </row>
    <row r="77" spans="2:5">
      <c r="B77" s="744" t="s">
        <v>2327</v>
      </c>
      <c r="C77" s="782" t="s">
        <v>2123</v>
      </c>
      <c r="D77" s="846">
        <v>4</v>
      </c>
      <c r="E77" s="745" t="s">
        <v>2126</v>
      </c>
    </row>
    <row r="78" spans="2:5">
      <c r="B78" s="744" t="s">
        <v>2328</v>
      </c>
      <c r="C78" s="782" t="s">
        <v>2125</v>
      </c>
      <c r="D78" s="846">
        <v>4</v>
      </c>
      <c r="E78" s="745" t="s">
        <v>2126</v>
      </c>
    </row>
    <row r="79" spans="2:5">
      <c r="B79" s="744"/>
      <c r="C79" s="782"/>
      <c r="D79" s="846"/>
      <c r="E79" s="745"/>
    </row>
    <row r="80" spans="2:5">
      <c r="B80" s="744" t="s">
        <v>2329</v>
      </c>
      <c r="C80" s="782" t="s">
        <v>2127</v>
      </c>
      <c r="D80" s="846">
        <v>4</v>
      </c>
      <c r="E80" s="745"/>
    </row>
    <row r="81" spans="2:5">
      <c r="B81" s="744"/>
      <c r="C81" s="782"/>
      <c r="D81" s="846"/>
      <c r="E81" s="745"/>
    </row>
    <row r="82" spans="2:5">
      <c r="B82" s="744" t="s">
        <v>2325</v>
      </c>
      <c r="C82" s="782" t="s">
        <v>2138</v>
      </c>
      <c r="D82" s="846">
        <v>2</v>
      </c>
      <c r="E82" s="745"/>
    </row>
    <row r="83" spans="2:5">
      <c r="B83" s="744" t="s">
        <v>2324</v>
      </c>
      <c r="C83" s="782" t="s">
        <v>2139</v>
      </c>
      <c r="D83" s="846">
        <v>2</v>
      </c>
      <c r="E83" s="745"/>
    </row>
    <row r="84" spans="2:5">
      <c r="B84" s="744" t="s">
        <v>2323</v>
      </c>
      <c r="C84" s="782" t="s">
        <v>2140</v>
      </c>
      <c r="D84" s="846">
        <v>2</v>
      </c>
      <c r="E84" s="745"/>
    </row>
    <row r="85" spans="2:5">
      <c r="B85" s="744"/>
      <c r="C85" s="782"/>
      <c r="D85" s="846"/>
      <c r="E85" s="745"/>
    </row>
    <row r="86" spans="2:5" ht="30">
      <c r="B86" s="744"/>
      <c r="C86" s="808" t="s">
        <v>2158</v>
      </c>
      <c r="D86" s="846">
        <v>1</v>
      </c>
      <c r="E86" s="745" t="s">
        <v>2159</v>
      </c>
    </row>
    <row r="87" spans="2:5">
      <c r="B87" s="744"/>
      <c r="C87" s="782"/>
      <c r="D87" s="846"/>
      <c r="E87" s="745"/>
    </row>
    <row r="88" spans="2:5" ht="15.75" thickBot="1">
      <c r="B88" s="728"/>
      <c r="C88" s="783"/>
      <c r="D88" s="844"/>
      <c r="E88" s="733"/>
    </row>
    <row r="89" spans="2:5">
      <c r="B89" s="694"/>
      <c r="C89" s="806"/>
      <c r="D89" s="694"/>
      <c r="E89" s="654"/>
    </row>
  </sheetData>
  <phoneticPr fontId="40" type="noConversion"/>
  <pageMargins left="0.7" right="0.7" top="0.75" bottom="0.75" header="0.3" footer="0.3"/>
  <pageSetup paperSize="9" orientation="portrait"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B2:E41"/>
  <sheetViews>
    <sheetView zoomScale="85" zoomScaleNormal="85" workbookViewId="0">
      <selection activeCell="E29" sqref="E29"/>
    </sheetView>
  </sheetViews>
  <sheetFormatPr defaultRowHeight="15"/>
  <cols>
    <col min="3" max="3" width="40.85546875" customWidth="1"/>
    <col min="4" max="4" width="26.42578125" customWidth="1"/>
    <col min="5" max="5" width="88" customWidth="1"/>
  </cols>
  <sheetData>
    <row r="2" spans="2:5" ht="15.75" thickBot="1"/>
    <row r="3" spans="2:5" ht="30">
      <c r="B3" s="824" t="s">
        <v>2027</v>
      </c>
      <c r="C3" s="825" t="s">
        <v>1880</v>
      </c>
      <c r="D3" s="826" t="s">
        <v>2030</v>
      </c>
      <c r="E3" s="827" t="s">
        <v>1890</v>
      </c>
    </row>
    <row r="4" spans="2:5">
      <c r="B4" s="724" t="s">
        <v>2194</v>
      </c>
      <c r="C4" s="725" t="s">
        <v>2032</v>
      </c>
      <c r="D4" s="843">
        <v>1</v>
      </c>
      <c r="E4" s="726"/>
    </row>
    <row r="5" spans="2:5">
      <c r="B5" s="724" t="s">
        <v>2195</v>
      </c>
      <c r="C5" s="725" t="s">
        <v>2187</v>
      </c>
      <c r="D5" s="843">
        <v>4</v>
      </c>
      <c r="E5" s="726"/>
    </row>
    <row r="6" spans="2:5">
      <c r="B6" s="724" t="s">
        <v>2196</v>
      </c>
      <c r="C6" s="725" t="s">
        <v>2120</v>
      </c>
      <c r="D6" s="843">
        <v>4</v>
      </c>
      <c r="E6" s="726" t="s">
        <v>2331</v>
      </c>
    </row>
    <row r="7" spans="2:5">
      <c r="B7" s="724" t="s">
        <v>2197</v>
      </c>
      <c r="C7" s="725" t="s">
        <v>2121</v>
      </c>
      <c r="D7" s="843">
        <v>4</v>
      </c>
      <c r="E7" s="726" t="s">
        <v>2333</v>
      </c>
    </row>
    <row r="8" spans="2:5">
      <c r="B8" s="724" t="s">
        <v>2198</v>
      </c>
      <c r="C8" s="725" t="s">
        <v>2122</v>
      </c>
      <c r="D8" s="843">
        <v>4</v>
      </c>
      <c r="E8" s="726" t="s">
        <v>2332</v>
      </c>
    </row>
    <row r="9" spans="2:5">
      <c r="B9" s="724" t="s">
        <v>2199</v>
      </c>
      <c r="C9" s="725" t="s">
        <v>2128</v>
      </c>
      <c r="D9" s="843">
        <v>4</v>
      </c>
      <c r="E9" s="726" t="s">
        <v>2334</v>
      </c>
    </row>
    <row r="10" spans="2:5">
      <c r="B10" s="724" t="s">
        <v>2200</v>
      </c>
      <c r="C10" s="725" t="s">
        <v>2129</v>
      </c>
      <c r="D10" s="843">
        <v>2</v>
      </c>
      <c r="E10" s="726" t="s">
        <v>2343</v>
      </c>
    </row>
    <row r="11" spans="2:5">
      <c r="B11" s="724" t="s">
        <v>2201</v>
      </c>
      <c r="C11" s="725" t="s">
        <v>2130</v>
      </c>
      <c r="D11" s="843">
        <v>2</v>
      </c>
      <c r="E11" s="726" t="s">
        <v>2335</v>
      </c>
    </row>
    <row r="12" spans="2:5">
      <c r="B12" s="724" t="s">
        <v>2202</v>
      </c>
      <c r="C12" s="725" t="s">
        <v>2131</v>
      </c>
      <c r="D12" s="843">
        <v>2</v>
      </c>
      <c r="E12" s="726" t="s">
        <v>2336</v>
      </c>
    </row>
    <row r="13" spans="2:5">
      <c r="B13" s="724" t="s">
        <v>2203</v>
      </c>
      <c r="C13" s="725" t="s">
        <v>2132</v>
      </c>
      <c r="D13" s="843">
        <v>4</v>
      </c>
      <c r="E13" s="726" t="s">
        <v>2337</v>
      </c>
    </row>
    <row r="14" spans="2:5">
      <c r="B14" s="724" t="s">
        <v>2204</v>
      </c>
      <c r="C14" s="725" t="s">
        <v>2133</v>
      </c>
      <c r="D14" s="843">
        <v>4</v>
      </c>
      <c r="E14" s="726" t="s">
        <v>2338</v>
      </c>
    </row>
    <row r="15" spans="2:5">
      <c r="B15" s="724" t="s">
        <v>2205</v>
      </c>
      <c r="C15" s="725" t="s">
        <v>2134</v>
      </c>
      <c r="D15" s="843">
        <v>4</v>
      </c>
      <c r="E15" s="726" t="s">
        <v>2339</v>
      </c>
    </row>
    <row r="16" spans="2:5">
      <c r="B16" s="724" t="s">
        <v>2206</v>
      </c>
      <c r="C16" s="725" t="s">
        <v>2135</v>
      </c>
      <c r="D16" s="843">
        <v>4</v>
      </c>
      <c r="E16" s="726" t="s">
        <v>2340</v>
      </c>
    </row>
    <row r="17" spans="2:5">
      <c r="B17" s="724" t="s">
        <v>2207</v>
      </c>
      <c r="C17" s="725" t="s">
        <v>2136</v>
      </c>
      <c r="D17" s="843">
        <v>4</v>
      </c>
      <c r="E17" s="726" t="s">
        <v>2341</v>
      </c>
    </row>
    <row r="18" spans="2:5">
      <c r="B18" s="724" t="s">
        <v>2208</v>
      </c>
      <c r="C18" s="725" t="s">
        <v>2137</v>
      </c>
      <c r="D18" s="843">
        <v>4</v>
      </c>
      <c r="E18" s="726" t="s">
        <v>2342</v>
      </c>
    </row>
    <row r="19" spans="2:5">
      <c r="B19" s="724" t="s">
        <v>2209</v>
      </c>
      <c r="C19" s="725" t="s">
        <v>2141</v>
      </c>
      <c r="D19" s="843">
        <v>4</v>
      </c>
      <c r="E19" s="726" t="s">
        <v>2345</v>
      </c>
    </row>
    <row r="20" spans="2:5">
      <c r="B20" s="724" t="s">
        <v>2210</v>
      </c>
      <c r="C20" s="725" t="s">
        <v>2142</v>
      </c>
      <c r="D20" s="843">
        <v>4</v>
      </c>
      <c r="E20" s="726" t="s">
        <v>2346</v>
      </c>
    </row>
    <row r="21" spans="2:5">
      <c r="B21" s="724" t="s">
        <v>2211</v>
      </c>
      <c r="C21" s="725" t="s">
        <v>2143</v>
      </c>
      <c r="D21" s="843">
        <v>2</v>
      </c>
      <c r="E21" s="726" t="s">
        <v>2344</v>
      </c>
    </row>
    <row r="22" spans="2:5">
      <c r="B22" s="724" t="s">
        <v>2212</v>
      </c>
      <c r="C22" s="725" t="s">
        <v>2144</v>
      </c>
      <c r="D22" s="843">
        <v>2</v>
      </c>
      <c r="E22" s="726" t="s">
        <v>2347</v>
      </c>
    </row>
    <row r="23" spans="2:5">
      <c r="B23" s="724" t="s">
        <v>2213</v>
      </c>
      <c r="C23" s="725" t="s">
        <v>2147</v>
      </c>
      <c r="D23" s="843">
        <v>4</v>
      </c>
      <c r="E23" s="726" t="s">
        <v>2348</v>
      </c>
    </row>
    <row r="24" spans="2:5">
      <c r="B24" s="724" t="s">
        <v>2214</v>
      </c>
      <c r="C24" s="725" t="s">
        <v>2148</v>
      </c>
      <c r="D24" s="843">
        <v>4</v>
      </c>
      <c r="E24" s="726" t="s">
        <v>2349</v>
      </c>
    </row>
    <row r="25" spans="2:5">
      <c r="B25" s="724" t="s">
        <v>2215</v>
      </c>
      <c r="C25" s="725" t="s">
        <v>2149</v>
      </c>
      <c r="D25" s="843">
        <v>4</v>
      </c>
      <c r="E25" s="726" t="s">
        <v>2350</v>
      </c>
    </row>
    <row r="26" spans="2:5">
      <c r="B26" s="724" t="s">
        <v>2216</v>
      </c>
      <c r="C26" s="725" t="s">
        <v>2150</v>
      </c>
      <c r="D26" s="843">
        <v>4</v>
      </c>
      <c r="E26" s="726" t="s">
        <v>2351</v>
      </c>
    </row>
    <row r="27" spans="2:5">
      <c r="B27" s="724" t="s">
        <v>2217</v>
      </c>
      <c r="C27" s="725" t="s">
        <v>2145</v>
      </c>
      <c r="D27" s="843">
        <v>4</v>
      </c>
      <c r="E27" s="726" t="s">
        <v>2354</v>
      </c>
    </row>
    <row r="28" spans="2:5">
      <c r="B28" s="724" t="s">
        <v>2218</v>
      </c>
      <c r="C28" s="725" t="s">
        <v>2153</v>
      </c>
      <c r="D28" s="843">
        <v>4</v>
      </c>
      <c r="E28" s="726" t="s">
        <v>2353</v>
      </c>
    </row>
    <row r="29" spans="2:5">
      <c r="B29" s="724" t="s">
        <v>2219</v>
      </c>
      <c r="C29" s="725" t="s">
        <v>2146</v>
      </c>
      <c r="D29" s="843">
        <v>4</v>
      </c>
      <c r="E29" s="726" t="s">
        <v>2352</v>
      </c>
    </row>
    <row r="30" spans="2:5">
      <c r="B30" s="724" t="s">
        <v>2220</v>
      </c>
      <c r="C30" s="725" t="s">
        <v>2188</v>
      </c>
      <c r="D30" s="843">
        <v>4</v>
      </c>
      <c r="E30" s="726" t="s">
        <v>2355</v>
      </c>
    </row>
    <row r="31" spans="2:5">
      <c r="B31" s="724" t="s">
        <v>2221</v>
      </c>
      <c r="C31" s="725" t="s">
        <v>2154</v>
      </c>
      <c r="D31" s="843">
        <v>4</v>
      </c>
      <c r="E31" s="726" t="s">
        <v>2356</v>
      </c>
    </row>
    <row r="32" spans="2:5">
      <c r="B32" s="724" t="s">
        <v>2222</v>
      </c>
      <c r="C32" s="725" t="s">
        <v>2151</v>
      </c>
      <c r="D32" s="843">
        <v>1</v>
      </c>
      <c r="E32" s="726" t="s">
        <v>2357</v>
      </c>
    </row>
    <row r="33" spans="2:5">
      <c r="B33" s="724" t="s">
        <v>2223</v>
      </c>
      <c r="C33" s="725" t="s">
        <v>2152</v>
      </c>
      <c r="D33" s="843">
        <v>1</v>
      </c>
      <c r="E33" s="726" t="s">
        <v>2358</v>
      </c>
    </row>
    <row r="34" spans="2:5">
      <c r="B34" s="724" t="s">
        <v>2224</v>
      </c>
      <c r="C34" s="725" t="s">
        <v>2155</v>
      </c>
      <c r="D34" s="843">
        <v>1</v>
      </c>
      <c r="E34" s="726" t="s">
        <v>2360</v>
      </c>
    </row>
    <row r="35" spans="2:5">
      <c r="B35" s="724" t="s">
        <v>2225</v>
      </c>
      <c r="C35" s="725" t="s">
        <v>2189</v>
      </c>
      <c r="D35" s="843">
        <v>4</v>
      </c>
      <c r="E35" s="726" t="s">
        <v>2361</v>
      </c>
    </row>
    <row r="36" spans="2:5">
      <c r="B36" s="724" t="s">
        <v>2226</v>
      </c>
      <c r="C36" s="725" t="s">
        <v>2190</v>
      </c>
      <c r="D36" s="843">
        <v>4</v>
      </c>
      <c r="E36" s="726" t="s">
        <v>2362</v>
      </c>
    </row>
    <row r="37" spans="2:5">
      <c r="B37" s="724" t="s">
        <v>2227</v>
      </c>
      <c r="C37" s="725" t="s">
        <v>2191</v>
      </c>
      <c r="D37" s="843">
        <v>4</v>
      </c>
      <c r="E37" s="726" t="s">
        <v>2363</v>
      </c>
    </row>
    <row r="38" spans="2:5">
      <c r="B38" s="724" t="s">
        <v>2228</v>
      </c>
      <c r="C38" s="725" t="s">
        <v>2192</v>
      </c>
      <c r="D38" s="843">
        <v>4</v>
      </c>
      <c r="E38" s="726" t="s">
        <v>2364</v>
      </c>
    </row>
    <row r="39" spans="2:5" ht="15.75" thickBot="1">
      <c r="B39" s="728" t="s">
        <v>2229</v>
      </c>
      <c r="C39" s="729" t="s">
        <v>2193</v>
      </c>
      <c r="D39" s="844">
        <v>4</v>
      </c>
      <c r="E39" s="828" t="s">
        <v>2359</v>
      </c>
    </row>
    <row r="41" spans="2:5">
      <c r="C41" s="807"/>
    </row>
  </sheetData>
  <pageMargins left="0.7" right="0.7" top="0.75" bottom="0.75" header="0.3" footer="0.3"/>
  <pageSetup paperSize="9" orientation="portrait" verticalDpi="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B2:G16"/>
  <sheetViews>
    <sheetView zoomScale="85" zoomScaleNormal="85" workbookViewId="0">
      <selection activeCell="C5" sqref="C5"/>
    </sheetView>
  </sheetViews>
  <sheetFormatPr defaultRowHeight="15"/>
  <cols>
    <col min="2" max="2" width="23" bestFit="1" customWidth="1"/>
    <col min="3" max="3" width="8.28515625" customWidth="1"/>
    <col min="4" max="4" width="31.42578125" customWidth="1"/>
    <col min="5" max="5" width="18.28515625" customWidth="1"/>
    <col min="6" max="6" width="14.85546875" customWidth="1"/>
    <col min="7" max="7" width="121.28515625" customWidth="1"/>
  </cols>
  <sheetData>
    <row r="2" spans="2:7" ht="15.75" thickBot="1"/>
    <row r="3" spans="2:7">
      <c r="B3" s="737" t="s">
        <v>1880</v>
      </c>
      <c r="C3" s="738" t="s">
        <v>1881</v>
      </c>
      <c r="D3" s="738" t="s">
        <v>1882</v>
      </c>
      <c r="E3" s="738" t="s">
        <v>1883</v>
      </c>
      <c r="F3" s="738" t="s">
        <v>1884</v>
      </c>
      <c r="G3" s="739" t="s">
        <v>1890</v>
      </c>
    </row>
    <row r="4" spans="2:7">
      <c r="B4" s="710" t="s">
        <v>1886</v>
      </c>
      <c r="C4" s="706" t="s">
        <v>258</v>
      </c>
      <c r="D4" s="706" t="s">
        <v>2368</v>
      </c>
      <c r="E4" s="706"/>
      <c r="F4" s="706"/>
      <c r="G4" s="712" t="s">
        <v>1992</v>
      </c>
    </row>
    <row r="5" spans="2:7">
      <c r="B5" s="724" t="s">
        <v>1887</v>
      </c>
      <c r="C5" s="725" t="s">
        <v>135</v>
      </c>
      <c r="D5" s="725" t="s">
        <v>1888</v>
      </c>
      <c r="E5" s="725"/>
      <c r="F5" s="725"/>
      <c r="G5" s="726" t="s">
        <v>1993</v>
      </c>
    </row>
    <row r="6" spans="2:7">
      <c r="B6" s="724" t="s">
        <v>1889</v>
      </c>
      <c r="C6" s="725" t="s">
        <v>52</v>
      </c>
      <c r="D6" s="725"/>
      <c r="E6" s="725"/>
      <c r="F6" s="725"/>
      <c r="G6" s="726" t="s">
        <v>1891</v>
      </c>
    </row>
    <row r="7" spans="2:7">
      <c r="B7" s="724" t="s">
        <v>2369</v>
      </c>
      <c r="C7" s="725" t="s">
        <v>693</v>
      </c>
      <c r="D7" s="725" t="s">
        <v>2370</v>
      </c>
      <c r="E7" s="725"/>
      <c r="F7" s="725"/>
      <c r="G7" s="726"/>
    </row>
    <row r="8" spans="2:7">
      <c r="B8" s="724" t="s">
        <v>1885</v>
      </c>
      <c r="C8" s="725" t="s">
        <v>75</v>
      </c>
      <c r="D8" s="725" t="s">
        <v>1892</v>
      </c>
      <c r="E8" s="725"/>
      <c r="F8" s="725"/>
      <c r="G8" s="726"/>
    </row>
    <row r="9" spans="2:7" ht="105">
      <c r="B9" s="724" t="s">
        <v>1896</v>
      </c>
      <c r="C9" s="725" t="s">
        <v>2366</v>
      </c>
      <c r="D9" s="725" t="s">
        <v>1893</v>
      </c>
      <c r="E9" s="725" t="s">
        <v>1894</v>
      </c>
      <c r="F9" s="725" t="s">
        <v>1895</v>
      </c>
      <c r="G9" s="727" t="s">
        <v>1900</v>
      </c>
    </row>
    <row r="10" spans="2:7" ht="45">
      <c r="B10" s="724" t="s">
        <v>1897</v>
      </c>
      <c r="C10" s="725" t="s">
        <v>11</v>
      </c>
      <c r="D10" s="725" t="s">
        <v>1898</v>
      </c>
      <c r="E10" s="725" t="s">
        <v>1899</v>
      </c>
      <c r="F10" s="725"/>
      <c r="G10" s="727" t="s">
        <v>1901</v>
      </c>
    </row>
    <row r="11" spans="2:7" ht="30">
      <c r="B11" s="724" t="s">
        <v>1902</v>
      </c>
      <c r="C11" s="725" t="s">
        <v>2367</v>
      </c>
      <c r="D11" s="725" t="s">
        <v>2048</v>
      </c>
      <c r="E11" s="725"/>
      <c r="F11" s="725"/>
      <c r="G11" s="727" t="s">
        <v>1975</v>
      </c>
    </row>
    <row r="12" spans="2:7" ht="30">
      <c r="B12" s="744" t="s">
        <v>2072</v>
      </c>
      <c r="C12" s="714"/>
      <c r="D12" s="714" t="s">
        <v>2073</v>
      </c>
      <c r="E12" s="714"/>
      <c r="F12" s="714"/>
      <c r="G12" s="750" t="s">
        <v>2074</v>
      </c>
    </row>
    <row r="13" spans="2:7" ht="30">
      <c r="B13" s="744" t="s">
        <v>2075</v>
      </c>
      <c r="C13" s="714"/>
      <c r="D13" s="714" t="s">
        <v>2076</v>
      </c>
      <c r="E13" s="714" t="s">
        <v>2077</v>
      </c>
      <c r="F13" s="714"/>
      <c r="G13" s="750" t="s">
        <v>2078</v>
      </c>
    </row>
    <row r="14" spans="2:7" ht="30">
      <c r="B14" s="744" t="s">
        <v>2079</v>
      </c>
      <c r="C14" s="714"/>
      <c r="D14" s="714" t="s">
        <v>2081</v>
      </c>
      <c r="E14" s="714" t="s">
        <v>2080</v>
      </c>
      <c r="F14" s="714"/>
      <c r="G14" s="750" t="s">
        <v>2082</v>
      </c>
    </row>
    <row r="15" spans="2:7" ht="30.75" thickBot="1">
      <c r="B15" s="728" t="s">
        <v>1903</v>
      </c>
      <c r="C15" s="729" t="s">
        <v>20</v>
      </c>
      <c r="D15" s="729" t="s">
        <v>1974</v>
      </c>
      <c r="E15" s="729"/>
      <c r="F15" s="729"/>
      <c r="G15" s="730" t="s">
        <v>1976</v>
      </c>
    </row>
    <row r="16" spans="2:7">
      <c r="B16" s="694"/>
      <c r="C16" s="694"/>
      <c r="D16" s="694"/>
      <c r="E16" s="694"/>
      <c r="F16" s="694"/>
      <c r="G16" s="749"/>
    </row>
  </sheetData>
  <pageMargins left="0.7" right="0.7" top="0.75" bottom="0.75" header="0.3" footer="0.3"/>
  <pageSetup paperSize="9" orientation="portrait" verticalDpi="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B2:O27"/>
  <sheetViews>
    <sheetView workbookViewId="0">
      <pane xSplit="4" ySplit="1" topLeftCell="E2" activePane="bottomRight" state="frozen"/>
      <selection pane="topRight" activeCell="E1" sqref="E1"/>
      <selection pane="bottomLeft" activeCell="A2" sqref="A2"/>
      <selection pane="bottomRight" activeCell="B22" sqref="B22:D26"/>
    </sheetView>
  </sheetViews>
  <sheetFormatPr defaultRowHeight="15"/>
  <cols>
    <col min="2" max="2" width="19.42578125" bestFit="1" customWidth="1"/>
    <col min="4" max="4" width="93.5703125" customWidth="1"/>
    <col min="5" max="6" width="19.28515625" bestFit="1" customWidth="1"/>
    <col min="7" max="8" width="22" bestFit="1" customWidth="1"/>
    <col min="9" max="15" width="15.28515625" bestFit="1" customWidth="1"/>
  </cols>
  <sheetData>
    <row r="2" spans="2:15" ht="15.75" thickBot="1"/>
    <row r="3" spans="2:15">
      <c r="B3" s="754" t="s">
        <v>2054</v>
      </c>
      <c r="C3" s="755" t="s">
        <v>2062</v>
      </c>
      <c r="D3" s="755" t="s">
        <v>1890</v>
      </c>
      <c r="E3" s="755" t="s">
        <v>2070</v>
      </c>
      <c r="F3" s="778" t="s">
        <v>2086</v>
      </c>
      <c r="G3" s="755" t="s">
        <v>2087</v>
      </c>
      <c r="H3" s="778" t="s">
        <v>2088</v>
      </c>
      <c r="I3" s="755" t="s">
        <v>2089</v>
      </c>
      <c r="J3" s="778" t="s">
        <v>2090</v>
      </c>
      <c r="K3" s="755" t="s">
        <v>2091</v>
      </c>
      <c r="L3" s="778" t="s">
        <v>2096</v>
      </c>
      <c r="M3" s="755" t="s">
        <v>2097</v>
      </c>
      <c r="N3" s="778" t="s">
        <v>2098</v>
      </c>
      <c r="O3" s="756" t="s">
        <v>2099</v>
      </c>
    </row>
    <row r="4" spans="2:15">
      <c r="B4" s="757" t="s">
        <v>2055</v>
      </c>
      <c r="C4" s="758">
        <v>1</v>
      </c>
      <c r="D4" s="758" t="s">
        <v>2019</v>
      </c>
      <c r="E4" s="759" t="s">
        <v>292</v>
      </c>
      <c r="F4" s="779" t="s">
        <v>292</v>
      </c>
      <c r="G4" s="759" t="s">
        <v>292</v>
      </c>
      <c r="H4" s="779" t="s">
        <v>292</v>
      </c>
      <c r="I4" s="759" t="s">
        <v>292</v>
      </c>
      <c r="J4" s="779"/>
      <c r="K4" s="759"/>
      <c r="L4" s="779"/>
      <c r="M4" s="759"/>
      <c r="N4" s="779"/>
      <c r="O4" s="760" t="s">
        <v>292</v>
      </c>
    </row>
    <row r="5" spans="2:15">
      <c r="B5" s="757" t="s">
        <v>2056</v>
      </c>
      <c r="C5" s="758">
        <v>1</v>
      </c>
      <c r="D5" s="758" t="s">
        <v>2020</v>
      </c>
      <c r="E5" s="759" t="s">
        <v>292</v>
      </c>
      <c r="F5" s="779" t="s">
        <v>292</v>
      </c>
      <c r="G5" s="759" t="s">
        <v>292</v>
      </c>
      <c r="H5" s="779" t="s">
        <v>292</v>
      </c>
      <c r="I5" s="759" t="s">
        <v>292</v>
      </c>
      <c r="J5" s="779"/>
      <c r="K5" s="759"/>
      <c r="L5" s="779"/>
      <c r="M5" s="759"/>
      <c r="N5" s="779"/>
      <c r="O5" s="760" t="s">
        <v>292</v>
      </c>
    </row>
    <row r="6" spans="2:15" ht="63" customHeight="1">
      <c r="B6" s="757" t="s">
        <v>2057</v>
      </c>
      <c r="C6" s="758">
        <v>1</v>
      </c>
      <c r="D6" s="761" t="s">
        <v>2069</v>
      </c>
      <c r="E6" s="759" t="s">
        <v>292</v>
      </c>
      <c r="F6" s="779" t="s">
        <v>292</v>
      </c>
      <c r="G6" s="759" t="s">
        <v>292</v>
      </c>
      <c r="H6" s="779" t="s">
        <v>292</v>
      </c>
      <c r="I6" s="759" t="s">
        <v>292</v>
      </c>
      <c r="J6" s="779"/>
      <c r="K6" s="759"/>
      <c r="L6" s="779"/>
      <c r="M6" s="759"/>
      <c r="N6" s="779"/>
      <c r="O6" s="762">
        <v>128</v>
      </c>
    </row>
    <row r="7" spans="2:15" ht="45">
      <c r="B7" s="757" t="s">
        <v>2058</v>
      </c>
      <c r="C7" s="758">
        <v>1</v>
      </c>
      <c r="D7" s="763" t="s">
        <v>2083</v>
      </c>
      <c r="E7" s="759" t="s">
        <v>2084</v>
      </c>
      <c r="F7" s="779" t="s">
        <v>2084</v>
      </c>
      <c r="G7" s="759" t="s">
        <v>292</v>
      </c>
      <c r="H7" s="779" t="s">
        <v>292</v>
      </c>
      <c r="I7" s="759" t="s">
        <v>292</v>
      </c>
      <c r="J7" s="779" t="s">
        <v>2095</v>
      </c>
      <c r="K7" s="759" t="s">
        <v>2095</v>
      </c>
      <c r="L7" s="779" t="s">
        <v>2095</v>
      </c>
      <c r="M7" s="759" t="s">
        <v>2095</v>
      </c>
      <c r="N7" s="779" t="s">
        <v>2095</v>
      </c>
      <c r="O7" s="760" t="s">
        <v>292</v>
      </c>
    </row>
    <row r="8" spans="2:15">
      <c r="B8" s="757" t="s">
        <v>2059</v>
      </c>
      <c r="C8" s="758">
        <v>1</v>
      </c>
      <c r="D8" s="758" t="s">
        <v>2022</v>
      </c>
      <c r="E8" s="759">
        <v>16</v>
      </c>
      <c r="F8" s="779">
        <v>6</v>
      </c>
      <c r="G8" s="759">
        <v>16</v>
      </c>
      <c r="H8" s="779">
        <v>6</v>
      </c>
      <c r="I8" s="759">
        <v>18</v>
      </c>
      <c r="J8" s="779" t="s">
        <v>292</v>
      </c>
      <c r="K8" s="759" t="s">
        <v>292</v>
      </c>
      <c r="L8" s="779" t="s">
        <v>292</v>
      </c>
      <c r="M8" s="759" t="s">
        <v>292</v>
      </c>
      <c r="N8" s="779" t="s">
        <v>292</v>
      </c>
      <c r="O8" s="762">
        <v>20</v>
      </c>
    </row>
    <row r="9" spans="2:15">
      <c r="B9" s="757" t="s">
        <v>2060</v>
      </c>
      <c r="C9" s="758">
        <v>1</v>
      </c>
      <c r="D9" s="758" t="s">
        <v>2023</v>
      </c>
      <c r="E9" s="759">
        <v>0</v>
      </c>
      <c r="F9" s="779">
        <v>0</v>
      </c>
      <c r="G9" s="759">
        <v>0</v>
      </c>
      <c r="H9" s="779">
        <v>0</v>
      </c>
      <c r="I9" s="759">
        <v>0</v>
      </c>
      <c r="J9" s="779">
        <v>20</v>
      </c>
      <c r="K9" s="759">
        <v>0</v>
      </c>
      <c r="L9" s="779">
        <v>15</v>
      </c>
      <c r="M9" s="759">
        <v>30</v>
      </c>
      <c r="N9" s="779">
        <v>45</v>
      </c>
      <c r="O9" s="760">
        <v>0</v>
      </c>
    </row>
    <row r="10" spans="2:15">
      <c r="B10" s="757" t="s">
        <v>2061</v>
      </c>
      <c r="C10" s="758">
        <v>1</v>
      </c>
      <c r="D10" s="758" t="s">
        <v>2025</v>
      </c>
      <c r="E10" s="759">
        <v>1</v>
      </c>
      <c r="F10" s="779">
        <v>1</v>
      </c>
      <c r="G10" s="759">
        <v>1</v>
      </c>
      <c r="H10" s="779">
        <v>1</v>
      </c>
      <c r="I10" s="759">
        <v>1</v>
      </c>
      <c r="J10" s="779">
        <v>1</v>
      </c>
      <c r="K10" s="759">
        <v>0</v>
      </c>
      <c r="L10" s="779">
        <v>0</v>
      </c>
      <c r="M10" s="759">
        <v>0</v>
      </c>
      <c r="N10" s="779">
        <v>0</v>
      </c>
      <c r="O10" s="760">
        <v>1</v>
      </c>
    </row>
    <row r="11" spans="2:15" ht="30.75" customHeight="1">
      <c r="B11" s="757" t="s">
        <v>2063</v>
      </c>
      <c r="C11" s="758">
        <v>1</v>
      </c>
      <c r="D11" s="1086" t="s">
        <v>2071</v>
      </c>
      <c r="E11" s="759" t="s">
        <v>2072</v>
      </c>
      <c r="F11" s="779" t="s">
        <v>2072</v>
      </c>
      <c r="G11" s="759" t="s">
        <v>2079</v>
      </c>
      <c r="H11" s="779" t="s">
        <v>2079</v>
      </c>
      <c r="I11" s="759" t="s">
        <v>2094</v>
      </c>
      <c r="J11" s="779" t="s">
        <v>2094</v>
      </c>
      <c r="K11" s="759" t="s">
        <v>2094</v>
      </c>
      <c r="L11" s="779" t="s">
        <v>2094</v>
      </c>
      <c r="M11" s="759" t="s">
        <v>2094</v>
      </c>
      <c r="N11" s="779" t="s">
        <v>2094</v>
      </c>
      <c r="O11" s="760" t="s">
        <v>2094</v>
      </c>
    </row>
    <row r="12" spans="2:15">
      <c r="B12" s="757" t="s">
        <v>2064</v>
      </c>
      <c r="C12" s="758">
        <v>4</v>
      </c>
      <c r="D12" s="1087"/>
      <c r="E12" s="759" t="s">
        <v>2092</v>
      </c>
      <c r="F12" s="779" t="s">
        <v>2093</v>
      </c>
      <c r="G12" s="764">
        <v>30</v>
      </c>
      <c r="H12" s="779">
        <v>8</v>
      </c>
      <c r="I12" s="759">
        <v>0</v>
      </c>
      <c r="J12" s="779">
        <v>0</v>
      </c>
      <c r="K12" s="759">
        <v>0</v>
      </c>
      <c r="L12" s="779">
        <v>0</v>
      </c>
      <c r="M12" s="759">
        <v>0</v>
      </c>
      <c r="N12" s="779">
        <v>0</v>
      </c>
      <c r="O12" s="760">
        <v>1</v>
      </c>
    </row>
    <row r="13" spans="2:15">
      <c r="B13" s="757" t="s">
        <v>2066</v>
      </c>
      <c r="C13" s="758">
        <v>4</v>
      </c>
      <c r="D13" s="1087"/>
      <c r="E13" s="759">
        <v>0</v>
      </c>
      <c r="F13" s="779">
        <v>0</v>
      </c>
      <c r="G13" s="759" t="s">
        <v>292</v>
      </c>
      <c r="H13" s="779" t="s">
        <v>292</v>
      </c>
      <c r="I13" s="759">
        <v>12</v>
      </c>
      <c r="J13" s="779">
        <v>11</v>
      </c>
      <c r="K13" s="759">
        <v>7</v>
      </c>
      <c r="L13" s="779">
        <v>7</v>
      </c>
      <c r="M13" s="759">
        <v>7</v>
      </c>
      <c r="N13" s="779">
        <v>7</v>
      </c>
      <c r="O13" s="760">
        <v>12</v>
      </c>
    </row>
    <row r="14" spans="2:15" ht="15.75" thickBot="1">
      <c r="B14" s="765" t="s">
        <v>2065</v>
      </c>
      <c r="C14" s="766">
        <v>4</v>
      </c>
      <c r="D14" s="1088"/>
      <c r="E14" s="770">
        <v>0</v>
      </c>
      <c r="F14" s="780">
        <v>0</v>
      </c>
      <c r="G14" s="770" t="s">
        <v>292</v>
      </c>
      <c r="H14" s="780" t="s">
        <v>292</v>
      </c>
      <c r="I14" s="770">
        <v>0</v>
      </c>
      <c r="J14" s="780">
        <v>0</v>
      </c>
      <c r="K14" s="770">
        <v>0</v>
      </c>
      <c r="L14" s="780">
        <v>0</v>
      </c>
      <c r="M14" s="770">
        <v>0</v>
      </c>
      <c r="N14" s="780">
        <v>0</v>
      </c>
      <c r="O14" s="767"/>
    </row>
    <row r="15" spans="2:15">
      <c r="B15" s="768"/>
      <c r="C15" s="769"/>
      <c r="D15" s="769"/>
      <c r="E15" s="694"/>
      <c r="F15" s="694"/>
      <c r="G15" s="694"/>
      <c r="H15" s="694"/>
      <c r="I15" s="694"/>
      <c r="J15" s="694"/>
      <c r="K15" s="694"/>
      <c r="L15" s="694"/>
      <c r="M15" s="694"/>
      <c r="N15" s="694"/>
      <c r="O15" s="694"/>
    </row>
    <row r="16" spans="2:15">
      <c r="B16" s="768"/>
      <c r="C16" s="769"/>
      <c r="D16" s="769"/>
      <c r="E16" s="694"/>
      <c r="F16" s="694"/>
      <c r="G16" s="694"/>
      <c r="H16" s="694"/>
      <c r="I16" s="694"/>
      <c r="J16" s="694"/>
      <c r="K16" s="694"/>
      <c r="L16" s="694"/>
      <c r="M16" s="694"/>
      <c r="N16" s="694"/>
      <c r="O16" s="694"/>
    </row>
    <row r="17" spans="2:4">
      <c r="B17" s="713" t="s">
        <v>2070</v>
      </c>
      <c r="C17" s="714"/>
      <c r="D17" s="715" t="s">
        <v>2100</v>
      </c>
    </row>
    <row r="18" spans="2:4">
      <c r="B18" s="774" t="s">
        <v>2086</v>
      </c>
      <c r="C18" s="775"/>
      <c r="D18" s="776" t="s">
        <v>2101</v>
      </c>
    </row>
    <row r="19" spans="2:4">
      <c r="B19" s="718" t="s">
        <v>2087</v>
      </c>
      <c r="C19" s="694"/>
      <c r="D19" s="717" t="s">
        <v>2102</v>
      </c>
    </row>
    <row r="20" spans="2:4">
      <c r="B20" s="774" t="s">
        <v>2088</v>
      </c>
      <c r="C20" s="775"/>
      <c r="D20" s="776" t="s">
        <v>2103</v>
      </c>
    </row>
    <row r="21" spans="2:4">
      <c r="B21" s="718" t="s">
        <v>2089</v>
      </c>
      <c r="C21" s="694"/>
      <c r="D21" s="717" t="s">
        <v>2104</v>
      </c>
    </row>
    <row r="22" spans="2:4" ht="30.75" customHeight="1">
      <c r="B22" s="774" t="s">
        <v>2090</v>
      </c>
      <c r="C22" s="775"/>
      <c r="D22" s="777" t="s">
        <v>2105</v>
      </c>
    </row>
    <row r="23" spans="2:4" ht="30">
      <c r="B23" s="718" t="s">
        <v>2091</v>
      </c>
      <c r="C23" s="694"/>
      <c r="D23" s="771" t="s">
        <v>2106</v>
      </c>
    </row>
    <row r="24" spans="2:4" ht="30">
      <c r="B24" s="774" t="s">
        <v>2096</v>
      </c>
      <c r="C24" s="775"/>
      <c r="D24" s="777" t="s">
        <v>2107</v>
      </c>
    </row>
    <row r="25" spans="2:4" ht="30">
      <c r="B25" s="718" t="s">
        <v>2097</v>
      </c>
      <c r="C25" s="694"/>
      <c r="D25" s="771" t="s">
        <v>2108</v>
      </c>
    </row>
    <row r="26" spans="2:4" ht="30">
      <c r="B26" s="774" t="s">
        <v>2098</v>
      </c>
      <c r="C26" s="775"/>
      <c r="D26" s="777" t="s">
        <v>2109</v>
      </c>
    </row>
    <row r="27" spans="2:4" ht="30">
      <c r="B27" s="772" t="s">
        <v>2099</v>
      </c>
      <c r="C27" s="706"/>
      <c r="D27" s="773" t="s">
        <v>2110</v>
      </c>
    </row>
  </sheetData>
  <mergeCells count="1">
    <mergeCell ref="D11:D14"/>
  </mergeCells>
  <phoneticPr fontId="40" type="noConversion"/>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B3:L33"/>
  <sheetViews>
    <sheetView workbookViewId="0">
      <selection activeCell="T10" sqref="T10"/>
    </sheetView>
  </sheetViews>
  <sheetFormatPr defaultRowHeight="15"/>
  <cols>
    <col min="2" max="2" width="15.140625" customWidth="1"/>
    <col min="4" max="4" width="16.85546875" customWidth="1"/>
    <col min="5" max="5" width="27.140625" bestFit="1" customWidth="1"/>
    <col min="11" max="11" width="16.140625" bestFit="1" customWidth="1"/>
    <col min="12" max="12" width="23.85546875" bestFit="1" customWidth="1"/>
  </cols>
  <sheetData>
    <row r="3" spans="2:12">
      <c r="B3" t="s">
        <v>2164</v>
      </c>
    </row>
    <row r="4" spans="2:12" ht="45">
      <c r="B4" s="809" t="s">
        <v>2163</v>
      </c>
    </row>
    <row r="6" spans="2:12">
      <c r="B6" t="s">
        <v>2165</v>
      </c>
    </row>
    <row r="7" spans="2:12">
      <c r="B7" t="s">
        <v>2166</v>
      </c>
    </row>
    <row r="9" spans="2:12">
      <c r="B9" t="s">
        <v>2167</v>
      </c>
    </row>
    <row r="10" spans="2:12">
      <c r="B10" t="s">
        <v>2182</v>
      </c>
    </row>
    <row r="11" spans="2:12">
      <c r="B11" t="s">
        <v>2183</v>
      </c>
    </row>
    <row r="12" spans="2:12">
      <c r="B12" t="s">
        <v>2184</v>
      </c>
    </row>
    <row r="15" spans="2:12" ht="15.75" thickBot="1">
      <c r="B15" s="659" t="s">
        <v>2168</v>
      </c>
      <c r="I15" s="659" t="s">
        <v>2172</v>
      </c>
    </row>
    <row r="16" spans="2:12">
      <c r="B16" s="819" t="s">
        <v>2169</v>
      </c>
      <c r="C16" s="820" t="s">
        <v>2170</v>
      </c>
      <c r="D16" s="820" t="s">
        <v>2171</v>
      </c>
      <c r="E16" s="821" t="s">
        <v>235</v>
      </c>
      <c r="I16" s="819" t="s">
        <v>2169</v>
      </c>
      <c r="J16" s="820" t="s">
        <v>2170</v>
      </c>
      <c r="K16" s="820" t="s">
        <v>2171</v>
      </c>
      <c r="L16" s="821" t="s">
        <v>235</v>
      </c>
    </row>
    <row r="17" spans="2:12">
      <c r="B17" s="325">
        <v>0</v>
      </c>
      <c r="C17" s="694">
        <v>12</v>
      </c>
      <c r="D17" s="694">
        <f>60*24</f>
        <v>1440</v>
      </c>
      <c r="E17" s="695"/>
      <c r="I17" s="325">
        <v>0</v>
      </c>
      <c r="J17" s="694">
        <v>10</v>
      </c>
      <c r="K17" s="694">
        <v>250</v>
      </c>
      <c r="L17" s="695" t="s">
        <v>2173</v>
      </c>
    </row>
    <row r="18" spans="2:12">
      <c r="B18" s="325">
        <v>1</v>
      </c>
      <c r="C18" s="694">
        <v>11</v>
      </c>
      <c r="D18" s="694">
        <v>60</v>
      </c>
      <c r="E18" s="695"/>
      <c r="I18" s="325">
        <v>1</v>
      </c>
      <c r="J18" s="694">
        <v>9</v>
      </c>
      <c r="K18" s="694">
        <v>60</v>
      </c>
      <c r="L18" s="695" t="s">
        <v>2173</v>
      </c>
    </row>
    <row r="19" spans="2:12">
      <c r="B19" s="325">
        <v>2</v>
      </c>
      <c r="C19" s="694">
        <v>10</v>
      </c>
      <c r="D19" s="694">
        <v>60</v>
      </c>
      <c r="E19" s="695"/>
      <c r="I19" s="325">
        <v>2</v>
      </c>
      <c r="J19" s="694">
        <v>8</v>
      </c>
      <c r="K19" s="694">
        <v>60</v>
      </c>
      <c r="L19" s="695" t="s">
        <v>2173</v>
      </c>
    </row>
    <row r="20" spans="2:12">
      <c r="B20" s="325">
        <v>3</v>
      </c>
      <c r="C20" s="694">
        <v>9</v>
      </c>
      <c r="D20" s="694">
        <v>60</v>
      </c>
      <c r="E20" s="695"/>
      <c r="I20" s="325">
        <v>3</v>
      </c>
      <c r="J20" s="694">
        <v>7</v>
      </c>
      <c r="K20" s="694">
        <v>15</v>
      </c>
      <c r="L20" s="695" t="s">
        <v>2173</v>
      </c>
    </row>
    <row r="21" spans="2:12">
      <c r="B21" s="325">
        <v>4</v>
      </c>
      <c r="C21" s="694">
        <v>8</v>
      </c>
      <c r="D21" s="694">
        <v>60</v>
      </c>
      <c r="E21" s="695"/>
      <c r="I21" s="325">
        <v>4</v>
      </c>
      <c r="J21" s="694">
        <v>8</v>
      </c>
      <c r="K21" s="694"/>
      <c r="L21" s="695" t="s">
        <v>2174</v>
      </c>
    </row>
    <row r="22" spans="2:12">
      <c r="B22" s="325">
        <v>5</v>
      </c>
      <c r="C22" s="694">
        <v>7</v>
      </c>
      <c r="D22" s="250">
        <v>15</v>
      </c>
      <c r="E22" s="695"/>
      <c r="I22" s="811">
        <v>5</v>
      </c>
      <c r="J22" s="810"/>
      <c r="K22" s="810"/>
      <c r="L22" s="812" t="s">
        <v>2176</v>
      </c>
    </row>
    <row r="23" spans="2:12">
      <c r="B23" s="822">
        <v>6</v>
      </c>
      <c r="C23" s="775">
        <v>7</v>
      </c>
      <c r="D23" s="775"/>
      <c r="E23" s="823" t="s">
        <v>2181</v>
      </c>
      <c r="I23" s="811">
        <v>6</v>
      </c>
      <c r="J23" s="810"/>
      <c r="K23" s="810"/>
      <c r="L23" s="812" t="s">
        <v>2175</v>
      </c>
    </row>
    <row r="24" spans="2:12">
      <c r="B24" s="811">
        <v>7</v>
      </c>
      <c r="C24" s="810"/>
      <c r="D24" s="810"/>
      <c r="E24" s="812" t="s">
        <v>2180</v>
      </c>
      <c r="I24" s="811">
        <v>7</v>
      </c>
      <c r="J24" s="810"/>
      <c r="K24" s="810"/>
      <c r="L24" s="812" t="s">
        <v>2162</v>
      </c>
    </row>
    <row r="25" spans="2:12">
      <c r="B25" s="811">
        <v>8</v>
      </c>
      <c r="C25" s="810"/>
      <c r="D25" s="810"/>
      <c r="E25" s="812" t="s">
        <v>2177</v>
      </c>
      <c r="I25" s="325">
        <v>8</v>
      </c>
      <c r="J25" s="694">
        <v>12</v>
      </c>
      <c r="K25" s="694"/>
      <c r="L25" s="695" t="s">
        <v>2174</v>
      </c>
    </row>
    <row r="26" spans="2:12">
      <c r="B26" s="811">
        <v>9</v>
      </c>
      <c r="C26" s="810"/>
      <c r="D26" s="810"/>
      <c r="E26" s="812" t="s">
        <v>2178</v>
      </c>
      <c r="I26" s="325">
        <v>9</v>
      </c>
      <c r="J26" s="694">
        <v>11</v>
      </c>
      <c r="K26" s="694"/>
      <c r="L26" s="695" t="s">
        <v>2174</v>
      </c>
    </row>
    <row r="27" spans="2:12">
      <c r="B27" s="811">
        <v>10</v>
      </c>
      <c r="C27" s="810"/>
      <c r="D27" s="810"/>
      <c r="E27" s="812" t="s">
        <v>2179</v>
      </c>
      <c r="I27" s="325">
        <v>10</v>
      </c>
      <c r="J27" s="694">
        <v>10</v>
      </c>
      <c r="K27" s="694"/>
      <c r="L27" s="695" t="s">
        <v>2174</v>
      </c>
    </row>
    <row r="28" spans="2:12" ht="15.75" thickBot="1">
      <c r="B28" s="813">
        <v>11</v>
      </c>
      <c r="C28" s="814"/>
      <c r="D28" s="814"/>
      <c r="E28" s="815" t="s">
        <v>2179</v>
      </c>
      <c r="I28" s="325">
        <v>11</v>
      </c>
      <c r="J28" s="694">
        <v>9</v>
      </c>
      <c r="K28" s="694"/>
      <c r="L28" s="695" t="s">
        <v>2174</v>
      </c>
    </row>
    <row r="29" spans="2:12">
      <c r="I29" s="325">
        <v>12</v>
      </c>
      <c r="J29" s="694">
        <v>8</v>
      </c>
      <c r="K29" s="694"/>
      <c r="L29" s="695" t="s">
        <v>2174</v>
      </c>
    </row>
    <row r="30" spans="2:12" ht="15.75" thickBot="1">
      <c r="I30" s="816">
        <v>13</v>
      </c>
      <c r="J30" s="817">
        <v>7</v>
      </c>
      <c r="K30" s="817"/>
      <c r="L30" s="818" t="s">
        <v>2174</v>
      </c>
    </row>
    <row r="33" spans="2:9">
      <c r="B33" t="s">
        <v>2185</v>
      </c>
      <c r="I33" t="s">
        <v>2185</v>
      </c>
    </row>
  </sheetData>
  <phoneticPr fontId="40" type="noConversion"/>
  <pageMargins left="0.7" right="0.7" top="0.75" bottom="0.75" header="0.3" footer="0.3"/>
  <pageSetup paperSize="9" orientation="portrait" verticalDpi="0"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B3:P57"/>
  <sheetViews>
    <sheetView topLeftCell="A10" workbookViewId="0">
      <selection activeCell="R23" sqref="R23"/>
    </sheetView>
  </sheetViews>
  <sheetFormatPr defaultRowHeight="15"/>
  <cols>
    <col min="2" max="2" width="41.140625" customWidth="1"/>
    <col min="3" max="3" width="21.42578125" customWidth="1"/>
    <col min="4" max="4" width="23.42578125" customWidth="1"/>
    <col min="5" max="5" width="13.42578125" customWidth="1"/>
  </cols>
  <sheetData>
    <row r="3" spans="2:16">
      <c r="B3" s="659" t="s">
        <v>2234</v>
      </c>
    </row>
    <row r="4" spans="2:16">
      <c r="B4" s="1089" t="s">
        <v>2186</v>
      </c>
      <c r="C4" s="1089"/>
      <c r="D4" s="1089"/>
      <c r="E4" s="1089"/>
      <c r="F4" s="1089"/>
      <c r="G4" s="1089"/>
      <c r="H4" s="1089"/>
      <c r="I4" s="1089"/>
      <c r="J4" s="1089"/>
    </row>
    <row r="5" spans="2:16">
      <c r="B5" s="1089" t="s">
        <v>2232</v>
      </c>
      <c r="C5" s="1089"/>
      <c r="D5" s="1089"/>
      <c r="E5" s="1089"/>
      <c r="F5" s="1089"/>
      <c r="G5" s="1089"/>
      <c r="H5" s="1089"/>
      <c r="I5" s="1089"/>
      <c r="J5" s="1089"/>
    </row>
    <row r="6" spans="2:16">
      <c r="B6" s="1089" t="s">
        <v>2230</v>
      </c>
      <c r="C6" s="1089"/>
      <c r="D6" s="1089"/>
      <c r="E6" s="1089"/>
      <c r="F6" s="1089"/>
      <c r="G6" s="1089"/>
      <c r="H6" s="1089"/>
      <c r="I6" s="1089"/>
      <c r="J6" s="1089"/>
    </row>
    <row r="7" spans="2:16">
      <c r="B7" s="1089" t="s">
        <v>2231</v>
      </c>
      <c r="C7" s="1089"/>
      <c r="D7" s="1089"/>
      <c r="E7" s="1089"/>
      <c r="F7" s="1089"/>
      <c r="G7" s="1089"/>
      <c r="H7" s="1089"/>
      <c r="I7" s="1089"/>
      <c r="J7" s="1089"/>
    </row>
    <row r="8" spans="2:16" ht="60" customHeight="1">
      <c r="B8" s="1002" t="s">
        <v>2233</v>
      </c>
      <c r="C8" s="1002"/>
      <c r="D8" s="1002"/>
      <c r="E8" s="1002"/>
      <c r="F8" s="1002"/>
      <c r="G8" s="1002"/>
      <c r="H8" s="1002"/>
      <c r="I8" s="1002"/>
      <c r="J8" s="1002"/>
    </row>
    <row r="9" spans="2:16">
      <c r="B9" s="1089" t="s">
        <v>2235</v>
      </c>
      <c r="C9" s="1089"/>
      <c r="D9" s="1089"/>
      <c r="E9" s="1089"/>
      <c r="F9" s="1089"/>
      <c r="G9" s="1089"/>
      <c r="H9" s="1089"/>
      <c r="I9" s="1089"/>
      <c r="J9" s="1089"/>
    </row>
    <row r="10" spans="2:16">
      <c r="B10" s="1089" t="s">
        <v>2236</v>
      </c>
      <c r="C10" s="1089"/>
      <c r="D10" s="1089"/>
      <c r="E10" s="1089"/>
      <c r="F10" s="1089"/>
      <c r="G10" s="1089"/>
      <c r="H10" s="1089"/>
      <c r="I10" s="1089"/>
      <c r="J10" s="1089"/>
    </row>
    <row r="12" spans="2:16">
      <c r="B12" t="s">
        <v>2259</v>
      </c>
    </row>
    <row r="13" spans="2:16">
      <c r="B13" t="s">
        <v>2260</v>
      </c>
    </row>
    <row r="14" spans="2:16">
      <c r="N14" s="659"/>
    </row>
    <row r="15" spans="2:16">
      <c r="O15" s="659"/>
      <c r="P15" s="659"/>
    </row>
    <row r="16" spans="2:16">
      <c r="B16" s="659" t="s">
        <v>2372</v>
      </c>
    </row>
    <row r="17" spans="2:16">
      <c r="B17" t="s">
        <v>2373</v>
      </c>
    </row>
    <row r="18" spans="2:16">
      <c r="B18" t="s">
        <v>2382</v>
      </c>
    </row>
    <row r="19" spans="2:16" ht="47.25" customHeight="1">
      <c r="B19" s="1002" t="s">
        <v>2374</v>
      </c>
      <c r="C19" s="1002"/>
      <c r="D19" s="1002"/>
      <c r="E19" s="1002"/>
      <c r="F19" s="1002"/>
      <c r="G19" s="1002"/>
      <c r="H19" s="1002"/>
      <c r="I19" s="1002"/>
      <c r="J19" s="1002"/>
    </row>
    <row r="20" spans="2:16">
      <c r="B20" t="s">
        <v>2375</v>
      </c>
    </row>
    <row r="21" spans="2:16">
      <c r="B21" t="s">
        <v>2380</v>
      </c>
    </row>
    <row r="22" spans="2:16">
      <c r="B22" t="s">
        <v>2381</v>
      </c>
      <c r="N22" s="659"/>
    </row>
    <row r="23" spans="2:16">
      <c r="B23" t="s">
        <v>2383</v>
      </c>
      <c r="N23" s="659"/>
      <c r="O23" s="659"/>
      <c r="P23" s="659"/>
    </row>
    <row r="24" spans="2:16">
      <c r="B24" t="s">
        <v>2384</v>
      </c>
    </row>
    <row r="25" spans="2:16">
      <c r="B25" t="s">
        <v>2385</v>
      </c>
    </row>
    <row r="26" spans="2:16">
      <c r="B26" t="s">
        <v>2395</v>
      </c>
    </row>
    <row r="27" spans="2:16">
      <c r="B27" t="s">
        <v>2396</v>
      </c>
    </row>
    <row r="29" spans="2:16" ht="30">
      <c r="B29" s="850" t="s">
        <v>2388</v>
      </c>
      <c r="C29" s="851" t="s">
        <v>2377</v>
      </c>
      <c r="D29" s="851" t="s">
        <v>235</v>
      </c>
      <c r="E29" s="852"/>
      <c r="F29" s="852"/>
      <c r="G29" s="853"/>
    </row>
    <row r="30" spans="2:16">
      <c r="B30" s="707" t="s">
        <v>2376</v>
      </c>
      <c r="C30" s="694" t="s">
        <v>1710</v>
      </c>
      <c r="D30" s="694" t="s">
        <v>2394</v>
      </c>
      <c r="E30" s="694"/>
      <c r="F30" s="694"/>
      <c r="G30" s="717"/>
    </row>
    <row r="31" spans="2:16">
      <c r="B31" s="707" t="s">
        <v>2378</v>
      </c>
      <c r="C31" s="694" t="s">
        <v>1730</v>
      </c>
      <c r="D31" s="694" t="s">
        <v>2386</v>
      </c>
      <c r="E31" s="694"/>
      <c r="F31" s="694"/>
      <c r="G31" s="717"/>
    </row>
    <row r="32" spans="2:16">
      <c r="B32" s="705" t="s">
        <v>2379</v>
      </c>
      <c r="C32" s="706" t="s">
        <v>1730</v>
      </c>
      <c r="D32" s="706" t="s">
        <v>2387</v>
      </c>
      <c r="E32" s="706"/>
      <c r="F32" s="706"/>
      <c r="G32" s="719"/>
    </row>
    <row r="35" spans="2:7">
      <c r="B35" s="854" t="s">
        <v>2389</v>
      </c>
      <c r="C35" s="851" t="s">
        <v>2391</v>
      </c>
      <c r="D35" s="851" t="s">
        <v>2390</v>
      </c>
      <c r="E35" s="855" t="s">
        <v>2392</v>
      </c>
      <c r="G35" s="849" t="s">
        <v>2393</v>
      </c>
    </row>
    <row r="36" spans="2:7">
      <c r="B36" s="707" t="s">
        <v>2256</v>
      </c>
      <c r="C36" s="694">
        <v>0</v>
      </c>
      <c r="D36" s="694"/>
      <c r="E36" s="717" t="s">
        <v>166</v>
      </c>
    </row>
    <row r="37" spans="2:7">
      <c r="B37" s="707" t="s">
        <v>2257</v>
      </c>
      <c r="C37" s="694">
        <v>1</v>
      </c>
      <c r="D37" s="694"/>
      <c r="E37" s="717" t="s">
        <v>166</v>
      </c>
    </row>
    <row r="38" spans="2:7">
      <c r="B38" s="705" t="s">
        <v>2258</v>
      </c>
      <c r="C38" s="706">
        <v>2</v>
      </c>
      <c r="D38" s="706"/>
      <c r="E38" s="719" t="s">
        <v>166</v>
      </c>
    </row>
    <row r="41" spans="2:7">
      <c r="B41" s="659" t="s">
        <v>2409</v>
      </c>
    </row>
    <row r="42" spans="2:7">
      <c r="B42" s="856" t="s">
        <v>1880</v>
      </c>
      <c r="C42" s="851" t="s">
        <v>2027</v>
      </c>
      <c r="D42" s="851" t="s">
        <v>2255</v>
      </c>
      <c r="E42" s="851" t="s">
        <v>235</v>
      </c>
      <c r="F42" s="853"/>
    </row>
    <row r="43" spans="2:7">
      <c r="B43" s="707" t="s">
        <v>2401</v>
      </c>
      <c r="C43" s="694">
        <v>15</v>
      </c>
      <c r="D43" s="694">
        <v>2</v>
      </c>
      <c r="E43" s="694" t="s">
        <v>2402</v>
      </c>
      <c r="F43" s="717"/>
    </row>
    <row r="44" spans="2:7">
      <c r="B44" s="707" t="s">
        <v>2400</v>
      </c>
      <c r="C44" s="694">
        <v>8</v>
      </c>
      <c r="D44" s="694">
        <v>0</v>
      </c>
      <c r="E44" s="694" t="s">
        <v>2398</v>
      </c>
      <c r="F44" s="717"/>
    </row>
    <row r="45" spans="2:7">
      <c r="B45" s="707" t="s">
        <v>2397</v>
      </c>
      <c r="C45" s="694">
        <v>6</v>
      </c>
      <c r="D45" s="694">
        <v>1</v>
      </c>
      <c r="E45" s="694" t="s">
        <v>2399</v>
      </c>
      <c r="F45" s="717"/>
    </row>
    <row r="46" spans="2:7">
      <c r="B46" s="705" t="s">
        <v>2403</v>
      </c>
      <c r="C46" s="706" t="s">
        <v>2403</v>
      </c>
      <c r="D46" s="706" t="s">
        <v>2403</v>
      </c>
      <c r="E46" s="706"/>
      <c r="F46" s="719"/>
    </row>
    <row r="48" spans="2:7">
      <c r="B48" s="659" t="s">
        <v>2404</v>
      </c>
    </row>
    <row r="49" spans="2:2">
      <c r="B49" t="s">
        <v>2405</v>
      </c>
    </row>
    <row r="50" spans="2:2">
      <c r="B50" t="s">
        <v>2407</v>
      </c>
    </row>
    <row r="51" spans="2:2">
      <c r="B51" t="s">
        <v>2406</v>
      </c>
    </row>
    <row r="52" spans="2:2">
      <c r="B52" t="s">
        <v>2411</v>
      </c>
    </row>
    <row r="53" spans="2:2">
      <c r="B53" t="s">
        <v>2408</v>
      </c>
    </row>
    <row r="54" spans="2:2">
      <c r="B54" t="s">
        <v>2410</v>
      </c>
    </row>
    <row r="55" spans="2:2">
      <c r="B55" t="s">
        <v>2414</v>
      </c>
    </row>
    <row r="56" spans="2:2">
      <c r="B56" t="s">
        <v>2413</v>
      </c>
    </row>
    <row r="57" spans="2:2">
      <c r="B57" t="s">
        <v>2412</v>
      </c>
    </row>
  </sheetData>
  <mergeCells count="8">
    <mergeCell ref="B10:J10"/>
    <mergeCell ref="B19:J19"/>
    <mergeCell ref="B5:J5"/>
    <mergeCell ref="B4:J4"/>
    <mergeCell ref="B6:J6"/>
    <mergeCell ref="B7:J7"/>
    <mergeCell ref="B8:J8"/>
    <mergeCell ref="B9:J9"/>
  </mergeCells>
  <pageMargins left="0.7" right="0.7" top="0.75" bottom="0.75" header="0.3" footer="0.3"/>
  <pageSetup paperSize="9" orientation="portrait" verticalDpi="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B2:S92"/>
  <sheetViews>
    <sheetView workbookViewId="0">
      <selection activeCell="C4" sqref="C4"/>
    </sheetView>
  </sheetViews>
  <sheetFormatPr defaultRowHeight="15"/>
  <cols>
    <col min="2" max="2" width="13.42578125" customWidth="1"/>
    <col min="3" max="3" width="21.85546875" customWidth="1"/>
    <col min="4" max="4" width="20" customWidth="1"/>
    <col min="5" max="5" width="21" customWidth="1"/>
    <col min="6" max="6" width="11.42578125" customWidth="1"/>
    <col min="7" max="7" width="61.85546875" customWidth="1"/>
    <col min="8" max="8" width="8.85546875" customWidth="1"/>
  </cols>
  <sheetData>
    <row r="2" spans="2:19">
      <c r="B2" s="659" t="s">
        <v>1930</v>
      </c>
      <c r="C2" s="659"/>
      <c r="D2" s="691">
        <v>999999999</v>
      </c>
    </row>
    <row r="4" spans="2:19" ht="15.75" thickBot="1"/>
    <row r="5" spans="2:19">
      <c r="B5" s="692"/>
      <c r="C5" s="708"/>
      <c r="D5" s="1090" t="s">
        <v>1933</v>
      </c>
      <c r="E5" s="1091"/>
      <c r="F5" s="1092"/>
      <c r="G5" s="693"/>
      <c r="I5" s="713" t="s">
        <v>1941</v>
      </c>
      <c r="J5" s="714"/>
      <c r="K5" s="714"/>
      <c r="L5" s="714"/>
      <c r="M5" s="714"/>
      <c r="N5" s="714"/>
      <c r="O5" s="714"/>
      <c r="P5" s="714"/>
      <c r="Q5" s="714"/>
      <c r="R5" s="714"/>
      <c r="S5" s="715"/>
    </row>
    <row r="6" spans="2:19">
      <c r="B6" s="325"/>
      <c r="C6" s="709"/>
      <c r="D6" s="703" t="s">
        <v>1934</v>
      </c>
      <c r="E6" s="702" t="s">
        <v>1936</v>
      </c>
      <c r="F6" s="704" t="s">
        <v>1937</v>
      </c>
      <c r="G6" s="695"/>
      <c r="I6" s="716" t="s">
        <v>1947</v>
      </c>
      <c r="J6" s="694"/>
      <c r="K6" s="694"/>
      <c r="L6" s="694"/>
      <c r="M6" s="694"/>
      <c r="N6" s="694"/>
      <c r="O6" s="694"/>
      <c r="P6" s="694"/>
      <c r="Q6" s="694"/>
      <c r="R6" s="694"/>
      <c r="S6" s="717"/>
    </row>
    <row r="7" spans="2:19">
      <c r="B7" s="710" t="s">
        <v>1931</v>
      </c>
      <c r="C7" s="711" t="s">
        <v>1913</v>
      </c>
      <c r="D7" s="751" t="s">
        <v>2067</v>
      </c>
      <c r="E7" s="752" t="s">
        <v>2068</v>
      </c>
      <c r="F7" s="753" t="s">
        <v>1935</v>
      </c>
      <c r="G7" s="712" t="s">
        <v>1932</v>
      </c>
      <c r="I7" s="707" t="s">
        <v>1942</v>
      </c>
      <c r="J7" s="694"/>
      <c r="K7" s="694"/>
      <c r="L7" s="694"/>
      <c r="M7" s="694"/>
      <c r="N7" s="694"/>
      <c r="O7" s="694"/>
      <c r="P7" s="694"/>
      <c r="Q7" s="694"/>
      <c r="R7" s="694"/>
      <c r="S7" s="717"/>
    </row>
    <row r="8" spans="2:19">
      <c r="B8" s="696">
        <v>7</v>
      </c>
      <c r="C8" s="697" t="s">
        <v>1910</v>
      </c>
      <c r="D8" s="697">
        <f>10^(B8-6)</f>
        <v>10</v>
      </c>
      <c r="E8" s="697">
        <f t="shared" ref="E8:E15" si="0">D8*$D$2</f>
        <v>9999999990</v>
      </c>
      <c r="F8" s="697"/>
      <c r="G8" s="700" t="s">
        <v>1906</v>
      </c>
      <c r="I8" s="707" t="s">
        <v>1953</v>
      </c>
      <c r="J8" s="694"/>
      <c r="K8" s="694"/>
      <c r="L8" s="694"/>
      <c r="M8" s="694"/>
      <c r="N8" s="694"/>
      <c r="O8" s="694"/>
      <c r="P8" s="694"/>
      <c r="Q8" s="694"/>
      <c r="R8" s="694"/>
      <c r="S8" s="717"/>
    </row>
    <row r="9" spans="2:19">
      <c r="B9" s="325">
        <v>6</v>
      </c>
      <c r="C9" s="694" t="s">
        <v>1909</v>
      </c>
      <c r="D9" s="694">
        <f t="shared" ref="D9:D15" si="1">10^(B9-6)</f>
        <v>1</v>
      </c>
      <c r="E9" s="694">
        <f t="shared" si="0"/>
        <v>999999999</v>
      </c>
      <c r="F9" s="694">
        <f>E9+D9</f>
        <v>1000000000</v>
      </c>
      <c r="G9" s="695">
        <f>1/D9</f>
        <v>1</v>
      </c>
      <c r="I9" s="707" t="s">
        <v>1943</v>
      </c>
      <c r="J9" s="694"/>
      <c r="K9" s="694"/>
      <c r="L9" s="694"/>
      <c r="M9" s="694"/>
      <c r="N9" s="694"/>
      <c r="O9" s="694"/>
      <c r="P9" s="694"/>
      <c r="Q9" s="694"/>
      <c r="R9" s="694"/>
      <c r="S9" s="717"/>
    </row>
    <row r="10" spans="2:19">
      <c r="B10" s="325">
        <v>5</v>
      </c>
      <c r="C10" s="694" t="s">
        <v>1907</v>
      </c>
      <c r="D10" s="694">
        <f t="shared" si="1"/>
        <v>0.1</v>
      </c>
      <c r="E10" s="694">
        <f t="shared" si="0"/>
        <v>99999999.900000006</v>
      </c>
      <c r="F10" s="694">
        <f>E10+D10</f>
        <v>100000000</v>
      </c>
      <c r="G10" s="695">
        <f t="shared" ref="G10:G13" si="2">1/D10</f>
        <v>10</v>
      </c>
      <c r="I10" s="707" t="s">
        <v>1944</v>
      </c>
      <c r="J10" s="694"/>
      <c r="K10" s="694"/>
      <c r="L10" s="694"/>
      <c r="M10" s="694"/>
      <c r="N10" s="694"/>
      <c r="O10" s="694"/>
      <c r="P10" s="694"/>
      <c r="Q10" s="694"/>
      <c r="R10" s="694"/>
      <c r="S10" s="717"/>
    </row>
    <row r="11" spans="2:19">
      <c r="B11" s="325">
        <v>4</v>
      </c>
      <c r="C11" s="694" t="s">
        <v>1908</v>
      </c>
      <c r="D11" s="694">
        <f t="shared" si="1"/>
        <v>0.01</v>
      </c>
      <c r="E11" s="694">
        <f t="shared" si="0"/>
        <v>9999999.9900000002</v>
      </c>
      <c r="F11" s="694">
        <f>E11+D11</f>
        <v>10000000</v>
      </c>
      <c r="G11" s="695">
        <f t="shared" si="2"/>
        <v>100</v>
      </c>
      <c r="I11" s="707" t="s">
        <v>1945</v>
      </c>
      <c r="J11" s="694"/>
      <c r="K11" s="694"/>
      <c r="L11" s="694"/>
      <c r="M11" s="694"/>
      <c r="N11" s="694"/>
      <c r="O11" s="694"/>
      <c r="P11" s="694"/>
      <c r="Q11" s="694"/>
      <c r="R11" s="694"/>
      <c r="S11" s="717"/>
    </row>
    <row r="12" spans="2:19">
      <c r="B12" s="325">
        <v>3</v>
      </c>
      <c r="C12" s="694" t="s">
        <v>1905</v>
      </c>
      <c r="D12" s="694">
        <f t="shared" si="1"/>
        <v>1E-3</v>
      </c>
      <c r="E12" s="694">
        <f t="shared" si="0"/>
        <v>999999.99900000007</v>
      </c>
      <c r="F12" s="694">
        <f>E12+D12</f>
        <v>1000000.0000000001</v>
      </c>
      <c r="G12" s="695">
        <f t="shared" si="2"/>
        <v>1000</v>
      </c>
      <c r="I12" s="707" t="s">
        <v>1946</v>
      </c>
      <c r="J12" s="694"/>
      <c r="K12" s="694"/>
      <c r="L12" s="694"/>
      <c r="M12" s="694"/>
      <c r="N12" s="694"/>
      <c r="O12" s="694"/>
      <c r="P12" s="694"/>
      <c r="Q12" s="694"/>
      <c r="R12" s="694"/>
      <c r="S12" s="717"/>
    </row>
    <row r="13" spans="2:19">
      <c r="B13" s="325">
        <v>2</v>
      </c>
      <c r="C13" s="694" t="s">
        <v>1904</v>
      </c>
      <c r="D13" s="694">
        <f t="shared" si="1"/>
        <v>1E-4</v>
      </c>
      <c r="E13" s="694">
        <f t="shared" si="0"/>
        <v>99999.99990000001</v>
      </c>
      <c r="F13" s="694">
        <f>E13+D13</f>
        <v>100000.00000000001</v>
      </c>
      <c r="G13" s="695">
        <f t="shared" si="2"/>
        <v>10000</v>
      </c>
      <c r="I13" s="707" t="s">
        <v>1948</v>
      </c>
      <c r="J13" s="694"/>
      <c r="K13" s="694"/>
      <c r="L13" s="694"/>
      <c r="M13" s="694"/>
      <c r="N13" s="694"/>
      <c r="O13" s="694"/>
      <c r="P13" s="694"/>
      <c r="Q13" s="694"/>
      <c r="R13" s="694"/>
      <c r="S13" s="717"/>
    </row>
    <row r="14" spans="2:19">
      <c r="B14" s="696">
        <v>1</v>
      </c>
      <c r="C14" s="697" t="s">
        <v>1911</v>
      </c>
      <c r="D14" s="697">
        <f t="shared" si="1"/>
        <v>1.0000000000000001E-5</v>
      </c>
      <c r="E14" s="697">
        <f t="shared" si="0"/>
        <v>9999.9999900000003</v>
      </c>
      <c r="F14" s="697"/>
      <c r="G14" s="700" t="s">
        <v>1906</v>
      </c>
      <c r="I14" s="707" t="s">
        <v>1949</v>
      </c>
      <c r="J14" s="694"/>
      <c r="K14" s="694"/>
      <c r="L14" s="694"/>
      <c r="M14" s="694"/>
      <c r="N14" s="694"/>
      <c r="O14" s="694"/>
      <c r="P14" s="694"/>
      <c r="Q14" s="694"/>
      <c r="R14" s="694"/>
      <c r="S14" s="717"/>
    </row>
    <row r="15" spans="2:19" ht="15.75" thickBot="1">
      <c r="B15" s="698">
        <v>0</v>
      </c>
      <c r="C15" s="699" t="s">
        <v>1912</v>
      </c>
      <c r="D15" s="699">
        <f t="shared" si="1"/>
        <v>9.9999999999999995E-7</v>
      </c>
      <c r="E15" s="699">
        <f t="shared" si="0"/>
        <v>999.999999</v>
      </c>
      <c r="F15" s="699"/>
      <c r="G15" s="701" t="s">
        <v>1906</v>
      </c>
      <c r="I15" s="707"/>
      <c r="J15" s="694"/>
      <c r="K15" s="694"/>
      <c r="L15" s="694"/>
      <c r="M15" s="694"/>
      <c r="N15" s="694"/>
      <c r="O15" s="694"/>
      <c r="P15" s="694"/>
      <c r="Q15" s="694"/>
      <c r="R15" s="694"/>
      <c r="S15" s="717"/>
    </row>
    <row r="16" spans="2:19">
      <c r="I16" s="718" t="s">
        <v>1952</v>
      </c>
      <c r="J16" s="694"/>
      <c r="K16" s="694"/>
      <c r="L16" s="694"/>
      <c r="M16" s="694"/>
      <c r="N16" s="694"/>
      <c r="O16" s="694"/>
      <c r="P16" s="694"/>
      <c r="Q16" s="694"/>
      <c r="R16" s="694"/>
      <c r="S16" s="717"/>
    </row>
    <row r="17" spans="2:19" ht="32.25" customHeight="1">
      <c r="B17" s="1002" t="s">
        <v>1940</v>
      </c>
      <c r="C17" s="1002"/>
      <c r="D17" s="1002"/>
      <c r="E17" s="1002"/>
      <c r="F17" s="1002"/>
      <c r="G17" s="1002"/>
      <c r="I17" s="707" t="s">
        <v>1951</v>
      </c>
      <c r="J17" s="694"/>
      <c r="K17" s="694"/>
      <c r="L17" s="694"/>
      <c r="M17" s="694"/>
      <c r="N17" s="694"/>
      <c r="O17" s="694"/>
      <c r="P17" s="694"/>
      <c r="Q17" s="694"/>
      <c r="R17" s="694"/>
      <c r="S17" s="717"/>
    </row>
    <row r="18" spans="2:19">
      <c r="I18" s="705" t="s">
        <v>1950</v>
      </c>
      <c r="J18" s="706"/>
      <c r="K18" s="706"/>
      <c r="L18" s="706"/>
      <c r="M18" s="706"/>
      <c r="N18" s="706"/>
      <c r="O18" s="706"/>
      <c r="P18" s="706"/>
      <c r="Q18" s="706"/>
      <c r="R18" s="706"/>
      <c r="S18" s="719"/>
    </row>
    <row r="20" spans="2:19">
      <c r="B20" s="659" t="s">
        <v>1955</v>
      </c>
    </row>
    <row r="22" spans="2:19">
      <c r="B22" s="721" t="s">
        <v>1922</v>
      </c>
      <c r="C22" s="714"/>
      <c r="D22" s="714" t="s">
        <v>1919</v>
      </c>
      <c r="E22" s="715" t="s">
        <v>1920</v>
      </c>
      <c r="I22" s="659" t="s">
        <v>1956</v>
      </c>
    </row>
    <row r="23" spans="2:19">
      <c r="B23" s="707"/>
      <c r="C23" s="694" t="s">
        <v>1918</v>
      </c>
      <c r="D23" s="694" t="s">
        <v>1914</v>
      </c>
      <c r="E23" s="722">
        <f>HEX2DEC(D23)/65536</f>
        <v>1.91534423828125</v>
      </c>
      <c r="H23" s="96" t="s">
        <v>1954</v>
      </c>
      <c r="I23" s="716" t="s">
        <v>1947</v>
      </c>
    </row>
    <row r="24" spans="2:19">
      <c r="B24" s="707"/>
      <c r="C24" s="694" t="s">
        <v>1921</v>
      </c>
      <c r="D24" t="s">
        <v>1958</v>
      </c>
      <c r="E24" s="717">
        <v>31</v>
      </c>
      <c r="H24" s="96" t="s">
        <v>1954</v>
      </c>
      <c r="I24" s="707" t="s">
        <v>1942</v>
      </c>
    </row>
    <row r="25" spans="2:19">
      <c r="B25" s="707"/>
      <c r="C25" s="694" t="str">
        <f>CONCATENATE("Left shifted by ",E24, " bits")</f>
        <v>Left shifted by 31 bits</v>
      </c>
      <c r="D25" s="694" t="str">
        <f>DEC2HEX(HEX2DEC(D23)*2^(E24-16))</f>
        <v>F52A0000</v>
      </c>
      <c r="E25" s="722">
        <f>HEX2DEC(D25)</f>
        <v>4113170432</v>
      </c>
      <c r="H25" s="96" t="s">
        <v>1954</v>
      </c>
      <c r="I25" s="707" t="s">
        <v>1953</v>
      </c>
    </row>
    <row r="26" spans="2:19">
      <c r="B26" s="707"/>
      <c r="C26" s="694"/>
      <c r="D26" s="694"/>
      <c r="E26" s="717"/>
    </row>
    <row r="27" spans="2:19">
      <c r="B27" s="707"/>
      <c r="C27" s="694" t="s">
        <v>1929</v>
      </c>
      <c r="D27" s="694" t="str">
        <f>CONCATENATE("Left shifted by ",E24, " bits")</f>
        <v>Left shifted by 31 bits</v>
      </c>
      <c r="E27" s="717" t="s">
        <v>1957</v>
      </c>
      <c r="H27" s="96" t="s">
        <v>1954</v>
      </c>
      <c r="I27" s="707" t="s">
        <v>1943</v>
      </c>
    </row>
    <row r="28" spans="2:19">
      <c r="B28" s="707"/>
      <c r="C28" s="694">
        <v>1000000000</v>
      </c>
      <c r="D28" s="694">
        <f>C28*2^$E$24</f>
        <v>2.147483648E+18</v>
      </c>
      <c r="E28" s="717">
        <f t="shared" ref="E28:E31" si="3">D28-$E$25</f>
        <v>2.1474836438868296E+18</v>
      </c>
    </row>
    <row r="29" spans="2:19">
      <c r="B29" s="707"/>
      <c r="C29" s="694">
        <v>100000000</v>
      </c>
      <c r="D29" s="694">
        <f>C29*2^$E$24</f>
        <v>2.147483648E+17</v>
      </c>
      <c r="E29" s="717">
        <f t="shared" si="3"/>
        <v>2.1474836068682957E+17</v>
      </c>
    </row>
    <row r="30" spans="2:19">
      <c r="B30" s="707"/>
      <c r="C30" s="694">
        <v>10000000</v>
      </c>
      <c r="D30" s="694">
        <f>C30*2^$E$24</f>
        <v>2.147483648E+16</v>
      </c>
      <c r="E30" s="717">
        <f t="shared" si="3"/>
        <v>2.1474832366829568E+16</v>
      </c>
    </row>
    <row r="31" spans="2:19">
      <c r="B31" s="707"/>
      <c r="C31" s="694">
        <v>1000000</v>
      </c>
      <c r="D31" s="694">
        <f>C31*2^$E$24</f>
        <v>2147483648000000</v>
      </c>
      <c r="E31" s="717">
        <f t="shared" si="3"/>
        <v>2147479534829568</v>
      </c>
      <c r="H31" s="96" t="s">
        <v>1954</v>
      </c>
      <c r="I31" s="707" t="s">
        <v>1945</v>
      </c>
    </row>
    <row r="32" spans="2:19">
      <c r="B32" s="707"/>
      <c r="C32" s="694">
        <v>100000</v>
      </c>
      <c r="D32" s="694">
        <f>C32*2^$E$24</f>
        <v>214748364800000</v>
      </c>
      <c r="E32" s="723">
        <f>D32-$E$25</f>
        <v>214744251629568</v>
      </c>
      <c r="I32" s="720" t="s">
        <v>1938</v>
      </c>
      <c r="J32" s="720"/>
      <c r="K32" s="720"/>
      <c r="L32" s="720"/>
      <c r="M32" s="720"/>
      <c r="N32" s="720"/>
      <c r="O32" s="720"/>
      <c r="P32" s="720"/>
      <c r="Q32" s="720"/>
    </row>
    <row r="33" spans="2:9">
      <c r="B33" s="707"/>
      <c r="C33" s="694"/>
      <c r="D33" s="694"/>
      <c r="E33" s="717"/>
    </row>
    <row r="34" spans="2:9">
      <c r="B34" s="707"/>
      <c r="C34" s="694" t="s">
        <v>1915</v>
      </c>
      <c r="D34" s="694">
        <v>10000</v>
      </c>
      <c r="E34" s="717"/>
      <c r="H34" s="96" t="s">
        <v>1954</v>
      </c>
      <c r="I34" s="707" t="s">
        <v>1946</v>
      </c>
    </row>
    <row r="35" spans="2:9">
      <c r="B35" s="707"/>
      <c r="C35" s="694" t="s">
        <v>1916</v>
      </c>
      <c r="D35" s="694"/>
      <c r="E35" s="717"/>
    </row>
    <row r="36" spans="2:9">
      <c r="B36" s="705"/>
      <c r="C36" s="706" t="s">
        <v>1917</v>
      </c>
      <c r="D36" s="706">
        <f>ROUNDDOWN(HEX2DEC(D23)*D34/65536,0)</f>
        <v>19153</v>
      </c>
      <c r="E36" s="719"/>
      <c r="H36" s="96" t="s">
        <v>1954</v>
      </c>
      <c r="I36" s="707" t="s">
        <v>1948</v>
      </c>
    </row>
    <row r="40" spans="2:9">
      <c r="B40" s="721" t="s">
        <v>1923</v>
      </c>
      <c r="C40" s="714"/>
      <c r="D40" s="714" t="s">
        <v>1919</v>
      </c>
      <c r="E40" s="715" t="s">
        <v>1920</v>
      </c>
    </row>
    <row r="41" spans="2:9">
      <c r="B41" s="707"/>
      <c r="C41" s="694" t="s">
        <v>1925</v>
      </c>
      <c r="D41" s="694" t="s">
        <v>1924</v>
      </c>
      <c r="E41" s="722">
        <f>HEX2DEC(D41)/65536</f>
        <v>67130.373046875</v>
      </c>
    </row>
    <row r="42" spans="2:9">
      <c r="B42" s="707"/>
      <c r="C42" s="694" t="s">
        <v>1921</v>
      </c>
      <c r="D42" t="s">
        <v>1958</v>
      </c>
      <c r="E42" s="717">
        <v>15</v>
      </c>
    </row>
    <row r="43" spans="2:9">
      <c r="B43" s="707"/>
      <c r="C43" s="694" t="str">
        <f>CONCATENATE("Left shifted by ",E42, " bits")</f>
        <v>Left shifted by 15 bits</v>
      </c>
      <c r="D43" s="694" t="str">
        <f>DEC2HEX(HEX2DEC(D41)*2^(E42-16))</f>
        <v>831D2FC0</v>
      </c>
      <c r="E43" s="722">
        <f>HEX2DEC(D43)</f>
        <v>2199728064</v>
      </c>
    </row>
    <row r="44" spans="2:9">
      <c r="B44" s="707"/>
      <c r="C44" s="694"/>
      <c r="D44" s="694"/>
      <c r="E44" s="717"/>
    </row>
    <row r="45" spans="2:9">
      <c r="B45" s="707"/>
      <c r="C45" s="694" t="s">
        <v>1929</v>
      </c>
      <c r="D45" s="694" t="str">
        <f>CONCATENATE("Left shifted by ",E42, " bits")</f>
        <v>Left shifted by 15 bits</v>
      </c>
      <c r="E45" s="717" t="s">
        <v>1957</v>
      </c>
    </row>
    <row r="46" spans="2:9">
      <c r="B46" s="707"/>
      <c r="C46" s="694">
        <v>1000000000</v>
      </c>
      <c r="D46" s="694">
        <f>C46*2^$E$42</f>
        <v>32768000000000</v>
      </c>
      <c r="E46" s="717">
        <f t="shared" ref="E46:E49" si="4">D46-$E$43</f>
        <v>32765800271936</v>
      </c>
    </row>
    <row r="47" spans="2:9">
      <c r="B47" s="707"/>
      <c r="C47" s="694">
        <v>100000000</v>
      </c>
      <c r="D47" s="694">
        <f>C47*2^$E$42</f>
        <v>3276800000000</v>
      </c>
      <c r="E47" s="717">
        <f t="shared" si="4"/>
        <v>3274600271936</v>
      </c>
    </row>
    <row r="48" spans="2:9">
      <c r="B48" s="707"/>
      <c r="C48" s="694">
        <v>10000000</v>
      </c>
      <c r="D48" s="694">
        <f>C48*2^$E$42</f>
        <v>327680000000</v>
      </c>
      <c r="E48" s="717">
        <f t="shared" si="4"/>
        <v>325480271936</v>
      </c>
    </row>
    <row r="49" spans="2:7">
      <c r="B49" s="707"/>
      <c r="C49" s="694">
        <v>1000000</v>
      </c>
      <c r="D49" s="694">
        <f>C49*2^$E$42</f>
        <v>32768000000</v>
      </c>
      <c r="E49" s="717">
        <f t="shared" si="4"/>
        <v>30568271936</v>
      </c>
    </row>
    <row r="50" spans="2:7">
      <c r="B50" s="707"/>
      <c r="C50" s="694">
        <v>100000</v>
      </c>
      <c r="D50" s="694">
        <f>C50*2^$E$42</f>
        <v>3276800000</v>
      </c>
      <c r="E50" s="717">
        <f>D50-$E$43</f>
        <v>1077071936</v>
      </c>
      <c r="G50" t="s">
        <v>1938</v>
      </c>
    </row>
    <row r="51" spans="2:7">
      <c r="B51" s="707"/>
      <c r="C51" s="694"/>
      <c r="D51" s="694"/>
      <c r="E51" s="717"/>
    </row>
    <row r="52" spans="2:7">
      <c r="B52" s="707"/>
      <c r="C52" s="694" t="s">
        <v>1915</v>
      </c>
      <c r="D52" s="694">
        <v>10000</v>
      </c>
      <c r="E52" s="717"/>
    </row>
    <row r="53" spans="2:7">
      <c r="B53" s="707"/>
      <c r="C53" s="694" t="s">
        <v>1916</v>
      </c>
      <c r="D53" s="694"/>
      <c r="E53" s="717"/>
    </row>
    <row r="54" spans="2:7">
      <c r="B54" s="705"/>
      <c r="C54" s="706" t="s">
        <v>1917</v>
      </c>
      <c r="D54" s="706">
        <f>ROUNDDOWN(HEX2DEC(D41)*D52/65536,0)</f>
        <v>671303730</v>
      </c>
      <c r="E54" s="719"/>
    </row>
    <row r="58" spans="2:7">
      <c r="B58" s="721" t="s">
        <v>1926</v>
      </c>
      <c r="C58" s="714"/>
      <c r="D58" s="714" t="s">
        <v>1919</v>
      </c>
      <c r="E58" s="715" t="s">
        <v>1920</v>
      </c>
    </row>
    <row r="59" spans="2:7">
      <c r="B59" s="707"/>
      <c r="C59" s="694" t="s">
        <v>1928</v>
      </c>
      <c r="D59" s="694" t="s">
        <v>1927</v>
      </c>
      <c r="E59" s="722">
        <f>HEX2DEC(D59)/65536</f>
        <v>5810473.8839416504</v>
      </c>
    </row>
    <row r="60" spans="2:7">
      <c r="B60" s="707"/>
      <c r="C60" s="694" t="s">
        <v>1921</v>
      </c>
      <c r="D60" t="s">
        <v>1958</v>
      </c>
      <c r="E60" s="717">
        <v>9</v>
      </c>
    </row>
    <row r="61" spans="2:7">
      <c r="B61" s="707"/>
      <c r="C61" s="694" t="str">
        <f>CONCATENATE("Left shifted by ",E60, " bits")</f>
        <v>Left shifted by 9 bits</v>
      </c>
      <c r="D61" s="694" t="str">
        <f>DEC2HEX(HEX2DEC(D59)*2^(E60-16))</f>
        <v>B15253C4</v>
      </c>
      <c r="E61" s="722">
        <f>HEX2DEC(D61)</f>
        <v>2974962628</v>
      </c>
    </row>
    <row r="62" spans="2:7">
      <c r="B62" s="707"/>
      <c r="C62" s="694"/>
      <c r="D62" s="694"/>
      <c r="E62" s="717"/>
    </row>
    <row r="63" spans="2:7">
      <c r="B63" s="707"/>
      <c r="C63" s="694" t="s">
        <v>1929</v>
      </c>
      <c r="D63" s="694" t="str">
        <f>CONCATENATE("Left shifted by ",E60, " bits")</f>
        <v>Left shifted by 9 bits</v>
      </c>
      <c r="E63" s="717" t="s">
        <v>1957</v>
      </c>
    </row>
    <row r="64" spans="2:7">
      <c r="B64" s="707"/>
      <c r="C64" s="694">
        <v>1000000000</v>
      </c>
      <c r="D64" s="694">
        <f>C64*2^$E$60</f>
        <v>512000000000</v>
      </c>
      <c r="E64" s="717">
        <f t="shared" ref="E64:E67" si="5">D64-$E$61</f>
        <v>509025037372</v>
      </c>
    </row>
    <row r="65" spans="2:7">
      <c r="B65" s="707"/>
      <c r="C65" s="694">
        <v>100000000</v>
      </c>
      <c r="D65" s="694">
        <f>C65*2^$E$60</f>
        <v>51200000000</v>
      </c>
      <c r="E65" s="717">
        <f t="shared" si="5"/>
        <v>48225037372</v>
      </c>
    </row>
    <row r="66" spans="2:7">
      <c r="B66" s="707"/>
      <c r="C66" s="694">
        <v>10000000</v>
      </c>
      <c r="D66" s="694">
        <f>C66*2^$E$60</f>
        <v>5120000000</v>
      </c>
      <c r="E66" s="717">
        <f t="shared" si="5"/>
        <v>2145037372</v>
      </c>
      <c r="G66" t="s">
        <v>1939</v>
      </c>
    </row>
    <row r="67" spans="2:7">
      <c r="B67" s="707"/>
      <c r="C67" s="694">
        <v>1000000</v>
      </c>
      <c r="D67" s="694">
        <f>C67*2^$E$60</f>
        <v>512000000</v>
      </c>
      <c r="E67" s="717">
        <f t="shared" si="5"/>
        <v>-2462962628</v>
      </c>
    </row>
    <row r="68" spans="2:7">
      <c r="B68" s="707"/>
      <c r="C68" s="694">
        <v>100000</v>
      </c>
      <c r="D68" s="694">
        <f>C68*2^$E$60</f>
        <v>51200000</v>
      </c>
      <c r="E68" s="717">
        <f>D68-$E$61</f>
        <v>-2923762628</v>
      </c>
    </row>
    <row r="69" spans="2:7">
      <c r="B69" s="707"/>
      <c r="C69" s="694"/>
      <c r="D69" s="694"/>
      <c r="E69" s="717"/>
    </row>
    <row r="70" spans="2:7">
      <c r="B70" s="707"/>
      <c r="C70" s="694" t="s">
        <v>1915</v>
      </c>
      <c r="D70" s="694">
        <v>100</v>
      </c>
      <c r="E70" s="717"/>
    </row>
    <row r="71" spans="2:7">
      <c r="B71" s="707"/>
      <c r="C71" s="694" t="s">
        <v>1916</v>
      </c>
      <c r="D71" s="694"/>
      <c r="E71" s="717"/>
      <c r="G71">
        <v>581047388</v>
      </c>
    </row>
    <row r="72" spans="2:7">
      <c r="B72" s="705"/>
      <c r="C72" s="706" t="s">
        <v>1917</v>
      </c>
      <c r="D72" s="706">
        <f>ROUNDDOWN(HEX2DEC(D59)*D70/65536,0)</f>
        <v>581047388</v>
      </c>
      <c r="E72" s="719">
        <f>D72/D70</f>
        <v>5810473.8799999999</v>
      </c>
    </row>
    <row r="78" spans="2:7">
      <c r="B78" s="721" t="s">
        <v>1961</v>
      </c>
      <c r="C78" s="714"/>
      <c r="D78" s="714" t="s">
        <v>1919</v>
      </c>
      <c r="E78" s="715" t="s">
        <v>1920</v>
      </c>
    </row>
    <row r="79" spans="2:7">
      <c r="B79" s="707"/>
      <c r="C79" s="694" t="s">
        <v>1960</v>
      </c>
      <c r="D79" t="s">
        <v>1959</v>
      </c>
      <c r="E79" s="722">
        <f>HEX2DEC(D79)/65536</f>
        <v>99999.999984741211</v>
      </c>
    </row>
    <row r="80" spans="2:7">
      <c r="B80" s="707"/>
      <c r="C80" s="694" t="s">
        <v>1921</v>
      </c>
      <c r="D80" t="s">
        <v>1958</v>
      </c>
      <c r="E80" s="717">
        <v>15</v>
      </c>
    </row>
    <row r="81" spans="2:7">
      <c r="B81" s="707"/>
      <c r="C81" s="694" t="str">
        <f>CONCATENATE("Left shifted by ",E80, " bits")</f>
        <v>Left shifted by 15 bits</v>
      </c>
      <c r="D81" s="694" t="str">
        <f>DEC2HEX(HEX2DEC(D79)*2^(E80-16))</f>
        <v>C34FFFFF</v>
      </c>
      <c r="E81" s="722">
        <f>HEX2DEC(D81)</f>
        <v>3276799999</v>
      </c>
    </row>
    <row r="82" spans="2:7">
      <c r="B82" s="707"/>
      <c r="C82" s="694"/>
      <c r="D82" s="694"/>
      <c r="E82" s="717"/>
    </row>
    <row r="83" spans="2:7">
      <c r="B83" s="707"/>
      <c r="C83" s="694" t="s">
        <v>1929</v>
      </c>
      <c r="D83" s="694" t="str">
        <f>CONCATENATE("Left shifted by ",E80, " bits")</f>
        <v>Left shifted by 15 bits</v>
      </c>
      <c r="E83" s="717" t="s">
        <v>1957</v>
      </c>
    </row>
    <row r="84" spans="2:7">
      <c r="B84" s="707"/>
      <c r="C84" s="694">
        <v>1000000000</v>
      </c>
      <c r="D84" s="694">
        <f>C84*2^$E$80</f>
        <v>32768000000000</v>
      </c>
      <c r="E84" s="717">
        <f t="shared" ref="E84:E87" si="6">D84-$E$81</f>
        <v>32764723200001</v>
      </c>
    </row>
    <row r="85" spans="2:7">
      <c r="B85" s="707"/>
      <c r="C85" s="694">
        <v>100000000</v>
      </c>
      <c r="D85" s="694">
        <f t="shared" ref="D85:D88" si="7">C85*2^$E$80</f>
        <v>3276800000000</v>
      </c>
      <c r="E85" s="717">
        <f t="shared" si="6"/>
        <v>3273523200001</v>
      </c>
    </row>
    <row r="86" spans="2:7">
      <c r="B86" s="707"/>
      <c r="C86" s="694">
        <v>10000000</v>
      </c>
      <c r="D86" s="694">
        <f t="shared" si="7"/>
        <v>327680000000</v>
      </c>
      <c r="E86" s="717">
        <f t="shared" si="6"/>
        <v>324403200001</v>
      </c>
    </row>
    <row r="87" spans="2:7">
      <c r="B87" s="707"/>
      <c r="C87" s="694">
        <v>1000000</v>
      </c>
      <c r="D87" s="694">
        <f t="shared" si="7"/>
        <v>32768000000</v>
      </c>
      <c r="E87" s="717">
        <f t="shared" si="6"/>
        <v>29491200001</v>
      </c>
    </row>
    <row r="88" spans="2:7">
      <c r="B88" s="707"/>
      <c r="C88" s="694">
        <v>100000</v>
      </c>
      <c r="D88" s="694">
        <f t="shared" si="7"/>
        <v>3276800000</v>
      </c>
      <c r="E88" s="717">
        <f>D88-$E$81</f>
        <v>1</v>
      </c>
      <c r="G88" t="s">
        <v>1962</v>
      </c>
    </row>
    <row r="89" spans="2:7">
      <c r="B89" s="707"/>
      <c r="C89" s="250"/>
      <c r="D89" s="250"/>
      <c r="E89" s="717"/>
    </row>
    <row r="90" spans="2:7">
      <c r="B90" s="707"/>
      <c r="C90" s="694" t="s">
        <v>1915</v>
      </c>
      <c r="D90" s="694">
        <v>10000</v>
      </c>
      <c r="E90" s="717"/>
    </row>
    <row r="91" spans="2:7">
      <c r="B91" s="707"/>
      <c r="C91" s="694" t="s">
        <v>1916</v>
      </c>
      <c r="D91" s="694"/>
      <c r="E91" s="717"/>
    </row>
    <row r="92" spans="2:7">
      <c r="B92" s="705"/>
      <c r="C92" s="706" t="s">
        <v>1917</v>
      </c>
      <c r="D92" s="706">
        <f>ROUNDDOWN(HEX2DEC(D79)*D90/65536,0)</f>
        <v>999999999</v>
      </c>
      <c r="E92" s="719"/>
    </row>
  </sheetData>
  <mergeCells count="2">
    <mergeCell ref="D5:F5"/>
    <mergeCell ref="B17:G17"/>
  </mergeCells>
  <phoneticPr fontId="40" type="noConversion"/>
  <pageMargins left="0.7" right="0.7" top="0.75" bottom="0.75" header="0.3" footer="0.3"/>
  <pageSetup paperSize="9" orientation="portrait" verticalDpi="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
  <sheetViews>
    <sheetView workbookViewId="0">
      <selection activeCell="T13" sqref="T13"/>
    </sheetView>
  </sheetViews>
  <sheetFormatPr defaultRowHeight="1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R330"/>
  <sheetViews>
    <sheetView topLeftCell="U1" zoomScale="90" zoomScaleNormal="90" zoomScaleSheetLayoutView="100" workbookViewId="0">
      <selection activeCell="AR45" sqref="AR45"/>
    </sheetView>
  </sheetViews>
  <sheetFormatPr defaultColWidth="11.42578125" defaultRowHeight="15"/>
  <cols>
    <col min="1" max="1" width="6.42578125" style="274" customWidth="1"/>
    <col min="2" max="2" width="5.7109375" style="30" customWidth="1"/>
    <col min="3" max="3" width="7.85546875" style="221" customWidth="1"/>
    <col min="4" max="4" width="5.7109375" style="221" customWidth="1"/>
    <col min="5" max="5" width="7.28515625" style="301" customWidth="1"/>
    <col min="6" max="6" width="10.42578125" customWidth="1"/>
    <col min="7" max="8" width="7" customWidth="1"/>
    <col min="9" max="9" width="44" customWidth="1"/>
    <col min="10" max="10" width="6.7109375" style="96" customWidth="1"/>
    <col min="11" max="11" width="2.5703125" style="30" customWidth="1"/>
    <col min="12" max="18" width="3.140625" customWidth="1"/>
    <col min="19" max="31" width="3.140625" style="30" customWidth="1"/>
    <col min="32" max="54" width="3.140625" style="274" customWidth="1"/>
    <col min="55" max="78" width="11.42578125" style="274"/>
    <col min="79" max="96" width="11.42578125" style="30"/>
  </cols>
  <sheetData>
    <row r="1" spans="1:96" s="1" customFormat="1" ht="20.25">
      <c r="A1" s="262"/>
      <c r="B1" s="446" t="s">
        <v>1600</v>
      </c>
      <c r="C1" s="447"/>
      <c r="D1" s="447"/>
      <c r="E1" s="292"/>
      <c r="F1" s="262"/>
      <c r="G1" s="262"/>
      <c r="H1" s="262"/>
      <c r="I1" s="262"/>
      <c r="J1" s="448"/>
      <c r="K1" s="262"/>
      <c r="L1" s="262"/>
      <c r="M1" s="262"/>
      <c r="N1" s="262"/>
      <c r="O1" s="262"/>
      <c r="P1" s="262"/>
      <c r="Q1" s="262"/>
      <c r="R1" s="262"/>
      <c r="S1" s="262"/>
      <c r="T1" s="262"/>
      <c r="U1" s="262"/>
      <c r="V1" s="262"/>
      <c r="W1" s="262"/>
      <c r="X1" s="262"/>
      <c r="Y1" s="262"/>
      <c r="Z1" s="262"/>
      <c r="AA1" s="262"/>
      <c r="AB1" s="262"/>
      <c r="AC1" s="262"/>
      <c r="AD1" s="262"/>
      <c r="AE1" s="262"/>
      <c r="AF1" s="262"/>
      <c r="AG1" s="262"/>
      <c r="AH1" s="262"/>
      <c r="AI1" s="262"/>
      <c r="AJ1" s="262"/>
      <c r="AK1" s="262"/>
      <c r="AL1" s="262"/>
      <c r="AM1" s="262"/>
      <c r="AN1" s="262"/>
      <c r="AO1" s="262"/>
      <c r="AP1" s="262"/>
      <c r="AQ1" s="262"/>
      <c r="AR1" s="262"/>
      <c r="AS1" s="262"/>
      <c r="AT1" s="262"/>
      <c r="AU1" s="262"/>
      <c r="AV1" s="262"/>
      <c r="AW1" s="262"/>
      <c r="AX1" s="262"/>
      <c r="AY1" s="262"/>
      <c r="AZ1" s="262"/>
      <c r="BA1" s="262"/>
      <c r="BB1" s="262"/>
      <c r="BC1" s="262"/>
      <c r="BD1" s="262"/>
      <c r="BE1" s="262"/>
      <c r="BF1" s="262"/>
      <c r="BG1" s="262"/>
      <c r="BH1" s="262"/>
      <c r="BI1" s="262"/>
      <c r="BJ1" s="262"/>
      <c r="BK1" s="262"/>
      <c r="BL1" s="262"/>
      <c r="BM1" s="262"/>
      <c r="BN1" s="262"/>
      <c r="BO1" s="262"/>
      <c r="BP1" s="262"/>
      <c r="BQ1" s="262"/>
      <c r="BR1" s="262"/>
      <c r="BS1" s="262"/>
      <c r="BT1" s="262"/>
      <c r="BU1" s="262"/>
      <c r="BV1" s="262"/>
      <c r="BW1" s="262"/>
      <c r="BX1" s="262"/>
      <c r="BY1" s="262"/>
      <c r="BZ1" s="262"/>
      <c r="CA1" s="21"/>
      <c r="CB1" s="21"/>
      <c r="CC1" s="21"/>
      <c r="CD1" s="21"/>
      <c r="CE1" s="21"/>
      <c r="CF1" s="21"/>
      <c r="CG1" s="21"/>
      <c r="CH1" s="21"/>
      <c r="CI1" s="21"/>
      <c r="CJ1" s="21"/>
      <c r="CK1" s="21"/>
      <c r="CL1" s="21"/>
      <c r="CM1" s="21"/>
      <c r="CN1" s="21"/>
      <c r="CO1" s="21"/>
      <c r="CP1" s="21"/>
      <c r="CQ1" s="21"/>
      <c r="CR1" s="21"/>
    </row>
    <row r="2" spans="1:96" s="21" customFormat="1" ht="14.25">
      <c r="A2" s="262"/>
      <c r="B2" s="262"/>
      <c r="C2" s="298"/>
      <c r="D2" s="298"/>
      <c r="E2" s="292">
        <v>17</v>
      </c>
      <c r="F2" s="262"/>
      <c r="G2" s="262"/>
      <c r="H2" s="262"/>
      <c r="I2" s="262"/>
      <c r="J2" s="448"/>
      <c r="K2" s="262"/>
      <c r="L2" s="262"/>
      <c r="M2" s="262"/>
      <c r="N2" s="262"/>
      <c r="O2" s="262"/>
      <c r="P2" s="262"/>
      <c r="Q2" s="262"/>
      <c r="R2" s="262"/>
      <c r="S2" s="262"/>
      <c r="T2" s="262"/>
      <c r="U2" s="262"/>
      <c r="V2" s="262"/>
      <c r="W2" s="262"/>
      <c r="X2" s="262"/>
      <c r="Y2" s="262"/>
      <c r="Z2" s="262"/>
      <c r="AA2" s="262"/>
      <c r="AB2" s="262"/>
      <c r="AC2" s="262"/>
      <c r="AD2" s="262"/>
      <c r="AE2" s="262"/>
      <c r="AF2" s="262"/>
      <c r="AG2" s="262"/>
      <c r="AH2" s="262"/>
      <c r="AI2" s="262"/>
      <c r="AJ2" s="262"/>
      <c r="AK2" s="262"/>
      <c r="AL2" s="262"/>
      <c r="AM2" s="262"/>
      <c r="AN2" s="262"/>
      <c r="AO2" s="262"/>
      <c r="AP2" s="262"/>
      <c r="AQ2" s="262"/>
      <c r="AR2" s="262"/>
      <c r="AS2" s="262"/>
      <c r="AT2" s="262"/>
      <c r="AU2" s="262"/>
      <c r="AV2" s="262"/>
      <c r="AW2" s="262"/>
      <c r="AX2" s="262"/>
      <c r="AY2" s="262"/>
      <c r="AZ2" s="262"/>
      <c r="BA2" s="262"/>
      <c r="BB2" s="262"/>
      <c r="BC2" s="262"/>
      <c r="BD2" s="262"/>
      <c r="BE2" s="262"/>
      <c r="BF2" s="262"/>
      <c r="BG2" s="262"/>
      <c r="BH2" s="262"/>
      <c r="BI2" s="262"/>
      <c r="BJ2" s="262"/>
      <c r="BK2" s="262"/>
      <c r="BL2" s="262"/>
      <c r="BM2" s="262"/>
      <c r="BN2" s="262"/>
      <c r="BO2" s="262"/>
      <c r="BP2" s="262"/>
      <c r="BQ2" s="262"/>
      <c r="BR2" s="262"/>
      <c r="BS2" s="262"/>
      <c r="BT2" s="262"/>
      <c r="BU2" s="262"/>
      <c r="BV2" s="262"/>
      <c r="BW2" s="262"/>
      <c r="BX2" s="262"/>
      <c r="BY2" s="262"/>
      <c r="BZ2" s="262"/>
    </row>
    <row r="3" spans="1:96" s="22" customFormat="1" ht="11.25">
      <c r="A3" s="271"/>
      <c r="C3" s="32" t="s">
        <v>229</v>
      </c>
      <c r="D3" s="32" t="s">
        <v>228</v>
      </c>
      <c r="E3" s="293" t="s">
        <v>227</v>
      </c>
      <c r="F3" s="23"/>
      <c r="G3" s="23"/>
      <c r="H3" s="23"/>
      <c r="I3" s="23"/>
      <c r="J3" s="79" t="s">
        <v>0</v>
      </c>
      <c r="K3" s="263"/>
      <c r="L3" s="24" t="s">
        <v>1</v>
      </c>
      <c r="M3" s="23"/>
      <c r="N3" s="23"/>
      <c r="O3" s="23"/>
      <c r="P3" s="23"/>
      <c r="Q3" s="23"/>
      <c r="R3" s="23"/>
      <c r="AF3" s="271"/>
      <c r="AG3" s="271"/>
      <c r="AH3" s="271"/>
      <c r="AI3" s="271"/>
      <c r="AJ3" s="271"/>
      <c r="AK3" s="271"/>
      <c r="AL3" s="271"/>
      <c r="AM3" s="271"/>
      <c r="AN3" s="271"/>
      <c r="AO3" s="271"/>
      <c r="AP3" s="271"/>
      <c r="AQ3" s="271"/>
      <c r="AR3" s="271"/>
      <c r="AS3" s="271"/>
      <c r="AT3" s="271"/>
      <c r="AU3" s="271"/>
      <c r="AV3" s="271"/>
      <c r="AW3" s="271"/>
      <c r="AX3" s="271"/>
      <c r="AY3" s="271"/>
      <c r="AZ3" s="271"/>
      <c r="BA3" s="271"/>
      <c r="BB3" s="271"/>
      <c r="BC3" s="271"/>
      <c r="BD3" s="271"/>
      <c r="BE3" s="271"/>
      <c r="BF3" s="271"/>
      <c r="BG3" s="271"/>
      <c r="BH3" s="271"/>
      <c r="BI3" s="271"/>
      <c r="BJ3" s="271"/>
      <c r="BK3" s="271"/>
      <c r="BL3" s="271"/>
      <c r="BM3" s="271"/>
      <c r="BN3" s="271"/>
      <c r="BO3" s="271"/>
      <c r="BP3" s="271"/>
      <c r="BQ3" s="271"/>
      <c r="BR3" s="271"/>
      <c r="BS3" s="271"/>
      <c r="BT3" s="271"/>
      <c r="BU3" s="271"/>
      <c r="BV3" s="271"/>
      <c r="BW3" s="271"/>
      <c r="BX3" s="271"/>
      <c r="BY3" s="271"/>
      <c r="BZ3" s="271"/>
    </row>
    <row r="4" spans="1:96" s="25" customFormat="1" ht="11.25" customHeight="1">
      <c r="A4" s="259"/>
      <c r="B4" s="896" t="s">
        <v>2</v>
      </c>
      <c r="C4" s="220"/>
      <c r="D4" s="220"/>
      <c r="E4" s="294"/>
      <c r="F4" s="867" t="s">
        <v>3</v>
      </c>
      <c r="G4" s="868"/>
      <c r="H4" s="868"/>
      <c r="I4" s="869"/>
      <c r="J4" s="80"/>
      <c r="K4" s="455"/>
      <c r="L4" s="12"/>
      <c r="M4" s="12"/>
      <c r="N4" s="12"/>
      <c r="O4" s="12"/>
      <c r="P4" s="12"/>
      <c r="Q4" s="12"/>
      <c r="R4" s="12"/>
      <c r="AF4" s="259"/>
      <c r="AG4" s="259"/>
      <c r="AH4" s="259"/>
      <c r="AI4" s="259"/>
      <c r="AJ4" s="259"/>
      <c r="AK4" s="259"/>
      <c r="AL4" s="259"/>
      <c r="AM4" s="259"/>
      <c r="AN4" s="259"/>
      <c r="AO4" s="259"/>
      <c r="AP4" s="259"/>
      <c r="AQ4" s="259"/>
      <c r="AR4" s="259"/>
      <c r="AS4" s="259"/>
      <c r="AT4" s="259"/>
      <c r="AU4" s="259"/>
      <c r="AV4" s="259"/>
      <c r="AW4" s="259"/>
      <c r="AX4" s="259"/>
      <c r="AY4" s="259"/>
      <c r="AZ4" s="259"/>
      <c r="BA4" s="259"/>
      <c r="BB4" s="259"/>
      <c r="BC4" s="259"/>
      <c r="BD4" s="259"/>
      <c r="BE4" s="259"/>
      <c r="BF4" s="259"/>
      <c r="BG4" s="259"/>
      <c r="BH4" s="259"/>
      <c r="BI4" s="259"/>
      <c r="BJ4" s="259"/>
      <c r="BK4" s="259"/>
      <c r="BL4" s="259"/>
      <c r="BM4" s="259"/>
      <c r="BN4" s="259"/>
      <c r="BO4" s="259"/>
      <c r="BP4" s="259"/>
      <c r="BQ4" s="259"/>
      <c r="BR4" s="259"/>
      <c r="BS4" s="259"/>
      <c r="BT4" s="259"/>
      <c r="BU4" s="259"/>
      <c r="BV4" s="259"/>
      <c r="BW4" s="259"/>
      <c r="BX4" s="259"/>
      <c r="BY4" s="259"/>
      <c r="BZ4" s="259"/>
    </row>
    <row r="5" spans="1:96" s="25" customFormat="1" ht="11.25" customHeight="1">
      <c r="A5" s="259"/>
      <c r="B5" s="897"/>
      <c r="C5" s="220"/>
      <c r="D5" s="220"/>
      <c r="E5" s="294"/>
      <c r="F5" s="867" t="s">
        <v>4</v>
      </c>
      <c r="G5" s="868"/>
      <c r="H5" s="868"/>
      <c r="I5" s="869"/>
      <c r="J5" s="81" t="s">
        <v>232</v>
      </c>
      <c r="K5" s="455"/>
      <c r="L5" s="13" t="s">
        <v>234</v>
      </c>
      <c r="M5" s="14"/>
      <c r="N5" s="14"/>
      <c r="O5" s="14"/>
      <c r="P5" s="14"/>
      <c r="Q5" s="14"/>
      <c r="R5" s="14"/>
      <c r="S5" s="35"/>
      <c r="T5" s="35"/>
      <c r="U5" s="35"/>
      <c r="V5" s="35"/>
      <c r="W5" s="35"/>
      <c r="X5" s="35"/>
      <c r="Y5" s="35"/>
      <c r="Z5" s="35"/>
      <c r="AA5" s="35"/>
      <c r="AB5" s="35"/>
      <c r="AC5" s="35"/>
      <c r="AD5" s="35"/>
      <c r="AE5" s="36"/>
      <c r="AF5" s="259"/>
      <c r="AG5" s="259"/>
      <c r="AH5" s="259"/>
      <c r="AI5" s="259"/>
      <c r="AJ5" s="259"/>
      <c r="AK5" s="259" t="s">
        <v>2415</v>
      </c>
      <c r="AL5" s="259"/>
      <c r="AM5" s="259"/>
      <c r="AN5" s="259"/>
      <c r="AO5" s="259"/>
      <c r="AP5" s="259"/>
      <c r="AQ5" s="259"/>
      <c r="AR5" s="259"/>
      <c r="AS5" s="259"/>
      <c r="AT5" s="259">
        <v>21</v>
      </c>
      <c r="AU5" s="259"/>
      <c r="AV5" s="259"/>
      <c r="AW5" s="259"/>
      <c r="AX5" s="259"/>
      <c r="AY5" s="259"/>
      <c r="AZ5" s="259"/>
      <c r="BA5" s="259"/>
      <c r="BB5" s="259"/>
      <c r="BC5" s="259"/>
      <c r="BD5" s="259"/>
      <c r="BE5" s="259"/>
      <c r="BF5" s="259"/>
      <c r="BG5" s="259"/>
      <c r="BH5" s="259"/>
      <c r="BI5" s="259"/>
      <c r="BJ5" s="259"/>
      <c r="BK5" s="259"/>
      <c r="BL5" s="259"/>
      <c r="BM5" s="259"/>
      <c r="BN5" s="259"/>
      <c r="BO5" s="259"/>
      <c r="BP5" s="259"/>
      <c r="BQ5" s="259"/>
      <c r="BR5" s="259"/>
      <c r="BS5" s="259"/>
      <c r="BT5" s="259"/>
      <c r="BU5" s="259"/>
      <c r="BV5" s="259"/>
      <c r="BW5" s="259"/>
      <c r="BX5" s="259"/>
      <c r="BY5" s="259"/>
      <c r="BZ5" s="259"/>
    </row>
    <row r="6" spans="1:96" s="25" customFormat="1" ht="11.25" customHeight="1">
      <c r="A6" s="259"/>
      <c r="B6" s="897"/>
      <c r="C6" s="220"/>
      <c r="D6" s="220"/>
      <c r="E6" s="294">
        <f>ROW()-ROW($E$5)</f>
        <v>1</v>
      </c>
      <c r="F6" s="867" t="s">
        <v>5</v>
      </c>
      <c r="G6" s="868"/>
      <c r="H6" s="868"/>
      <c r="I6" s="869"/>
      <c r="J6" s="81" t="s">
        <v>91</v>
      </c>
      <c r="K6" s="455"/>
      <c r="L6" s="13" t="s">
        <v>233</v>
      </c>
      <c r="M6" s="14"/>
      <c r="N6" s="14"/>
      <c r="O6" s="14"/>
      <c r="P6" s="14"/>
      <c r="Q6" s="14"/>
      <c r="R6" s="14"/>
      <c r="S6" s="35"/>
      <c r="T6" s="35"/>
      <c r="U6" s="35"/>
      <c r="V6" s="35"/>
      <c r="W6" s="35"/>
      <c r="X6" s="35"/>
      <c r="Y6" s="35"/>
      <c r="Z6" s="35"/>
      <c r="AA6" s="35"/>
      <c r="AB6" s="35"/>
      <c r="AC6" s="35"/>
      <c r="AD6" s="35"/>
      <c r="AE6" s="36"/>
      <c r="AF6" s="259"/>
      <c r="AG6" s="259"/>
      <c r="AH6" s="259"/>
      <c r="AI6" s="259"/>
      <c r="AJ6" s="259"/>
      <c r="AK6" s="259" t="s">
        <v>2416</v>
      </c>
      <c r="AL6" s="259"/>
      <c r="AM6" s="259"/>
      <c r="AN6" s="259"/>
      <c r="AO6" s="259"/>
      <c r="AP6" s="259"/>
      <c r="AQ6" s="259"/>
      <c r="AR6" s="259"/>
      <c r="AS6" s="259"/>
      <c r="AT6" s="259">
        <v>21</v>
      </c>
      <c r="AU6" s="259"/>
      <c r="AV6" s="259"/>
      <c r="AW6" s="259"/>
      <c r="AX6" s="259"/>
      <c r="AY6" s="259"/>
      <c r="AZ6" s="259"/>
      <c r="BA6" s="259"/>
      <c r="BB6" s="259"/>
      <c r="BC6" s="259"/>
      <c r="BD6" s="259"/>
      <c r="BE6" s="259"/>
      <c r="BF6" s="259"/>
      <c r="BG6" s="259"/>
      <c r="BH6" s="259"/>
      <c r="BI6" s="259"/>
      <c r="BJ6" s="259"/>
      <c r="BK6" s="259"/>
      <c r="BL6" s="259"/>
      <c r="BM6" s="259"/>
      <c r="BN6" s="259"/>
      <c r="BO6" s="259"/>
      <c r="BP6" s="259"/>
      <c r="BQ6" s="259"/>
      <c r="BR6" s="259"/>
      <c r="BS6" s="259"/>
      <c r="BT6" s="259"/>
      <c r="BU6" s="259"/>
      <c r="BV6" s="259"/>
      <c r="BW6" s="259"/>
      <c r="BX6" s="259"/>
      <c r="BY6" s="259"/>
      <c r="BZ6" s="259"/>
    </row>
    <row r="7" spans="1:96" s="25" customFormat="1" ht="11.25" customHeight="1">
      <c r="A7" s="259"/>
      <c r="B7" s="897"/>
      <c r="C7" s="220"/>
      <c r="D7" s="220">
        <v>1</v>
      </c>
      <c r="E7" s="294">
        <f t="shared" ref="E7:E29" si="0">ROW()-ROW($E$5)</f>
        <v>2</v>
      </c>
      <c r="F7" s="867" t="s">
        <v>7</v>
      </c>
      <c r="G7" s="868"/>
      <c r="H7" s="868"/>
      <c r="I7" s="869"/>
      <c r="J7" s="81" t="s">
        <v>8</v>
      </c>
      <c r="K7" s="455"/>
      <c r="L7" s="13" t="s">
        <v>9</v>
      </c>
      <c r="M7" s="14"/>
      <c r="N7" s="14"/>
      <c r="O7" s="14"/>
      <c r="P7" s="14"/>
      <c r="Q7" s="14"/>
      <c r="R7" s="14"/>
      <c r="S7" s="35"/>
      <c r="T7" s="35"/>
      <c r="U7" s="35"/>
      <c r="V7" s="35"/>
      <c r="W7" s="35"/>
      <c r="X7" s="35"/>
      <c r="Y7" s="35"/>
      <c r="Z7" s="35"/>
      <c r="AA7" s="35"/>
      <c r="AB7" s="35"/>
      <c r="AC7" s="35"/>
      <c r="AD7" s="35"/>
      <c r="AE7" s="36"/>
      <c r="AF7" s="259"/>
      <c r="AG7" s="259"/>
      <c r="AH7" s="259"/>
      <c r="AI7" s="259"/>
      <c r="AJ7" s="259"/>
      <c r="AK7" s="259" t="s">
        <v>2417</v>
      </c>
      <c r="AL7" s="259"/>
      <c r="AM7" s="259"/>
      <c r="AN7" s="259"/>
      <c r="AO7" s="259"/>
      <c r="AP7" s="259"/>
      <c r="AQ7" s="259"/>
      <c r="AR7" s="259"/>
      <c r="AS7" s="259"/>
      <c r="AT7" s="259">
        <v>6</v>
      </c>
      <c r="AU7" s="259"/>
      <c r="AV7" s="259"/>
      <c r="AW7" s="259"/>
      <c r="AX7" s="259"/>
      <c r="AY7" s="259"/>
      <c r="AZ7" s="259"/>
      <c r="BA7" s="259"/>
      <c r="BB7" s="259"/>
      <c r="BC7" s="259"/>
      <c r="BD7" s="259"/>
      <c r="BE7" s="259"/>
      <c r="BF7" s="259"/>
      <c r="BG7" s="259"/>
      <c r="BH7" s="259"/>
      <c r="BI7" s="259"/>
      <c r="BJ7" s="259"/>
      <c r="BK7" s="259"/>
      <c r="BL7" s="259"/>
      <c r="BM7" s="259"/>
      <c r="BN7" s="259"/>
      <c r="BO7" s="259"/>
      <c r="BP7" s="259"/>
      <c r="BQ7" s="259"/>
      <c r="BR7" s="259"/>
      <c r="BS7" s="259"/>
      <c r="BT7" s="259"/>
      <c r="BU7" s="259"/>
      <c r="BV7" s="259"/>
      <c r="BW7" s="259"/>
      <c r="BX7" s="259"/>
      <c r="BY7" s="259"/>
      <c r="BZ7" s="259"/>
    </row>
    <row r="8" spans="1:96" s="25" customFormat="1" ht="11.25" customHeight="1">
      <c r="A8" s="259"/>
      <c r="B8" s="897"/>
      <c r="C8" s="220"/>
      <c r="D8" s="220">
        <v>2</v>
      </c>
      <c r="E8" s="294">
        <f t="shared" si="0"/>
        <v>3</v>
      </c>
      <c r="F8" s="901" t="s">
        <v>10</v>
      </c>
      <c r="G8" s="902"/>
      <c r="H8" s="902"/>
      <c r="I8" s="903"/>
      <c r="J8" s="81" t="s">
        <v>11</v>
      </c>
      <c r="K8" s="455"/>
      <c r="L8" s="13" t="s">
        <v>12</v>
      </c>
      <c r="M8" s="14"/>
      <c r="N8" s="14"/>
      <c r="O8" s="14"/>
      <c r="P8" s="14"/>
      <c r="Q8" s="14"/>
      <c r="R8" s="14"/>
      <c r="S8" s="35"/>
      <c r="T8" s="35"/>
      <c r="U8" s="35"/>
      <c r="V8" s="35"/>
      <c r="W8" s="35"/>
      <c r="X8" s="35"/>
      <c r="Y8" s="35"/>
      <c r="Z8" s="35"/>
      <c r="AA8" s="35"/>
      <c r="AB8" s="35"/>
      <c r="AC8" s="35"/>
      <c r="AD8" s="35"/>
      <c r="AE8" s="36"/>
      <c r="AF8" s="259"/>
      <c r="AG8" s="259"/>
      <c r="AH8" s="259"/>
      <c r="AI8" s="259"/>
      <c r="AJ8" s="259"/>
      <c r="AK8" s="259" t="s">
        <v>2418</v>
      </c>
      <c r="AL8" s="259"/>
      <c r="AM8" s="259"/>
      <c r="AN8" s="259"/>
      <c r="AO8" s="259"/>
      <c r="AP8" s="259"/>
      <c r="AQ8" s="259"/>
      <c r="AR8" s="259"/>
      <c r="AS8" s="259"/>
      <c r="AT8" s="259">
        <v>6</v>
      </c>
      <c r="AU8" s="259"/>
      <c r="AV8" s="259"/>
      <c r="AW8" s="259"/>
      <c r="AX8" s="259"/>
      <c r="AY8" s="259"/>
      <c r="AZ8" s="259"/>
      <c r="BA8" s="259"/>
      <c r="BB8" s="259"/>
      <c r="BC8" s="259"/>
      <c r="BD8" s="259"/>
      <c r="BE8" s="259"/>
      <c r="BF8" s="259"/>
      <c r="BG8" s="259"/>
      <c r="BH8" s="259"/>
      <c r="BI8" s="259"/>
      <c r="BJ8" s="259"/>
      <c r="BK8" s="259"/>
      <c r="BL8" s="259"/>
      <c r="BM8" s="259"/>
      <c r="BN8" s="259"/>
      <c r="BO8" s="259"/>
      <c r="BP8" s="259"/>
      <c r="BQ8" s="259"/>
      <c r="BR8" s="259"/>
      <c r="BS8" s="259"/>
      <c r="BT8" s="259"/>
      <c r="BU8" s="259"/>
      <c r="BV8" s="259"/>
      <c r="BW8" s="259"/>
      <c r="BX8" s="259"/>
      <c r="BY8" s="259"/>
      <c r="BZ8" s="259"/>
    </row>
    <row r="9" spans="1:96" s="25" customFormat="1" ht="11.25" customHeight="1">
      <c r="A9" s="259"/>
      <c r="B9" s="897"/>
      <c r="C9" s="220"/>
      <c r="D9" s="220">
        <v>3</v>
      </c>
      <c r="E9" s="294">
        <f t="shared" si="0"/>
        <v>4</v>
      </c>
      <c r="F9" s="864" t="s">
        <v>13</v>
      </c>
      <c r="G9" s="865"/>
      <c r="H9" s="865"/>
      <c r="I9" s="866"/>
      <c r="J9" s="81" t="s">
        <v>14</v>
      </c>
      <c r="K9" s="455"/>
      <c r="L9" s="15" t="s">
        <v>15</v>
      </c>
      <c r="M9" s="12"/>
      <c r="N9" s="12"/>
      <c r="O9" s="12"/>
      <c r="P9" s="12"/>
      <c r="Q9" s="12"/>
      <c r="R9" s="12"/>
      <c r="AE9" s="39"/>
      <c r="AF9" s="259"/>
      <c r="AG9" s="259"/>
      <c r="AH9" s="259"/>
      <c r="AI9" s="259"/>
      <c r="AJ9" s="259"/>
      <c r="AK9" s="259" t="s">
        <v>2419</v>
      </c>
      <c r="AL9" s="259"/>
      <c r="AM9" s="259"/>
      <c r="AN9" s="259"/>
      <c r="AO9" s="259"/>
      <c r="AP9" s="259"/>
      <c r="AQ9" s="259"/>
      <c r="AR9" s="259"/>
      <c r="AS9" s="259"/>
      <c r="AT9" s="259">
        <v>7</v>
      </c>
      <c r="AU9" s="259"/>
      <c r="AV9" s="259"/>
      <c r="AW9" s="259"/>
      <c r="AX9" s="259"/>
      <c r="AY9" s="259"/>
      <c r="AZ9" s="259"/>
      <c r="BA9" s="259"/>
      <c r="BB9" s="259"/>
      <c r="BC9" s="259"/>
      <c r="BD9" s="259"/>
      <c r="BE9" s="259"/>
      <c r="BF9" s="259"/>
      <c r="BG9" s="259"/>
      <c r="BH9" s="259"/>
      <c r="BI9" s="259"/>
      <c r="BJ9" s="259"/>
      <c r="BK9" s="259"/>
      <c r="BL9" s="259"/>
      <c r="BM9" s="259"/>
      <c r="BN9" s="259"/>
      <c r="BO9" s="259"/>
      <c r="BP9" s="259"/>
      <c r="BQ9" s="259"/>
      <c r="BR9" s="259"/>
      <c r="BS9" s="259"/>
      <c r="BT9" s="259"/>
      <c r="BU9" s="259"/>
      <c r="BV9" s="259"/>
      <c r="BW9" s="259"/>
      <c r="BX9" s="259"/>
      <c r="BY9" s="259"/>
      <c r="BZ9" s="259"/>
    </row>
    <row r="10" spans="1:96" s="25" customFormat="1" ht="11.25" customHeight="1">
      <c r="A10" s="259"/>
      <c r="B10" s="897"/>
      <c r="C10" s="220"/>
      <c r="D10" s="220">
        <v>4</v>
      </c>
      <c r="E10" s="295">
        <f t="shared" si="0"/>
        <v>5</v>
      </c>
      <c r="F10" s="901" t="s">
        <v>16</v>
      </c>
      <c r="G10" s="902"/>
      <c r="H10" s="902"/>
      <c r="I10" s="903"/>
      <c r="J10" s="81" t="s">
        <v>79</v>
      </c>
      <c r="K10" s="455"/>
      <c r="L10" s="13" t="s">
        <v>83</v>
      </c>
      <c r="M10" s="14"/>
      <c r="N10" s="14"/>
      <c r="O10" s="14"/>
      <c r="P10" s="14"/>
      <c r="Q10" s="14"/>
      <c r="R10" s="14"/>
      <c r="S10" s="35"/>
      <c r="T10" s="35"/>
      <c r="U10" s="35"/>
      <c r="V10" s="35"/>
      <c r="W10" s="35"/>
      <c r="X10" s="35"/>
      <c r="Y10" s="35"/>
      <c r="Z10" s="35"/>
      <c r="AA10" s="35"/>
      <c r="AB10" s="35"/>
      <c r="AC10" s="35"/>
      <c r="AD10" s="35"/>
      <c r="AE10" s="36"/>
      <c r="AF10" s="259"/>
      <c r="AG10" s="259"/>
      <c r="AH10" s="259"/>
      <c r="AI10" s="259"/>
      <c r="AJ10" s="259"/>
      <c r="AK10" s="259" t="s">
        <v>2420</v>
      </c>
      <c r="AL10" s="259"/>
      <c r="AM10" s="259"/>
      <c r="AN10" s="259"/>
      <c r="AO10" s="259"/>
      <c r="AP10" s="259"/>
      <c r="AQ10" s="259"/>
      <c r="AR10" s="259"/>
      <c r="AS10" s="259"/>
      <c r="AT10" s="259">
        <v>6</v>
      </c>
      <c r="AU10" s="259"/>
      <c r="AV10" s="259"/>
      <c r="AW10" s="259"/>
      <c r="AX10" s="259"/>
      <c r="AY10" s="259"/>
      <c r="AZ10" s="259"/>
      <c r="BA10" s="259"/>
      <c r="BB10" s="259"/>
      <c r="BC10" s="259"/>
      <c r="BD10" s="259"/>
      <c r="BE10" s="259"/>
      <c r="BF10" s="259"/>
      <c r="BG10" s="259"/>
      <c r="BH10" s="259"/>
      <c r="BI10" s="259"/>
      <c r="BJ10" s="259"/>
      <c r="BK10" s="259"/>
      <c r="BL10" s="259"/>
      <c r="BM10" s="259"/>
      <c r="BN10" s="259"/>
      <c r="BO10" s="259"/>
      <c r="BP10" s="259"/>
      <c r="BQ10" s="259"/>
      <c r="BR10" s="259"/>
      <c r="BS10" s="259"/>
      <c r="BT10" s="259"/>
      <c r="BU10" s="259"/>
      <c r="BV10" s="259"/>
      <c r="BW10" s="259"/>
      <c r="BX10" s="259"/>
      <c r="BY10" s="259"/>
      <c r="BZ10" s="259"/>
    </row>
    <row r="11" spans="1:96" s="25" customFormat="1" ht="11.25" customHeight="1">
      <c r="A11" s="259"/>
      <c r="B11" s="897"/>
      <c r="C11" s="220"/>
      <c r="D11" s="220">
        <v>5</v>
      </c>
      <c r="E11" s="295">
        <f t="shared" si="0"/>
        <v>6</v>
      </c>
      <c r="F11" s="898" t="s">
        <v>17</v>
      </c>
      <c r="G11" s="899"/>
      <c r="H11" s="899"/>
      <c r="I11" s="900"/>
      <c r="J11" s="81" t="s">
        <v>18</v>
      </c>
      <c r="K11" s="455"/>
      <c r="L11" s="15"/>
      <c r="M11" s="12"/>
      <c r="N11" s="12"/>
      <c r="O11" s="12"/>
      <c r="P11" s="12"/>
      <c r="Q11" s="12"/>
      <c r="R11" s="12"/>
      <c r="AE11" s="39"/>
      <c r="AF11" s="259"/>
      <c r="AG11" s="259"/>
      <c r="AH11" s="259"/>
      <c r="AI11" s="259"/>
      <c r="AJ11" s="259"/>
      <c r="AK11" s="259" t="s">
        <v>2421</v>
      </c>
      <c r="AL11" s="259"/>
      <c r="AM11" s="259"/>
      <c r="AN11" s="259"/>
      <c r="AO11" s="259"/>
      <c r="AP11" s="259"/>
      <c r="AQ11" s="259"/>
      <c r="AR11" s="259"/>
      <c r="AS11" s="259"/>
      <c r="AT11" s="259">
        <v>7</v>
      </c>
      <c r="AU11" s="259"/>
      <c r="AV11" s="259"/>
      <c r="AW11" s="259"/>
      <c r="AX11" s="259"/>
      <c r="AY11" s="259"/>
      <c r="AZ11" s="259"/>
      <c r="BA11" s="259"/>
      <c r="BB11" s="259"/>
      <c r="BC11" s="259"/>
      <c r="BD11" s="259"/>
      <c r="BE11" s="259"/>
      <c r="BF11" s="259"/>
      <c r="BG11" s="259"/>
      <c r="BH11" s="259"/>
      <c r="BI11" s="259"/>
      <c r="BJ11" s="259"/>
      <c r="BK11" s="259"/>
      <c r="BL11" s="259"/>
      <c r="BM11" s="259"/>
      <c r="BN11" s="259"/>
      <c r="BO11" s="259"/>
      <c r="BP11" s="259"/>
      <c r="BQ11" s="259"/>
      <c r="BR11" s="259"/>
      <c r="BS11" s="259"/>
      <c r="BT11" s="259"/>
      <c r="BU11" s="259"/>
      <c r="BV11" s="259"/>
      <c r="BW11" s="259"/>
      <c r="BX11" s="259"/>
      <c r="BY11" s="259"/>
      <c r="BZ11" s="259"/>
    </row>
    <row r="12" spans="1:96" s="25" customFormat="1" ht="11.25" customHeight="1">
      <c r="A12" s="259"/>
      <c r="B12" s="897"/>
      <c r="C12" s="220"/>
      <c r="D12" s="220">
        <v>6</v>
      </c>
      <c r="E12" s="295">
        <f t="shared" si="0"/>
        <v>7</v>
      </c>
      <c r="F12" s="898" t="s">
        <v>17</v>
      </c>
      <c r="G12" s="899"/>
      <c r="H12" s="899"/>
      <c r="I12" s="900"/>
      <c r="J12" s="81" t="s">
        <v>18</v>
      </c>
      <c r="K12" s="455"/>
      <c r="L12" s="15"/>
      <c r="M12" s="12"/>
      <c r="N12" s="12"/>
      <c r="O12" s="12"/>
      <c r="P12" s="12"/>
      <c r="Q12" s="12"/>
      <c r="R12" s="12"/>
      <c r="AE12" s="39"/>
      <c r="AF12" s="259"/>
      <c r="AG12" s="259"/>
      <c r="AH12" s="259"/>
      <c r="AI12" s="259"/>
      <c r="AJ12" s="259"/>
      <c r="AK12" s="259" t="s">
        <v>2422</v>
      </c>
      <c r="AL12" s="259"/>
      <c r="AM12" s="259"/>
      <c r="AN12" s="259"/>
      <c r="AO12" s="259"/>
      <c r="AP12" s="259"/>
      <c r="AQ12" s="259"/>
      <c r="AR12" s="259"/>
      <c r="AS12" s="259"/>
      <c r="AT12" s="259">
        <v>4</v>
      </c>
      <c r="AU12" s="259"/>
      <c r="AV12" s="259"/>
      <c r="AW12" s="259"/>
      <c r="AX12" s="259"/>
      <c r="AY12" s="259"/>
      <c r="AZ12" s="259"/>
      <c r="BA12" s="259"/>
      <c r="BB12" s="259"/>
      <c r="BC12" s="259"/>
      <c r="BD12" s="259"/>
      <c r="BE12" s="259"/>
      <c r="BF12" s="259"/>
      <c r="BG12" s="259"/>
      <c r="BH12" s="259"/>
      <c r="BI12" s="259"/>
      <c r="BJ12" s="259"/>
      <c r="BK12" s="259"/>
      <c r="BL12" s="259"/>
      <c r="BM12" s="259"/>
      <c r="BN12" s="259"/>
      <c r="BO12" s="259"/>
      <c r="BP12" s="259"/>
      <c r="BQ12" s="259"/>
      <c r="BR12" s="259"/>
      <c r="BS12" s="259"/>
      <c r="BT12" s="259"/>
      <c r="BU12" s="259"/>
      <c r="BV12" s="259"/>
      <c r="BW12" s="259"/>
      <c r="BX12" s="259"/>
      <c r="BY12" s="259"/>
      <c r="BZ12" s="259"/>
    </row>
    <row r="13" spans="1:96" s="25" customFormat="1" ht="11.25" customHeight="1">
      <c r="A13" s="259"/>
      <c r="B13" s="897"/>
      <c r="C13" s="220"/>
      <c r="D13" s="220">
        <v>7</v>
      </c>
      <c r="E13" s="295">
        <f t="shared" si="0"/>
        <v>8</v>
      </c>
      <c r="F13" s="864" t="s">
        <v>19</v>
      </c>
      <c r="G13" s="865"/>
      <c r="H13" s="865"/>
      <c r="I13" s="866"/>
      <c r="J13" s="81" t="s">
        <v>20</v>
      </c>
      <c r="K13" s="455"/>
      <c r="L13" s="16"/>
      <c r="M13" s="17"/>
      <c r="N13" s="17"/>
      <c r="O13" s="17"/>
      <c r="P13" s="17"/>
      <c r="Q13" s="17"/>
      <c r="R13" s="17"/>
      <c r="S13" s="37"/>
      <c r="T13" s="37"/>
      <c r="U13" s="37"/>
      <c r="V13" s="37"/>
      <c r="W13" s="37"/>
      <c r="X13" s="37"/>
      <c r="Y13" s="37"/>
      <c r="Z13" s="37"/>
      <c r="AA13" s="37"/>
      <c r="AB13" s="37"/>
      <c r="AC13" s="37"/>
      <c r="AD13" s="37"/>
      <c r="AE13" s="38"/>
      <c r="AF13" s="259"/>
      <c r="AG13" s="259"/>
      <c r="AH13" s="259"/>
      <c r="AI13" s="259"/>
      <c r="AJ13" s="259"/>
      <c r="AK13" s="259" t="s">
        <v>2423</v>
      </c>
      <c r="AL13" s="259"/>
      <c r="AM13" s="259"/>
      <c r="AN13" s="259"/>
      <c r="AO13" s="259"/>
      <c r="AP13" s="259"/>
      <c r="AQ13" s="259"/>
      <c r="AR13" s="259"/>
      <c r="AS13" s="259"/>
      <c r="AT13" s="259">
        <v>5</v>
      </c>
      <c r="AU13" s="259"/>
      <c r="AV13" s="259"/>
      <c r="AW13" s="259"/>
      <c r="AX13" s="259"/>
      <c r="AY13" s="259"/>
      <c r="AZ13" s="259"/>
      <c r="BA13" s="259"/>
      <c r="BB13" s="259"/>
      <c r="BC13" s="259"/>
      <c r="BD13" s="259"/>
      <c r="BE13" s="259"/>
      <c r="BF13" s="259"/>
      <c r="BG13" s="259"/>
      <c r="BH13" s="259"/>
      <c r="BI13" s="259"/>
      <c r="BJ13" s="259"/>
      <c r="BK13" s="259"/>
      <c r="BL13" s="259"/>
      <c r="BM13" s="259"/>
      <c r="BN13" s="259"/>
      <c r="BO13" s="259"/>
      <c r="BP13" s="259"/>
      <c r="BQ13" s="259"/>
      <c r="BR13" s="259"/>
      <c r="BS13" s="259"/>
      <c r="BT13" s="259"/>
      <c r="BU13" s="259"/>
      <c r="BV13" s="259"/>
      <c r="BW13" s="259"/>
      <c r="BX13" s="259"/>
      <c r="BY13" s="259"/>
      <c r="BZ13" s="259"/>
    </row>
    <row r="14" spans="1:96" s="25" customFormat="1" ht="11.25" customHeight="1">
      <c r="A14" s="259"/>
      <c r="B14" s="897"/>
      <c r="C14" s="220"/>
      <c r="D14" s="220">
        <v>8</v>
      </c>
      <c r="E14" s="294">
        <f t="shared" si="0"/>
        <v>9</v>
      </c>
      <c r="F14" s="864" t="s">
        <v>21</v>
      </c>
      <c r="G14" s="865"/>
      <c r="H14" s="865"/>
      <c r="I14" s="866"/>
      <c r="J14" s="81" t="s">
        <v>22</v>
      </c>
      <c r="K14" s="455"/>
      <c r="L14" s="12"/>
      <c r="M14" s="12"/>
      <c r="N14" s="12"/>
      <c r="O14" s="12"/>
      <c r="P14" s="12"/>
      <c r="Q14" s="12"/>
      <c r="R14" s="12"/>
      <c r="AF14" s="259"/>
      <c r="AG14" s="259"/>
      <c r="AH14" s="259"/>
      <c r="AI14" s="259"/>
      <c r="AJ14" s="259"/>
      <c r="AK14" s="259" t="s">
        <v>2424</v>
      </c>
      <c r="AL14" s="259"/>
      <c r="AM14" s="259"/>
      <c r="AN14" s="259"/>
      <c r="AO14" s="259"/>
      <c r="AP14" s="259"/>
      <c r="AQ14" s="259"/>
      <c r="AR14" s="259"/>
      <c r="AS14" s="259"/>
      <c r="AT14" s="259">
        <v>6</v>
      </c>
      <c r="AU14" s="259"/>
      <c r="AV14" s="259"/>
      <c r="AW14" s="259"/>
      <c r="AX14" s="259"/>
      <c r="AY14" s="259"/>
      <c r="AZ14" s="259"/>
      <c r="BA14" s="259"/>
      <c r="BB14" s="259"/>
      <c r="BC14" s="259"/>
      <c r="BD14" s="259"/>
      <c r="BE14" s="259"/>
      <c r="BF14" s="259"/>
      <c r="BG14" s="259"/>
      <c r="BH14" s="259"/>
      <c r="BI14" s="259"/>
      <c r="BJ14" s="259"/>
      <c r="BK14" s="259"/>
      <c r="BL14" s="259"/>
      <c r="BM14" s="259"/>
      <c r="BN14" s="259"/>
      <c r="BO14" s="259"/>
      <c r="BP14" s="259"/>
      <c r="BQ14" s="259"/>
      <c r="BR14" s="259"/>
      <c r="BS14" s="259"/>
      <c r="BT14" s="259"/>
      <c r="BU14" s="259"/>
      <c r="BV14" s="259"/>
      <c r="BW14" s="259"/>
      <c r="BX14" s="259"/>
      <c r="BY14" s="259"/>
      <c r="BZ14" s="259"/>
    </row>
    <row r="15" spans="1:96" s="25" customFormat="1" ht="11.25" customHeight="1">
      <c r="A15" s="259"/>
      <c r="B15" s="897"/>
      <c r="C15" s="220"/>
      <c r="D15" s="220">
        <v>9</v>
      </c>
      <c r="E15" s="296">
        <f t="shared" si="0"/>
        <v>10</v>
      </c>
      <c r="F15" s="867" t="s">
        <v>23</v>
      </c>
      <c r="G15" s="868"/>
      <c r="H15" s="868"/>
      <c r="I15" s="869"/>
      <c r="J15" s="81" t="s">
        <v>24</v>
      </c>
      <c r="K15" s="455"/>
      <c r="L15" s="13" t="s">
        <v>25</v>
      </c>
      <c r="M15" s="14"/>
      <c r="N15" s="14"/>
      <c r="O15" s="14"/>
      <c r="P15" s="14"/>
      <c r="Q15" s="14"/>
      <c r="R15" s="14"/>
      <c r="S15" s="35"/>
      <c r="T15" s="35"/>
      <c r="U15" s="35"/>
      <c r="V15" s="35"/>
      <c r="W15" s="35"/>
      <c r="X15" s="35"/>
      <c r="Y15" s="35"/>
      <c r="Z15" s="35"/>
      <c r="AA15" s="35"/>
      <c r="AB15" s="35"/>
      <c r="AC15" s="35"/>
      <c r="AD15" s="35"/>
      <c r="AE15" s="36"/>
      <c r="AF15" s="259"/>
      <c r="AG15" s="259"/>
      <c r="AH15" s="259"/>
      <c r="AI15" s="259"/>
      <c r="AJ15" s="259"/>
      <c r="AK15" s="259" t="s">
        <v>2425</v>
      </c>
      <c r="AL15" s="259"/>
      <c r="AM15" s="259"/>
      <c r="AN15" s="259"/>
      <c r="AO15" s="259"/>
      <c r="AP15" s="259"/>
      <c r="AQ15" s="259"/>
      <c r="AR15" s="259"/>
      <c r="AS15" s="259"/>
      <c r="AT15" s="259">
        <v>7</v>
      </c>
      <c r="AU15" s="259"/>
      <c r="AV15" s="259"/>
      <c r="AW15" s="259"/>
      <c r="AX15" s="259"/>
      <c r="AY15" s="259"/>
      <c r="AZ15" s="259"/>
      <c r="BA15" s="259"/>
      <c r="BB15" s="259"/>
      <c r="BC15" s="259"/>
      <c r="BD15" s="259"/>
      <c r="BE15" s="259"/>
      <c r="BF15" s="259"/>
      <c r="BG15" s="259"/>
      <c r="BH15" s="259"/>
      <c r="BI15" s="259"/>
      <c r="BJ15" s="259"/>
      <c r="BK15" s="259"/>
      <c r="BL15" s="259"/>
      <c r="BM15" s="259"/>
      <c r="BN15" s="259"/>
      <c r="BO15" s="259"/>
      <c r="BP15" s="259"/>
      <c r="BQ15" s="259"/>
      <c r="BR15" s="259"/>
      <c r="BS15" s="259"/>
      <c r="BT15" s="259"/>
      <c r="BU15" s="259"/>
      <c r="BV15" s="259"/>
      <c r="BW15" s="259"/>
      <c r="BX15" s="259"/>
      <c r="BY15" s="259"/>
      <c r="BZ15" s="259"/>
    </row>
    <row r="16" spans="1:96" s="25" customFormat="1" ht="11.25" customHeight="1">
      <c r="A16" s="259"/>
      <c r="B16" s="897"/>
      <c r="C16" s="220"/>
      <c r="D16" s="220">
        <v>10</v>
      </c>
      <c r="E16" s="296">
        <f t="shared" si="0"/>
        <v>11</v>
      </c>
      <c r="F16" s="193"/>
      <c r="G16" s="194"/>
      <c r="H16" s="194"/>
      <c r="I16" s="195"/>
      <c r="J16" s="81"/>
      <c r="K16" s="455"/>
      <c r="L16" s="13"/>
      <c r="M16" s="14"/>
      <c r="N16" s="14"/>
      <c r="O16" s="14"/>
      <c r="P16" s="14"/>
      <c r="Q16" s="14"/>
      <c r="R16" s="14"/>
      <c r="S16" s="35"/>
      <c r="T16" s="35"/>
      <c r="U16" s="35"/>
      <c r="V16" s="35"/>
      <c r="W16" s="35"/>
      <c r="X16" s="35"/>
      <c r="Y16" s="35"/>
      <c r="Z16" s="35"/>
      <c r="AA16" s="35"/>
      <c r="AB16" s="35"/>
      <c r="AC16" s="35"/>
      <c r="AD16" s="35"/>
      <c r="AE16" s="36"/>
      <c r="AF16" s="259"/>
      <c r="AG16" s="259"/>
      <c r="AH16" s="259"/>
      <c r="AI16" s="259"/>
      <c r="AJ16" s="259"/>
      <c r="AK16" s="259" t="s">
        <v>2426</v>
      </c>
      <c r="AL16" s="259"/>
      <c r="AM16" s="259"/>
      <c r="AN16" s="259"/>
      <c r="AO16" s="259"/>
      <c r="AP16" s="259"/>
      <c r="AQ16" s="259"/>
      <c r="AR16" s="259"/>
      <c r="AS16" s="259"/>
      <c r="AT16" s="259">
        <v>8</v>
      </c>
      <c r="AU16" s="259"/>
      <c r="AV16" s="259"/>
      <c r="AW16" s="259"/>
      <c r="AX16" s="259"/>
      <c r="AY16" s="259"/>
      <c r="AZ16" s="259"/>
      <c r="BA16" s="259"/>
      <c r="BB16" s="259"/>
      <c r="BC16" s="259"/>
      <c r="BD16" s="259"/>
      <c r="BE16" s="259"/>
      <c r="BF16" s="259"/>
      <c r="BG16" s="259"/>
      <c r="BH16" s="259"/>
      <c r="BI16" s="259"/>
      <c r="BJ16" s="259"/>
      <c r="BK16" s="259"/>
      <c r="BL16" s="259"/>
      <c r="BM16" s="259"/>
      <c r="BN16" s="259"/>
      <c r="BO16" s="259"/>
      <c r="BP16" s="259"/>
      <c r="BQ16" s="259"/>
      <c r="BR16" s="259"/>
      <c r="BS16" s="259"/>
      <c r="BT16" s="259"/>
      <c r="BU16" s="259"/>
      <c r="BV16" s="259"/>
      <c r="BW16" s="259"/>
      <c r="BX16" s="259"/>
      <c r="BY16" s="259"/>
      <c r="BZ16" s="259"/>
    </row>
    <row r="17" spans="1:96" s="25" customFormat="1" ht="11.25" customHeight="1">
      <c r="A17" s="259"/>
      <c r="B17" s="897"/>
      <c r="C17" s="220"/>
      <c r="D17" s="220">
        <v>11</v>
      </c>
      <c r="E17" s="296">
        <f t="shared" si="0"/>
        <v>12</v>
      </c>
      <c r="F17" s="193"/>
      <c r="G17" s="194"/>
      <c r="H17" s="194"/>
      <c r="I17" s="195"/>
      <c r="J17" s="81"/>
      <c r="K17" s="455"/>
      <c r="L17" s="13"/>
      <c r="M17" s="14"/>
      <c r="N17" s="14"/>
      <c r="O17" s="14"/>
      <c r="P17" s="14"/>
      <c r="Q17" s="14"/>
      <c r="R17" s="14"/>
      <c r="S17" s="35"/>
      <c r="T17" s="35"/>
      <c r="U17" s="35"/>
      <c r="V17" s="35"/>
      <c r="W17" s="35"/>
      <c r="X17" s="35"/>
      <c r="Y17" s="35"/>
      <c r="Z17" s="35"/>
      <c r="AA17" s="35"/>
      <c r="AB17" s="35"/>
      <c r="AC17" s="35"/>
      <c r="AD17" s="35"/>
      <c r="AE17" s="36"/>
      <c r="AF17" s="259"/>
      <c r="AG17" s="259"/>
      <c r="AH17" s="259"/>
      <c r="AI17" s="259"/>
      <c r="AJ17" s="259"/>
      <c r="AK17" s="259" t="s">
        <v>2427</v>
      </c>
      <c r="AL17" s="259"/>
      <c r="AM17" s="259"/>
      <c r="AN17" s="259"/>
      <c r="AO17" s="259"/>
      <c r="AP17" s="259"/>
      <c r="AQ17" s="259"/>
      <c r="AR17" s="259"/>
      <c r="AS17" s="259"/>
      <c r="AT17" s="259">
        <v>7</v>
      </c>
      <c r="AU17" s="259"/>
      <c r="AV17" s="259"/>
      <c r="AW17" s="259"/>
      <c r="AX17" s="259"/>
      <c r="AY17" s="259"/>
      <c r="AZ17" s="259"/>
      <c r="BA17" s="259"/>
      <c r="BB17" s="259"/>
      <c r="BC17" s="259"/>
      <c r="BD17" s="259"/>
      <c r="BE17" s="259"/>
      <c r="BF17" s="259"/>
      <c r="BG17" s="259"/>
      <c r="BH17" s="259"/>
      <c r="BI17" s="259"/>
      <c r="BJ17" s="259"/>
      <c r="BK17" s="259"/>
      <c r="BL17" s="259"/>
      <c r="BM17" s="259"/>
      <c r="BN17" s="259"/>
      <c r="BO17" s="259"/>
      <c r="BP17" s="259"/>
      <c r="BQ17" s="259"/>
      <c r="BR17" s="259"/>
      <c r="BS17" s="259"/>
      <c r="BT17" s="259"/>
      <c r="BU17" s="259"/>
      <c r="BV17" s="259"/>
      <c r="BW17" s="259"/>
      <c r="BX17" s="259"/>
      <c r="BY17" s="259"/>
      <c r="BZ17" s="259"/>
    </row>
    <row r="18" spans="1:96" s="25" customFormat="1" ht="11.25" customHeight="1">
      <c r="A18" s="259"/>
      <c r="B18" s="897"/>
      <c r="C18" s="220"/>
      <c r="D18" s="220">
        <v>15</v>
      </c>
      <c r="E18" s="294">
        <f t="shared" si="0"/>
        <v>13</v>
      </c>
      <c r="F18" s="870" t="s">
        <v>26</v>
      </c>
      <c r="G18" s="871"/>
      <c r="H18" s="871"/>
      <c r="I18" s="871"/>
      <c r="J18" s="81" t="s">
        <v>27</v>
      </c>
      <c r="K18" s="455"/>
      <c r="L18" s="18" t="s">
        <v>28</v>
      </c>
      <c r="M18" s="19"/>
      <c r="N18" s="19"/>
      <c r="O18" s="19"/>
      <c r="P18" s="19"/>
      <c r="Q18" s="19"/>
      <c r="R18" s="19"/>
      <c r="S18" s="33"/>
      <c r="T18" s="33"/>
      <c r="U18" s="33"/>
      <c r="V18" s="33"/>
      <c r="W18" s="33"/>
      <c r="X18" s="33"/>
      <c r="Y18" s="33"/>
      <c r="Z18" s="33"/>
      <c r="AA18" s="33"/>
      <c r="AB18" s="33"/>
      <c r="AC18" s="33"/>
      <c r="AD18" s="33"/>
      <c r="AE18" s="34"/>
      <c r="AF18" s="259"/>
      <c r="AG18" s="259"/>
      <c r="AH18" s="259"/>
      <c r="AI18" s="259"/>
      <c r="AJ18" s="259"/>
      <c r="AK18" s="259" t="s">
        <v>2428</v>
      </c>
      <c r="AL18" s="259"/>
      <c r="AM18" s="259"/>
      <c r="AN18" s="259"/>
      <c r="AO18" s="259"/>
      <c r="AP18" s="259"/>
      <c r="AQ18" s="259"/>
      <c r="AR18" s="259"/>
      <c r="AS18" s="259"/>
      <c r="AT18" s="259">
        <v>8</v>
      </c>
      <c r="AU18" s="259"/>
      <c r="AV18" s="259"/>
      <c r="AW18" s="259"/>
      <c r="AX18" s="259"/>
      <c r="AY18" s="259"/>
      <c r="AZ18" s="259"/>
      <c r="BA18" s="259"/>
      <c r="BB18" s="259"/>
      <c r="BC18" s="259"/>
      <c r="BD18" s="259"/>
      <c r="BE18" s="259"/>
      <c r="BF18" s="259"/>
      <c r="BG18" s="259"/>
      <c r="BH18" s="259"/>
      <c r="BI18" s="259"/>
      <c r="BJ18" s="259"/>
      <c r="BK18" s="259"/>
      <c r="BL18" s="259"/>
      <c r="BM18" s="259"/>
      <c r="BN18" s="259"/>
      <c r="BO18" s="259"/>
      <c r="BP18" s="259"/>
      <c r="BQ18" s="259"/>
      <c r="BR18" s="259"/>
      <c r="BS18" s="259"/>
      <c r="BT18" s="259"/>
      <c r="BU18" s="259"/>
      <c r="BV18" s="259"/>
      <c r="BW18" s="259"/>
      <c r="BX18" s="259"/>
      <c r="BY18" s="259"/>
      <c r="BZ18" s="259"/>
    </row>
    <row r="19" spans="1:96" s="25" customFormat="1" ht="11.25" customHeight="1">
      <c r="A19" s="259"/>
      <c r="B19" s="897"/>
      <c r="C19" s="220"/>
      <c r="D19" s="220">
        <v>16</v>
      </c>
      <c r="E19" s="294">
        <f t="shared" si="0"/>
        <v>14</v>
      </c>
      <c r="F19" s="870" t="s">
        <v>29</v>
      </c>
      <c r="G19" s="871"/>
      <c r="H19" s="871"/>
      <c r="I19" s="871"/>
      <c r="J19" s="81" t="s">
        <v>84</v>
      </c>
      <c r="K19" s="455"/>
      <c r="L19" s="260"/>
      <c r="M19" s="260"/>
      <c r="N19" s="260"/>
      <c r="O19" s="260"/>
      <c r="P19" s="260"/>
      <c r="Q19" s="260"/>
      <c r="R19" s="260"/>
      <c r="S19" s="259"/>
      <c r="T19" s="259"/>
      <c r="U19" s="259"/>
      <c r="V19" s="259"/>
      <c r="W19" s="259"/>
      <c r="X19" s="259"/>
      <c r="Y19" s="259"/>
      <c r="Z19" s="259"/>
      <c r="AA19" s="259"/>
      <c r="AB19" s="259"/>
      <c r="AC19" s="259"/>
      <c r="AD19" s="259"/>
      <c r="AE19" s="259"/>
      <c r="AF19" s="259"/>
      <c r="AG19" s="259"/>
      <c r="AH19" s="259"/>
      <c r="AI19" s="259"/>
      <c r="AJ19" s="259"/>
      <c r="AK19" s="259" t="s">
        <v>2429</v>
      </c>
      <c r="AL19" s="259"/>
      <c r="AM19" s="259"/>
      <c r="AN19" s="259"/>
      <c r="AO19" s="259"/>
      <c r="AP19" s="259"/>
      <c r="AQ19" s="259"/>
      <c r="AR19" s="259"/>
      <c r="AS19" s="259"/>
      <c r="AT19" s="259">
        <v>5</v>
      </c>
      <c r="AU19" s="259"/>
      <c r="AV19" s="259"/>
      <c r="AW19" s="259"/>
      <c r="AX19" s="259"/>
      <c r="AY19" s="259"/>
      <c r="AZ19" s="259"/>
      <c r="BA19" s="259"/>
      <c r="BB19" s="259"/>
      <c r="BC19" s="259"/>
      <c r="BD19" s="259"/>
      <c r="BE19" s="259"/>
      <c r="BF19" s="259"/>
      <c r="BG19" s="259"/>
      <c r="BH19" s="259"/>
      <c r="BI19" s="259"/>
      <c r="BJ19" s="259"/>
      <c r="BK19" s="259"/>
      <c r="BL19" s="259"/>
      <c r="BM19" s="259"/>
      <c r="BN19" s="259"/>
      <c r="BO19" s="259"/>
      <c r="BP19" s="259"/>
      <c r="BQ19" s="259"/>
      <c r="BR19" s="259"/>
      <c r="BS19" s="259"/>
      <c r="BT19" s="259"/>
      <c r="BU19" s="259"/>
      <c r="BV19" s="259"/>
      <c r="BW19" s="259"/>
      <c r="BX19" s="259"/>
      <c r="BY19" s="259"/>
      <c r="BZ19" s="259"/>
    </row>
    <row r="20" spans="1:96" s="25" customFormat="1" ht="12" customHeight="1">
      <c r="A20" s="259"/>
      <c r="B20" s="897"/>
      <c r="C20" s="219"/>
      <c r="D20" s="220">
        <v>17</v>
      </c>
      <c r="E20" s="892">
        <f t="shared" si="0"/>
        <v>15</v>
      </c>
      <c r="F20" s="893" t="s">
        <v>30</v>
      </c>
      <c r="G20" s="904" t="s">
        <v>31</v>
      </c>
      <c r="H20" s="895" t="s">
        <v>32</v>
      </c>
      <c r="I20" s="26" t="s">
        <v>33</v>
      </c>
      <c r="J20" s="858" t="s">
        <v>18</v>
      </c>
      <c r="K20" s="456"/>
      <c r="L20" s="259"/>
      <c r="M20" s="259"/>
      <c r="N20" s="259"/>
      <c r="O20" s="259"/>
      <c r="P20" s="259"/>
      <c r="Q20" s="259"/>
      <c r="R20" s="259"/>
      <c r="S20" s="259"/>
      <c r="T20" s="259"/>
      <c r="U20" s="449"/>
      <c r="V20" s="259"/>
      <c r="W20" s="259"/>
      <c r="X20" s="259"/>
      <c r="Y20" s="259"/>
      <c r="Z20" s="259"/>
      <c r="AA20" s="259"/>
      <c r="AB20" s="259"/>
      <c r="AC20" s="259"/>
      <c r="AD20" s="259"/>
      <c r="AE20" s="259"/>
      <c r="AF20" s="259"/>
      <c r="AG20" s="259"/>
      <c r="AH20" s="259"/>
      <c r="AI20" s="259"/>
      <c r="AJ20" s="259"/>
      <c r="AK20" s="259" t="s">
        <v>2430</v>
      </c>
      <c r="AL20" s="259"/>
      <c r="AM20" s="259"/>
      <c r="AN20" s="259"/>
      <c r="AO20" s="259"/>
      <c r="AP20" s="259"/>
      <c r="AQ20" s="259"/>
      <c r="AR20" s="259"/>
      <c r="AS20" s="259"/>
      <c r="AT20" s="259">
        <v>6</v>
      </c>
      <c r="AU20" s="259"/>
      <c r="AV20" s="259"/>
      <c r="AW20" s="259"/>
      <c r="AX20" s="259"/>
      <c r="AY20" s="259"/>
      <c r="AZ20" s="259"/>
      <c r="BA20" s="259"/>
      <c r="BB20" s="259"/>
      <c r="BC20" s="259"/>
      <c r="BD20" s="259"/>
      <c r="BE20" s="259"/>
      <c r="BF20" s="259"/>
      <c r="BG20" s="259"/>
      <c r="BH20" s="259"/>
      <c r="BI20" s="259"/>
      <c r="BJ20" s="259"/>
      <c r="BK20" s="259"/>
      <c r="BL20" s="259"/>
      <c r="BM20" s="259"/>
      <c r="BN20" s="259"/>
      <c r="BO20" s="259"/>
      <c r="BP20" s="259"/>
      <c r="BQ20" s="259"/>
      <c r="BR20" s="259"/>
      <c r="BS20" s="259"/>
      <c r="BT20" s="259"/>
      <c r="BU20" s="259"/>
      <c r="BV20" s="259"/>
      <c r="BW20" s="259"/>
      <c r="BX20" s="259"/>
      <c r="BY20" s="259"/>
      <c r="BZ20" s="259"/>
    </row>
    <row r="21" spans="1:96" s="25" customFormat="1" ht="12" customHeight="1">
      <c r="A21" s="259"/>
      <c r="B21" s="897"/>
      <c r="C21" s="219"/>
      <c r="D21" s="219"/>
      <c r="E21" s="892">
        <f t="shared" si="0"/>
        <v>16</v>
      </c>
      <c r="F21" s="894"/>
      <c r="G21" s="904"/>
      <c r="H21" s="894"/>
      <c r="I21" s="26" t="s">
        <v>34</v>
      </c>
      <c r="J21" s="859"/>
      <c r="K21" s="456"/>
      <c r="L21" s="259"/>
      <c r="M21" s="259"/>
      <c r="N21" s="259"/>
      <c r="O21" s="259"/>
      <c r="P21" s="259"/>
      <c r="Q21" s="259"/>
      <c r="R21" s="259"/>
      <c r="S21" s="259"/>
      <c r="T21" s="259"/>
      <c r="U21" s="449"/>
      <c r="V21" s="259"/>
      <c r="W21" s="259"/>
      <c r="X21" s="259"/>
      <c r="Y21" s="259"/>
      <c r="Z21" s="259"/>
      <c r="AA21" s="259"/>
      <c r="AB21" s="259"/>
      <c r="AC21" s="259"/>
      <c r="AD21" s="259"/>
      <c r="AE21" s="259"/>
      <c r="AF21" s="259"/>
      <c r="AG21" s="259"/>
      <c r="AH21" s="259"/>
      <c r="AI21" s="259"/>
      <c r="AJ21" s="259"/>
      <c r="AK21" s="259" t="s">
        <v>2431</v>
      </c>
      <c r="AL21" s="259"/>
      <c r="AM21" s="259"/>
      <c r="AN21" s="259"/>
      <c r="AO21" s="259"/>
      <c r="AP21" s="259"/>
      <c r="AQ21" s="259"/>
      <c r="AR21" s="259"/>
      <c r="AS21" s="259"/>
      <c r="AT21" s="259">
        <v>4</v>
      </c>
      <c r="AU21" s="259"/>
      <c r="AV21" s="259"/>
      <c r="AW21" s="259"/>
      <c r="AX21" s="259"/>
      <c r="AY21" s="259"/>
      <c r="AZ21" s="259"/>
      <c r="BA21" s="259"/>
      <c r="BB21" s="259"/>
      <c r="BC21" s="259"/>
      <c r="BD21" s="259"/>
      <c r="BE21" s="259"/>
      <c r="BF21" s="259"/>
      <c r="BG21" s="259"/>
      <c r="BH21" s="259"/>
      <c r="BI21" s="259"/>
      <c r="BJ21" s="259"/>
      <c r="BK21" s="259"/>
      <c r="BL21" s="259"/>
      <c r="BM21" s="259"/>
      <c r="BN21" s="259"/>
      <c r="BO21" s="259"/>
      <c r="BP21" s="259"/>
      <c r="BQ21" s="259"/>
      <c r="BR21" s="259"/>
      <c r="BS21" s="259"/>
      <c r="BT21" s="259"/>
      <c r="BU21" s="259"/>
      <c r="BV21" s="259"/>
      <c r="BW21" s="259"/>
      <c r="BX21" s="259"/>
      <c r="BY21" s="259"/>
      <c r="BZ21" s="259"/>
    </row>
    <row r="22" spans="1:96" s="25" customFormat="1" ht="12" customHeight="1">
      <c r="A22" s="259"/>
      <c r="B22" s="897"/>
      <c r="C22" s="219"/>
      <c r="D22" s="219"/>
      <c r="E22" s="892">
        <f t="shared" si="0"/>
        <v>17</v>
      </c>
      <c r="F22" s="894"/>
      <c r="G22" s="894" t="s">
        <v>35</v>
      </c>
      <c r="H22" s="894"/>
      <c r="I22" s="26" t="s">
        <v>36</v>
      </c>
      <c r="J22" s="859"/>
      <c r="K22" s="456"/>
      <c r="L22" s="259"/>
      <c r="M22" s="259"/>
      <c r="N22" s="259"/>
      <c r="O22" s="259"/>
      <c r="P22" s="259"/>
      <c r="Q22" s="259"/>
      <c r="R22" s="259"/>
      <c r="S22" s="259"/>
      <c r="T22" s="259"/>
      <c r="U22" s="449"/>
      <c r="V22" s="259"/>
      <c r="W22" s="259"/>
      <c r="X22" s="259"/>
      <c r="Y22" s="259"/>
      <c r="Z22" s="259"/>
      <c r="AA22" s="259"/>
      <c r="AB22" s="259"/>
      <c r="AC22" s="259"/>
      <c r="AD22" s="259"/>
      <c r="AE22" s="259"/>
      <c r="AF22" s="259"/>
      <c r="AG22" s="259"/>
      <c r="AH22" s="259"/>
      <c r="AI22" s="259"/>
      <c r="AJ22" s="259"/>
      <c r="AK22" s="259" t="s">
        <v>2432</v>
      </c>
      <c r="AL22" s="259"/>
      <c r="AM22" s="259"/>
      <c r="AN22" s="259"/>
      <c r="AO22" s="259"/>
      <c r="AP22" s="259"/>
      <c r="AQ22" s="259"/>
      <c r="AR22" s="259"/>
      <c r="AS22" s="259"/>
      <c r="AT22" s="259">
        <v>4</v>
      </c>
      <c r="AU22" s="259"/>
      <c r="AV22" s="259"/>
      <c r="AW22" s="259"/>
      <c r="AX22" s="259"/>
      <c r="AY22" s="259"/>
      <c r="AZ22" s="259"/>
      <c r="BA22" s="259"/>
      <c r="BB22" s="259"/>
      <c r="BC22" s="259"/>
      <c r="BD22" s="259"/>
      <c r="BE22" s="259"/>
      <c r="BF22" s="259"/>
      <c r="BG22" s="259"/>
      <c r="BH22" s="259"/>
      <c r="BI22" s="259"/>
      <c r="BJ22" s="259"/>
      <c r="BK22" s="259"/>
      <c r="BL22" s="259"/>
      <c r="BM22" s="259"/>
      <c r="BN22" s="259"/>
      <c r="BO22" s="259"/>
      <c r="BP22" s="259"/>
      <c r="BQ22" s="259"/>
      <c r="BR22" s="259"/>
      <c r="BS22" s="259"/>
      <c r="BT22" s="259"/>
      <c r="BU22" s="259"/>
      <c r="BV22" s="259"/>
      <c r="BW22" s="259"/>
      <c r="BX22" s="259"/>
      <c r="BY22" s="259"/>
      <c r="BZ22" s="259"/>
    </row>
    <row r="23" spans="1:96" s="2" customFormat="1" ht="24" customHeight="1">
      <c r="A23" s="259"/>
      <c r="B23" s="897"/>
      <c r="C23" s="219"/>
      <c r="D23" s="219"/>
      <c r="E23" s="892">
        <f t="shared" si="0"/>
        <v>18</v>
      </c>
      <c r="F23" s="894"/>
      <c r="G23" s="894"/>
      <c r="H23" s="894"/>
      <c r="I23" s="3" t="s">
        <v>37</v>
      </c>
      <c r="J23" s="859"/>
      <c r="K23" s="259"/>
      <c r="L23" s="259"/>
      <c r="M23" s="259"/>
      <c r="N23" s="259"/>
      <c r="O23" s="259"/>
      <c r="P23" s="259"/>
      <c r="Q23" s="259"/>
      <c r="R23" s="259"/>
      <c r="S23" s="259"/>
      <c r="T23" s="259"/>
      <c r="U23" s="449"/>
      <c r="V23" s="259"/>
      <c r="W23" s="259"/>
      <c r="X23" s="259"/>
      <c r="Y23" s="259"/>
      <c r="Z23" s="259"/>
      <c r="AA23" s="259"/>
      <c r="AB23" s="259"/>
      <c r="AC23" s="259"/>
      <c r="AD23" s="259"/>
      <c r="AE23" s="259"/>
      <c r="AF23" s="259"/>
      <c r="AG23" s="259"/>
      <c r="AH23" s="259"/>
      <c r="AI23" s="259"/>
      <c r="AJ23" s="259"/>
      <c r="AK23" s="259"/>
      <c r="AL23" s="259"/>
      <c r="AM23" s="259"/>
      <c r="AN23" s="259"/>
      <c r="AO23" s="259"/>
      <c r="AP23" s="259"/>
      <c r="AQ23" s="259"/>
      <c r="AR23" s="259"/>
      <c r="AS23" s="259"/>
      <c r="AT23" s="259"/>
      <c r="AU23" s="259"/>
      <c r="AV23" s="259"/>
      <c r="AW23" s="259"/>
      <c r="AX23" s="259"/>
      <c r="AY23" s="259"/>
      <c r="AZ23" s="259"/>
      <c r="BA23" s="259"/>
      <c r="BB23" s="259"/>
      <c r="BC23" s="259"/>
      <c r="BD23" s="259"/>
      <c r="BE23" s="259"/>
      <c r="BF23" s="259"/>
      <c r="BG23" s="259"/>
      <c r="BH23" s="259"/>
      <c r="BI23" s="259"/>
      <c r="BJ23" s="259"/>
      <c r="BK23" s="259"/>
      <c r="BL23" s="259"/>
      <c r="BM23" s="259"/>
      <c r="BN23" s="259"/>
      <c r="BO23" s="259"/>
      <c r="BP23" s="259"/>
      <c r="BQ23" s="259"/>
      <c r="BR23" s="259"/>
      <c r="BS23" s="259"/>
      <c r="BT23" s="259"/>
      <c r="BU23" s="259"/>
      <c r="BV23" s="259"/>
      <c r="BW23" s="259"/>
      <c r="BX23" s="259"/>
      <c r="BY23" s="259"/>
      <c r="BZ23" s="259"/>
    </row>
    <row r="24" spans="1:96" s="2" customFormat="1" ht="24" customHeight="1">
      <c r="A24" s="259"/>
      <c r="B24" s="897"/>
      <c r="C24" s="219"/>
      <c r="D24" s="219"/>
      <c r="E24" s="892">
        <f t="shared" si="0"/>
        <v>19</v>
      </c>
      <c r="F24" s="894"/>
      <c r="G24" s="6" t="s">
        <v>38</v>
      </c>
      <c r="H24" s="5" t="s">
        <v>39</v>
      </c>
      <c r="I24" s="5"/>
      <c r="J24" s="859"/>
      <c r="K24" s="259"/>
      <c r="L24" s="259"/>
      <c r="M24" s="259"/>
      <c r="N24" s="259"/>
      <c r="O24" s="259"/>
      <c r="P24" s="259"/>
      <c r="Q24" s="259"/>
      <c r="R24" s="259"/>
      <c r="S24" s="259"/>
      <c r="T24" s="259"/>
      <c r="U24" s="259"/>
      <c r="V24" s="259"/>
      <c r="W24" s="259"/>
      <c r="X24" s="259"/>
      <c r="Y24" s="259"/>
      <c r="Z24" s="259"/>
      <c r="AA24" s="259"/>
      <c r="AB24" s="259"/>
      <c r="AC24" s="259"/>
      <c r="AD24" s="259"/>
      <c r="AE24" s="259"/>
      <c r="AF24" s="259"/>
      <c r="AG24" s="259"/>
      <c r="AH24" s="259"/>
      <c r="AI24" s="259"/>
      <c r="AJ24" s="259"/>
      <c r="AK24" s="259"/>
      <c r="AL24" s="259"/>
      <c r="AM24" s="259"/>
      <c r="AN24" s="259"/>
      <c r="AO24" s="259"/>
      <c r="AP24" s="259"/>
      <c r="AQ24" s="259"/>
      <c r="AR24" s="259"/>
      <c r="AS24" s="259"/>
      <c r="AT24" s="259"/>
      <c r="AU24" s="259"/>
      <c r="AV24" s="259"/>
      <c r="AW24" s="259"/>
      <c r="AX24" s="259"/>
      <c r="AY24" s="259"/>
      <c r="AZ24" s="259"/>
      <c r="BA24" s="259"/>
      <c r="BB24" s="259"/>
      <c r="BC24" s="259"/>
      <c r="BD24" s="259"/>
      <c r="BE24" s="259"/>
      <c r="BF24" s="259"/>
      <c r="BG24" s="259"/>
      <c r="BH24" s="259"/>
      <c r="BI24" s="259"/>
      <c r="BJ24" s="259"/>
      <c r="BK24" s="259"/>
      <c r="BL24" s="259"/>
      <c r="BM24" s="259"/>
      <c r="BN24" s="259"/>
      <c r="BO24" s="259"/>
      <c r="BP24" s="259"/>
      <c r="BQ24" s="259"/>
      <c r="BR24" s="259"/>
      <c r="BS24" s="259"/>
      <c r="BT24" s="259"/>
      <c r="BU24" s="259"/>
      <c r="BV24" s="259"/>
      <c r="BW24" s="259"/>
      <c r="BX24" s="259"/>
      <c r="BY24" s="259"/>
      <c r="BZ24" s="259"/>
    </row>
    <row r="25" spans="1:96" s="2" customFormat="1" ht="11.25" customHeight="1">
      <c r="A25" s="259"/>
      <c r="B25" s="897"/>
      <c r="C25" s="219"/>
      <c r="D25" s="219"/>
      <c r="E25" s="892">
        <f t="shared" si="0"/>
        <v>20</v>
      </c>
      <c r="F25" s="894"/>
      <c r="G25" s="11" t="s">
        <v>40</v>
      </c>
      <c r="H25" s="7" t="s">
        <v>41</v>
      </c>
      <c r="I25" s="7"/>
      <c r="J25" s="859"/>
      <c r="K25" s="259"/>
      <c r="L25" s="259"/>
      <c r="M25" s="259"/>
      <c r="N25" s="259"/>
      <c r="O25" s="259"/>
      <c r="P25" s="259"/>
      <c r="Q25" s="259"/>
      <c r="R25" s="259"/>
      <c r="S25" s="259"/>
      <c r="T25" s="259"/>
      <c r="U25" s="259"/>
      <c r="V25" s="259"/>
      <c r="W25" s="259"/>
      <c r="X25" s="259"/>
      <c r="Y25" s="259"/>
      <c r="Z25" s="259"/>
      <c r="AA25" s="259"/>
      <c r="AB25" s="259"/>
      <c r="AC25" s="259"/>
      <c r="AD25" s="259"/>
      <c r="AE25" s="259"/>
      <c r="AF25" s="259"/>
      <c r="AG25" s="259"/>
      <c r="AH25" s="259"/>
      <c r="AI25" s="259"/>
      <c r="AJ25" s="259"/>
      <c r="AK25" s="259"/>
      <c r="AL25" s="259"/>
      <c r="AM25" s="259"/>
      <c r="AN25" s="259"/>
      <c r="AO25" s="259"/>
      <c r="AP25" s="259"/>
      <c r="AQ25" s="259"/>
      <c r="AR25" s="259"/>
      <c r="AS25" s="259"/>
      <c r="AT25" s="259"/>
      <c r="AU25" s="259"/>
      <c r="AV25" s="259"/>
      <c r="AW25" s="259"/>
      <c r="AX25" s="259"/>
      <c r="AY25" s="259"/>
      <c r="AZ25" s="259"/>
      <c r="BA25" s="259"/>
      <c r="BB25" s="259"/>
      <c r="BC25" s="259"/>
      <c r="BD25" s="259"/>
      <c r="BE25" s="259"/>
      <c r="BF25" s="259"/>
      <c r="BG25" s="259"/>
      <c r="BH25" s="259"/>
      <c r="BI25" s="259"/>
      <c r="BJ25" s="259"/>
      <c r="BK25" s="259"/>
      <c r="BL25" s="259"/>
      <c r="BM25" s="259"/>
      <c r="BN25" s="259"/>
      <c r="BO25" s="259"/>
      <c r="BP25" s="259"/>
      <c r="BQ25" s="259"/>
      <c r="BR25" s="259"/>
      <c r="BS25" s="259"/>
      <c r="BT25" s="259"/>
      <c r="BU25" s="259"/>
      <c r="BV25" s="259"/>
      <c r="BW25" s="259"/>
      <c r="BX25" s="259"/>
      <c r="BY25" s="259"/>
      <c r="BZ25" s="259"/>
    </row>
    <row r="26" spans="1:96" s="2" customFormat="1" ht="11.25" customHeight="1">
      <c r="A26" s="259"/>
      <c r="B26" s="897"/>
      <c r="C26" s="219"/>
      <c r="D26" s="219"/>
      <c r="E26" s="892">
        <f t="shared" si="0"/>
        <v>21</v>
      </c>
      <c r="F26" s="894"/>
      <c r="G26" s="10" t="s">
        <v>42</v>
      </c>
      <c r="H26" s="8" t="s">
        <v>43</v>
      </c>
      <c r="I26" s="8"/>
      <c r="J26" s="859"/>
      <c r="K26" s="259"/>
      <c r="L26" s="259"/>
      <c r="M26" s="259"/>
      <c r="N26" s="259"/>
      <c r="O26" s="259"/>
      <c r="P26" s="259"/>
      <c r="Q26" s="259"/>
      <c r="R26" s="259"/>
      <c r="S26" s="259"/>
      <c r="T26" s="259"/>
      <c r="U26" s="259"/>
      <c r="V26" s="259"/>
      <c r="W26" s="259"/>
      <c r="X26" s="259"/>
      <c r="Y26" s="259"/>
      <c r="Z26" s="259"/>
      <c r="AA26" s="259"/>
      <c r="AB26" s="259"/>
      <c r="AC26" s="259"/>
      <c r="AD26" s="259"/>
      <c r="AE26" s="259"/>
      <c r="AF26" s="259"/>
      <c r="AG26" s="259"/>
      <c r="AH26" s="259"/>
      <c r="AI26" s="259"/>
      <c r="AJ26" s="259"/>
      <c r="AK26" s="259"/>
      <c r="AL26" s="259"/>
      <c r="AM26" s="259"/>
      <c r="AN26" s="259"/>
      <c r="AO26" s="259"/>
      <c r="AP26" s="259"/>
      <c r="AQ26" s="259"/>
      <c r="AR26" s="259"/>
      <c r="AS26" s="259"/>
      <c r="AT26" s="259"/>
      <c r="AU26" s="259"/>
      <c r="AV26" s="259"/>
      <c r="AW26" s="259"/>
      <c r="AX26" s="259"/>
      <c r="AY26" s="259"/>
      <c r="AZ26" s="259"/>
      <c r="BA26" s="259"/>
      <c r="BB26" s="259"/>
      <c r="BC26" s="259"/>
      <c r="BD26" s="259"/>
      <c r="BE26" s="259"/>
      <c r="BF26" s="259"/>
      <c r="BG26" s="259"/>
      <c r="BH26" s="259"/>
      <c r="BI26" s="259"/>
      <c r="BJ26" s="259"/>
      <c r="BK26" s="259"/>
      <c r="BL26" s="259"/>
      <c r="BM26" s="259"/>
      <c r="BN26" s="259"/>
      <c r="BO26" s="259"/>
      <c r="BP26" s="259"/>
      <c r="BQ26" s="259"/>
      <c r="BR26" s="259"/>
      <c r="BS26" s="259"/>
      <c r="BT26" s="259"/>
      <c r="BU26" s="259"/>
      <c r="BV26" s="259"/>
      <c r="BW26" s="259"/>
      <c r="BX26" s="259"/>
      <c r="BY26" s="259"/>
      <c r="BZ26" s="259"/>
      <c r="CA26" s="25"/>
      <c r="CB26" s="25"/>
      <c r="CC26" s="25"/>
      <c r="CD26" s="25"/>
      <c r="CE26" s="25"/>
      <c r="CF26" s="25"/>
      <c r="CG26" s="25"/>
      <c r="CH26" s="25"/>
      <c r="CI26" s="25"/>
      <c r="CJ26" s="25"/>
      <c r="CK26" s="25"/>
      <c r="CL26" s="25"/>
      <c r="CM26" s="25"/>
      <c r="CN26" s="25"/>
      <c r="CO26" s="25"/>
      <c r="CP26" s="25"/>
      <c r="CQ26" s="25"/>
      <c r="CR26" s="25"/>
    </row>
    <row r="27" spans="1:96" s="2" customFormat="1" ht="11.25" customHeight="1">
      <c r="A27" s="259"/>
      <c r="B27" s="897"/>
      <c r="C27" s="219"/>
      <c r="D27" s="219"/>
      <c r="E27" s="892">
        <f t="shared" si="0"/>
        <v>22</v>
      </c>
      <c r="F27" s="894"/>
      <c r="G27" s="9" t="s">
        <v>44</v>
      </c>
      <c r="H27" s="4" t="s">
        <v>45</v>
      </c>
      <c r="I27" s="4"/>
      <c r="J27" s="859"/>
      <c r="K27" s="259"/>
      <c r="L27" s="450"/>
      <c r="M27" s="450"/>
      <c r="N27" s="450"/>
      <c r="O27" s="450"/>
      <c r="P27" s="450"/>
      <c r="Q27" s="450"/>
      <c r="R27" s="451"/>
      <c r="S27" s="259"/>
      <c r="T27" s="259"/>
      <c r="U27" s="259"/>
      <c r="V27" s="259"/>
      <c r="W27" s="259"/>
      <c r="X27" s="259"/>
      <c r="Y27" s="259"/>
      <c r="Z27" s="259"/>
      <c r="AA27" s="259"/>
      <c r="AB27" s="259"/>
      <c r="AC27" s="259"/>
      <c r="AD27" s="259"/>
      <c r="AE27" s="259"/>
      <c r="AF27" s="259"/>
      <c r="AG27" s="259"/>
      <c r="AH27" s="259"/>
      <c r="AI27" s="259"/>
      <c r="AJ27" s="259"/>
      <c r="AK27" s="259"/>
      <c r="AL27" s="259"/>
      <c r="AM27" s="259"/>
      <c r="AN27" s="259"/>
      <c r="AO27" s="259"/>
      <c r="AP27" s="259"/>
      <c r="AQ27" s="259"/>
      <c r="AR27" s="259"/>
      <c r="AS27" s="259"/>
      <c r="AT27" s="259"/>
      <c r="AU27" s="259"/>
      <c r="AV27" s="259"/>
      <c r="AW27" s="259"/>
      <c r="AX27" s="259"/>
      <c r="AY27" s="259"/>
      <c r="AZ27" s="259"/>
      <c r="BA27" s="259"/>
      <c r="BB27" s="259"/>
      <c r="BC27" s="259"/>
      <c r="BD27" s="259"/>
      <c r="BE27" s="259"/>
      <c r="BF27" s="259"/>
      <c r="BG27" s="259"/>
      <c r="BH27" s="259"/>
      <c r="BI27" s="259"/>
      <c r="BJ27" s="259"/>
      <c r="BK27" s="259"/>
      <c r="BL27" s="259"/>
      <c r="BM27" s="259"/>
      <c r="BN27" s="259"/>
      <c r="BO27" s="259"/>
      <c r="BP27" s="259"/>
      <c r="BQ27" s="259"/>
      <c r="BR27" s="259"/>
      <c r="BS27" s="259"/>
      <c r="BT27" s="259"/>
      <c r="BU27" s="259"/>
      <c r="BV27" s="259"/>
      <c r="BW27" s="259"/>
      <c r="BX27" s="259"/>
      <c r="BY27" s="259"/>
      <c r="BZ27" s="259"/>
      <c r="CA27" s="25"/>
      <c r="CB27" s="25"/>
      <c r="CC27" s="25"/>
      <c r="CD27" s="25"/>
      <c r="CE27" s="25"/>
      <c r="CF27" s="25"/>
      <c r="CG27" s="25"/>
      <c r="CH27" s="25"/>
      <c r="CI27" s="25"/>
      <c r="CJ27" s="25"/>
      <c r="CK27" s="25"/>
      <c r="CL27" s="25"/>
      <c r="CM27" s="25"/>
      <c r="CN27" s="25"/>
      <c r="CO27" s="25"/>
      <c r="CP27" s="25"/>
      <c r="CQ27" s="25"/>
      <c r="CR27" s="25"/>
    </row>
    <row r="28" spans="1:96" s="2" customFormat="1" ht="11.25" customHeight="1">
      <c r="A28" s="259"/>
      <c r="B28" s="897"/>
      <c r="C28" s="219"/>
      <c r="D28" s="219"/>
      <c r="E28" s="892">
        <f t="shared" si="0"/>
        <v>23</v>
      </c>
      <c r="F28" s="894"/>
      <c r="G28" s="9" t="s">
        <v>46</v>
      </c>
      <c r="H28" s="4" t="s">
        <v>45</v>
      </c>
      <c r="I28" s="4"/>
      <c r="J28" s="859"/>
      <c r="K28" s="456"/>
      <c r="L28" s="260"/>
      <c r="M28" s="260"/>
      <c r="N28" s="260"/>
      <c r="O28" s="260"/>
      <c r="P28" s="260"/>
      <c r="Q28" s="260"/>
      <c r="R28" s="260"/>
      <c r="S28" s="259"/>
      <c r="T28" s="259"/>
      <c r="U28" s="259"/>
      <c r="V28" s="259"/>
      <c r="W28" s="259"/>
      <c r="X28" s="259"/>
      <c r="Y28" s="259"/>
      <c r="Z28" s="259"/>
      <c r="AA28" s="259"/>
      <c r="AB28" s="259"/>
      <c r="AC28" s="259"/>
      <c r="AD28" s="259"/>
      <c r="AE28" s="259"/>
      <c r="AF28" s="259"/>
      <c r="AG28" s="259"/>
      <c r="AH28" s="259"/>
      <c r="AI28" s="259"/>
      <c r="AJ28" s="259"/>
      <c r="AK28" s="259"/>
      <c r="AL28" s="259"/>
      <c r="AM28" s="259"/>
      <c r="AN28" s="259"/>
      <c r="AO28" s="259"/>
      <c r="AP28" s="259"/>
      <c r="AQ28" s="259"/>
      <c r="AR28" s="259"/>
      <c r="AS28" s="259"/>
      <c r="AT28" s="259"/>
      <c r="AU28" s="259"/>
      <c r="AV28" s="259"/>
      <c r="AW28" s="259"/>
      <c r="AX28" s="259"/>
      <c r="AY28" s="259"/>
      <c r="AZ28" s="259"/>
      <c r="BA28" s="259"/>
      <c r="BB28" s="259"/>
      <c r="BC28" s="259"/>
      <c r="BD28" s="259"/>
      <c r="BE28" s="259"/>
      <c r="BF28" s="259"/>
      <c r="BG28" s="259"/>
      <c r="BH28" s="259"/>
      <c r="BI28" s="259"/>
      <c r="BJ28" s="259"/>
      <c r="BK28" s="259"/>
      <c r="BL28" s="259"/>
      <c r="BM28" s="259"/>
      <c r="BN28" s="259"/>
      <c r="BO28" s="259"/>
      <c r="BP28" s="259"/>
      <c r="BQ28" s="259"/>
      <c r="BR28" s="259"/>
      <c r="BS28" s="259"/>
      <c r="BT28" s="259"/>
      <c r="BU28" s="259"/>
      <c r="BV28" s="259"/>
      <c r="BW28" s="259"/>
      <c r="BX28" s="259"/>
      <c r="BY28" s="259"/>
      <c r="BZ28" s="259"/>
      <c r="CA28" s="25"/>
      <c r="CB28" s="25"/>
      <c r="CC28" s="25"/>
      <c r="CD28" s="25"/>
      <c r="CE28" s="25"/>
      <c r="CF28" s="25"/>
      <c r="CG28" s="25"/>
      <c r="CH28" s="25"/>
      <c r="CI28" s="25"/>
      <c r="CJ28" s="25"/>
      <c r="CK28" s="25"/>
      <c r="CL28" s="25"/>
      <c r="CM28" s="25"/>
      <c r="CN28" s="25"/>
      <c r="CO28" s="25"/>
      <c r="CP28" s="25"/>
      <c r="CQ28" s="25"/>
      <c r="CR28" s="25"/>
    </row>
    <row r="29" spans="1:96" s="2" customFormat="1" ht="11.25" customHeight="1">
      <c r="A29" s="259"/>
      <c r="B29" s="897"/>
      <c r="C29" s="219"/>
      <c r="D29" s="219"/>
      <c r="E29" s="892">
        <f t="shared" si="0"/>
        <v>24</v>
      </c>
      <c r="F29" s="894"/>
      <c r="G29" s="9" t="s">
        <v>47</v>
      </c>
      <c r="H29" s="4" t="s">
        <v>45</v>
      </c>
      <c r="I29" s="4"/>
      <c r="J29" s="860"/>
      <c r="K29" s="456"/>
      <c r="L29" s="260"/>
      <c r="M29" s="260"/>
      <c r="N29" s="260"/>
      <c r="O29" s="260"/>
      <c r="P29" s="260"/>
      <c r="Q29" s="260"/>
      <c r="R29" s="260"/>
      <c r="S29" s="259"/>
      <c r="T29" s="259"/>
      <c r="U29" s="259"/>
      <c r="V29" s="259"/>
      <c r="W29" s="259"/>
      <c r="X29" s="259"/>
      <c r="Y29" s="259"/>
      <c r="Z29" s="259"/>
      <c r="AA29" s="259"/>
      <c r="AB29" s="259"/>
      <c r="AC29" s="259"/>
      <c r="AD29" s="259"/>
      <c r="AE29" s="259"/>
      <c r="AF29" s="259"/>
      <c r="AG29" s="259"/>
      <c r="AH29" s="259"/>
      <c r="AI29" s="259"/>
      <c r="AJ29" s="259"/>
      <c r="AK29" s="259"/>
      <c r="AL29" s="259"/>
      <c r="AM29" s="259"/>
      <c r="AN29" s="259"/>
      <c r="AO29" s="259"/>
      <c r="AP29" s="259"/>
      <c r="AQ29" s="259"/>
      <c r="AR29" s="259"/>
      <c r="AS29" s="259"/>
      <c r="AT29" s="259"/>
      <c r="AU29" s="259"/>
      <c r="AV29" s="259"/>
      <c r="AW29" s="259"/>
      <c r="AX29" s="259"/>
      <c r="AY29" s="259"/>
      <c r="AZ29" s="259"/>
      <c r="BA29" s="259"/>
      <c r="BB29" s="259"/>
      <c r="BC29" s="259"/>
      <c r="BD29" s="259"/>
      <c r="BE29" s="259"/>
      <c r="BF29" s="259"/>
      <c r="BG29" s="259"/>
      <c r="BH29" s="259"/>
      <c r="BI29" s="259"/>
      <c r="BJ29" s="259"/>
      <c r="BK29" s="259"/>
      <c r="BL29" s="259"/>
      <c r="BM29" s="259"/>
      <c r="BN29" s="259"/>
      <c r="BO29" s="259"/>
      <c r="BP29" s="259"/>
      <c r="BQ29" s="259"/>
      <c r="BR29" s="259"/>
      <c r="BS29" s="259"/>
      <c r="BT29" s="259"/>
      <c r="BU29" s="259"/>
      <c r="BV29" s="259"/>
      <c r="BW29" s="259"/>
      <c r="BX29" s="259"/>
      <c r="BY29" s="259"/>
      <c r="BZ29" s="259"/>
      <c r="CA29" s="25"/>
      <c r="CB29" s="25"/>
      <c r="CC29" s="25"/>
      <c r="CD29" s="25"/>
      <c r="CE29" s="25"/>
      <c r="CF29" s="25"/>
      <c r="CG29" s="25"/>
      <c r="CH29" s="25"/>
      <c r="CI29" s="25"/>
      <c r="CJ29" s="25"/>
      <c r="CK29" s="25"/>
      <c r="CL29" s="25"/>
      <c r="CM29" s="25"/>
      <c r="CN29" s="25"/>
      <c r="CO29" s="25"/>
      <c r="CP29" s="25"/>
      <c r="CQ29" s="25"/>
      <c r="CR29" s="25"/>
    </row>
    <row r="30" spans="1:96" s="2" customFormat="1" ht="11.25" customHeight="1">
      <c r="A30" s="259"/>
      <c r="B30" s="897"/>
      <c r="C30" s="220"/>
      <c r="D30" s="220"/>
      <c r="E30" s="294"/>
      <c r="F30" s="905" t="s">
        <v>247</v>
      </c>
      <c r="G30" s="906"/>
      <c r="H30" s="906"/>
      <c r="I30" s="907"/>
      <c r="J30" s="82" t="s">
        <v>230</v>
      </c>
      <c r="K30" s="455"/>
      <c r="L30" s="13" t="s">
        <v>231</v>
      </c>
      <c r="M30" s="14"/>
      <c r="N30" s="14"/>
      <c r="O30" s="14"/>
      <c r="P30" s="14"/>
      <c r="Q30" s="14"/>
      <c r="R30" s="14"/>
      <c r="S30" s="35"/>
      <c r="T30" s="35"/>
      <c r="U30" s="35"/>
      <c r="V30" s="35"/>
      <c r="W30" s="35"/>
      <c r="X30" s="35"/>
      <c r="Y30" s="35"/>
      <c r="Z30" s="35"/>
      <c r="AA30" s="35"/>
      <c r="AB30" s="35"/>
      <c r="AC30" s="35"/>
      <c r="AD30" s="35"/>
      <c r="AE30" s="36"/>
      <c r="AF30" s="259"/>
      <c r="AG30" s="259"/>
      <c r="AH30" s="259"/>
      <c r="AI30" s="259"/>
      <c r="AJ30" s="259"/>
      <c r="AK30" s="259"/>
      <c r="AL30" s="259"/>
      <c r="AM30" s="259"/>
      <c r="AN30" s="259"/>
      <c r="AO30" s="259"/>
      <c r="AP30" s="259"/>
      <c r="AQ30" s="259"/>
      <c r="AR30" s="259"/>
      <c r="AS30" s="259"/>
      <c r="AT30" s="259"/>
      <c r="AU30" s="259"/>
      <c r="AV30" s="259"/>
      <c r="AW30" s="259"/>
      <c r="AX30" s="259"/>
      <c r="AY30" s="259"/>
      <c r="AZ30" s="259"/>
      <c r="BA30" s="259"/>
      <c r="BB30" s="259"/>
      <c r="BC30" s="259"/>
      <c r="BD30" s="259"/>
      <c r="BE30" s="259"/>
      <c r="BF30" s="259"/>
      <c r="BG30" s="259"/>
      <c r="BH30" s="259"/>
      <c r="BI30" s="259"/>
      <c r="BJ30" s="259"/>
      <c r="BK30" s="259"/>
      <c r="BL30" s="259"/>
      <c r="BM30" s="259"/>
      <c r="BN30" s="259"/>
      <c r="BO30" s="259"/>
      <c r="BP30" s="259"/>
      <c r="BQ30" s="259"/>
      <c r="BR30" s="259"/>
      <c r="BS30" s="259"/>
      <c r="BT30" s="259"/>
      <c r="BU30" s="259"/>
      <c r="BV30" s="259"/>
      <c r="BW30" s="259"/>
      <c r="BX30" s="259"/>
      <c r="BY30" s="259"/>
      <c r="BZ30" s="259"/>
      <c r="CA30" s="25"/>
      <c r="CB30" s="25"/>
      <c r="CC30" s="25"/>
      <c r="CD30" s="25"/>
      <c r="CE30" s="25"/>
      <c r="CF30" s="25"/>
      <c r="CG30" s="25"/>
      <c r="CH30" s="25"/>
      <c r="CI30" s="25"/>
      <c r="CJ30" s="25"/>
      <c r="CK30" s="25"/>
      <c r="CL30" s="25"/>
      <c r="CM30" s="25"/>
      <c r="CN30" s="25"/>
      <c r="CO30" s="25"/>
      <c r="CP30" s="25"/>
      <c r="CQ30" s="25"/>
      <c r="CR30" s="25"/>
    </row>
    <row r="31" spans="1:96" s="2" customFormat="1" ht="11.25" customHeight="1">
      <c r="A31" s="259"/>
      <c r="B31" s="897"/>
      <c r="C31" s="220"/>
      <c r="D31" s="220"/>
      <c r="E31" s="294"/>
      <c r="F31" s="861" t="s">
        <v>248</v>
      </c>
      <c r="G31" s="862"/>
      <c r="H31" s="862"/>
      <c r="I31" s="863"/>
      <c r="J31" s="82" t="s">
        <v>246</v>
      </c>
      <c r="K31" s="455"/>
      <c r="L31" s="12" t="s">
        <v>252</v>
      </c>
      <c r="M31" s="12"/>
      <c r="N31" s="12"/>
      <c r="O31" s="12"/>
      <c r="P31" s="12"/>
      <c r="Q31" s="12"/>
      <c r="R31" s="12"/>
      <c r="S31" s="25"/>
      <c r="T31" s="25"/>
      <c r="U31" s="25"/>
      <c r="V31" s="25"/>
      <c r="W31" s="25"/>
      <c r="X31" s="25"/>
      <c r="Y31" s="25"/>
      <c r="Z31" s="25"/>
      <c r="AA31" s="25"/>
      <c r="AB31" s="25"/>
      <c r="AC31" s="25"/>
      <c r="AD31" s="25"/>
      <c r="AE31" s="25"/>
      <c r="AF31" s="259"/>
      <c r="AG31" s="259"/>
      <c r="AH31" s="259"/>
      <c r="AI31" s="259"/>
      <c r="AJ31" s="259"/>
      <c r="AK31" s="259"/>
      <c r="AL31" s="259"/>
      <c r="AM31" s="259"/>
      <c r="AN31" s="259"/>
      <c r="AO31" s="259"/>
      <c r="AP31" s="259"/>
      <c r="AQ31" s="259"/>
      <c r="AR31" s="259"/>
      <c r="AS31" s="259"/>
      <c r="AT31" s="259"/>
      <c r="AU31" s="259"/>
      <c r="AV31" s="259"/>
      <c r="AW31" s="259"/>
      <c r="AX31" s="259"/>
      <c r="AY31" s="259"/>
      <c r="AZ31" s="259"/>
      <c r="BA31" s="259"/>
      <c r="BB31" s="259"/>
      <c r="BC31" s="259"/>
      <c r="BD31" s="259"/>
      <c r="BE31" s="259"/>
      <c r="BF31" s="259"/>
      <c r="BG31" s="259"/>
      <c r="BH31" s="259"/>
      <c r="BI31" s="259"/>
      <c r="BJ31" s="259"/>
      <c r="BK31" s="259"/>
      <c r="BL31" s="259"/>
      <c r="BM31" s="259"/>
      <c r="BN31" s="259"/>
      <c r="BO31" s="259"/>
      <c r="BP31" s="259"/>
      <c r="BQ31" s="259"/>
      <c r="BR31" s="259"/>
      <c r="BS31" s="259"/>
      <c r="BT31" s="259"/>
      <c r="BU31" s="259"/>
      <c r="BV31" s="259"/>
      <c r="BW31" s="259"/>
      <c r="BX31" s="259"/>
      <c r="BY31" s="259"/>
      <c r="BZ31" s="259"/>
      <c r="CA31" s="25"/>
      <c r="CB31" s="25"/>
      <c r="CC31" s="25"/>
      <c r="CD31" s="25"/>
      <c r="CE31" s="25"/>
      <c r="CF31" s="25"/>
      <c r="CG31" s="25"/>
      <c r="CH31" s="25"/>
      <c r="CI31" s="25"/>
      <c r="CJ31" s="25"/>
      <c r="CK31" s="25"/>
      <c r="CL31" s="25"/>
      <c r="CM31" s="25"/>
      <c r="CN31" s="25"/>
      <c r="CO31" s="25"/>
      <c r="CP31" s="25"/>
      <c r="CQ31" s="25"/>
      <c r="CR31" s="25"/>
    </row>
    <row r="32" spans="1:96" s="2" customFormat="1" ht="11.25" customHeight="1">
      <c r="A32" s="259"/>
      <c r="B32" s="229"/>
      <c r="C32" s="220"/>
      <c r="D32" s="220">
        <v>18</v>
      </c>
      <c r="E32" s="294"/>
      <c r="F32" s="905" t="s">
        <v>249</v>
      </c>
      <c r="G32" s="906"/>
      <c r="H32" s="906"/>
      <c r="I32" s="907"/>
      <c r="J32" s="82" t="s">
        <v>230</v>
      </c>
      <c r="K32" s="455"/>
      <c r="L32" s="13" t="s">
        <v>251</v>
      </c>
      <c r="M32" s="12"/>
      <c r="N32" s="12"/>
      <c r="O32" s="12"/>
      <c r="P32" s="12"/>
      <c r="Q32" s="12"/>
      <c r="R32" s="12"/>
      <c r="S32" s="25"/>
      <c r="T32" s="25"/>
      <c r="U32" s="25"/>
      <c r="V32" s="25"/>
      <c r="W32" s="25"/>
      <c r="X32" s="25"/>
      <c r="Y32" s="25"/>
      <c r="Z32" s="25"/>
      <c r="AA32" s="25"/>
      <c r="AB32" s="25"/>
      <c r="AC32" s="25"/>
      <c r="AD32" s="25"/>
      <c r="AE32" s="25"/>
      <c r="AF32" s="259"/>
      <c r="AG32" s="259"/>
      <c r="AH32" s="259"/>
      <c r="AI32" s="259"/>
      <c r="AJ32" s="259"/>
      <c r="AK32" s="259"/>
      <c r="AL32" s="259"/>
      <c r="AM32" s="259"/>
      <c r="AN32" s="259"/>
      <c r="AO32" s="259"/>
      <c r="AP32" s="259"/>
      <c r="AQ32" s="259"/>
      <c r="AR32" s="259"/>
      <c r="AS32" s="259"/>
      <c r="AT32" s="259"/>
      <c r="AU32" s="259"/>
      <c r="AV32" s="259"/>
      <c r="AW32" s="259"/>
      <c r="AX32" s="259"/>
      <c r="AY32" s="259"/>
      <c r="AZ32" s="259"/>
      <c r="BA32" s="259"/>
      <c r="BB32" s="259"/>
      <c r="BC32" s="259"/>
      <c r="BD32" s="259"/>
      <c r="BE32" s="259"/>
      <c r="BF32" s="259"/>
      <c r="BG32" s="259"/>
      <c r="BH32" s="259"/>
      <c r="BI32" s="259"/>
      <c r="BJ32" s="259"/>
      <c r="BK32" s="259"/>
      <c r="BL32" s="259"/>
      <c r="BM32" s="259"/>
      <c r="BN32" s="259"/>
      <c r="BO32" s="259"/>
      <c r="BP32" s="259"/>
      <c r="BQ32" s="259"/>
      <c r="BR32" s="259"/>
      <c r="BS32" s="259"/>
      <c r="BT32" s="259"/>
      <c r="BU32" s="259"/>
      <c r="BV32" s="259"/>
      <c r="BW32" s="259"/>
      <c r="BX32" s="259"/>
      <c r="BY32" s="259"/>
      <c r="BZ32" s="259"/>
      <c r="CA32" s="25"/>
      <c r="CB32" s="25"/>
      <c r="CC32" s="25"/>
      <c r="CD32" s="25"/>
      <c r="CE32" s="25"/>
      <c r="CF32" s="25"/>
      <c r="CG32" s="25"/>
      <c r="CH32" s="25"/>
      <c r="CI32" s="25"/>
      <c r="CJ32" s="25"/>
      <c r="CK32" s="25"/>
      <c r="CL32" s="25"/>
      <c r="CM32" s="25"/>
      <c r="CN32" s="25"/>
      <c r="CO32" s="25"/>
      <c r="CP32" s="25"/>
      <c r="CQ32" s="25"/>
      <c r="CR32" s="25"/>
    </row>
    <row r="33" spans="1:96" s="2" customFormat="1" ht="11.25" customHeight="1">
      <c r="A33" s="259"/>
      <c r="B33" s="229"/>
      <c r="C33" s="220"/>
      <c r="D33" s="220">
        <v>19</v>
      </c>
      <c r="E33" s="294"/>
      <c r="F33" s="861" t="s">
        <v>250</v>
      </c>
      <c r="G33" s="862"/>
      <c r="H33" s="862"/>
      <c r="I33" s="863"/>
      <c r="J33" s="82" t="s">
        <v>117</v>
      </c>
      <c r="K33" s="455"/>
      <c r="L33" s="12" t="s">
        <v>253</v>
      </c>
      <c r="M33" s="12"/>
      <c r="N33" s="12"/>
      <c r="O33" s="12"/>
      <c r="P33" s="12"/>
      <c r="Q33" s="12"/>
      <c r="R33" s="12"/>
      <c r="S33" s="25"/>
      <c r="T33" s="25"/>
      <c r="U33" s="25"/>
      <c r="V33" s="25"/>
      <c r="W33" s="25"/>
      <c r="X33" s="25"/>
      <c r="Y33" s="25"/>
      <c r="Z33" s="25"/>
      <c r="AA33" s="25"/>
      <c r="AB33" s="25"/>
      <c r="AC33" s="25"/>
      <c r="AD33" s="25"/>
      <c r="AE33" s="25"/>
      <c r="AF33" s="259"/>
      <c r="AG33" s="259"/>
      <c r="AH33" s="259"/>
      <c r="AI33" s="259"/>
      <c r="AJ33" s="259"/>
      <c r="AK33" s="259"/>
      <c r="AL33" s="259"/>
      <c r="AM33" s="259"/>
      <c r="AN33" s="259"/>
      <c r="AO33" s="259"/>
      <c r="AP33" s="259"/>
      <c r="AQ33" s="259"/>
      <c r="AR33" s="259"/>
      <c r="AS33" s="259"/>
      <c r="AT33" s="259"/>
      <c r="AU33" s="259"/>
      <c r="AV33" s="259"/>
      <c r="AW33" s="259"/>
      <c r="AX33" s="259"/>
      <c r="AY33" s="259"/>
      <c r="AZ33" s="259"/>
      <c r="BA33" s="259"/>
      <c r="BB33" s="259"/>
      <c r="BC33" s="259"/>
      <c r="BD33" s="259"/>
      <c r="BE33" s="259"/>
      <c r="BF33" s="259"/>
      <c r="BG33" s="259"/>
      <c r="BH33" s="259"/>
      <c r="BI33" s="259"/>
      <c r="BJ33" s="259"/>
      <c r="BK33" s="259"/>
      <c r="BL33" s="259"/>
      <c r="BM33" s="259"/>
      <c r="BN33" s="259"/>
      <c r="BO33" s="259"/>
      <c r="BP33" s="259"/>
      <c r="BQ33" s="259"/>
      <c r="BR33" s="259"/>
      <c r="BS33" s="259"/>
      <c r="BT33" s="259"/>
      <c r="BU33" s="259"/>
      <c r="BV33" s="259"/>
      <c r="BW33" s="259"/>
      <c r="BX33" s="259"/>
      <c r="BY33" s="259"/>
      <c r="BZ33" s="259"/>
      <c r="CA33" s="25"/>
      <c r="CB33" s="25"/>
      <c r="CC33" s="25"/>
      <c r="CD33" s="25"/>
      <c r="CE33" s="25"/>
      <c r="CF33" s="25"/>
      <c r="CG33" s="25"/>
      <c r="CH33" s="25"/>
      <c r="CI33" s="25"/>
      <c r="CJ33" s="25"/>
      <c r="CK33" s="25"/>
      <c r="CL33" s="25"/>
      <c r="CM33" s="25"/>
      <c r="CN33" s="25"/>
      <c r="CO33" s="25"/>
      <c r="CP33" s="25"/>
      <c r="CQ33" s="25"/>
      <c r="CR33" s="25"/>
    </row>
    <row r="34" spans="1:96" s="2" customFormat="1" ht="11.25" customHeight="1">
      <c r="A34" s="259"/>
      <c r="B34" s="229"/>
      <c r="C34" s="220"/>
      <c r="D34" s="220">
        <v>20</v>
      </c>
      <c r="E34" s="294"/>
      <c r="F34" s="236" t="s">
        <v>242</v>
      </c>
      <c r="G34" s="230"/>
      <c r="H34" s="230"/>
      <c r="I34" s="231"/>
      <c r="J34" s="82" t="s">
        <v>254</v>
      </c>
      <c r="K34" s="455"/>
      <c r="L34" s="12" t="s">
        <v>255</v>
      </c>
      <c r="M34" s="12"/>
      <c r="N34" s="12"/>
      <c r="O34" s="12"/>
      <c r="P34" s="12"/>
      <c r="Q34" s="12"/>
      <c r="R34" s="12"/>
      <c r="S34" s="25"/>
      <c r="T34" s="25"/>
      <c r="U34" s="25"/>
      <c r="V34" s="25"/>
      <c r="W34" s="25"/>
      <c r="X34" s="25"/>
      <c r="Y34" s="25"/>
      <c r="Z34" s="25"/>
      <c r="AA34" s="25"/>
      <c r="AB34" s="25"/>
      <c r="AC34" s="25"/>
      <c r="AD34" s="25"/>
      <c r="AE34" s="25"/>
      <c r="AF34" s="259"/>
      <c r="AG34" s="259"/>
      <c r="AH34" s="259"/>
      <c r="AI34" s="259"/>
      <c r="AJ34" s="259"/>
      <c r="AK34" s="259"/>
      <c r="AL34" s="259"/>
      <c r="AM34" s="259"/>
      <c r="AN34" s="259"/>
      <c r="AO34" s="259"/>
      <c r="AP34" s="259"/>
      <c r="AQ34" s="259"/>
      <c r="AR34" s="259"/>
      <c r="AS34" s="259"/>
      <c r="AT34" s="259"/>
      <c r="AU34" s="259"/>
      <c r="AV34" s="259"/>
      <c r="AW34" s="259"/>
      <c r="AX34" s="259"/>
      <c r="AY34" s="259"/>
      <c r="AZ34" s="259"/>
      <c r="BA34" s="259"/>
      <c r="BB34" s="259"/>
      <c r="BC34" s="259"/>
      <c r="BD34" s="259"/>
      <c r="BE34" s="259"/>
      <c r="BF34" s="259"/>
      <c r="BG34" s="259"/>
      <c r="BH34" s="259"/>
      <c r="BI34" s="259"/>
      <c r="BJ34" s="259"/>
      <c r="BK34" s="259"/>
      <c r="BL34" s="259"/>
      <c r="BM34" s="259"/>
      <c r="BN34" s="259"/>
      <c r="BO34" s="259"/>
      <c r="BP34" s="259"/>
      <c r="BQ34" s="259"/>
      <c r="BR34" s="259"/>
      <c r="BS34" s="259"/>
      <c r="BT34" s="259"/>
      <c r="BU34" s="259"/>
      <c r="BV34" s="259"/>
      <c r="BW34" s="259"/>
      <c r="BX34" s="259"/>
      <c r="BY34" s="259"/>
      <c r="BZ34" s="259"/>
      <c r="CA34" s="25"/>
      <c r="CB34" s="25"/>
      <c r="CC34" s="25"/>
      <c r="CD34" s="25"/>
      <c r="CE34" s="25"/>
      <c r="CF34" s="25"/>
      <c r="CG34" s="25"/>
      <c r="CH34" s="25"/>
      <c r="CI34" s="25"/>
      <c r="CJ34" s="25"/>
      <c r="CK34" s="25"/>
      <c r="CL34" s="25"/>
      <c r="CM34" s="25"/>
      <c r="CN34" s="25"/>
      <c r="CO34" s="25"/>
      <c r="CP34" s="25"/>
      <c r="CQ34" s="25"/>
      <c r="CR34" s="25"/>
    </row>
    <row r="35" spans="1:96" s="2" customFormat="1" ht="11.25" customHeight="1">
      <c r="A35" s="259"/>
      <c r="B35" s="229"/>
      <c r="C35" s="220"/>
      <c r="D35" s="220">
        <v>21</v>
      </c>
      <c r="E35" s="294"/>
      <c r="F35" s="236" t="s">
        <v>243</v>
      </c>
      <c r="G35" s="230"/>
      <c r="H35" s="230"/>
      <c r="I35" s="231"/>
      <c r="J35" s="82" t="s">
        <v>75</v>
      </c>
      <c r="K35" s="455"/>
      <c r="L35" s="12"/>
      <c r="M35" s="12"/>
      <c r="N35" s="12"/>
      <c r="O35" s="12"/>
      <c r="P35" s="12"/>
      <c r="Q35" s="12"/>
      <c r="R35" s="12"/>
      <c r="S35" s="25"/>
      <c r="T35" s="25"/>
      <c r="U35" s="25"/>
      <c r="V35" s="25"/>
      <c r="W35" s="25"/>
      <c r="X35" s="25"/>
      <c r="Y35" s="25"/>
      <c r="Z35" s="25"/>
      <c r="AA35" s="25"/>
      <c r="AB35" s="25"/>
      <c r="AC35" s="25"/>
      <c r="AD35" s="25"/>
      <c r="AE35" s="25"/>
      <c r="AF35" s="259"/>
      <c r="AG35" s="259"/>
      <c r="AH35" s="259"/>
      <c r="AI35" s="259"/>
      <c r="AJ35" s="259"/>
      <c r="AK35" s="259"/>
      <c r="AL35" s="259"/>
      <c r="AM35" s="259"/>
      <c r="AN35" s="259"/>
      <c r="AO35" s="259"/>
      <c r="AP35" s="259"/>
      <c r="AQ35" s="259"/>
      <c r="AR35" s="259"/>
      <c r="AS35" s="259"/>
      <c r="AT35" s="259"/>
      <c r="AU35" s="259"/>
      <c r="AV35" s="259"/>
      <c r="AW35" s="259"/>
      <c r="AX35" s="259"/>
      <c r="AY35" s="259"/>
      <c r="AZ35" s="259"/>
      <c r="BA35" s="259"/>
      <c r="BB35" s="259"/>
      <c r="BC35" s="259"/>
      <c r="BD35" s="259"/>
      <c r="BE35" s="259"/>
      <c r="BF35" s="259"/>
      <c r="BG35" s="259"/>
      <c r="BH35" s="259"/>
      <c r="BI35" s="259"/>
      <c r="BJ35" s="259"/>
      <c r="BK35" s="259"/>
      <c r="BL35" s="259"/>
      <c r="BM35" s="259"/>
      <c r="BN35" s="259"/>
      <c r="BO35" s="259"/>
      <c r="BP35" s="259"/>
      <c r="BQ35" s="259"/>
      <c r="BR35" s="259"/>
      <c r="BS35" s="259"/>
      <c r="BT35" s="259"/>
      <c r="BU35" s="259"/>
      <c r="BV35" s="259"/>
      <c r="BW35" s="259"/>
      <c r="BX35" s="259"/>
      <c r="BY35" s="259"/>
      <c r="BZ35" s="259"/>
      <c r="CA35" s="25"/>
      <c r="CB35" s="25"/>
      <c r="CC35" s="25"/>
      <c r="CD35" s="25"/>
      <c r="CE35" s="25"/>
      <c r="CF35" s="25"/>
      <c r="CG35" s="25"/>
      <c r="CH35" s="25"/>
      <c r="CI35" s="25"/>
      <c r="CJ35" s="25"/>
      <c r="CK35" s="25"/>
      <c r="CL35" s="25"/>
      <c r="CM35" s="25"/>
      <c r="CN35" s="25"/>
      <c r="CO35" s="25"/>
      <c r="CP35" s="25"/>
      <c r="CQ35" s="25"/>
      <c r="CR35" s="25"/>
    </row>
    <row r="36" spans="1:96" s="2" customFormat="1" ht="11.25" customHeight="1">
      <c r="A36" s="259"/>
      <c r="B36" s="229"/>
      <c r="C36" s="220"/>
      <c r="D36" s="220">
        <v>22</v>
      </c>
      <c r="E36" s="294"/>
      <c r="F36" s="236" t="s">
        <v>245</v>
      </c>
      <c r="G36" s="230"/>
      <c r="H36" s="230"/>
      <c r="I36" s="231"/>
      <c r="J36" s="82" t="s">
        <v>18</v>
      </c>
      <c r="K36" s="455"/>
      <c r="L36" s="12"/>
      <c r="M36" s="12"/>
      <c r="N36" s="12"/>
      <c r="O36" s="12"/>
      <c r="P36" s="12"/>
      <c r="Q36" s="12"/>
      <c r="R36" s="12"/>
      <c r="S36" s="25"/>
      <c r="T36" s="25"/>
      <c r="U36" s="25"/>
      <c r="V36" s="25"/>
      <c r="W36" s="25"/>
      <c r="X36" s="25"/>
      <c r="Y36" s="25"/>
      <c r="Z36" s="25"/>
      <c r="AA36" s="25"/>
      <c r="AB36" s="25"/>
      <c r="AC36" s="25"/>
      <c r="AD36" s="25"/>
      <c r="AE36" s="25"/>
      <c r="AF36" s="259"/>
      <c r="AG36" s="259"/>
      <c r="AH36" s="259"/>
      <c r="AI36" s="259"/>
      <c r="AJ36" s="259"/>
      <c r="AK36" s="259"/>
      <c r="AL36" s="259"/>
      <c r="AM36" s="259"/>
      <c r="AN36" s="259"/>
      <c r="AO36" s="259"/>
      <c r="AP36" s="259"/>
      <c r="AQ36" s="259"/>
      <c r="AR36" s="259"/>
      <c r="AS36" s="259"/>
      <c r="AT36" s="259"/>
      <c r="AU36" s="259"/>
      <c r="AV36" s="259"/>
      <c r="AW36" s="259"/>
      <c r="AX36" s="259"/>
      <c r="AY36" s="259"/>
      <c r="AZ36" s="259"/>
      <c r="BA36" s="259"/>
      <c r="BB36" s="259"/>
      <c r="BC36" s="259"/>
      <c r="BD36" s="259"/>
      <c r="BE36" s="259"/>
      <c r="BF36" s="259"/>
      <c r="BG36" s="259"/>
      <c r="BH36" s="259"/>
      <c r="BI36" s="259"/>
      <c r="BJ36" s="259"/>
      <c r="BK36" s="259"/>
      <c r="BL36" s="259"/>
      <c r="BM36" s="259"/>
      <c r="BN36" s="259"/>
      <c r="BO36" s="259"/>
      <c r="BP36" s="259"/>
      <c r="BQ36" s="259"/>
      <c r="BR36" s="259"/>
      <c r="BS36" s="259"/>
      <c r="BT36" s="259"/>
      <c r="BU36" s="259"/>
      <c r="BV36" s="259"/>
      <c r="BW36" s="259"/>
      <c r="BX36" s="259"/>
      <c r="BY36" s="259"/>
      <c r="BZ36" s="259"/>
      <c r="CA36" s="25"/>
      <c r="CB36" s="25"/>
      <c r="CC36" s="25"/>
      <c r="CD36" s="25"/>
      <c r="CE36" s="25"/>
      <c r="CF36" s="25"/>
      <c r="CG36" s="25"/>
      <c r="CH36" s="25"/>
      <c r="CI36" s="25"/>
      <c r="CJ36" s="25"/>
      <c r="CK36" s="25"/>
      <c r="CL36" s="25"/>
      <c r="CM36" s="25"/>
      <c r="CN36" s="25"/>
      <c r="CO36" s="25"/>
      <c r="CP36" s="25"/>
      <c r="CQ36" s="25"/>
      <c r="CR36" s="25"/>
    </row>
    <row r="37" spans="1:96" s="2" customFormat="1" ht="11.25" customHeight="1">
      <c r="A37" s="259"/>
      <c r="B37" s="229"/>
      <c r="C37" s="220"/>
      <c r="D37" s="220">
        <v>23</v>
      </c>
      <c r="E37" s="294"/>
      <c r="F37" s="236" t="s">
        <v>245</v>
      </c>
      <c r="G37" s="230"/>
      <c r="H37" s="230"/>
      <c r="I37" s="231"/>
      <c r="J37" s="82" t="s">
        <v>18</v>
      </c>
      <c r="K37" s="455"/>
      <c r="L37" s="12"/>
      <c r="M37" s="12"/>
      <c r="N37" s="12"/>
      <c r="O37" s="12"/>
      <c r="P37" s="12"/>
      <c r="Q37" s="12"/>
      <c r="R37" s="12"/>
      <c r="S37" s="25"/>
      <c r="T37" s="25"/>
      <c r="U37" s="25"/>
      <c r="V37" s="25"/>
      <c r="W37" s="25"/>
      <c r="X37" s="25"/>
      <c r="Y37" s="25"/>
      <c r="Z37" s="25"/>
      <c r="AA37" s="25"/>
      <c r="AB37" s="25"/>
      <c r="AC37" s="25"/>
      <c r="AD37" s="25"/>
      <c r="AE37" s="25"/>
      <c r="AF37" s="259"/>
      <c r="AG37" s="259"/>
      <c r="AH37" s="259"/>
      <c r="AI37" s="259"/>
      <c r="AJ37" s="259"/>
      <c r="AK37" s="259"/>
      <c r="AL37" s="259"/>
      <c r="AM37" s="259"/>
      <c r="AN37" s="259"/>
      <c r="AO37" s="259"/>
      <c r="AP37" s="259"/>
      <c r="AQ37" s="259"/>
      <c r="AR37" s="259"/>
      <c r="AS37" s="259"/>
      <c r="AT37" s="259"/>
      <c r="AU37" s="259"/>
      <c r="AV37" s="259"/>
      <c r="AW37" s="259"/>
      <c r="AX37" s="259"/>
      <c r="AY37" s="259"/>
      <c r="AZ37" s="259"/>
      <c r="BA37" s="259"/>
      <c r="BB37" s="259"/>
      <c r="BC37" s="259"/>
      <c r="BD37" s="259"/>
      <c r="BE37" s="259"/>
      <c r="BF37" s="259"/>
      <c r="BG37" s="259"/>
      <c r="BH37" s="259"/>
      <c r="BI37" s="259"/>
      <c r="BJ37" s="259"/>
      <c r="BK37" s="259"/>
      <c r="BL37" s="259"/>
      <c r="BM37" s="259"/>
      <c r="BN37" s="259"/>
      <c r="BO37" s="259"/>
      <c r="BP37" s="259"/>
      <c r="BQ37" s="259"/>
      <c r="BR37" s="259"/>
      <c r="BS37" s="259"/>
      <c r="BT37" s="259"/>
      <c r="BU37" s="259"/>
      <c r="BV37" s="259"/>
      <c r="BW37" s="259"/>
      <c r="BX37" s="259"/>
      <c r="BY37" s="259"/>
      <c r="BZ37" s="259"/>
      <c r="CA37" s="25"/>
      <c r="CB37" s="25"/>
      <c r="CC37" s="25"/>
      <c r="CD37" s="25"/>
      <c r="CE37" s="25"/>
      <c r="CF37" s="25"/>
      <c r="CG37" s="25"/>
      <c r="CH37" s="25"/>
      <c r="CI37" s="25"/>
      <c r="CJ37" s="25"/>
      <c r="CK37" s="25"/>
      <c r="CL37" s="25"/>
      <c r="CM37" s="25"/>
      <c r="CN37" s="25"/>
      <c r="CO37" s="25"/>
      <c r="CP37" s="25"/>
      <c r="CQ37" s="25"/>
      <c r="CR37" s="25"/>
    </row>
    <row r="38" spans="1:96" s="2" customFormat="1" ht="11.25" customHeight="1">
      <c r="A38" s="259"/>
      <c r="B38" s="229"/>
      <c r="C38" s="220"/>
      <c r="D38" s="220">
        <v>24</v>
      </c>
      <c r="E38" s="294"/>
      <c r="F38" s="236" t="s">
        <v>244</v>
      </c>
      <c r="G38" s="230"/>
      <c r="H38" s="230"/>
      <c r="I38" s="231"/>
      <c r="J38" s="82" t="s">
        <v>18</v>
      </c>
      <c r="K38" s="455"/>
      <c r="L38" s="12"/>
      <c r="M38" s="12"/>
      <c r="N38" s="12"/>
      <c r="O38" s="12"/>
      <c r="P38" s="12"/>
      <c r="Q38" s="12"/>
      <c r="R38" s="12"/>
      <c r="S38" s="25"/>
      <c r="T38" s="25"/>
      <c r="U38" s="25"/>
      <c r="V38" s="25"/>
      <c r="W38" s="25"/>
      <c r="X38" s="25"/>
      <c r="Y38" s="25"/>
      <c r="Z38" s="25"/>
      <c r="AA38" s="25"/>
      <c r="AB38" s="25"/>
      <c r="AC38" s="25"/>
      <c r="AD38" s="25"/>
      <c r="AE38" s="25"/>
      <c r="AF38" s="259"/>
      <c r="AG38" s="259"/>
      <c r="AH38" s="259"/>
      <c r="AI38" s="259"/>
      <c r="AJ38" s="259"/>
      <c r="AK38" s="259"/>
      <c r="AL38" s="259"/>
      <c r="AM38" s="259"/>
      <c r="AN38" s="259"/>
      <c r="AO38" s="259"/>
      <c r="AP38" s="259"/>
      <c r="AQ38" s="259"/>
      <c r="AR38" s="259"/>
      <c r="AS38" s="259"/>
      <c r="AT38" s="259"/>
      <c r="AU38" s="259"/>
      <c r="AV38" s="259"/>
      <c r="AW38" s="259"/>
      <c r="AX38" s="259"/>
      <c r="AY38" s="259"/>
      <c r="AZ38" s="259"/>
      <c r="BA38" s="259"/>
      <c r="BB38" s="259"/>
      <c r="BC38" s="259"/>
      <c r="BD38" s="259"/>
      <c r="BE38" s="259"/>
      <c r="BF38" s="259"/>
      <c r="BG38" s="259"/>
      <c r="BH38" s="259"/>
      <c r="BI38" s="259"/>
      <c r="BJ38" s="259"/>
      <c r="BK38" s="259"/>
      <c r="BL38" s="259"/>
      <c r="BM38" s="259"/>
      <c r="BN38" s="259"/>
      <c r="BO38" s="259"/>
      <c r="BP38" s="259"/>
      <c r="BQ38" s="259"/>
      <c r="BR38" s="259"/>
      <c r="BS38" s="259"/>
      <c r="BT38" s="259"/>
      <c r="BU38" s="259"/>
      <c r="BV38" s="259"/>
      <c r="BW38" s="259"/>
      <c r="BX38" s="259"/>
      <c r="BY38" s="259"/>
      <c r="BZ38" s="259"/>
      <c r="CA38" s="25"/>
      <c r="CB38" s="25"/>
      <c r="CC38" s="25"/>
      <c r="CD38" s="25"/>
      <c r="CE38" s="25"/>
      <c r="CF38" s="25"/>
      <c r="CG38" s="25"/>
      <c r="CH38" s="25"/>
      <c r="CI38" s="25"/>
      <c r="CJ38" s="25"/>
      <c r="CK38" s="25"/>
      <c r="CL38" s="25"/>
      <c r="CM38" s="25"/>
      <c r="CN38" s="25"/>
      <c r="CO38" s="25"/>
      <c r="CP38" s="25"/>
      <c r="CQ38" s="25"/>
      <c r="CR38" s="25"/>
    </row>
    <row r="39" spans="1:96" s="2" customFormat="1" ht="11.25" customHeight="1">
      <c r="A39" s="259"/>
      <c r="B39" s="872" t="s">
        <v>48</v>
      </c>
      <c r="C39" s="220">
        <v>1</v>
      </c>
      <c r="D39" s="220">
        <v>25</v>
      </c>
      <c r="E39" s="294">
        <f t="shared" ref="E39:E123" si="1">ROW()-ROW($E$5)-9</f>
        <v>25</v>
      </c>
      <c r="F39" s="873" t="s">
        <v>49</v>
      </c>
      <c r="G39" s="873"/>
      <c r="H39" s="873"/>
      <c r="I39" s="873"/>
      <c r="J39" s="83" t="s">
        <v>50</v>
      </c>
      <c r="K39" s="457"/>
      <c r="L39" s="12"/>
      <c r="M39" s="12"/>
      <c r="N39" s="12"/>
      <c r="O39" s="12"/>
      <c r="P39" s="12"/>
      <c r="Q39" s="12"/>
      <c r="R39" s="12"/>
      <c r="S39" s="25"/>
      <c r="T39" s="25"/>
      <c r="U39" s="25"/>
      <c r="V39" s="25"/>
      <c r="W39" s="25"/>
      <c r="X39" s="25"/>
      <c r="Y39" s="25"/>
      <c r="Z39" s="25"/>
      <c r="AA39" s="25"/>
      <c r="AB39" s="25"/>
      <c r="AC39" s="25"/>
      <c r="AD39" s="25"/>
      <c r="AE39" s="25"/>
      <c r="AF39" s="259"/>
      <c r="AG39" s="259"/>
      <c r="AH39" s="259"/>
      <c r="AI39" s="259"/>
      <c r="AJ39" s="259"/>
      <c r="AK39" s="259"/>
      <c r="AL39" s="259"/>
      <c r="AM39" s="259"/>
      <c r="AN39" s="259"/>
      <c r="AO39" s="259"/>
      <c r="AP39" s="259"/>
      <c r="AQ39" s="259"/>
      <c r="AR39" s="259"/>
      <c r="AS39" s="259"/>
      <c r="AT39" s="259"/>
      <c r="AU39" s="259"/>
      <c r="AV39" s="259"/>
      <c r="AW39" s="259"/>
      <c r="AX39" s="259"/>
      <c r="AY39" s="259"/>
      <c r="AZ39" s="259"/>
      <c r="BA39" s="259"/>
      <c r="BB39" s="259"/>
      <c r="BC39" s="259"/>
      <c r="BD39" s="259"/>
      <c r="BE39" s="259"/>
      <c r="BF39" s="259"/>
      <c r="BG39" s="259"/>
      <c r="BH39" s="259"/>
      <c r="BI39" s="259"/>
      <c r="BJ39" s="259"/>
      <c r="BK39" s="259"/>
      <c r="BL39" s="259"/>
      <c r="BM39" s="259"/>
      <c r="BN39" s="259"/>
      <c r="BO39" s="259"/>
      <c r="BP39" s="259"/>
      <c r="BQ39" s="259"/>
      <c r="BR39" s="259"/>
      <c r="BS39" s="259"/>
      <c r="BT39" s="259"/>
      <c r="BU39" s="259"/>
      <c r="BV39" s="259"/>
      <c r="BW39" s="259"/>
      <c r="BX39" s="259"/>
      <c r="BY39" s="259"/>
      <c r="BZ39" s="259"/>
      <c r="CA39" s="25"/>
      <c r="CB39" s="25"/>
      <c r="CC39" s="25"/>
      <c r="CD39" s="25"/>
      <c r="CE39" s="25"/>
      <c r="CF39" s="25"/>
      <c r="CG39" s="25"/>
      <c r="CH39" s="25"/>
      <c r="CI39" s="25"/>
      <c r="CJ39" s="25"/>
      <c r="CK39" s="25"/>
      <c r="CL39" s="25"/>
      <c r="CM39" s="25"/>
      <c r="CN39" s="25"/>
      <c r="CO39" s="25"/>
      <c r="CP39" s="25"/>
      <c r="CQ39" s="25"/>
      <c r="CR39" s="25"/>
    </row>
    <row r="40" spans="1:96" s="2" customFormat="1" ht="11.25" customHeight="1" thickBot="1">
      <c r="A40" s="259"/>
      <c r="B40" s="872"/>
      <c r="C40" s="220">
        <v>2</v>
      </c>
      <c r="D40" s="220">
        <v>26</v>
      </c>
      <c r="E40" s="294">
        <f t="shared" si="1"/>
        <v>26</v>
      </c>
      <c r="F40" s="874" t="s">
        <v>49</v>
      </c>
      <c r="G40" s="874"/>
      <c r="H40" s="874"/>
      <c r="I40" s="874"/>
      <c r="J40" s="84" t="s">
        <v>50</v>
      </c>
      <c r="K40" s="457"/>
      <c r="L40" s="12"/>
      <c r="M40" s="12"/>
      <c r="N40" s="12"/>
      <c r="O40" s="12"/>
      <c r="P40" s="12"/>
      <c r="Q40" s="12"/>
      <c r="R40" s="12"/>
      <c r="S40" s="31"/>
      <c r="T40" s="31"/>
      <c r="U40" s="25"/>
      <c r="V40" s="25"/>
      <c r="W40" s="25"/>
      <c r="X40" s="25"/>
      <c r="Y40" s="25"/>
      <c r="Z40" s="25"/>
      <c r="AA40" s="25"/>
      <c r="AB40" s="25"/>
      <c r="AC40" s="25"/>
      <c r="AD40" s="25"/>
      <c r="AE40" s="25"/>
      <c r="AF40" s="259"/>
      <c r="AG40" s="259"/>
      <c r="AH40" s="259"/>
      <c r="AI40" s="259"/>
      <c r="AJ40" s="259"/>
      <c r="AK40" s="259"/>
      <c r="AL40" s="259"/>
      <c r="AM40" s="259"/>
      <c r="AN40" s="259"/>
      <c r="AO40" s="259"/>
      <c r="AP40" s="259"/>
      <c r="AQ40" s="259"/>
      <c r="AR40" s="259"/>
      <c r="AS40" s="259"/>
      <c r="AT40" s="259"/>
      <c r="AU40" s="259"/>
      <c r="AV40" s="259"/>
      <c r="AW40" s="259"/>
      <c r="AX40" s="259"/>
      <c r="AY40" s="259"/>
      <c r="AZ40" s="259"/>
      <c r="BA40" s="259"/>
      <c r="BB40" s="259"/>
      <c r="BC40" s="259"/>
      <c r="BD40" s="259"/>
      <c r="BE40" s="259"/>
      <c r="BF40" s="259"/>
      <c r="BG40" s="259"/>
      <c r="BH40" s="259"/>
      <c r="BI40" s="259"/>
      <c r="BJ40" s="259"/>
      <c r="BK40" s="259"/>
      <c r="BL40" s="259"/>
      <c r="BM40" s="259"/>
      <c r="BN40" s="259"/>
      <c r="BO40" s="259"/>
      <c r="BP40" s="259"/>
      <c r="BQ40" s="259"/>
      <c r="BR40" s="259"/>
      <c r="BS40" s="259"/>
      <c r="BT40" s="259"/>
      <c r="BU40" s="259"/>
      <c r="BV40" s="259"/>
      <c r="BW40" s="259"/>
      <c r="BX40" s="259"/>
      <c r="BY40" s="259"/>
      <c r="BZ40" s="259"/>
      <c r="CA40" s="25"/>
      <c r="CB40" s="25"/>
      <c r="CC40" s="25"/>
      <c r="CD40" s="25"/>
      <c r="CE40" s="25"/>
      <c r="CF40" s="25"/>
      <c r="CG40" s="25"/>
      <c r="CH40" s="25"/>
      <c r="CI40" s="25"/>
      <c r="CJ40" s="25"/>
      <c r="CK40" s="25"/>
      <c r="CL40" s="25"/>
      <c r="CM40" s="25"/>
      <c r="CN40" s="25"/>
      <c r="CO40" s="25"/>
      <c r="CP40" s="25"/>
      <c r="CQ40" s="25"/>
      <c r="CR40" s="25"/>
    </row>
    <row r="41" spans="1:96" s="2" customFormat="1" ht="11.25" customHeight="1">
      <c r="A41" s="259"/>
      <c r="B41" s="872"/>
      <c r="C41" s="220">
        <v>3</v>
      </c>
      <c r="D41" s="220">
        <v>27</v>
      </c>
      <c r="E41" s="294">
        <f t="shared" si="1"/>
        <v>27</v>
      </c>
      <c r="F41" s="149" t="s">
        <v>128</v>
      </c>
      <c r="G41" s="137"/>
      <c r="H41" s="137"/>
      <c r="I41" s="138"/>
      <c r="J41" s="85" t="s">
        <v>126</v>
      </c>
      <c r="K41" s="458"/>
      <c r="L41" s="18" t="s">
        <v>127</v>
      </c>
      <c r="M41" s="158"/>
      <c r="N41" s="19"/>
      <c r="O41" s="19"/>
      <c r="P41" s="19"/>
      <c r="Q41" s="19"/>
      <c r="R41" s="19"/>
      <c r="S41" s="73"/>
      <c r="T41" s="73"/>
      <c r="U41" s="33"/>
      <c r="V41" s="33"/>
      <c r="W41" s="33"/>
      <c r="X41" s="33"/>
      <c r="Y41" s="33"/>
      <c r="Z41" s="33"/>
      <c r="AA41" s="33"/>
      <c r="AB41" s="33"/>
      <c r="AC41" s="33"/>
      <c r="AD41" s="33"/>
      <c r="AE41" s="34"/>
      <c r="AF41" s="259"/>
      <c r="AG41" s="259"/>
      <c r="AH41" s="259"/>
      <c r="AI41" s="259"/>
      <c r="AJ41" s="259"/>
      <c r="AK41" s="259"/>
      <c r="AL41" s="259"/>
      <c r="AM41" s="259"/>
      <c r="AN41" s="259"/>
      <c r="AO41" s="259"/>
      <c r="AP41" s="259"/>
      <c r="AQ41" s="259"/>
      <c r="AR41" s="259"/>
      <c r="AS41" s="259"/>
      <c r="AT41" s="259"/>
      <c r="AU41" s="259"/>
      <c r="AV41" s="259"/>
      <c r="AW41" s="259"/>
      <c r="AX41" s="259"/>
      <c r="AY41" s="259"/>
      <c r="AZ41" s="259"/>
      <c r="BA41" s="259"/>
      <c r="BB41" s="259"/>
      <c r="BC41" s="259"/>
      <c r="BD41" s="259"/>
      <c r="BE41" s="259"/>
      <c r="BF41" s="259"/>
      <c r="BG41" s="259"/>
      <c r="BH41" s="259"/>
      <c r="BI41" s="259"/>
      <c r="BJ41" s="259"/>
      <c r="BK41" s="259"/>
      <c r="BL41" s="259"/>
      <c r="BM41" s="259"/>
      <c r="BN41" s="259"/>
      <c r="BO41" s="259"/>
      <c r="BP41" s="259"/>
      <c r="BQ41" s="259"/>
      <c r="BR41" s="259"/>
      <c r="BS41" s="259"/>
      <c r="BT41" s="259"/>
      <c r="BU41" s="259"/>
      <c r="BV41" s="259"/>
      <c r="BW41" s="259"/>
      <c r="BX41" s="259"/>
      <c r="BY41" s="259"/>
      <c r="BZ41" s="259"/>
      <c r="CA41" s="25"/>
      <c r="CB41" s="25"/>
      <c r="CC41" s="25"/>
      <c r="CD41" s="25"/>
      <c r="CE41" s="25"/>
      <c r="CF41" s="25"/>
      <c r="CG41" s="25"/>
      <c r="CH41" s="25"/>
      <c r="CI41" s="25"/>
      <c r="CJ41" s="25"/>
      <c r="CK41" s="25"/>
      <c r="CL41" s="25"/>
      <c r="CM41" s="25"/>
      <c r="CN41" s="25"/>
      <c r="CO41" s="25"/>
      <c r="CP41" s="25"/>
      <c r="CQ41" s="25"/>
      <c r="CR41" s="25"/>
    </row>
    <row r="42" spans="1:96" s="2" customFormat="1" ht="11.25" customHeight="1">
      <c r="A42" s="259"/>
      <c r="B42" s="872"/>
      <c r="C42" s="220">
        <v>4</v>
      </c>
      <c r="D42" s="220">
        <v>28</v>
      </c>
      <c r="E42" s="294">
        <f t="shared" si="1"/>
        <v>28</v>
      </c>
      <c r="F42" s="150" t="s">
        <v>129</v>
      </c>
      <c r="G42" s="51"/>
      <c r="H42" s="51"/>
      <c r="I42" s="52" t="s">
        <v>130</v>
      </c>
      <c r="J42" s="89" t="s">
        <v>53</v>
      </c>
      <c r="K42" s="457"/>
      <c r="L42" s="18" t="s">
        <v>143</v>
      </c>
      <c r="M42" s="19"/>
      <c r="N42" s="19"/>
      <c r="O42" s="19"/>
      <c r="P42" s="19"/>
      <c r="Q42" s="19"/>
      <c r="R42" s="19"/>
      <c r="S42" s="73"/>
      <c r="T42" s="73"/>
      <c r="U42" s="33"/>
      <c r="V42" s="33"/>
      <c r="W42" s="33"/>
      <c r="X42" s="33"/>
      <c r="Y42" s="33"/>
      <c r="Z42" s="33"/>
      <c r="AA42" s="33"/>
      <c r="AB42" s="33"/>
      <c r="AC42" s="33"/>
      <c r="AD42" s="33"/>
      <c r="AE42" s="34"/>
      <c r="AF42" s="259"/>
      <c r="AG42" s="259"/>
      <c r="AH42" s="259"/>
      <c r="AI42" s="259"/>
      <c r="AJ42" s="259"/>
      <c r="AK42" s="259"/>
      <c r="AL42" s="259"/>
      <c r="AM42" s="259"/>
      <c r="AN42" s="259"/>
      <c r="AO42" s="259"/>
      <c r="AP42" s="259"/>
      <c r="AQ42" s="259"/>
      <c r="AR42" s="259"/>
      <c r="AS42" s="259"/>
      <c r="AT42" s="259"/>
      <c r="AU42" s="259"/>
      <c r="AV42" s="259"/>
      <c r="AW42" s="259"/>
      <c r="AX42" s="259"/>
      <c r="AY42" s="259"/>
      <c r="AZ42" s="259"/>
      <c r="BA42" s="259"/>
      <c r="BB42" s="259"/>
      <c r="BC42" s="259"/>
      <c r="BD42" s="259"/>
      <c r="BE42" s="259"/>
      <c r="BF42" s="259"/>
      <c r="BG42" s="259"/>
      <c r="BH42" s="259"/>
      <c r="BI42" s="259"/>
      <c r="BJ42" s="259"/>
      <c r="BK42" s="259"/>
      <c r="BL42" s="259"/>
      <c r="BM42" s="259"/>
      <c r="BN42" s="259"/>
      <c r="BO42" s="259"/>
      <c r="BP42" s="259"/>
      <c r="BQ42" s="259"/>
      <c r="BR42" s="259"/>
      <c r="BS42" s="259"/>
      <c r="BT42" s="259"/>
      <c r="BU42" s="259"/>
      <c r="BV42" s="259"/>
      <c r="BW42" s="259"/>
      <c r="BX42" s="259"/>
      <c r="BY42" s="259"/>
      <c r="BZ42" s="259"/>
      <c r="CA42" s="25"/>
      <c r="CB42" s="25"/>
      <c r="CC42" s="25"/>
      <c r="CD42" s="25"/>
      <c r="CE42" s="25"/>
      <c r="CF42" s="25"/>
      <c r="CG42" s="25"/>
      <c r="CH42" s="25"/>
      <c r="CI42" s="25"/>
      <c r="CJ42" s="25"/>
      <c r="CK42" s="25"/>
      <c r="CL42" s="25"/>
      <c r="CM42" s="25"/>
      <c r="CN42" s="25"/>
      <c r="CO42" s="25"/>
      <c r="CP42" s="25"/>
      <c r="CQ42" s="25"/>
      <c r="CR42" s="25"/>
    </row>
    <row r="43" spans="1:96" s="2" customFormat="1" ht="11.25" customHeight="1">
      <c r="A43" s="259"/>
      <c r="B43" s="872"/>
      <c r="C43" s="220">
        <v>5</v>
      </c>
      <c r="D43" s="220">
        <v>29</v>
      </c>
      <c r="E43" s="294">
        <f t="shared" si="1"/>
        <v>29</v>
      </c>
      <c r="F43" s="150" t="s">
        <v>137</v>
      </c>
      <c r="G43" s="51"/>
      <c r="H43" s="51"/>
      <c r="I43" s="52" t="s">
        <v>131</v>
      </c>
      <c r="J43" s="89" t="s">
        <v>135</v>
      </c>
      <c r="K43" s="457"/>
      <c r="L43" s="12"/>
      <c r="M43" s="12"/>
      <c r="N43" s="12"/>
      <c r="O43" s="12"/>
      <c r="P43" s="12"/>
      <c r="Q43" s="12"/>
      <c r="R43" s="12"/>
      <c r="S43" s="144"/>
      <c r="T43" s="144"/>
      <c r="U43" s="25"/>
      <c r="V43" s="25"/>
      <c r="W43" s="25"/>
      <c r="X43" s="25"/>
      <c r="Y43" s="25"/>
      <c r="Z43" s="25"/>
      <c r="AA43" s="25"/>
      <c r="AB43" s="25"/>
      <c r="AC43" s="25"/>
      <c r="AD43" s="25"/>
      <c r="AE43" s="25"/>
      <c r="AF43" s="259"/>
      <c r="AG43" s="259"/>
      <c r="AH43" s="259"/>
      <c r="AI43" s="259"/>
      <c r="AJ43" s="259"/>
      <c r="AK43" s="259"/>
      <c r="AL43" s="259"/>
      <c r="AM43" s="259"/>
      <c r="AN43" s="259"/>
      <c r="AO43" s="259"/>
      <c r="AP43" s="259"/>
      <c r="AQ43" s="259"/>
      <c r="AR43" s="259"/>
      <c r="AS43" s="259"/>
      <c r="AT43" s="259"/>
      <c r="AU43" s="259"/>
      <c r="AV43" s="259"/>
      <c r="AW43" s="259"/>
      <c r="AX43" s="259"/>
      <c r="AY43" s="259"/>
      <c r="AZ43" s="259"/>
      <c r="BA43" s="259"/>
      <c r="BB43" s="259"/>
      <c r="BC43" s="259"/>
      <c r="BD43" s="259"/>
      <c r="BE43" s="259"/>
      <c r="BF43" s="259"/>
      <c r="BG43" s="259"/>
      <c r="BH43" s="259"/>
      <c r="BI43" s="259"/>
      <c r="BJ43" s="259"/>
      <c r="BK43" s="259"/>
      <c r="BL43" s="259"/>
      <c r="BM43" s="259"/>
      <c r="BN43" s="259"/>
      <c r="BO43" s="259"/>
      <c r="BP43" s="259"/>
      <c r="BQ43" s="259"/>
      <c r="BR43" s="259"/>
      <c r="BS43" s="259"/>
      <c r="BT43" s="259"/>
      <c r="BU43" s="259"/>
      <c r="BV43" s="259"/>
      <c r="BW43" s="259"/>
      <c r="BX43" s="259"/>
      <c r="BY43" s="259"/>
      <c r="BZ43" s="259"/>
      <c r="CA43" s="25"/>
      <c r="CB43" s="25"/>
      <c r="CC43" s="25"/>
      <c r="CD43" s="25"/>
      <c r="CE43" s="25"/>
      <c r="CF43" s="25"/>
      <c r="CG43" s="25"/>
      <c r="CH43" s="25"/>
      <c r="CI43" s="25"/>
      <c r="CJ43" s="25"/>
      <c r="CK43" s="25"/>
      <c r="CL43" s="25"/>
      <c r="CM43" s="25"/>
      <c r="CN43" s="25"/>
      <c r="CO43" s="25"/>
      <c r="CP43" s="25"/>
      <c r="CQ43" s="25"/>
      <c r="CR43" s="25"/>
    </row>
    <row r="44" spans="1:96" s="2" customFormat="1" ht="11.25" customHeight="1">
      <c r="A44" s="259"/>
      <c r="B44" s="872"/>
      <c r="C44" s="220">
        <v>6</v>
      </c>
      <c r="D44" s="220">
        <v>30</v>
      </c>
      <c r="E44" s="294">
        <f t="shared" si="1"/>
        <v>30</v>
      </c>
      <c r="F44" s="150" t="s">
        <v>132</v>
      </c>
      <c r="G44" s="51"/>
      <c r="H44" s="51"/>
      <c r="I44" s="52"/>
      <c r="J44" s="89" t="s">
        <v>258</v>
      </c>
      <c r="K44" s="457"/>
      <c r="L44" s="13" t="s">
        <v>259</v>
      </c>
      <c r="M44" s="14"/>
      <c r="N44" s="14"/>
      <c r="O44" s="14"/>
      <c r="P44" s="14"/>
      <c r="Q44" s="14"/>
      <c r="R44" s="14"/>
      <c r="S44" s="20"/>
      <c r="T44" s="20"/>
      <c r="U44" s="35"/>
      <c r="V44" s="35"/>
      <c r="W44" s="35"/>
      <c r="X44" s="35"/>
      <c r="Y44" s="35"/>
      <c r="Z44" s="35"/>
      <c r="AA44" s="35"/>
      <c r="AB44" s="35"/>
      <c r="AC44" s="35"/>
      <c r="AD44" s="35"/>
      <c r="AE44" s="36"/>
      <c r="AF44" s="259"/>
      <c r="AG44" s="259"/>
      <c r="AH44" s="259"/>
      <c r="AI44" s="259"/>
      <c r="AJ44" s="259"/>
      <c r="AK44" s="259"/>
      <c r="AL44" s="259"/>
      <c r="AM44" s="259"/>
      <c r="AN44" s="259"/>
      <c r="AO44" s="259"/>
      <c r="AP44" s="259"/>
      <c r="AQ44" s="259"/>
      <c r="AR44" s="259"/>
      <c r="AS44" s="259"/>
      <c r="AT44" s="259"/>
      <c r="AU44" s="259"/>
      <c r="AV44" s="259"/>
      <c r="AW44" s="259"/>
      <c r="AX44" s="259"/>
      <c r="AY44" s="259"/>
      <c r="AZ44" s="259"/>
      <c r="BA44" s="259"/>
      <c r="BB44" s="259"/>
      <c r="BC44" s="259"/>
      <c r="BD44" s="259"/>
      <c r="BE44" s="259"/>
      <c r="BF44" s="259"/>
      <c r="BG44" s="259"/>
      <c r="BH44" s="259"/>
      <c r="BI44" s="259"/>
      <c r="BJ44" s="259"/>
      <c r="BK44" s="259"/>
      <c r="BL44" s="259"/>
      <c r="BM44" s="259"/>
      <c r="BN44" s="259"/>
      <c r="BO44" s="259"/>
      <c r="BP44" s="259"/>
      <c r="BQ44" s="259"/>
      <c r="BR44" s="259"/>
      <c r="BS44" s="259"/>
      <c r="BT44" s="259"/>
      <c r="BU44" s="259"/>
      <c r="BV44" s="259"/>
      <c r="BW44" s="259"/>
      <c r="BX44" s="259"/>
      <c r="BY44" s="259"/>
      <c r="BZ44" s="259"/>
      <c r="CA44" s="25"/>
      <c r="CB44" s="25"/>
      <c r="CC44" s="25"/>
      <c r="CD44" s="25"/>
      <c r="CE44" s="25"/>
      <c r="CF44" s="25"/>
      <c r="CG44" s="25"/>
      <c r="CH44" s="25"/>
      <c r="CI44" s="25"/>
      <c r="CJ44" s="25"/>
      <c r="CK44" s="25"/>
      <c r="CL44" s="25"/>
      <c r="CM44" s="25"/>
      <c r="CN44" s="25"/>
      <c r="CO44" s="25"/>
      <c r="CP44" s="25"/>
      <c r="CQ44" s="25"/>
      <c r="CR44" s="25"/>
    </row>
    <row r="45" spans="1:96" s="2" customFormat="1" ht="11.25" customHeight="1">
      <c r="A45" s="259"/>
      <c r="B45" s="872"/>
      <c r="C45" s="220">
        <v>7</v>
      </c>
      <c r="D45" s="220">
        <v>31</v>
      </c>
      <c r="E45" s="294">
        <f t="shared" si="1"/>
        <v>31</v>
      </c>
      <c r="F45" s="150" t="s">
        <v>133</v>
      </c>
      <c r="G45" s="51"/>
      <c r="H45" s="51"/>
      <c r="I45" s="52"/>
      <c r="J45" s="89" t="s">
        <v>262</v>
      </c>
      <c r="K45" s="457"/>
      <c r="L45" s="15" t="s">
        <v>260</v>
      </c>
      <c r="M45" s="155"/>
      <c r="N45" s="155"/>
      <c r="O45" s="155"/>
      <c r="P45" s="155"/>
      <c r="Q45" s="155"/>
      <c r="R45" s="155"/>
      <c r="S45" s="156"/>
      <c r="T45" s="156"/>
      <c r="U45" s="157"/>
      <c r="V45" s="157"/>
      <c r="W45" s="157"/>
      <c r="X45" s="157"/>
      <c r="Y45" s="157"/>
      <c r="Z45" s="157"/>
      <c r="AA45" s="157"/>
      <c r="AB45" s="157"/>
      <c r="AC45" s="157"/>
      <c r="AD45" s="157"/>
      <c r="AE45" s="39"/>
      <c r="AF45" s="259"/>
      <c r="AG45" s="259"/>
      <c r="AH45" s="259"/>
      <c r="AI45" s="259"/>
      <c r="AJ45" s="259"/>
      <c r="AK45" s="259"/>
      <c r="AL45" s="259"/>
      <c r="AM45" s="259"/>
      <c r="AN45" s="259"/>
      <c r="AO45" s="259"/>
      <c r="AP45" s="259"/>
      <c r="AQ45" s="259"/>
      <c r="AR45" s="259"/>
      <c r="AS45" s="259"/>
      <c r="AT45" s="259"/>
      <c r="AU45" s="259"/>
      <c r="AV45" s="259"/>
      <c r="AW45" s="259"/>
      <c r="AX45" s="259"/>
      <c r="AY45" s="259"/>
      <c r="AZ45" s="259"/>
      <c r="BA45" s="259"/>
      <c r="BB45" s="259"/>
      <c r="BC45" s="259"/>
      <c r="BD45" s="259"/>
      <c r="BE45" s="259"/>
      <c r="BF45" s="259"/>
      <c r="BG45" s="259"/>
      <c r="BH45" s="259"/>
      <c r="BI45" s="259"/>
      <c r="BJ45" s="259"/>
      <c r="BK45" s="259"/>
      <c r="BL45" s="259"/>
      <c r="BM45" s="259"/>
      <c r="BN45" s="259"/>
      <c r="BO45" s="259"/>
      <c r="BP45" s="259"/>
      <c r="BQ45" s="259"/>
      <c r="BR45" s="259"/>
      <c r="BS45" s="259"/>
      <c r="BT45" s="259"/>
      <c r="BU45" s="259"/>
      <c r="BV45" s="259"/>
      <c r="BW45" s="259"/>
      <c r="BX45" s="259"/>
      <c r="BY45" s="259"/>
      <c r="BZ45" s="259"/>
      <c r="CA45" s="25"/>
      <c r="CB45" s="25"/>
      <c r="CC45" s="25"/>
      <c r="CD45" s="25"/>
      <c r="CE45" s="25"/>
      <c r="CF45" s="25"/>
      <c r="CG45" s="25"/>
      <c r="CH45" s="25"/>
      <c r="CI45" s="25"/>
      <c r="CJ45" s="25"/>
      <c r="CK45" s="25"/>
      <c r="CL45" s="25"/>
      <c r="CM45" s="25"/>
      <c r="CN45" s="25"/>
      <c r="CO45" s="25"/>
      <c r="CP45" s="25"/>
      <c r="CQ45" s="25"/>
      <c r="CR45" s="25"/>
    </row>
    <row r="46" spans="1:96" s="2" customFormat="1" ht="11.25" customHeight="1">
      <c r="A46" s="259"/>
      <c r="B46" s="872"/>
      <c r="C46" s="220">
        <v>8</v>
      </c>
      <c r="D46" s="220">
        <v>32</v>
      </c>
      <c r="E46" s="294">
        <f t="shared" si="1"/>
        <v>32</v>
      </c>
      <c r="F46" s="154"/>
      <c r="G46" s="148"/>
      <c r="H46" s="148"/>
      <c r="I46" s="53"/>
      <c r="J46" s="89" t="s">
        <v>262</v>
      </c>
      <c r="K46" s="457"/>
      <c r="L46" s="15"/>
      <c r="M46" s="155"/>
      <c r="N46" s="155"/>
      <c r="O46" s="155"/>
      <c r="P46" s="155"/>
      <c r="Q46" s="155"/>
      <c r="R46" s="155"/>
      <c r="S46" s="156"/>
      <c r="T46" s="156"/>
      <c r="U46" s="157"/>
      <c r="V46" s="157"/>
      <c r="W46" s="157"/>
      <c r="X46" s="157"/>
      <c r="Y46" s="157"/>
      <c r="Z46" s="157"/>
      <c r="AA46" s="157"/>
      <c r="AB46" s="157"/>
      <c r="AC46" s="157"/>
      <c r="AD46" s="157"/>
      <c r="AE46" s="39"/>
      <c r="AF46" s="259"/>
      <c r="AG46" s="259"/>
      <c r="AH46" s="259"/>
      <c r="AI46" s="259"/>
      <c r="AJ46" s="259"/>
      <c r="AK46" s="259"/>
      <c r="AL46" s="259"/>
      <c r="AM46" s="259"/>
      <c r="AN46" s="259"/>
      <c r="AO46" s="259"/>
      <c r="AP46" s="259"/>
      <c r="AQ46" s="259"/>
      <c r="AR46" s="259"/>
      <c r="AS46" s="259"/>
      <c r="AT46" s="259"/>
      <c r="AU46" s="259"/>
      <c r="AV46" s="259"/>
      <c r="AW46" s="259"/>
      <c r="AX46" s="259"/>
      <c r="AY46" s="259"/>
      <c r="AZ46" s="259"/>
      <c r="BA46" s="259"/>
      <c r="BB46" s="259"/>
      <c r="BC46" s="259"/>
      <c r="BD46" s="259"/>
      <c r="BE46" s="259"/>
      <c r="BF46" s="259"/>
      <c r="BG46" s="259"/>
      <c r="BH46" s="259"/>
      <c r="BI46" s="259"/>
      <c r="BJ46" s="259"/>
      <c r="BK46" s="259"/>
      <c r="BL46" s="259"/>
      <c r="BM46" s="259"/>
      <c r="BN46" s="259"/>
      <c r="BO46" s="259"/>
      <c r="BP46" s="259"/>
      <c r="BQ46" s="259"/>
      <c r="BR46" s="259"/>
      <c r="BS46" s="259"/>
      <c r="BT46" s="259"/>
      <c r="BU46" s="259"/>
      <c r="BV46" s="259"/>
      <c r="BW46" s="259"/>
      <c r="BX46" s="259"/>
      <c r="BY46" s="259"/>
      <c r="BZ46" s="259"/>
      <c r="CA46" s="25"/>
      <c r="CB46" s="25"/>
      <c r="CC46" s="25"/>
      <c r="CD46" s="25"/>
      <c r="CE46" s="25"/>
      <c r="CF46" s="25"/>
      <c r="CG46" s="25"/>
      <c r="CH46" s="25"/>
      <c r="CI46" s="25"/>
      <c r="CJ46" s="25"/>
      <c r="CK46" s="25"/>
      <c r="CL46" s="25"/>
      <c r="CM46" s="25"/>
      <c r="CN46" s="25"/>
      <c r="CO46" s="25"/>
      <c r="CP46" s="25"/>
      <c r="CQ46" s="25"/>
      <c r="CR46" s="25"/>
    </row>
    <row r="47" spans="1:96" s="2" customFormat="1" ht="11.25" customHeight="1">
      <c r="A47" s="259"/>
      <c r="B47" s="872"/>
      <c r="C47" s="220">
        <v>9</v>
      </c>
      <c r="D47" s="220">
        <v>33</v>
      </c>
      <c r="E47" s="294">
        <f t="shared" si="1"/>
        <v>33</v>
      </c>
      <c r="F47" s="154"/>
      <c r="G47" s="148"/>
      <c r="H47" s="148"/>
      <c r="I47" s="53"/>
      <c r="J47" s="89" t="s">
        <v>262</v>
      </c>
      <c r="K47" s="457"/>
      <c r="L47" s="15"/>
      <c r="M47" s="155"/>
      <c r="N47" s="155"/>
      <c r="O47" s="155"/>
      <c r="P47" s="155"/>
      <c r="Q47" s="155"/>
      <c r="R47" s="155"/>
      <c r="S47" s="156"/>
      <c r="T47" s="156"/>
      <c r="U47" s="157"/>
      <c r="V47" s="157"/>
      <c r="W47" s="157"/>
      <c r="X47" s="157"/>
      <c r="Y47" s="157"/>
      <c r="Z47" s="157"/>
      <c r="AA47" s="157"/>
      <c r="AB47" s="157"/>
      <c r="AC47" s="157"/>
      <c r="AD47" s="157"/>
      <c r="AE47" s="39"/>
      <c r="AF47" s="259"/>
      <c r="AG47" s="259"/>
      <c r="AH47" s="259"/>
      <c r="AI47" s="259"/>
      <c r="AJ47" s="259"/>
      <c r="AK47" s="259"/>
      <c r="AL47" s="259"/>
      <c r="AM47" s="259"/>
      <c r="AN47" s="259"/>
      <c r="AO47" s="259"/>
      <c r="AP47" s="259"/>
      <c r="AQ47" s="259"/>
      <c r="AR47" s="259"/>
      <c r="AS47" s="259"/>
      <c r="AT47" s="259"/>
      <c r="AU47" s="259"/>
      <c r="AV47" s="259"/>
      <c r="AW47" s="259"/>
      <c r="AX47" s="259"/>
      <c r="AY47" s="259"/>
      <c r="AZ47" s="259"/>
      <c r="BA47" s="259"/>
      <c r="BB47" s="259"/>
      <c r="BC47" s="259"/>
      <c r="BD47" s="259"/>
      <c r="BE47" s="259"/>
      <c r="BF47" s="259"/>
      <c r="BG47" s="259"/>
      <c r="BH47" s="259"/>
      <c r="BI47" s="259"/>
      <c r="BJ47" s="259"/>
      <c r="BK47" s="259"/>
      <c r="BL47" s="259"/>
      <c r="BM47" s="259"/>
      <c r="BN47" s="259"/>
      <c r="BO47" s="259"/>
      <c r="BP47" s="259"/>
      <c r="BQ47" s="259"/>
      <c r="BR47" s="259"/>
      <c r="BS47" s="259"/>
      <c r="BT47" s="259"/>
      <c r="BU47" s="259"/>
      <c r="BV47" s="259"/>
      <c r="BW47" s="259"/>
      <c r="BX47" s="259"/>
      <c r="BY47" s="259"/>
      <c r="BZ47" s="259"/>
      <c r="CA47" s="25"/>
      <c r="CB47" s="25"/>
      <c r="CC47" s="25"/>
      <c r="CD47" s="25"/>
      <c r="CE47" s="25"/>
      <c r="CF47" s="25"/>
      <c r="CG47" s="25"/>
      <c r="CH47" s="25"/>
      <c r="CI47" s="25"/>
      <c r="CJ47" s="25"/>
      <c r="CK47" s="25"/>
      <c r="CL47" s="25"/>
      <c r="CM47" s="25"/>
      <c r="CN47" s="25"/>
      <c r="CO47" s="25"/>
      <c r="CP47" s="25"/>
      <c r="CQ47" s="25"/>
      <c r="CR47" s="25"/>
    </row>
    <row r="48" spans="1:96" s="2" customFormat="1" ht="11.25" customHeight="1">
      <c r="A48" s="259"/>
      <c r="B48" s="872"/>
      <c r="C48" s="220">
        <v>10</v>
      </c>
      <c r="D48" s="220">
        <v>34</v>
      </c>
      <c r="E48" s="294">
        <f t="shared" si="1"/>
        <v>34</v>
      </c>
      <c r="F48" s="154"/>
      <c r="G48" s="148"/>
      <c r="H48" s="148"/>
      <c r="I48" s="53"/>
      <c r="J48" s="89" t="s">
        <v>136</v>
      </c>
      <c r="K48" s="457"/>
      <c r="L48" s="15"/>
      <c r="M48" s="155"/>
      <c r="N48" s="155"/>
      <c r="O48" s="155"/>
      <c r="P48" s="155"/>
      <c r="Q48" s="155"/>
      <c r="R48" s="155"/>
      <c r="S48" s="156"/>
      <c r="T48" s="156"/>
      <c r="U48" s="157"/>
      <c r="V48" s="157"/>
      <c r="W48" s="157"/>
      <c r="X48" s="157"/>
      <c r="Y48" s="157"/>
      <c r="Z48" s="157"/>
      <c r="AA48" s="157"/>
      <c r="AB48" s="157"/>
      <c r="AC48" s="157"/>
      <c r="AD48" s="157"/>
      <c r="AE48" s="39"/>
      <c r="AF48" s="259"/>
      <c r="AG48" s="259"/>
      <c r="AH48" s="259"/>
      <c r="AI48" s="259"/>
      <c r="AJ48" s="259"/>
      <c r="AK48" s="259"/>
      <c r="AL48" s="259"/>
      <c r="AM48" s="259"/>
      <c r="AN48" s="259"/>
      <c r="AO48" s="259"/>
      <c r="AP48" s="259"/>
      <c r="AQ48" s="259"/>
      <c r="AR48" s="259"/>
      <c r="AS48" s="259"/>
      <c r="AT48" s="259"/>
      <c r="AU48" s="259"/>
      <c r="AV48" s="259"/>
      <c r="AW48" s="259"/>
      <c r="AX48" s="259"/>
      <c r="AY48" s="259"/>
      <c r="AZ48" s="259"/>
      <c r="BA48" s="259"/>
      <c r="BB48" s="259"/>
      <c r="BC48" s="259"/>
      <c r="BD48" s="259"/>
      <c r="BE48" s="259"/>
      <c r="BF48" s="259"/>
      <c r="BG48" s="259"/>
      <c r="BH48" s="259"/>
      <c r="BI48" s="259"/>
      <c r="BJ48" s="259"/>
      <c r="BK48" s="259"/>
      <c r="BL48" s="259"/>
      <c r="BM48" s="259"/>
      <c r="BN48" s="259"/>
      <c r="BO48" s="259"/>
      <c r="BP48" s="259"/>
      <c r="BQ48" s="259"/>
      <c r="BR48" s="259"/>
      <c r="BS48" s="259"/>
      <c r="BT48" s="259"/>
      <c r="BU48" s="259"/>
      <c r="BV48" s="259"/>
      <c r="BW48" s="259"/>
      <c r="BX48" s="259"/>
      <c r="BY48" s="259"/>
      <c r="BZ48" s="259"/>
      <c r="CA48" s="25"/>
      <c r="CB48" s="25"/>
      <c r="CC48" s="25"/>
      <c r="CD48" s="25"/>
      <c r="CE48" s="25"/>
      <c r="CF48" s="25"/>
      <c r="CG48" s="25"/>
      <c r="CH48" s="25"/>
      <c r="CI48" s="25"/>
      <c r="CJ48" s="25"/>
      <c r="CK48" s="25"/>
      <c r="CL48" s="25"/>
      <c r="CM48" s="25"/>
      <c r="CN48" s="25"/>
      <c r="CO48" s="25"/>
      <c r="CP48" s="25"/>
      <c r="CQ48" s="25"/>
      <c r="CR48" s="25"/>
    </row>
    <row r="49" spans="1:96" s="2" customFormat="1" ht="11.25" customHeight="1">
      <c r="A49" s="259"/>
      <c r="B49" s="872"/>
      <c r="C49" s="220">
        <v>11</v>
      </c>
      <c r="D49" s="220">
        <v>35</v>
      </c>
      <c r="E49" s="294">
        <f t="shared" si="1"/>
        <v>35</v>
      </c>
      <c r="F49" s="154"/>
      <c r="G49" s="148"/>
      <c r="H49" s="148"/>
      <c r="I49" s="53"/>
      <c r="J49" s="89" t="s">
        <v>136</v>
      </c>
      <c r="K49" s="457"/>
      <c r="L49" s="15"/>
      <c r="M49" s="155"/>
      <c r="N49" s="155"/>
      <c r="O49" s="155"/>
      <c r="P49" s="155"/>
      <c r="Q49" s="155"/>
      <c r="R49" s="155"/>
      <c r="S49" s="156"/>
      <c r="T49" s="156"/>
      <c r="U49" s="157"/>
      <c r="V49" s="157"/>
      <c r="W49" s="157"/>
      <c r="X49" s="157"/>
      <c r="Y49" s="157"/>
      <c r="Z49" s="157"/>
      <c r="AA49" s="157"/>
      <c r="AB49" s="157"/>
      <c r="AC49" s="157"/>
      <c r="AD49" s="157"/>
      <c r="AE49" s="39"/>
      <c r="AF49" s="259"/>
      <c r="AG49" s="259"/>
      <c r="AH49" s="259"/>
      <c r="AI49" s="259"/>
      <c r="AJ49" s="259"/>
      <c r="AK49" s="259"/>
      <c r="AL49" s="259"/>
      <c r="AM49" s="259"/>
      <c r="AN49" s="259"/>
      <c r="AO49" s="259"/>
      <c r="AP49" s="259"/>
      <c r="AQ49" s="259"/>
      <c r="AR49" s="259"/>
      <c r="AS49" s="259"/>
      <c r="AT49" s="259"/>
      <c r="AU49" s="259"/>
      <c r="AV49" s="259"/>
      <c r="AW49" s="259"/>
      <c r="AX49" s="259"/>
      <c r="AY49" s="259"/>
      <c r="AZ49" s="259"/>
      <c r="BA49" s="259"/>
      <c r="BB49" s="259"/>
      <c r="BC49" s="259"/>
      <c r="BD49" s="259"/>
      <c r="BE49" s="259"/>
      <c r="BF49" s="259"/>
      <c r="BG49" s="259"/>
      <c r="BH49" s="259"/>
      <c r="BI49" s="259"/>
      <c r="BJ49" s="259"/>
      <c r="BK49" s="259"/>
      <c r="BL49" s="259"/>
      <c r="BM49" s="259"/>
      <c r="BN49" s="259"/>
      <c r="BO49" s="259"/>
      <c r="BP49" s="259"/>
      <c r="BQ49" s="259"/>
      <c r="BR49" s="259"/>
      <c r="BS49" s="259"/>
      <c r="BT49" s="259"/>
      <c r="BU49" s="259"/>
      <c r="BV49" s="259"/>
      <c r="BW49" s="259"/>
      <c r="BX49" s="259"/>
      <c r="BY49" s="259"/>
      <c r="BZ49" s="259"/>
      <c r="CA49" s="25"/>
      <c r="CB49" s="25"/>
      <c r="CC49" s="25"/>
      <c r="CD49" s="25"/>
      <c r="CE49" s="25"/>
      <c r="CF49" s="25"/>
      <c r="CG49" s="25"/>
      <c r="CH49" s="25"/>
      <c r="CI49" s="25"/>
      <c r="CJ49" s="25"/>
      <c r="CK49" s="25"/>
      <c r="CL49" s="25"/>
      <c r="CM49" s="25"/>
      <c r="CN49" s="25"/>
      <c r="CO49" s="25"/>
      <c r="CP49" s="25"/>
      <c r="CQ49" s="25"/>
      <c r="CR49" s="25"/>
    </row>
    <row r="50" spans="1:96" s="2" customFormat="1" ht="11.25" customHeight="1">
      <c r="A50" s="259"/>
      <c r="B50" s="872"/>
      <c r="C50" s="220">
        <v>12</v>
      </c>
      <c r="D50" s="220">
        <v>36</v>
      </c>
      <c r="E50" s="294">
        <f t="shared" si="1"/>
        <v>36</v>
      </c>
      <c r="F50" s="154"/>
      <c r="G50" s="148"/>
      <c r="H50" s="148"/>
      <c r="I50" s="53"/>
      <c r="J50" s="89" t="s">
        <v>136</v>
      </c>
      <c r="K50" s="457"/>
      <c r="L50" s="15"/>
      <c r="M50" s="155"/>
      <c r="N50" s="155"/>
      <c r="O50" s="155"/>
      <c r="P50" s="155"/>
      <c r="Q50" s="155"/>
      <c r="R50" s="155"/>
      <c r="S50" s="156"/>
      <c r="T50" s="156"/>
      <c r="U50" s="157"/>
      <c r="V50" s="157"/>
      <c r="W50" s="157"/>
      <c r="X50" s="157"/>
      <c r="Y50" s="157"/>
      <c r="Z50" s="157"/>
      <c r="AA50" s="157"/>
      <c r="AB50" s="157"/>
      <c r="AC50" s="157"/>
      <c r="AD50" s="157"/>
      <c r="AE50" s="39"/>
      <c r="AF50" s="259"/>
      <c r="AG50" s="259"/>
      <c r="AH50" s="259"/>
      <c r="AI50" s="259"/>
      <c r="AJ50" s="259"/>
      <c r="AK50" s="259"/>
      <c r="AL50" s="259"/>
      <c r="AM50" s="259"/>
      <c r="AN50" s="259"/>
      <c r="AO50" s="259"/>
      <c r="AP50" s="259"/>
      <c r="AQ50" s="259"/>
      <c r="AR50" s="259"/>
      <c r="AS50" s="259"/>
      <c r="AT50" s="259"/>
      <c r="AU50" s="259"/>
      <c r="AV50" s="259"/>
      <c r="AW50" s="259"/>
      <c r="AX50" s="259"/>
      <c r="AY50" s="259"/>
      <c r="AZ50" s="259"/>
      <c r="BA50" s="259"/>
      <c r="BB50" s="259"/>
      <c r="BC50" s="259"/>
      <c r="BD50" s="259"/>
      <c r="BE50" s="259"/>
      <c r="BF50" s="259"/>
      <c r="BG50" s="259"/>
      <c r="BH50" s="259"/>
      <c r="BI50" s="259"/>
      <c r="BJ50" s="259"/>
      <c r="BK50" s="259"/>
      <c r="BL50" s="259"/>
      <c r="BM50" s="259"/>
      <c r="BN50" s="259"/>
      <c r="BO50" s="259"/>
      <c r="BP50" s="259"/>
      <c r="BQ50" s="259"/>
      <c r="BR50" s="259"/>
      <c r="BS50" s="259"/>
      <c r="BT50" s="259"/>
      <c r="BU50" s="259"/>
      <c r="BV50" s="259"/>
      <c r="BW50" s="259"/>
      <c r="BX50" s="259"/>
      <c r="BY50" s="259"/>
      <c r="BZ50" s="259"/>
      <c r="CA50" s="25"/>
      <c r="CB50" s="25"/>
      <c r="CC50" s="25"/>
      <c r="CD50" s="25"/>
      <c r="CE50" s="25"/>
      <c r="CF50" s="25"/>
      <c r="CG50" s="25"/>
      <c r="CH50" s="25"/>
      <c r="CI50" s="25"/>
      <c r="CJ50" s="25"/>
      <c r="CK50" s="25"/>
      <c r="CL50" s="25"/>
      <c r="CM50" s="25"/>
      <c r="CN50" s="25"/>
      <c r="CO50" s="25"/>
      <c r="CP50" s="25"/>
      <c r="CQ50" s="25"/>
      <c r="CR50" s="25"/>
    </row>
    <row r="51" spans="1:96" s="2" customFormat="1" ht="11.25" customHeight="1">
      <c r="A51" s="259"/>
      <c r="B51" s="872"/>
      <c r="C51" s="220">
        <v>13</v>
      </c>
      <c r="D51" s="220">
        <v>37</v>
      </c>
      <c r="E51" s="294">
        <f t="shared" si="1"/>
        <v>37</v>
      </c>
      <c r="F51" s="154"/>
      <c r="G51" s="148"/>
      <c r="H51" s="148"/>
      <c r="I51" s="53"/>
      <c r="J51" s="89" t="s">
        <v>136</v>
      </c>
      <c r="K51" s="457"/>
      <c r="L51" s="15"/>
      <c r="M51" s="155"/>
      <c r="N51" s="155"/>
      <c r="O51" s="155"/>
      <c r="P51" s="155"/>
      <c r="Q51" s="155"/>
      <c r="R51" s="155"/>
      <c r="S51" s="156"/>
      <c r="T51" s="156"/>
      <c r="U51" s="157"/>
      <c r="V51" s="157"/>
      <c r="W51" s="157"/>
      <c r="X51" s="157"/>
      <c r="Y51" s="157"/>
      <c r="Z51" s="157"/>
      <c r="AA51" s="157"/>
      <c r="AB51" s="157"/>
      <c r="AC51" s="157"/>
      <c r="AD51" s="157"/>
      <c r="AE51" s="39"/>
      <c r="AF51" s="259"/>
      <c r="AG51" s="259"/>
      <c r="AH51" s="259"/>
      <c r="AI51" s="259"/>
      <c r="AJ51" s="259"/>
      <c r="AK51" s="259"/>
      <c r="AL51" s="259"/>
      <c r="AM51" s="259"/>
      <c r="AN51" s="259"/>
      <c r="AO51" s="259"/>
      <c r="AP51" s="259"/>
      <c r="AQ51" s="259"/>
      <c r="AR51" s="259"/>
      <c r="AS51" s="259"/>
      <c r="AT51" s="259"/>
      <c r="AU51" s="259"/>
      <c r="AV51" s="259"/>
      <c r="AW51" s="259"/>
      <c r="AX51" s="259"/>
      <c r="AY51" s="259"/>
      <c r="AZ51" s="259"/>
      <c r="BA51" s="259"/>
      <c r="BB51" s="259"/>
      <c r="BC51" s="259"/>
      <c r="BD51" s="259"/>
      <c r="BE51" s="259"/>
      <c r="BF51" s="259"/>
      <c r="BG51" s="259"/>
      <c r="BH51" s="259"/>
      <c r="BI51" s="259"/>
      <c r="BJ51" s="259"/>
      <c r="BK51" s="259"/>
      <c r="BL51" s="259"/>
      <c r="BM51" s="259"/>
      <c r="BN51" s="259"/>
      <c r="BO51" s="259"/>
      <c r="BP51" s="259"/>
      <c r="BQ51" s="259"/>
      <c r="BR51" s="259"/>
      <c r="BS51" s="259"/>
      <c r="BT51" s="259"/>
      <c r="BU51" s="259"/>
      <c r="BV51" s="259"/>
      <c r="BW51" s="259"/>
      <c r="BX51" s="259"/>
      <c r="BY51" s="259"/>
      <c r="BZ51" s="259"/>
      <c r="CA51" s="25"/>
      <c r="CB51" s="25"/>
      <c r="CC51" s="25"/>
      <c r="CD51" s="25"/>
      <c r="CE51" s="25"/>
      <c r="CF51" s="25"/>
      <c r="CG51" s="25"/>
      <c r="CH51" s="25"/>
      <c r="CI51" s="25"/>
      <c r="CJ51" s="25"/>
      <c r="CK51" s="25"/>
      <c r="CL51" s="25"/>
      <c r="CM51" s="25"/>
      <c r="CN51" s="25"/>
      <c r="CO51" s="25"/>
      <c r="CP51" s="25"/>
      <c r="CQ51" s="25"/>
      <c r="CR51" s="25"/>
    </row>
    <row r="52" spans="1:96" s="2" customFormat="1" ht="11.25" customHeight="1">
      <c r="A52" s="259"/>
      <c r="B52" s="872"/>
      <c r="C52" s="220">
        <v>14</v>
      </c>
      <c r="D52" s="220">
        <v>38</v>
      </c>
      <c r="E52" s="294">
        <f t="shared" si="1"/>
        <v>38</v>
      </c>
      <c r="F52" s="154"/>
      <c r="G52" s="148"/>
      <c r="H52" s="148"/>
      <c r="I52" s="53"/>
      <c r="J52" s="89" t="s">
        <v>136</v>
      </c>
      <c r="K52" s="457"/>
      <c r="L52" s="15"/>
      <c r="M52" s="155"/>
      <c r="N52" s="155"/>
      <c r="O52" s="155"/>
      <c r="P52" s="155"/>
      <c r="Q52" s="155"/>
      <c r="R52" s="155"/>
      <c r="S52" s="156"/>
      <c r="T52" s="156"/>
      <c r="U52" s="157"/>
      <c r="V52" s="157"/>
      <c r="W52" s="157"/>
      <c r="X52" s="157"/>
      <c r="Y52" s="157"/>
      <c r="Z52" s="157"/>
      <c r="AA52" s="157"/>
      <c r="AB52" s="157"/>
      <c r="AC52" s="157"/>
      <c r="AD52" s="157"/>
      <c r="AE52" s="39"/>
      <c r="AF52" s="259"/>
      <c r="AG52" s="259"/>
      <c r="AH52" s="259"/>
      <c r="AI52" s="259"/>
      <c r="AJ52" s="259"/>
      <c r="AK52" s="259"/>
      <c r="AL52" s="259"/>
      <c r="AM52" s="259"/>
      <c r="AN52" s="259"/>
      <c r="AO52" s="259"/>
      <c r="AP52" s="259"/>
      <c r="AQ52" s="259"/>
      <c r="AR52" s="259"/>
      <c r="AS52" s="259"/>
      <c r="AT52" s="259"/>
      <c r="AU52" s="259"/>
      <c r="AV52" s="259"/>
      <c r="AW52" s="259"/>
      <c r="AX52" s="259"/>
      <c r="AY52" s="259"/>
      <c r="AZ52" s="259"/>
      <c r="BA52" s="259"/>
      <c r="BB52" s="259"/>
      <c r="BC52" s="259"/>
      <c r="BD52" s="259"/>
      <c r="BE52" s="259"/>
      <c r="BF52" s="259"/>
      <c r="BG52" s="259"/>
      <c r="BH52" s="259"/>
      <c r="BI52" s="259"/>
      <c r="BJ52" s="259"/>
      <c r="BK52" s="259"/>
      <c r="BL52" s="259"/>
      <c r="BM52" s="259"/>
      <c r="BN52" s="259"/>
      <c r="BO52" s="259"/>
      <c r="BP52" s="259"/>
      <c r="BQ52" s="259"/>
      <c r="BR52" s="259"/>
      <c r="BS52" s="259"/>
      <c r="BT52" s="259"/>
      <c r="BU52" s="259"/>
      <c r="BV52" s="259"/>
      <c r="BW52" s="259"/>
      <c r="BX52" s="259"/>
      <c r="BY52" s="259"/>
      <c r="BZ52" s="259"/>
      <c r="CA52" s="25"/>
      <c r="CB52" s="25"/>
      <c r="CC52" s="25"/>
      <c r="CD52" s="25"/>
      <c r="CE52" s="25"/>
      <c r="CF52" s="25"/>
      <c r="CG52" s="25"/>
      <c r="CH52" s="25"/>
      <c r="CI52" s="25"/>
      <c r="CJ52" s="25"/>
      <c r="CK52" s="25"/>
      <c r="CL52" s="25"/>
      <c r="CM52" s="25"/>
      <c r="CN52" s="25"/>
      <c r="CO52" s="25"/>
      <c r="CP52" s="25"/>
      <c r="CQ52" s="25"/>
      <c r="CR52" s="25"/>
    </row>
    <row r="53" spans="1:96" s="2" customFormat="1" ht="11.25" customHeight="1">
      <c r="A53" s="259"/>
      <c r="B53" s="872"/>
      <c r="C53" s="220">
        <v>15</v>
      </c>
      <c r="D53" s="220">
        <v>39</v>
      </c>
      <c r="E53" s="294">
        <f t="shared" si="1"/>
        <v>39</v>
      </c>
      <c r="F53" s="154"/>
      <c r="G53" s="148"/>
      <c r="H53" s="148"/>
      <c r="I53" s="53"/>
      <c r="J53" s="89" t="s">
        <v>136</v>
      </c>
      <c r="K53" s="457"/>
      <c r="L53" s="15"/>
      <c r="M53" s="155"/>
      <c r="N53" s="155"/>
      <c r="O53" s="155"/>
      <c r="P53" s="155"/>
      <c r="Q53" s="155"/>
      <c r="R53" s="155"/>
      <c r="S53" s="156"/>
      <c r="T53" s="156"/>
      <c r="U53" s="157"/>
      <c r="V53" s="157"/>
      <c r="W53" s="157"/>
      <c r="X53" s="157"/>
      <c r="Y53" s="157"/>
      <c r="Z53" s="157"/>
      <c r="AA53" s="157"/>
      <c r="AB53" s="157"/>
      <c r="AC53" s="157"/>
      <c r="AD53" s="157"/>
      <c r="AE53" s="39"/>
      <c r="AF53" s="259"/>
      <c r="AG53" s="259"/>
      <c r="AH53" s="259"/>
      <c r="AI53" s="259"/>
      <c r="AJ53" s="259"/>
      <c r="AK53" s="259"/>
      <c r="AL53" s="259"/>
      <c r="AM53" s="259"/>
      <c r="AN53" s="259"/>
      <c r="AO53" s="259"/>
      <c r="AP53" s="259"/>
      <c r="AQ53" s="259"/>
      <c r="AR53" s="259"/>
      <c r="AS53" s="259"/>
      <c r="AT53" s="259"/>
      <c r="AU53" s="259"/>
      <c r="AV53" s="259"/>
      <c r="AW53" s="259"/>
      <c r="AX53" s="259"/>
      <c r="AY53" s="259"/>
      <c r="AZ53" s="259"/>
      <c r="BA53" s="259"/>
      <c r="BB53" s="259"/>
      <c r="BC53" s="259"/>
      <c r="BD53" s="259"/>
      <c r="BE53" s="259"/>
      <c r="BF53" s="259"/>
      <c r="BG53" s="259"/>
      <c r="BH53" s="259"/>
      <c r="BI53" s="259"/>
      <c r="BJ53" s="259"/>
      <c r="BK53" s="259"/>
      <c r="BL53" s="259"/>
      <c r="BM53" s="259"/>
      <c r="BN53" s="259"/>
      <c r="BO53" s="259"/>
      <c r="BP53" s="259"/>
      <c r="BQ53" s="259"/>
      <c r="BR53" s="259"/>
      <c r="BS53" s="259"/>
      <c r="BT53" s="259"/>
      <c r="BU53" s="259"/>
      <c r="BV53" s="259"/>
      <c r="BW53" s="259"/>
      <c r="BX53" s="259"/>
      <c r="BY53" s="259"/>
      <c r="BZ53" s="259"/>
      <c r="CA53" s="25"/>
      <c r="CB53" s="25"/>
      <c r="CC53" s="25"/>
      <c r="CD53" s="25"/>
      <c r="CE53" s="25"/>
      <c r="CF53" s="25"/>
      <c r="CG53" s="25"/>
      <c r="CH53" s="25"/>
      <c r="CI53" s="25"/>
      <c r="CJ53" s="25"/>
      <c r="CK53" s="25"/>
      <c r="CL53" s="25"/>
      <c r="CM53" s="25"/>
      <c r="CN53" s="25"/>
      <c r="CO53" s="25"/>
      <c r="CP53" s="25"/>
      <c r="CQ53" s="25"/>
      <c r="CR53" s="25"/>
    </row>
    <row r="54" spans="1:96" s="2" customFormat="1" ht="11.25" customHeight="1">
      <c r="A54" s="259"/>
      <c r="B54" s="872"/>
      <c r="C54" s="220">
        <v>16</v>
      </c>
      <c r="D54" s="220">
        <v>40</v>
      </c>
      <c r="E54" s="294">
        <f t="shared" si="1"/>
        <v>40</v>
      </c>
      <c r="F54" s="154"/>
      <c r="G54" s="148"/>
      <c r="H54" s="148"/>
      <c r="I54" s="53"/>
      <c r="J54" s="89" t="s">
        <v>263</v>
      </c>
      <c r="K54" s="457"/>
      <c r="L54" s="15"/>
      <c r="M54" s="155"/>
      <c r="N54" s="155"/>
      <c r="O54" s="155"/>
      <c r="P54" s="155"/>
      <c r="Q54" s="155"/>
      <c r="R54" s="155"/>
      <c r="S54" s="156"/>
      <c r="T54" s="156"/>
      <c r="U54" s="157"/>
      <c r="V54" s="157"/>
      <c r="W54" s="157"/>
      <c r="X54" s="157"/>
      <c r="Y54" s="157"/>
      <c r="Z54" s="157"/>
      <c r="AA54" s="157"/>
      <c r="AB54" s="157"/>
      <c r="AC54" s="157"/>
      <c r="AD54" s="157"/>
      <c r="AE54" s="39"/>
      <c r="AF54" s="259"/>
      <c r="AG54" s="259"/>
      <c r="AH54" s="259"/>
      <c r="AI54" s="259"/>
      <c r="AJ54" s="259"/>
      <c r="AK54" s="259"/>
      <c r="AL54" s="259"/>
      <c r="AM54" s="259"/>
      <c r="AN54" s="259"/>
      <c r="AO54" s="259"/>
      <c r="AP54" s="259"/>
      <c r="AQ54" s="259"/>
      <c r="AR54" s="259"/>
      <c r="AS54" s="259"/>
      <c r="AT54" s="259"/>
      <c r="AU54" s="259"/>
      <c r="AV54" s="259"/>
      <c r="AW54" s="259"/>
      <c r="AX54" s="259"/>
      <c r="AY54" s="259"/>
      <c r="AZ54" s="259"/>
      <c r="BA54" s="259"/>
      <c r="BB54" s="259"/>
      <c r="BC54" s="259"/>
      <c r="BD54" s="259"/>
      <c r="BE54" s="259"/>
      <c r="BF54" s="259"/>
      <c r="BG54" s="259"/>
      <c r="BH54" s="259"/>
      <c r="BI54" s="259"/>
      <c r="BJ54" s="259"/>
      <c r="BK54" s="259"/>
      <c r="BL54" s="259"/>
      <c r="BM54" s="259"/>
      <c r="BN54" s="259"/>
      <c r="BO54" s="259"/>
      <c r="BP54" s="259"/>
      <c r="BQ54" s="259"/>
      <c r="BR54" s="259"/>
      <c r="BS54" s="259"/>
      <c r="BT54" s="259"/>
      <c r="BU54" s="259"/>
      <c r="BV54" s="259"/>
      <c r="BW54" s="259"/>
      <c r="BX54" s="259"/>
      <c r="BY54" s="259"/>
      <c r="BZ54" s="259"/>
      <c r="CA54" s="25"/>
      <c r="CB54" s="25"/>
      <c r="CC54" s="25"/>
      <c r="CD54" s="25"/>
      <c r="CE54" s="25"/>
      <c r="CF54" s="25"/>
      <c r="CG54" s="25"/>
      <c r="CH54" s="25"/>
      <c r="CI54" s="25"/>
      <c r="CJ54" s="25"/>
      <c r="CK54" s="25"/>
      <c r="CL54" s="25"/>
      <c r="CM54" s="25"/>
      <c r="CN54" s="25"/>
      <c r="CO54" s="25"/>
      <c r="CP54" s="25"/>
      <c r="CQ54" s="25"/>
      <c r="CR54" s="25"/>
    </row>
    <row r="55" spans="1:96" s="2" customFormat="1" ht="11.25" customHeight="1">
      <c r="A55" s="259"/>
      <c r="B55" s="872"/>
      <c r="C55" s="220">
        <v>1</v>
      </c>
      <c r="D55" s="220">
        <v>41</v>
      </c>
      <c r="E55" s="294">
        <f t="shared" si="1"/>
        <v>41</v>
      </c>
      <c r="F55" s="154"/>
      <c r="G55" s="148"/>
      <c r="H55" s="148"/>
      <c r="I55" s="53"/>
      <c r="J55" s="89" t="s">
        <v>263</v>
      </c>
      <c r="K55" s="457"/>
      <c r="L55" s="15"/>
      <c r="M55" s="155"/>
      <c r="N55" s="155"/>
      <c r="O55" s="155"/>
      <c r="P55" s="155"/>
      <c r="Q55" s="155"/>
      <c r="R55" s="155"/>
      <c r="S55" s="156"/>
      <c r="T55" s="156"/>
      <c r="U55" s="157"/>
      <c r="V55" s="157"/>
      <c r="W55" s="157"/>
      <c r="X55" s="157"/>
      <c r="Y55" s="157"/>
      <c r="Z55" s="157"/>
      <c r="AA55" s="157"/>
      <c r="AB55" s="157"/>
      <c r="AC55" s="157"/>
      <c r="AD55" s="157"/>
      <c r="AE55" s="39"/>
      <c r="AF55" s="259"/>
      <c r="AG55" s="259"/>
      <c r="AH55" s="259"/>
      <c r="AI55" s="259"/>
      <c r="AJ55" s="259"/>
      <c r="AK55" s="259"/>
      <c r="AL55" s="259"/>
      <c r="AM55" s="259"/>
      <c r="AN55" s="259"/>
      <c r="AO55" s="259"/>
      <c r="AP55" s="259"/>
      <c r="AQ55" s="259"/>
      <c r="AR55" s="259"/>
      <c r="AS55" s="259"/>
      <c r="AT55" s="259"/>
      <c r="AU55" s="259"/>
      <c r="AV55" s="259"/>
      <c r="AW55" s="259"/>
      <c r="AX55" s="259"/>
      <c r="AY55" s="259"/>
      <c r="AZ55" s="259"/>
      <c r="BA55" s="259"/>
      <c r="BB55" s="259"/>
      <c r="BC55" s="259"/>
      <c r="BD55" s="259"/>
      <c r="BE55" s="259"/>
      <c r="BF55" s="259"/>
      <c r="BG55" s="259"/>
      <c r="BH55" s="259"/>
      <c r="BI55" s="259"/>
      <c r="BJ55" s="259"/>
      <c r="BK55" s="259"/>
      <c r="BL55" s="259"/>
      <c r="BM55" s="259"/>
      <c r="BN55" s="259"/>
      <c r="BO55" s="259"/>
      <c r="BP55" s="259"/>
      <c r="BQ55" s="259"/>
      <c r="BR55" s="259"/>
      <c r="BS55" s="259"/>
      <c r="BT55" s="259"/>
      <c r="BU55" s="259"/>
      <c r="BV55" s="259"/>
      <c r="BW55" s="259"/>
      <c r="BX55" s="259"/>
      <c r="BY55" s="259"/>
      <c r="BZ55" s="259"/>
      <c r="CA55" s="25"/>
      <c r="CB55" s="25"/>
      <c r="CC55" s="25"/>
      <c r="CD55" s="25"/>
      <c r="CE55" s="25"/>
      <c r="CF55" s="25"/>
      <c r="CG55" s="25"/>
      <c r="CH55" s="25"/>
      <c r="CI55" s="25"/>
      <c r="CJ55" s="25"/>
      <c r="CK55" s="25"/>
      <c r="CL55" s="25"/>
      <c r="CM55" s="25"/>
      <c r="CN55" s="25"/>
      <c r="CO55" s="25"/>
      <c r="CP55" s="25"/>
      <c r="CQ55" s="25"/>
      <c r="CR55" s="25"/>
    </row>
    <row r="56" spans="1:96" s="2" customFormat="1" ht="11.25" customHeight="1">
      <c r="A56" s="259"/>
      <c r="B56" s="872"/>
      <c r="C56" s="220">
        <v>2</v>
      </c>
      <c r="D56" s="220">
        <v>42</v>
      </c>
      <c r="E56" s="294">
        <f t="shared" si="1"/>
        <v>42</v>
      </c>
      <c r="F56" s="154"/>
      <c r="G56" s="148"/>
      <c r="H56" s="148"/>
      <c r="I56" s="53"/>
      <c r="J56" s="89" t="s">
        <v>263</v>
      </c>
      <c r="K56" s="457"/>
      <c r="L56" s="15"/>
      <c r="M56" s="155"/>
      <c r="N56" s="155"/>
      <c r="O56" s="155"/>
      <c r="P56" s="155"/>
      <c r="Q56" s="155"/>
      <c r="R56" s="155"/>
      <c r="S56" s="156"/>
      <c r="T56" s="156"/>
      <c r="U56" s="157"/>
      <c r="V56" s="157"/>
      <c r="W56" s="157"/>
      <c r="X56" s="157"/>
      <c r="Y56" s="157"/>
      <c r="Z56" s="157"/>
      <c r="AA56" s="157"/>
      <c r="AB56" s="157"/>
      <c r="AC56" s="157"/>
      <c r="AD56" s="157"/>
      <c r="AE56" s="39"/>
      <c r="AF56" s="259"/>
      <c r="AG56" s="259"/>
      <c r="AH56" s="259"/>
      <c r="AI56" s="259"/>
      <c r="AJ56" s="259"/>
      <c r="AK56" s="259"/>
      <c r="AL56" s="259"/>
      <c r="AM56" s="259"/>
      <c r="AN56" s="259"/>
      <c r="AO56" s="259"/>
      <c r="AP56" s="259"/>
      <c r="AQ56" s="259"/>
      <c r="AR56" s="259"/>
      <c r="AS56" s="259"/>
      <c r="AT56" s="259"/>
      <c r="AU56" s="259"/>
      <c r="AV56" s="259"/>
      <c r="AW56" s="259"/>
      <c r="AX56" s="259"/>
      <c r="AY56" s="259"/>
      <c r="AZ56" s="259"/>
      <c r="BA56" s="259"/>
      <c r="BB56" s="259"/>
      <c r="BC56" s="259"/>
      <c r="BD56" s="259"/>
      <c r="BE56" s="259"/>
      <c r="BF56" s="259"/>
      <c r="BG56" s="259"/>
      <c r="BH56" s="259"/>
      <c r="BI56" s="259"/>
      <c r="BJ56" s="259"/>
      <c r="BK56" s="259"/>
      <c r="BL56" s="259"/>
      <c r="BM56" s="259"/>
      <c r="BN56" s="259"/>
      <c r="BO56" s="259"/>
      <c r="BP56" s="259"/>
      <c r="BQ56" s="259"/>
      <c r="BR56" s="259"/>
      <c r="BS56" s="259"/>
      <c r="BT56" s="259"/>
      <c r="BU56" s="259"/>
      <c r="BV56" s="259"/>
      <c r="BW56" s="259"/>
      <c r="BX56" s="259"/>
      <c r="BY56" s="259"/>
      <c r="BZ56" s="259"/>
      <c r="CA56" s="25"/>
      <c r="CB56" s="25"/>
      <c r="CC56" s="25"/>
      <c r="CD56" s="25"/>
      <c r="CE56" s="25"/>
      <c r="CF56" s="25"/>
      <c r="CG56" s="25"/>
      <c r="CH56" s="25"/>
      <c r="CI56" s="25"/>
      <c r="CJ56" s="25"/>
      <c r="CK56" s="25"/>
      <c r="CL56" s="25"/>
      <c r="CM56" s="25"/>
      <c r="CN56" s="25"/>
      <c r="CO56" s="25"/>
      <c r="CP56" s="25"/>
      <c r="CQ56" s="25"/>
      <c r="CR56" s="25"/>
    </row>
    <row r="57" spans="1:96" s="2" customFormat="1" ht="11.25" customHeight="1">
      <c r="A57" s="259"/>
      <c r="B57" s="872"/>
      <c r="C57" s="220">
        <v>3</v>
      </c>
      <c r="D57" s="220">
        <v>43</v>
      </c>
      <c r="E57" s="294">
        <f t="shared" si="1"/>
        <v>43</v>
      </c>
      <c r="F57" s="154"/>
      <c r="G57" s="148"/>
      <c r="H57" s="148"/>
      <c r="I57" s="53"/>
      <c r="J57" s="89" t="s">
        <v>263</v>
      </c>
      <c r="K57" s="457"/>
      <c r="L57" s="15"/>
      <c r="M57" s="155"/>
      <c r="N57" s="155"/>
      <c r="O57" s="155"/>
      <c r="P57" s="155"/>
      <c r="Q57" s="155"/>
      <c r="R57" s="155"/>
      <c r="S57" s="156"/>
      <c r="T57" s="156"/>
      <c r="U57" s="157"/>
      <c r="V57" s="157"/>
      <c r="W57" s="157"/>
      <c r="X57" s="157"/>
      <c r="Y57" s="157"/>
      <c r="Z57" s="157"/>
      <c r="AA57" s="157"/>
      <c r="AB57" s="157"/>
      <c r="AC57" s="157"/>
      <c r="AD57" s="157"/>
      <c r="AE57" s="39"/>
      <c r="AF57" s="259"/>
      <c r="AG57" s="259"/>
      <c r="AH57" s="259"/>
      <c r="AI57" s="259"/>
      <c r="AJ57" s="259"/>
      <c r="AK57" s="259"/>
      <c r="AL57" s="259"/>
      <c r="AM57" s="259"/>
      <c r="AN57" s="259"/>
      <c r="AO57" s="259"/>
      <c r="AP57" s="259"/>
      <c r="AQ57" s="259"/>
      <c r="AR57" s="259"/>
      <c r="AS57" s="259"/>
      <c r="AT57" s="259"/>
      <c r="AU57" s="259"/>
      <c r="AV57" s="259"/>
      <c r="AW57" s="259"/>
      <c r="AX57" s="259"/>
      <c r="AY57" s="259"/>
      <c r="AZ57" s="259"/>
      <c r="BA57" s="259"/>
      <c r="BB57" s="259"/>
      <c r="BC57" s="259"/>
      <c r="BD57" s="259"/>
      <c r="BE57" s="259"/>
      <c r="BF57" s="259"/>
      <c r="BG57" s="259"/>
      <c r="BH57" s="259"/>
      <c r="BI57" s="259"/>
      <c r="BJ57" s="259"/>
      <c r="BK57" s="259"/>
      <c r="BL57" s="259"/>
      <c r="BM57" s="259"/>
      <c r="BN57" s="259"/>
      <c r="BO57" s="259"/>
      <c r="BP57" s="259"/>
      <c r="BQ57" s="259"/>
      <c r="BR57" s="259"/>
      <c r="BS57" s="259"/>
      <c r="BT57" s="259"/>
      <c r="BU57" s="259"/>
      <c r="BV57" s="259"/>
      <c r="BW57" s="259"/>
      <c r="BX57" s="259"/>
      <c r="BY57" s="259"/>
      <c r="BZ57" s="259"/>
      <c r="CA57" s="25"/>
      <c r="CB57" s="25"/>
      <c r="CC57" s="25"/>
      <c r="CD57" s="25"/>
      <c r="CE57" s="25"/>
      <c r="CF57" s="25"/>
      <c r="CG57" s="25"/>
      <c r="CH57" s="25"/>
      <c r="CI57" s="25"/>
      <c r="CJ57" s="25"/>
      <c r="CK57" s="25"/>
      <c r="CL57" s="25"/>
      <c r="CM57" s="25"/>
      <c r="CN57" s="25"/>
      <c r="CO57" s="25"/>
      <c r="CP57" s="25"/>
      <c r="CQ57" s="25"/>
      <c r="CR57" s="25"/>
    </row>
    <row r="58" spans="1:96" s="2" customFormat="1" ht="11.25" customHeight="1">
      <c r="A58" s="259"/>
      <c r="B58" s="872"/>
      <c r="C58" s="220">
        <v>4</v>
      </c>
      <c r="D58" s="220">
        <v>44</v>
      </c>
      <c r="E58" s="294">
        <f t="shared" si="1"/>
        <v>44</v>
      </c>
      <c r="F58" s="154"/>
      <c r="G58" s="148"/>
      <c r="H58" s="148"/>
      <c r="I58" s="53"/>
      <c r="J58" s="89" t="s">
        <v>263</v>
      </c>
      <c r="K58" s="457"/>
      <c r="L58" s="15"/>
      <c r="M58" s="155"/>
      <c r="N58" s="155"/>
      <c r="O58" s="155"/>
      <c r="P58" s="155"/>
      <c r="Q58" s="155"/>
      <c r="R58" s="155"/>
      <c r="S58" s="156"/>
      <c r="T58" s="156"/>
      <c r="U58" s="157"/>
      <c r="V58" s="157"/>
      <c r="W58" s="157"/>
      <c r="X58" s="157"/>
      <c r="Y58" s="157"/>
      <c r="Z58" s="157"/>
      <c r="AA58" s="157"/>
      <c r="AB58" s="157"/>
      <c r="AC58" s="157"/>
      <c r="AD58" s="157"/>
      <c r="AE58" s="39"/>
      <c r="AF58" s="259"/>
      <c r="AG58" s="259"/>
      <c r="AH58" s="259"/>
      <c r="AI58" s="259"/>
      <c r="AJ58" s="259"/>
      <c r="AK58" s="259"/>
      <c r="AL58" s="259"/>
      <c r="AM58" s="259"/>
      <c r="AN58" s="259"/>
      <c r="AO58" s="259"/>
      <c r="AP58" s="259"/>
      <c r="AQ58" s="259"/>
      <c r="AR58" s="259"/>
      <c r="AS58" s="259"/>
      <c r="AT58" s="259"/>
      <c r="AU58" s="259"/>
      <c r="AV58" s="259"/>
      <c r="AW58" s="259"/>
      <c r="AX58" s="259"/>
      <c r="AY58" s="259"/>
      <c r="AZ58" s="259"/>
      <c r="BA58" s="259"/>
      <c r="BB58" s="259"/>
      <c r="BC58" s="259"/>
      <c r="BD58" s="259"/>
      <c r="BE58" s="259"/>
      <c r="BF58" s="259"/>
      <c r="BG58" s="259"/>
      <c r="BH58" s="259"/>
      <c r="BI58" s="259"/>
      <c r="BJ58" s="259"/>
      <c r="BK58" s="259"/>
      <c r="BL58" s="259"/>
      <c r="BM58" s="259"/>
      <c r="BN58" s="259"/>
      <c r="BO58" s="259"/>
      <c r="BP58" s="259"/>
      <c r="BQ58" s="259"/>
      <c r="BR58" s="259"/>
      <c r="BS58" s="259"/>
      <c r="BT58" s="259"/>
      <c r="BU58" s="259"/>
      <c r="BV58" s="259"/>
      <c r="BW58" s="259"/>
      <c r="BX58" s="259"/>
      <c r="BY58" s="259"/>
      <c r="BZ58" s="259"/>
      <c r="CA58" s="25"/>
      <c r="CB58" s="25"/>
      <c r="CC58" s="25"/>
      <c r="CD58" s="25"/>
      <c r="CE58" s="25"/>
      <c r="CF58" s="25"/>
      <c r="CG58" s="25"/>
      <c r="CH58" s="25"/>
      <c r="CI58" s="25"/>
      <c r="CJ58" s="25"/>
      <c r="CK58" s="25"/>
      <c r="CL58" s="25"/>
      <c r="CM58" s="25"/>
      <c r="CN58" s="25"/>
      <c r="CO58" s="25"/>
      <c r="CP58" s="25"/>
      <c r="CQ58" s="25"/>
      <c r="CR58" s="25"/>
    </row>
    <row r="59" spans="1:96" s="2" customFormat="1" ht="11.25" customHeight="1">
      <c r="A59" s="259"/>
      <c r="B59" s="872"/>
      <c r="C59" s="220">
        <v>5</v>
      </c>
      <c r="D59" s="220">
        <v>45</v>
      </c>
      <c r="E59" s="294">
        <f t="shared" si="1"/>
        <v>45</v>
      </c>
      <c r="F59" s="154"/>
      <c r="G59" s="148"/>
      <c r="H59" s="148"/>
      <c r="I59" s="53"/>
      <c r="J59" s="89" t="s">
        <v>263</v>
      </c>
      <c r="K59" s="457"/>
      <c r="L59" s="15"/>
      <c r="M59" s="155"/>
      <c r="N59" s="155"/>
      <c r="O59" s="155"/>
      <c r="P59" s="155"/>
      <c r="Q59" s="155"/>
      <c r="R59" s="155"/>
      <c r="S59" s="156"/>
      <c r="T59" s="156"/>
      <c r="U59" s="157"/>
      <c r="V59" s="157"/>
      <c r="W59" s="157"/>
      <c r="X59" s="157"/>
      <c r="Y59" s="157"/>
      <c r="Z59" s="157"/>
      <c r="AA59" s="157"/>
      <c r="AB59" s="157"/>
      <c r="AC59" s="157"/>
      <c r="AD59" s="157"/>
      <c r="AE59" s="39"/>
      <c r="AF59" s="259"/>
      <c r="AG59" s="259"/>
      <c r="AH59" s="259"/>
      <c r="AI59" s="259"/>
      <c r="AJ59" s="259"/>
      <c r="AK59" s="259"/>
      <c r="AL59" s="259"/>
      <c r="AM59" s="259"/>
      <c r="AN59" s="259"/>
      <c r="AO59" s="259"/>
      <c r="AP59" s="259"/>
      <c r="AQ59" s="259"/>
      <c r="AR59" s="259"/>
      <c r="AS59" s="259"/>
      <c r="AT59" s="259"/>
      <c r="AU59" s="259"/>
      <c r="AV59" s="259"/>
      <c r="AW59" s="259"/>
      <c r="AX59" s="259"/>
      <c r="AY59" s="259"/>
      <c r="AZ59" s="259"/>
      <c r="BA59" s="259"/>
      <c r="BB59" s="259"/>
      <c r="BC59" s="259"/>
      <c r="BD59" s="259"/>
      <c r="BE59" s="259"/>
      <c r="BF59" s="259"/>
      <c r="BG59" s="259"/>
      <c r="BH59" s="259"/>
      <c r="BI59" s="259"/>
      <c r="BJ59" s="259"/>
      <c r="BK59" s="259"/>
      <c r="BL59" s="259"/>
      <c r="BM59" s="259"/>
      <c r="BN59" s="259"/>
      <c r="BO59" s="259"/>
      <c r="BP59" s="259"/>
      <c r="BQ59" s="259"/>
      <c r="BR59" s="259"/>
      <c r="BS59" s="259"/>
      <c r="BT59" s="259"/>
      <c r="BU59" s="259"/>
      <c r="BV59" s="259"/>
      <c r="BW59" s="259"/>
      <c r="BX59" s="259"/>
      <c r="BY59" s="259"/>
      <c r="BZ59" s="259"/>
      <c r="CA59" s="25"/>
      <c r="CB59" s="25"/>
      <c r="CC59" s="25"/>
      <c r="CD59" s="25"/>
      <c r="CE59" s="25"/>
      <c r="CF59" s="25"/>
      <c r="CG59" s="25"/>
      <c r="CH59" s="25"/>
      <c r="CI59" s="25"/>
      <c r="CJ59" s="25"/>
      <c r="CK59" s="25"/>
      <c r="CL59" s="25"/>
      <c r="CM59" s="25"/>
      <c r="CN59" s="25"/>
      <c r="CO59" s="25"/>
      <c r="CP59" s="25"/>
      <c r="CQ59" s="25"/>
      <c r="CR59" s="25"/>
    </row>
    <row r="60" spans="1:96" s="2" customFormat="1" ht="11.25" customHeight="1">
      <c r="A60" s="259"/>
      <c r="B60" s="872"/>
      <c r="C60" s="220">
        <v>6</v>
      </c>
      <c r="D60" s="220">
        <v>46</v>
      </c>
      <c r="E60" s="294">
        <f t="shared" si="1"/>
        <v>46</v>
      </c>
      <c r="F60" s="150"/>
      <c r="G60" s="51"/>
      <c r="H60" s="51"/>
      <c r="I60" s="52"/>
      <c r="J60" s="89" t="s">
        <v>263</v>
      </c>
      <c r="K60" s="457"/>
      <c r="L60" s="15"/>
      <c r="M60" s="155"/>
      <c r="N60" s="155"/>
      <c r="O60" s="155"/>
      <c r="P60" s="155"/>
      <c r="Q60" s="155"/>
      <c r="R60" s="155"/>
      <c r="S60" s="156"/>
      <c r="T60" s="156"/>
      <c r="U60" s="157"/>
      <c r="V60" s="157"/>
      <c r="W60" s="157"/>
      <c r="X60" s="157"/>
      <c r="Y60" s="157"/>
      <c r="Z60" s="157"/>
      <c r="AA60" s="157"/>
      <c r="AB60" s="157"/>
      <c r="AC60" s="157"/>
      <c r="AD60" s="157"/>
      <c r="AE60" s="39"/>
      <c r="AF60" s="259"/>
      <c r="AG60" s="259"/>
      <c r="AH60" s="259"/>
      <c r="AI60" s="259"/>
      <c r="AJ60" s="259"/>
      <c r="AK60" s="259"/>
      <c r="AL60" s="259"/>
      <c r="AM60" s="259"/>
      <c r="AN60" s="259"/>
      <c r="AO60" s="259"/>
      <c r="AP60" s="259"/>
      <c r="AQ60" s="259"/>
      <c r="AR60" s="259"/>
      <c r="AS60" s="259"/>
      <c r="AT60" s="259"/>
      <c r="AU60" s="259"/>
      <c r="AV60" s="259"/>
      <c r="AW60" s="259"/>
      <c r="AX60" s="259"/>
      <c r="AY60" s="259"/>
      <c r="AZ60" s="259"/>
      <c r="BA60" s="259"/>
      <c r="BB60" s="259"/>
      <c r="BC60" s="259"/>
      <c r="BD60" s="259"/>
      <c r="BE60" s="259"/>
      <c r="BF60" s="259"/>
      <c r="BG60" s="259"/>
      <c r="BH60" s="259"/>
      <c r="BI60" s="259"/>
      <c r="BJ60" s="259"/>
      <c r="BK60" s="259"/>
      <c r="BL60" s="259"/>
      <c r="BM60" s="259"/>
      <c r="BN60" s="259"/>
      <c r="BO60" s="259"/>
      <c r="BP60" s="259"/>
      <c r="BQ60" s="259"/>
      <c r="BR60" s="259"/>
      <c r="BS60" s="259"/>
      <c r="BT60" s="259"/>
      <c r="BU60" s="259"/>
      <c r="BV60" s="259"/>
      <c r="BW60" s="259"/>
      <c r="BX60" s="259"/>
      <c r="BY60" s="259"/>
      <c r="BZ60" s="259"/>
      <c r="CA60" s="25"/>
      <c r="CB60" s="25"/>
      <c r="CC60" s="25"/>
      <c r="CD60" s="25"/>
      <c r="CE60" s="25"/>
      <c r="CF60" s="25"/>
      <c r="CG60" s="25"/>
      <c r="CH60" s="25"/>
      <c r="CI60" s="25"/>
      <c r="CJ60" s="25"/>
      <c r="CK60" s="25"/>
      <c r="CL60" s="25"/>
      <c r="CM60" s="25"/>
      <c r="CN60" s="25"/>
      <c r="CO60" s="25"/>
      <c r="CP60" s="25"/>
      <c r="CQ60" s="25"/>
      <c r="CR60" s="25"/>
    </row>
    <row r="61" spans="1:96" s="2" customFormat="1" ht="11.25" customHeight="1" thickBot="1">
      <c r="A61" s="259"/>
      <c r="B61" s="872"/>
      <c r="C61" s="220">
        <v>7</v>
      </c>
      <c r="D61" s="220">
        <v>47</v>
      </c>
      <c r="E61" s="294">
        <f t="shared" si="1"/>
        <v>47</v>
      </c>
      <c r="F61" s="152" t="s">
        <v>134</v>
      </c>
      <c r="G61" s="75"/>
      <c r="H61" s="75"/>
      <c r="I61" s="76"/>
      <c r="J61" s="89" t="s">
        <v>263</v>
      </c>
      <c r="K61" s="457"/>
      <c r="L61" s="16"/>
      <c r="M61" s="17"/>
      <c r="N61" s="17"/>
      <c r="O61" s="17"/>
      <c r="P61" s="17"/>
      <c r="Q61" s="17"/>
      <c r="R61" s="17"/>
      <c r="S61" s="45"/>
      <c r="T61" s="45"/>
      <c r="U61" s="37"/>
      <c r="V61" s="37"/>
      <c r="W61" s="37"/>
      <c r="X61" s="37"/>
      <c r="Y61" s="37"/>
      <c r="Z61" s="37"/>
      <c r="AA61" s="37"/>
      <c r="AB61" s="37"/>
      <c r="AC61" s="37"/>
      <c r="AD61" s="37"/>
      <c r="AE61" s="38"/>
      <c r="AF61" s="259"/>
      <c r="AG61" s="259"/>
      <c r="AH61" s="259"/>
      <c r="AI61" s="259"/>
      <c r="AJ61" s="259"/>
      <c r="AK61" s="259"/>
      <c r="AL61" s="259"/>
      <c r="AM61" s="259"/>
      <c r="AN61" s="259"/>
      <c r="AO61" s="259"/>
      <c r="AP61" s="259"/>
      <c r="AQ61" s="259"/>
      <c r="AR61" s="259"/>
      <c r="AS61" s="259"/>
      <c r="AT61" s="259"/>
      <c r="AU61" s="259"/>
      <c r="AV61" s="259"/>
      <c r="AW61" s="259"/>
      <c r="AX61" s="259"/>
      <c r="AY61" s="259"/>
      <c r="AZ61" s="259"/>
      <c r="BA61" s="259"/>
      <c r="BB61" s="259"/>
      <c r="BC61" s="259"/>
      <c r="BD61" s="259"/>
      <c r="BE61" s="259"/>
      <c r="BF61" s="259"/>
      <c r="BG61" s="259"/>
      <c r="BH61" s="259"/>
      <c r="BI61" s="259"/>
      <c r="BJ61" s="259"/>
      <c r="BK61" s="259"/>
      <c r="BL61" s="259"/>
      <c r="BM61" s="259"/>
      <c r="BN61" s="259"/>
      <c r="BO61" s="259"/>
      <c r="BP61" s="259"/>
      <c r="BQ61" s="259"/>
      <c r="BR61" s="259"/>
      <c r="BS61" s="259"/>
      <c r="BT61" s="259"/>
      <c r="BU61" s="259"/>
      <c r="BV61" s="259"/>
      <c r="BW61" s="259"/>
      <c r="BX61" s="259"/>
      <c r="BY61" s="259"/>
      <c r="BZ61" s="259"/>
      <c r="CA61" s="25"/>
      <c r="CB61" s="25"/>
      <c r="CC61" s="25"/>
      <c r="CD61" s="25"/>
      <c r="CE61" s="25"/>
      <c r="CF61" s="25"/>
      <c r="CG61" s="25"/>
      <c r="CH61" s="25"/>
      <c r="CI61" s="25"/>
      <c r="CJ61" s="25"/>
      <c r="CK61" s="25"/>
      <c r="CL61" s="25"/>
      <c r="CM61" s="25"/>
      <c r="CN61" s="25"/>
      <c r="CO61" s="25"/>
      <c r="CP61" s="25"/>
      <c r="CQ61" s="25"/>
      <c r="CR61" s="25"/>
    </row>
    <row r="62" spans="1:96" s="2" customFormat="1" ht="11.25" customHeight="1">
      <c r="A62" s="259"/>
      <c r="B62" s="872"/>
      <c r="C62" s="220">
        <v>8</v>
      </c>
      <c r="D62" s="220">
        <v>48</v>
      </c>
      <c r="E62" s="294">
        <f t="shared" si="1"/>
        <v>48</v>
      </c>
      <c r="F62" s="149" t="s">
        <v>138</v>
      </c>
      <c r="G62" s="137"/>
      <c r="H62" s="137"/>
      <c r="I62" s="138"/>
      <c r="J62" s="85" t="s">
        <v>126</v>
      </c>
      <c r="K62" s="458"/>
      <c r="L62" s="18" t="s">
        <v>127</v>
      </c>
      <c r="M62" s="158"/>
      <c r="N62" s="19"/>
      <c r="O62" s="19"/>
      <c r="P62" s="19"/>
      <c r="Q62" s="19"/>
      <c r="R62" s="19"/>
      <c r="S62" s="73"/>
      <c r="T62" s="73"/>
      <c r="U62" s="33"/>
      <c r="V62" s="33"/>
      <c r="W62" s="33"/>
      <c r="X62" s="33"/>
      <c r="Y62" s="33"/>
      <c r="Z62" s="33"/>
      <c r="AA62" s="33"/>
      <c r="AB62" s="33"/>
      <c r="AC62" s="33"/>
      <c r="AD62" s="33"/>
      <c r="AE62" s="34"/>
      <c r="AF62" s="259"/>
      <c r="AG62" s="259"/>
      <c r="AH62" s="259"/>
      <c r="AI62" s="259"/>
      <c r="AJ62" s="259"/>
      <c r="AK62" s="259"/>
      <c r="AL62" s="259"/>
      <c r="AM62" s="259"/>
      <c r="AN62" s="259"/>
      <c r="AO62" s="259"/>
      <c r="AP62" s="259"/>
      <c r="AQ62" s="259"/>
      <c r="AR62" s="259"/>
      <c r="AS62" s="259"/>
      <c r="AT62" s="259"/>
      <c r="AU62" s="259"/>
      <c r="AV62" s="259"/>
      <c r="AW62" s="259"/>
      <c r="AX62" s="259"/>
      <c r="AY62" s="259"/>
      <c r="AZ62" s="259"/>
      <c r="BA62" s="259"/>
      <c r="BB62" s="259"/>
      <c r="BC62" s="259"/>
      <c r="BD62" s="259"/>
      <c r="BE62" s="259"/>
      <c r="BF62" s="259"/>
      <c r="BG62" s="259"/>
      <c r="BH62" s="259"/>
      <c r="BI62" s="259"/>
      <c r="BJ62" s="259"/>
      <c r="BK62" s="259"/>
      <c r="BL62" s="259"/>
      <c r="BM62" s="259"/>
      <c r="BN62" s="259"/>
      <c r="BO62" s="259"/>
      <c r="BP62" s="259"/>
      <c r="BQ62" s="259"/>
      <c r="BR62" s="259"/>
      <c r="BS62" s="259"/>
      <c r="BT62" s="259"/>
      <c r="BU62" s="259"/>
      <c r="BV62" s="259"/>
      <c r="BW62" s="259"/>
      <c r="BX62" s="259"/>
      <c r="BY62" s="259"/>
      <c r="BZ62" s="259"/>
      <c r="CA62" s="25"/>
      <c r="CB62" s="25"/>
      <c r="CC62" s="25"/>
      <c r="CD62" s="25"/>
      <c r="CE62" s="25"/>
      <c r="CF62" s="25"/>
      <c r="CG62" s="25"/>
      <c r="CH62" s="25"/>
      <c r="CI62" s="25"/>
      <c r="CJ62" s="25"/>
      <c r="CK62" s="25"/>
      <c r="CL62" s="25"/>
      <c r="CM62" s="25"/>
      <c r="CN62" s="25"/>
      <c r="CO62" s="25"/>
      <c r="CP62" s="25"/>
      <c r="CQ62" s="25"/>
      <c r="CR62" s="25"/>
    </row>
    <row r="63" spans="1:96" s="2" customFormat="1" ht="11.25" customHeight="1">
      <c r="A63" s="259"/>
      <c r="B63" s="872"/>
      <c r="C63" s="220">
        <v>9</v>
      </c>
      <c r="D63" s="220">
        <v>49</v>
      </c>
      <c r="E63" s="294">
        <f t="shared" si="1"/>
        <v>49</v>
      </c>
      <c r="F63" s="150" t="s">
        <v>142</v>
      </c>
      <c r="G63" s="51"/>
      <c r="H63" s="51"/>
      <c r="I63" s="52"/>
      <c r="J63" s="89" t="s">
        <v>53</v>
      </c>
      <c r="K63" s="457"/>
      <c r="L63" s="260"/>
      <c r="M63" s="260"/>
      <c r="N63" s="260"/>
      <c r="O63" s="260"/>
      <c r="P63" s="260"/>
      <c r="Q63" s="260"/>
      <c r="R63" s="260"/>
      <c r="S63" s="261"/>
      <c r="T63" s="261"/>
      <c r="U63" s="259"/>
      <c r="V63" s="259"/>
      <c r="W63" s="259"/>
      <c r="X63" s="259"/>
      <c r="Y63" s="259"/>
      <c r="Z63" s="259"/>
      <c r="AA63" s="259"/>
      <c r="AB63" s="259"/>
      <c r="AC63" s="259"/>
      <c r="AD63" s="259"/>
      <c r="AE63" s="259"/>
      <c r="AF63" s="259"/>
      <c r="AG63" s="259"/>
      <c r="AH63" s="259"/>
      <c r="AI63" s="259"/>
      <c r="AJ63" s="259"/>
      <c r="AK63" s="259"/>
      <c r="AL63" s="259"/>
      <c r="AM63" s="259"/>
      <c r="AN63" s="259"/>
      <c r="AO63" s="259"/>
      <c r="AP63" s="259"/>
      <c r="AQ63" s="259"/>
      <c r="AR63" s="259"/>
      <c r="AS63" s="259"/>
      <c r="AT63" s="259"/>
      <c r="AU63" s="259"/>
      <c r="AV63" s="259"/>
      <c r="AW63" s="259"/>
      <c r="AX63" s="259"/>
      <c r="AY63" s="259"/>
      <c r="AZ63" s="259"/>
      <c r="BA63" s="259"/>
      <c r="BB63" s="259"/>
      <c r="BC63" s="259"/>
      <c r="BD63" s="259"/>
      <c r="BE63" s="259"/>
      <c r="BF63" s="259"/>
      <c r="BG63" s="259"/>
      <c r="BH63" s="259"/>
      <c r="BI63" s="259"/>
      <c r="BJ63" s="259"/>
      <c r="BK63" s="259"/>
      <c r="BL63" s="259"/>
      <c r="BM63" s="259"/>
      <c r="BN63" s="259"/>
      <c r="BO63" s="259"/>
      <c r="BP63" s="259"/>
      <c r="BQ63" s="259"/>
      <c r="BR63" s="259"/>
      <c r="BS63" s="259"/>
      <c r="BT63" s="259"/>
      <c r="BU63" s="259"/>
      <c r="BV63" s="259"/>
      <c r="BW63" s="259"/>
      <c r="BX63" s="259"/>
      <c r="BY63" s="259"/>
      <c r="BZ63" s="259"/>
      <c r="CA63" s="25"/>
      <c r="CB63" s="25"/>
      <c r="CC63" s="25"/>
      <c r="CD63" s="25"/>
      <c r="CE63" s="25"/>
      <c r="CF63" s="25"/>
      <c r="CG63" s="25"/>
      <c r="CH63" s="25"/>
      <c r="CI63" s="25"/>
      <c r="CJ63" s="25"/>
      <c r="CK63" s="25"/>
      <c r="CL63" s="25"/>
      <c r="CM63" s="25"/>
      <c r="CN63" s="25"/>
      <c r="CO63" s="25"/>
      <c r="CP63" s="25"/>
      <c r="CQ63" s="25"/>
      <c r="CR63" s="25"/>
    </row>
    <row r="64" spans="1:96" s="2" customFormat="1" ht="11.25" customHeight="1">
      <c r="A64" s="259"/>
      <c r="B64" s="872"/>
      <c r="C64" s="220">
        <v>10</v>
      </c>
      <c r="D64" s="220">
        <v>50</v>
      </c>
      <c r="E64" s="294">
        <f t="shared" si="1"/>
        <v>50</v>
      </c>
      <c r="F64" s="150" t="s">
        <v>144</v>
      </c>
      <c r="G64" s="51"/>
      <c r="H64" s="51"/>
      <c r="I64" s="52"/>
      <c r="J64" s="89" t="s">
        <v>135</v>
      </c>
      <c r="K64" s="457"/>
      <c r="L64" s="260"/>
      <c r="M64" s="260"/>
      <c r="N64" s="260"/>
      <c r="O64" s="260"/>
      <c r="P64" s="260"/>
      <c r="Q64" s="260"/>
      <c r="R64" s="260"/>
      <c r="S64" s="261"/>
      <c r="T64" s="261"/>
      <c r="U64" s="259"/>
      <c r="V64" s="259"/>
      <c r="W64" s="259"/>
      <c r="X64" s="259"/>
      <c r="Y64" s="259"/>
      <c r="Z64" s="259"/>
      <c r="AA64" s="259"/>
      <c r="AB64" s="259"/>
      <c r="AC64" s="259"/>
      <c r="AD64" s="259"/>
      <c r="AE64" s="259"/>
      <c r="AF64" s="259"/>
      <c r="AG64" s="259"/>
      <c r="AH64" s="259"/>
      <c r="AI64" s="259"/>
      <c r="AJ64" s="259"/>
      <c r="AK64" s="259"/>
      <c r="AL64" s="259"/>
      <c r="AM64" s="259"/>
      <c r="AN64" s="259"/>
      <c r="AO64" s="259"/>
      <c r="AP64" s="259"/>
      <c r="AQ64" s="259"/>
      <c r="AR64" s="259"/>
      <c r="AS64" s="259"/>
      <c r="AT64" s="259"/>
      <c r="AU64" s="259"/>
      <c r="AV64" s="259"/>
      <c r="AW64" s="259"/>
      <c r="AX64" s="259"/>
      <c r="AY64" s="259"/>
      <c r="AZ64" s="259"/>
      <c r="BA64" s="259"/>
      <c r="BB64" s="259"/>
      <c r="BC64" s="259"/>
      <c r="BD64" s="259"/>
      <c r="BE64" s="259"/>
      <c r="BF64" s="259"/>
      <c r="BG64" s="259"/>
      <c r="BH64" s="259"/>
      <c r="BI64" s="259"/>
      <c r="BJ64" s="259"/>
      <c r="BK64" s="259"/>
      <c r="BL64" s="259"/>
      <c r="BM64" s="259"/>
      <c r="BN64" s="259"/>
      <c r="BO64" s="259"/>
      <c r="BP64" s="259"/>
      <c r="BQ64" s="259"/>
      <c r="BR64" s="259"/>
      <c r="BS64" s="259"/>
      <c r="BT64" s="259"/>
      <c r="BU64" s="259"/>
      <c r="BV64" s="259"/>
      <c r="BW64" s="259"/>
      <c r="BX64" s="259"/>
      <c r="BY64" s="259"/>
      <c r="BZ64" s="259"/>
      <c r="CA64" s="25"/>
      <c r="CB64" s="25"/>
      <c r="CC64" s="25"/>
      <c r="CD64" s="25"/>
      <c r="CE64" s="25"/>
      <c r="CF64" s="25"/>
      <c r="CG64" s="25"/>
      <c r="CH64" s="25"/>
      <c r="CI64" s="25"/>
      <c r="CJ64" s="25"/>
      <c r="CK64" s="25"/>
      <c r="CL64" s="25"/>
      <c r="CM64" s="25"/>
      <c r="CN64" s="25"/>
      <c r="CO64" s="25"/>
      <c r="CP64" s="25"/>
      <c r="CQ64" s="25"/>
      <c r="CR64" s="25"/>
    </row>
    <row r="65" spans="1:96" s="2" customFormat="1" ht="11.25" customHeight="1">
      <c r="A65" s="259"/>
      <c r="B65" s="872"/>
      <c r="C65" s="220">
        <v>11</v>
      </c>
      <c r="D65" s="220">
        <v>51</v>
      </c>
      <c r="E65" s="294">
        <f t="shared" si="1"/>
        <v>51</v>
      </c>
      <c r="F65" s="150" t="s">
        <v>139</v>
      </c>
      <c r="G65" s="51"/>
      <c r="H65" s="51"/>
      <c r="I65" s="52"/>
      <c r="J65" s="89" t="s">
        <v>258</v>
      </c>
      <c r="K65" s="457"/>
      <c r="L65" s="13" t="s">
        <v>259</v>
      </c>
      <c r="M65" s="14"/>
      <c r="N65" s="14"/>
      <c r="O65" s="14"/>
      <c r="P65" s="14"/>
      <c r="Q65" s="14"/>
      <c r="R65" s="14"/>
      <c r="S65" s="20"/>
      <c r="T65" s="20"/>
      <c r="U65" s="35"/>
      <c r="V65" s="35"/>
      <c r="W65" s="35"/>
      <c r="X65" s="35"/>
      <c r="Y65" s="35"/>
      <c r="Z65" s="35"/>
      <c r="AA65" s="35"/>
      <c r="AB65" s="35"/>
      <c r="AC65" s="35"/>
      <c r="AD65" s="35"/>
      <c r="AE65" s="36"/>
      <c r="AF65" s="259"/>
      <c r="AG65" s="259"/>
      <c r="AH65" s="259"/>
      <c r="AI65" s="259"/>
      <c r="AJ65" s="259"/>
      <c r="AK65" s="259"/>
      <c r="AL65" s="259"/>
      <c r="AM65" s="259"/>
      <c r="AN65" s="259"/>
      <c r="AO65" s="259"/>
      <c r="AP65" s="259"/>
      <c r="AQ65" s="259"/>
      <c r="AR65" s="259"/>
      <c r="AS65" s="259"/>
      <c r="AT65" s="259"/>
      <c r="AU65" s="259"/>
      <c r="AV65" s="259"/>
      <c r="AW65" s="259"/>
      <c r="AX65" s="259"/>
      <c r="AY65" s="259"/>
      <c r="AZ65" s="259"/>
      <c r="BA65" s="259"/>
      <c r="BB65" s="259"/>
      <c r="BC65" s="259"/>
      <c r="BD65" s="259"/>
      <c r="BE65" s="259"/>
      <c r="BF65" s="259"/>
      <c r="BG65" s="259"/>
      <c r="BH65" s="259"/>
      <c r="BI65" s="259"/>
      <c r="BJ65" s="259"/>
      <c r="BK65" s="259"/>
      <c r="BL65" s="259"/>
      <c r="BM65" s="259"/>
      <c r="BN65" s="259"/>
      <c r="BO65" s="259"/>
      <c r="BP65" s="259"/>
      <c r="BQ65" s="259"/>
      <c r="BR65" s="259"/>
      <c r="BS65" s="259"/>
      <c r="BT65" s="259"/>
      <c r="BU65" s="259"/>
      <c r="BV65" s="259"/>
      <c r="BW65" s="259"/>
      <c r="BX65" s="259"/>
      <c r="BY65" s="259"/>
      <c r="BZ65" s="259"/>
      <c r="CA65" s="25"/>
      <c r="CB65" s="25"/>
      <c r="CC65" s="25"/>
      <c r="CD65" s="25"/>
      <c r="CE65" s="25"/>
      <c r="CF65" s="25"/>
      <c r="CG65" s="25"/>
      <c r="CH65" s="25"/>
      <c r="CI65" s="25"/>
      <c r="CJ65" s="25"/>
      <c r="CK65" s="25"/>
      <c r="CL65" s="25"/>
      <c r="CM65" s="25"/>
      <c r="CN65" s="25"/>
      <c r="CO65" s="25"/>
      <c r="CP65" s="25"/>
      <c r="CQ65" s="25"/>
      <c r="CR65" s="25"/>
    </row>
    <row r="66" spans="1:96" s="2" customFormat="1" ht="11.25" customHeight="1">
      <c r="A66" s="259"/>
      <c r="B66" s="872"/>
      <c r="C66" s="220">
        <v>12</v>
      </c>
      <c r="D66" s="220">
        <v>52</v>
      </c>
      <c r="E66" s="294">
        <f t="shared" si="1"/>
        <v>52</v>
      </c>
      <c r="F66" s="150" t="s">
        <v>140</v>
      </c>
      <c r="G66" s="51"/>
      <c r="H66" s="51"/>
      <c r="I66" s="52"/>
      <c r="J66" s="89" t="s">
        <v>262</v>
      </c>
      <c r="K66" s="457"/>
      <c r="L66" s="15" t="s">
        <v>261</v>
      </c>
      <c r="M66" s="155"/>
      <c r="N66" s="155"/>
      <c r="O66" s="155"/>
      <c r="P66" s="155"/>
      <c r="Q66" s="155"/>
      <c r="R66" s="155"/>
      <c r="S66" s="156"/>
      <c r="T66" s="156"/>
      <c r="U66" s="157"/>
      <c r="V66" s="157"/>
      <c r="W66" s="157"/>
      <c r="X66" s="157"/>
      <c r="Y66" s="157"/>
      <c r="Z66" s="157"/>
      <c r="AA66" s="157"/>
      <c r="AB66" s="157"/>
      <c r="AC66" s="157"/>
      <c r="AD66" s="157"/>
      <c r="AE66" s="39"/>
      <c r="AF66" s="259"/>
      <c r="AG66" s="259"/>
      <c r="AH66" s="259"/>
      <c r="AI66" s="259"/>
      <c r="AJ66" s="259"/>
      <c r="AK66" s="259"/>
      <c r="AL66" s="259"/>
      <c r="AM66" s="259"/>
      <c r="AN66" s="259"/>
      <c r="AO66" s="259"/>
      <c r="AP66" s="259"/>
      <c r="AQ66" s="259"/>
      <c r="AR66" s="259"/>
      <c r="AS66" s="259"/>
      <c r="AT66" s="259"/>
      <c r="AU66" s="259"/>
      <c r="AV66" s="259"/>
      <c r="AW66" s="259"/>
      <c r="AX66" s="259"/>
      <c r="AY66" s="259"/>
      <c r="AZ66" s="259"/>
      <c r="BA66" s="259"/>
      <c r="BB66" s="259"/>
      <c r="BC66" s="259"/>
      <c r="BD66" s="259"/>
      <c r="BE66" s="259"/>
      <c r="BF66" s="259"/>
      <c r="BG66" s="259"/>
      <c r="BH66" s="259"/>
      <c r="BI66" s="259"/>
      <c r="BJ66" s="259"/>
      <c r="BK66" s="259"/>
      <c r="BL66" s="259"/>
      <c r="BM66" s="259"/>
      <c r="BN66" s="259"/>
      <c r="BO66" s="259"/>
      <c r="BP66" s="259"/>
      <c r="BQ66" s="259"/>
      <c r="BR66" s="259"/>
      <c r="BS66" s="259"/>
      <c r="BT66" s="259"/>
      <c r="BU66" s="259"/>
      <c r="BV66" s="259"/>
      <c r="BW66" s="259"/>
      <c r="BX66" s="259"/>
      <c r="BY66" s="259"/>
      <c r="BZ66" s="259"/>
      <c r="CA66" s="25"/>
      <c r="CB66" s="25"/>
      <c r="CC66" s="25"/>
      <c r="CD66" s="25"/>
      <c r="CE66" s="25"/>
      <c r="CF66" s="25"/>
      <c r="CG66" s="25"/>
      <c r="CH66" s="25"/>
      <c r="CI66" s="25"/>
      <c r="CJ66" s="25"/>
      <c r="CK66" s="25"/>
      <c r="CL66" s="25"/>
      <c r="CM66" s="25"/>
      <c r="CN66" s="25"/>
      <c r="CO66" s="25"/>
      <c r="CP66" s="25"/>
      <c r="CQ66" s="25"/>
      <c r="CR66" s="25"/>
    </row>
    <row r="67" spans="1:96" s="2" customFormat="1" ht="11.25" customHeight="1">
      <c r="A67" s="259"/>
      <c r="B67" s="872"/>
      <c r="C67" s="220">
        <v>13</v>
      </c>
      <c r="D67" s="220">
        <v>53</v>
      </c>
      <c r="E67" s="294">
        <f t="shared" si="1"/>
        <v>53</v>
      </c>
      <c r="F67" s="151"/>
      <c r="G67" s="134"/>
      <c r="H67" s="134"/>
      <c r="I67" s="135"/>
      <c r="J67" s="89" t="s">
        <v>262</v>
      </c>
      <c r="K67" s="457"/>
      <c r="L67" s="15"/>
      <c r="M67" s="155"/>
      <c r="N67" s="155"/>
      <c r="O67" s="155"/>
      <c r="P67" s="155"/>
      <c r="Q67" s="155"/>
      <c r="R67" s="155"/>
      <c r="S67" s="156"/>
      <c r="T67" s="156"/>
      <c r="U67" s="157"/>
      <c r="V67" s="157"/>
      <c r="W67" s="157"/>
      <c r="X67" s="157"/>
      <c r="Y67" s="157"/>
      <c r="Z67" s="157"/>
      <c r="AA67" s="157"/>
      <c r="AB67" s="157"/>
      <c r="AC67" s="157"/>
      <c r="AD67" s="157"/>
      <c r="AE67" s="39"/>
      <c r="AF67" s="259"/>
      <c r="AG67" s="259"/>
      <c r="AH67" s="259"/>
      <c r="AI67" s="259"/>
      <c r="AJ67" s="259"/>
      <c r="AK67" s="259"/>
      <c r="AL67" s="259"/>
      <c r="AM67" s="259"/>
      <c r="AN67" s="259"/>
      <c r="AO67" s="259"/>
      <c r="AP67" s="259"/>
      <c r="AQ67" s="259"/>
      <c r="AR67" s="259"/>
      <c r="AS67" s="259"/>
      <c r="AT67" s="259"/>
      <c r="AU67" s="259"/>
      <c r="AV67" s="259"/>
      <c r="AW67" s="259"/>
      <c r="AX67" s="259"/>
      <c r="AY67" s="259"/>
      <c r="AZ67" s="259"/>
      <c r="BA67" s="259"/>
      <c r="BB67" s="259"/>
      <c r="BC67" s="259"/>
      <c r="BD67" s="259"/>
      <c r="BE67" s="259"/>
      <c r="BF67" s="259"/>
      <c r="BG67" s="259"/>
      <c r="BH67" s="259"/>
      <c r="BI67" s="259"/>
      <c r="BJ67" s="259"/>
      <c r="BK67" s="259"/>
      <c r="BL67" s="259"/>
      <c r="BM67" s="259"/>
      <c r="BN67" s="259"/>
      <c r="BO67" s="259"/>
      <c r="BP67" s="259"/>
      <c r="BQ67" s="259"/>
      <c r="BR67" s="259"/>
      <c r="BS67" s="259"/>
      <c r="BT67" s="259"/>
      <c r="BU67" s="259"/>
      <c r="BV67" s="259"/>
      <c r="BW67" s="259"/>
      <c r="BX67" s="259"/>
      <c r="BY67" s="259"/>
      <c r="BZ67" s="259"/>
      <c r="CA67" s="25"/>
      <c r="CB67" s="25"/>
      <c r="CC67" s="25"/>
      <c r="CD67" s="25"/>
      <c r="CE67" s="25"/>
      <c r="CF67" s="25"/>
      <c r="CG67" s="25"/>
      <c r="CH67" s="25"/>
      <c r="CI67" s="25"/>
      <c r="CJ67" s="25"/>
      <c r="CK67" s="25"/>
      <c r="CL67" s="25"/>
      <c r="CM67" s="25"/>
      <c r="CN67" s="25"/>
      <c r="CO67" s="25"/>
      <c r="CP67" s="25"/>
      <c r="CQ67" s="25"/>
      <c r="CR67" s="25"/>
    </row>
    <row r="68" spans="1:96" s="2" customFormat="1" ht="11.25" customHeight="1">
      <c r="A68" s="259"/>
      <c r="B68" s="872"/>
      <c r="C68" s="220">
        <v>14</v>
      </c>
      <c r="D68" s="220">
        <v>54</v>
      </c>
      <c r="E68" s="294">
        <f t="shared" si="1"/>
        <v>54</v>
      </c>
      <c r="F68" s="154"/>
      <c r="G68" s="148"/>
      <c r="H68" s="148"/>
      <c r="I68" s="53"/>
      <c r="J68" s="89" t="s">
        <v>262</v>
      </c>
      <c r="K68" s="457"/>
      <c r="L68" s="15"/>
      <c r="M68" s="155"/>
      <c r="N68" s="155"/>
      <c r="O68" s="155"/>
      <c r="P68" s="155"/>
      <c r="Q68" s="155"/>
      <c r="R68" s="155"/>
      <c r="S68" s="156"/>
      <c r="T68" s="156"/>
      <c r="U68" s="157"/>
      <c r="V68" s="157"/>
      <c r="W68" s="157"/>
      <c r="X68" s="157"/>
      <c r="Y68" s="157"/>
      <c r="Z68" s="157"/>
      <c r="AA68" s="157"/>
      <c r="AB68" s="157"/>
      <c r="AC68" s="157"/>
      <c r="AD68" s="157"/>
      <c r="AE68" s="39"/>
      <c r="AF68" s="259"/>
      <c r="AG68" s="259"/>
      <c r="AH68" s="259"/>
      <c r="AI68" s="259"/>
      <c r="AJ68" s="259"/>
      <c r="AK68" s="259"/>
      <c r="AL68" s="259"/>
      <c r="AM68" s="259"/>
      <c r="AN68" s="259"/>
      <c r="AO68" s="259"/>
      <c r="AP68" s="259"/>
      <c r="AQ68" s="259"/>
      <c r="AR68" s="259"/>
      <c r="AS68" s="259"/>
      <c r="AT68" s="259"/>
      <c r="AU68" s="259"/>
      <c r="AV68" s="259"/>
      <c r="AW68" s="259"/>
      <c r="AX68" s="259"/>
      <c r="AY68" s="259"/>
      <c r="AZ68" s="259"/>
      <c r="BA68" s="259"/>
      <c r="BB68" s="259"/>
      <c r="BC68" s="259"/>
      <c r="BD68" s="259"/>
      <c r="BE68" s="259"/>
      <c r="BF68" s="259"/>
      <c r="BG68" s="259"/>
      <c r="BH68" s="259"/>
      <c r="BI68" s="259"/>
      <c r="BJ68" s="259"/>
      <c r="BK68" s="259"/>
      <c r="BL68" s="259"/>
      <c r="BM68" s="259"/>
      <c r="BN68" s="259"/>
      <c r="BO68" s="259"/>
      <c r="BP68" s="259"/>
      <c r="BQ68" s="259"/>
      <c r="BR68" s="259"/>
      <c r="BS68" s="259"/>
      <c r="BT68" s="259"/>
      <c r="BU68" s="259"/>
      <c r="BV68" s="259"/>
      <c r="BW68" s="259"/>
      <c r="BX68" s="259"/>
      <c r="BY68" s="259"/>
      <c r="BZ68" s="259"/>
      <c r="CA68" s="25"/>
      <c r="CB68" s="25"/>
      <c r="CC68" s="25"/>
      <c r="CD68" s="25"/>
      <c r="CE68" s="25"/>
      <c r="CF68" s="25"/>
      <c r="CG68" s="25"/>
      <c r="CH68" s="25"/>
      <c r="CI68" s="25"/>
      <c r="CJ68" s="25"/>
      <c r="CK68" s="25"/>
      <c r="CL68" s="25"/>
      <c r="CM68" s="25"/>
      <c r="CN68" s="25"/>
      <c r="CO68" s="25"/>
      <c r="CP68" s="25"/>
      <c r="CQ68" s="25"/>
      <c r="CR68" s="25"/>
    </row>
    <row r="69" spans="1:96" s="2" customFormat="1" ht="11.25" customHeight="1">
      <c r="A69" s="259"/>
      <c r="B69" s="872"/>
      <c r="C69" s="220">
        <v>15</v>
      </c>
      <c r="D69" s="220">
        <v>55</v>
      </c>
      <c r="E69" s="294">
        <f t="shared" si="1"/>
        <v>55</v>
      </c>
      <c r="F69" s="154"/>
      <c r="G69" s="148"/>
      <c r="H69" s="148"/>
      <c r="I69" s="53"/>
      <c r="J69" s="89" t="s">
        <v>136</v>
      </c>
      <c r="K69" s="457"/>
      <c r="L69" s="15"/>
      <c r="M69" s="155"/>
      <c r="N69" s="155"/>
      <c r="O69" s="155"/>
      <c r="P69" s="155"/>
      <c r="Q69" s="155"/>
      <c r="R69" s="155"/>
      <c r="S69" s="156"/>
      <c r="T69" s="156"/>
      <c r="U69" s="157"/>
      <c r="V69" s="157"/>
      <c r="W69" s="157"/>
      <c r="X69" s="157"/>
      <c r="Y69" s="157"/>
      <c r="Z69" s="157"/>
      <c r="AA69" s="157"/>
      <c r="AB69" s="157"/>
      <c r="AC69" s="157"/>
      <c r="AD69" s="157"/>
      <c r="AE69" s="39"/>
      <c r="AF69" s="259"/>
      <c r="AG69" s="259"/>
      <c r="AH69" s="259"/>
      <c r="AI69" s="259"/>
      <c r="AJ69" s="259"/>
      <c r="AK69" s="259"/>
      <c r="AL69" s="259"/>
      <c r="AM69" s="259"/>
      <c r="AN69" s="259"/>
      <c r="AO69" s="259"/>
      <c r="AP69" s="259"/>
      <c r="AQ69" s="259"/>
      <c r="AR69" s="259"/>
      <c r="AS69" s="259"/>
      <c r="AT69" s="259"/>
      <c r="AU69" s="259"/>
      <c r="AV69" s="259"/>
      <c r="AW69" s="259"/>
      <c r="AX69" s="259"/>
      <c r="AY69" s="259"/>
      <c r="AZ69" s="259"/>
      <c r="BA69" s="259"/>
      <c r="BB69" s="259"/>
      <c r="BC69" s="259"/>
      <c r="BD69" s="259"/>
      <c r="BE69" s="259"/>
      <c r="BF69" s="259"/>
      <c r="BG69" s="259"/>
      <c r="BH69" s="259"/>
      <c r="BI69" s="259"/>
      <c r="BJ69" s="259"/>
      <c r="BK69" s="259"/>
      <c r="BL69" s="259"/>
      <c r="BM69" s="259"/>
      <c r="BN69" s="259"/>
      <c r="BO69" s="259"/>
      <c r="BP69" s="259"/>
      <c r="BQ69" s="259"/>
      <c r="BR69" s="259"/>
      <c r="BS69" s="259"/>
      <c r="BT69" s="259"/>
      <c r="BU69" s="259"/>
      <c r="BV69" s="259"/>
      <c r="BW69" s="259"/>
      <c r="BX69" s="259"/>
      <c r="BY69" s="259"/>
      <c r="BZ69" s="259"/>
      <c r="CA69" s="25"/>
      <c r="CB69" s="25"/>
      <c r="CC69" s="25"/>
      <c r="CD69" s="25"/>
      <c r="CE69" s="25"/>
      <c r="CF69" s="25"/>
      <c r="CG69" s="25"/>
      <c r="CH69" s="25"/>
      <c r="CI69" s="25"/>
      <c r="CJ69" s="25"/>
      <c r="CK69" s="25"/>
      <c r="CL69" s="25"/>
      <c r="CM69" s="25"/>
      <c r="CN69" s="25"/>
      <c r="CO69" s="25"/>
      <c r="CP69" s="25"/>
      <c r="CQ69" s="25"/>
      <c r="CR69" s="25"/>
    </row>
    <row r="70" spans="1:96" s="2" customFormat="1" ht="11.25" customHeight="1">
      <c r="A70" s="259"/>
      <c r="B70" s="872"/>
      <c r="C70" s="220">
        <v>16</v>
      </c>
      <c r="D70" s="220">
        <v>56</v>
      </c>
      <c r="E70" s="294">
        <f t="shared" si="1"/>
        <v>56</v>
      </c>
      <c r="F70" s="154"/>
      <c r="G70" s="148"/>
      <c r="H70" s="148"/>
      <c r="I70" s="53"/>
      <c r="J70" s="89" t="s">
        <v>136</v>
      </c>
      <c r="K70" s="457"/>
      <c r="L70" s="15"/>
      <c r="M70" s="155"/>
      <c r="N70" s="155"/>
      <c r="O70" s="155"/>
      <c r="P70" s="155"/>
      <c r="Q70" s="155"/>
      <c r="R70" s="155"/>
      <c r="S70" s="156"/>
      <c r="T70" s="156"/>
      <c r="U70" s="157"/>
      <c r="V70" s="157"/>
      <c r="W70" s="157"/>
      <c r="X70" s="157"/>
      <c r="Y70" s="157"/>
      <c r="Z70" s="157"/>
      <c r="AA70" s="157"/>
      <c r="AB70" s="157"/>
      <c r="AC70" s="157"/>
      <c r="AD70" s="157"/>
      <c r="AE70" s="39"/>
      <c r="AF70" s="259"/>
      <c r="AG70" s="259"/>
      <c r="AH70" s="259"/>
      <c r="AI70" s="259"/>
      <c r="AJ70" s="259"/>
      <c r="AK70" s="259"/>
      <c r="AL70" s="259"/>
      <c r="AM70" s="259"/>
      <c r="AN70" s="259"/>
      <c r="AO70" s="259"/>
      <c r="AP70" s="259"/>
      <c r="AQ70" s="259"/>
      <c r="AR70" s="259"/>
      <c r="AS70" s="259"/>
      <c r="AT70" s="259"/>
      <c r="AU70" s="259"/>
      <c r="AV70" s="259"/>
      <c r="AW70" s="259"/>
      <c r="AX70" s="259"/>
      <c r="AY70" s="259"/>
      <c r="AZ70" s="259"/>
      <c r="BA70" s="259"/>
      <c r="BB70" s="259"/>
      <c r="BC70" s="259"/>
      <c r="BD70" s="259"/>
      <c r="BE70" s="259"/>
      <c r="BF70" s="259"/>
      <c r="BG70" s="259"/>
      <c r="BH70" s="259"/>
      <c r="BI70" s="259"/>
      <c r="BJ70" s="259"/>
      <c r="BK70" s="259"/>
      <c r="BL70" s="259"/>
      <c r="BM70" s="259"/>
      <c r="BN70" s="259"/>
      <c r="BO70" s="259"/>
      <c r="BP70" s="259"/>
      <c r="BQ70" s="259"/>
      <c r="BR70" s="259"/>
      <c r="BS70" s="259"/>
      <c r="BT70" s="259"/>
      <c r="BU70" s="259"/>
      <c r="BV70" s="259"/>
      <c r="BW70" s="259"/>
      <c r="BX70" s="259"/>
      <c r="BY70" s="259"/>
      <c r="BZ70" s="259"/>
      <c r="CA70" s="25"/>
      <c r="CB70" s="25"/>
      <c r="CC70" s="25"/>
      <c r="CD70" s="25"/>
      <c r="CE70" s="25"/>
      <c r="CF70" s="25"/>
      <c r="CG70" s="25"/>
      <c r="CH70" s="25"/>
      <c r="CI70" s="25"/>
      <c r="CJ70" s="25"/>
      <c r="CK70" s="25"/>
      <c r="CL70" s="25"/>
      <c r="CM70" s="25"/>
      <c r="CN70" s="25"/>
      <c r="CO70" s="25"/>
      <c r="CP70" s="25"/>
      <c r="CQ70" s="25"/>
      <c r="CR70" s="25"/>
    </row>
    <row r="71" spans="1:96" s="2" customFormat="1" ht="11.25" customHeight="1">
      <c r="A71" s="259"/>
      <c r="B71" s="872"/>
      <c r="C71" s="220">
        <v>1</v>
      </c>
      <c r="D71" s="220">
        <v>57</v>
      </c>
      <c r="E71" s="294">
        <f t="shared" si="1"/>
        <v>57</v>
      </c>
      <c r="F71" s="154"/>
      <c r="G71" s="148"/>
      <c r="H71" s="148"/>
      <c r="I71" s="53"/>
      <c r="J71" s="89" t="s">
        <v>136</v>
      </c>
      <c r="K71" s="457"/>
      <c r="L71" s="15"/>
      <c r="M71" s="155"/>
      <c r="N71" s="155"/>
      <c r="O71" s="155"/>
      <c r="P71" s="155"/>
      <c r="Q71" s="155"/>
      <c r="R71" s="155"/>
      <c r="S71" s="156"/>
      <c r="T71" s="156"/>
      <c r="U71" s="157"/>
      <c r="V71" s="157"/>
      <c r="W71" s="157"/>
      <c r="X71" s="157"/>
      <c r="Y71" s="157"/>
      <c r="Z71" s="157"/>
      <c r="AA71" s="157"/>
      <c r="AB71" s="157"/>
      <c r="AC71" s="157"/>
      <c r="AD71" s="157"/>
      <c r="AE71" s="39"/>
      <c r="AF71" s="259"/>
      <c r="AG71" s="259"/>
      <c r="AH71" s="259"/>
      <c r="AI71" s="259"/>
      <c r="AJ71" s="259"/>
      <c r="AK71" s="259"/>
      <c r="AL71" s="259"/>
      <c r="AM71" s="259"/>
      <c r="AN71" s="259"/>
      <c r="AO71" s="259"/>
      <c r="AP71" s="259"/>
      <c r="AQ71" s="259"/>
      <c r="AR71" s="259"/>
      <c r="AS71" s="259"/>
      <c r="AT71" s="259"/>
      <c r="AU71" s="259"/>
      <c r="AV71" s="259"/>
      <c r="AW71" s="259"/>
      <c r="AX71" s="259"/>
      <c r="AY71" s="259"/>
      <c r="AZ71" s="259"/>
      <c r="BA71" s="259"/>
      <c r="BB71" s="259"/>
      <c r="BC71" s="259"/>
      <c r="BD71" s="259"/>
      <c r="BE71" s="259"/>
      <c r="BF71" s="259"/>
      <c r="BG71" s="259"/>
      <c r="BH71" s="259"/>
      <c r="BI71" s="259"/>
      <c r="BJ71" s="259"/>
      <c r="BK71" s="259"/>
      <c r="BL71" s="259"/>
      <c r="BM71" s="259"/>
      <c r="BN71" s="259"/>
      <c r="BO71" s="259"/>
      <c r="BP71" s="259"/>
      <c r="BQ71" s="259"/>
      <c r="BR71" s="259"/>
      <c r="BS71" s="259"/>
      <c r="BT71" s="259"/>
      <c r="BU71" s="259"/>
      <c r="BV71" s="259"/>
      <c r="BW71" s="259"/>
      <c r="BX71" s="259"/>
      <c r="BY71" s="259"/>
      <c r="BZ71" s="259"/>
      <c r="CA71" s="25"/>
      <c r="CB71" s="25"/>
      <c r="CC71" s="25"/>
      <c r="CD71" s="25"/>
      <c r="CE71" s="25"/>
      <c r="CF71" s="25"/>
      <c r="CG71" s="25"/>
      <c r="CH71" s="25"/>
      <c r="CI71" s="25"/>
      <c r="CJ71" s="25"/>
      <c r="CK71" s="25"/>
      <c r="CL71" s="25"/>
      <c r="CM71" s="25"/>
      <c r="CN71" s="25"/>
      <c r="CO71" s="25"/>
      <c r="CP71" s="25"/>
      <c r="CQ71" s="25"/>
      <c r="CR71" s="25"/>
    </row>
    <row r="72" spans="1:96" s="2" customFormat="1" ht="11.25" customHeight="1">
      <c r="A72" s="259"/>
      <c r="B72" s="872"/>
      <c r="C72" s="220">
        <v>2</v>
      </c>
      <c r="D72" s="220">
        <v>58</v>
      </c>
      <c r="E72" s="294">
        <f t="shared" si="1"/>
        <v>58</v>
      </c>
      <c r="F72" s="154"/>
      <c r="G72" s="148"/>
      <c r="H72" s="148"/>
      <c r="I72" s="53"/>
      <c r="J72" s="89" t="s">
        <v>136</v>
      </c>
      <c r="K72" s="457"/>
      <c r="L72" s="15"/>
      <c r="M72" s="155"/>
      <c r="N72" s="155"/>
      <c r="O72" s="155"/>
      <c r="P72" s="155"/>
      <c r="Q72" s="155"/>
      <c r="R72" s="155"/>
      <c r="S72" s="156"/>
      <c r="T72" s="156"/>
      <c r="U72" s="157"/>
      <c r="V72" s="157"/>
      <c r="W72" s="157"/>
      <c r="X72" s="157"/>
      <c r="Y72" s="157"/>
      <c r="Z72" s="157"/>
      <c r="AA72" s="157"/>
      <c r="AB72" s="157"/>
      <c r="AC72" s="157"/>
      <c r="AD72" s="157"/>
      <c r="AE72" s="39"/>
      <c r="AF72" s="259"/>
      <c r="AG72" s="259"/>
      <c r="AH72" s="259"/>
      <c r="AI72" s="259"/>
      <c r="AJ72" s="259"/>
      <c r="AK72" s="259"/>
      <c r="AL72" s="259"/>
      <c r="AM72" s="259"/>
      <c r="AN72" s="259"/>
      <c r="AO72" s="259"/>
      <c r="AP72" s="259"/>
      <c r="AQ72" s="259"/>
      <c r="AR72" s="259"/>
      <c r="AS72" s="259"/>
      <c r="AT72" s="259"/>
      <c r="AU72" s="259"/>
      <c r="AV72" s="259"/>
      <c r="AW72" s="259"/>
      <c r="AX72" s="259"/>
      <c r="AY72" s="259"/>
      <c r="AZ72" s="259"/>
      <c r="BA72" s="259"/>
      <c r="BB72" s="259"/>
      <c r="BC72" s="259"/>
      <c r="BD72" s="259"/>
      <c r="BE72" s="259"/>
      <c r="BF72" s="259"/>
      <c r="BG72" s="259"/>
      <c r="BH72" s="259"/>
      <c r="BI72" s="259"/>
      <c r="BJ72" s="259"/>
      <c r="BK72" s="259"/>
      <c r="BL72" s="259"/>
      <c r="BM72" s="259"/>
      <c r="BN72" s="259"/>
      <c r="BO72" s="259"/>
      <c r="BP72" s="259"/>
      <c r="BQ72" s="259"/>
      <c r="BR72" s="259"/>
      <c r="BS72" s="259"/>
      <c r="BT72" s="259"/>
      <c r="BU72" s="259"/>
      <c r="BV72" s="259"/>
      <c r="BW72" s="259"/>
      <c r="BX72" s="259"/>
      <c r="BY72" s="259"/>
      <c r="BZ72" s="259"/>
      <c r="CA72" s="25"/>
      <c r="CB72" s="25"/>
      <c r="CC72" s="25"/>
      <c r="CD72" s="25"/>
      <c r="CE72" s="25"/>
      <c r="CF72" s="25"/>
      <c r="CG72" s="25"/>
      <c r="CH72" s="25"/>
      <c r="CI72" s="25"/>
      <c r="CJ72" s="25"/>
      <c r="CK72" s="25"/>
      <c r="CL72" s="25"/>
      <c r="CM72" s="25"/>
      <c r="CN72" s="25"/>
      <c r="CO72" s="25"/>
      <c r="CP72" s="25"/>
      <c r="CQ72" s="25"/>
      <c r="CR72" s="25"/>
    </row>
    <row r="73" spans="1:96" s="2" customFormat="1" ht="11.25" customHeight="1">
      <c r="A73" s="259"/>
      <c r="B73" s="872"/>
      <c r="C73" s="220">
        <v>3</v>
      </c>
      <c r="D73" s="220">
        <v>59</v>
      </c>
      <c r="E73" s="294">
        <f t="shared" si="1"/>
        <v>59</v>
      </c>
      <c r="F73" s="154"/>
      <c r="G73" s="148"/>
      <c r="H73" s="148"/>
      <c r="I73" s="53"/>
      <c r="J73" s="89" t="s">
        <v>136</v>
      </c>
      <c r="K73" s="457"/>
      <c r="L73" s="15"/>
      <c r="M73" s="155"/>
      <c r="N73" s="155"/>
      <c r="O73" s="155"/>
      <c r="P73" s="155"/>
      <c r="Q73" s="155"/>
      <c r="R73" s="155"/>
      <c r="S73" s="156"/>
      <c r="T73" s="156"/>
      <c r="U73" s="157"/>
      <c r="V73" s="157"/>
      <c r="W73" s="157"/>
      <c r="X73" s="157"/>
      <c r="Y73" s="157"/>
      <c r="Z73" s="157"/>
      <c r="AA73" s="157"/>
      <c r="AB73" s="157"/>
      <c r="AC73" s="157"/>
      <c r="AD73" s="157"/>
      <c r="AE73" s="39"/>
      <c r="AF73" s="259"/>
      <c r="AG73" s="259"/>
      <c r="AH73" s="259"/>
      <c r="AI73" s="259"/>
      <c r="AJ73" s="259"/>
      <c r="AK73" s="259"/>
      <c r="AL73" s="259"/>
      <c r="AM73" s="259"/>
      <c r="AN73" s="259"/>
      <c r="AO73" s="259"/>
      <c r="AP73" s="259"/>
      <c r="AQ73" s="259"/>
      <c r="AR73" s="259"/>
      <c r="AS73" s="259"/>
      <c r="AT73" s="259"/>
      <c r="AU73" s="259"/>
      <c r="AV73" s="259"/>
      <c r="AW73" s="259"/>
      <c r="AX73" s="259"/>
      <c r="AY73" s="259"/>
      <c r="AZ73" s="259"/>
      <c r="BA73" s="259"/>
      <c r="BB73" s="259"/>
      <c r="BC73" s="259"/>
      <c r="BD73" s="259"/>
      <c r="BE73" s="259"/>
      <c r="BF73" s="259"/>
      <c r="BG73" s="259"/>
      <c r="BH73" s="259"/>
      <c r="BI73" s="259"/>
      <c r="BJ73" s="259"/>
      <c r="BK73" s="259"/>
      <c r="BL73" s="259"/>
      <c r="BM73" s="259"/>
      <c r="BN73" s="259"/>
      <c r="BO73" s="259"/>
      <c r="BP73" s="259"/>
      <c r="BQ73" s="259"/>
      <c r="BR73" s="259"/>
      <c r="BS73" s="259"/>
      <c r="BT73" s="259"/>
      <c r="BU73" s="259"/>
      <c r="BV73" s="259"/>
      <c r="BW73" s="259"/>
      <c r="BX73" s="259"/>
      <c r="BY73" s="259"/>
      <c r="BZ73" s="259"/>
      <c r="CA73" s="25"/>
      <c r="CB73" s="25"/>
      <c r="CC73" s="25"/>
      <c r="CD73" s="25"/>
      <c r="CE73" s="25"/>
      <c r="CF73" s="25"/>
      <c r="CG73" s="25"/>
      <c r="CH73" s="25"/>
      <c r="CI73" s="25"/>
      <c r="CJ73" s="25"/>
      <c r="CK73" s="25"/>
      <c r="CL73" s="25"/>
      <c r="CM73" s="25"/>
      <c r="CN73" s="25"/>
      <c r="CO73" s="25"/>
      <c r="CP73" s="25"/>
      <c r="CQ73" s="25"/>
      <c r="CR73" s="25"/>
    </row>
    <row r="74" spans="1:96" s="2" customFormat="1" ht="11.25" customHeight="1">
      <c r="A74" s="259"/>
      <c r="B74" s="872"/>
      <c r="C74" s="220">
        <v>4</v>
      </c>
      <c r="D74" s="220">
        <v>60</v>
      </c>
      <c r="E74" s="294">
        <f t="shared" si="1"/>
        <v>60</v>
      </c>
      <c r="F74" s="154"/>
      <c r="G74" s="148"/>
      <c r="H74" s="148"/>
      <c r="I74" s="53"/>
      <c r="J74" s="89" t="s">
        <v>136</v>
      </c>
      <c r="K74" s="457"/>
      <c r="L74" s="15"/>
      <c r="M74" s="155"/>
      <c r="N74" s="155"/>
      <c r="O74" s="155"/>
      <c r="P74" s="155"/>
      <c r="Q74" s="155"/>
      <c r="R74" s="155"/>
      <c r="S74" s="156"/>
      <c r="T74" s="156"/>
      <c r="U74" s="157"/>
      <c r="V74" s="157"/>
      <c r="W74" s="157"/>
      <c r="X74" s="157"/>
      <c r="Y74" s="157"/>
      <c r="Z74" s="157"/>
      <c r="AA74" s="157"/>
      <c r="AB74" s="157"/>
      <c r="AC74" s="157"/>
      <c r="AD74" s="157"/>
      <c r="AE74" s="39"/>
      <c r="AF74" s="259"/>
      <c r="AG74" s="259"/>
      <c r="AH74" s="259"/>
      <c r="AI74" s="259"/>
      <c r="AJ74" s="259"/>
      <c r="AK74" s="259"/>
      <c r="AL74" s="259"/>
      <c r="AM74" s="259"/>
      <c r="AN74" s="259"/>
      <c r="AO74" s="259"/>
      <c r="AP74" s="259"/>
      <c r="AQ74" s="259"/>
      <c r="AR74" s="259"/>
      <c r="AS74" s="259"/>
      <c r="AT74" s="259"/>
      <c r="AU74" s="259"/>
      <c r="AV74" s="259"/>
      <c r="AW74" s="259"/>
      <c r="AX74" s="259"/>
      <c r="AY74" s="259"/>
      <c r="AZ74" s="259"/>
      <c r="BA74" s="259"/>
      <c r="BB74" s="259"/>
      <c r="BC74" s="259"/>
      <c r="BD74" s="259"/>
      <c r="BE74" s="259"/>
      <c r="BF74" s="259"/>
      <c r="BG74" s="259"/>
      <c r="BH74" s="259"/>
      <c r="BI74" s="259"/>
      <c r="BJ74" s="259"/>
      <c r="BK74" s="259"/>
      <c r="BL74" s="259"/>
      <c r="BM74" s="259"/>
      <c r="BN74" s="259"/>
      <c r="BO74" s="259"/>
      <c r="BP74" s="259"/>
      <c r="BQ74" s="259"/>
      <c r="BR74" s="259"/>
      <c r="BS74" s="259"/>
      <c r="BT74" s="259"/>
      <c r="BU74" s="259"/>
      <c r="BV74" s="259"/>
      <c r="BW74" s="259"/>
      <c r="BX74" s="259"/>
      <c r="BY74" s="259"/>
      <c r="BZ74" s="259"/>
      <c r="CA74" s="25"/>
      <c r="CB74" s="25"/>
      <c r="CC74" s="25"/>
      <c r="CD74" s="25"/>
      <c r="CE74" s="25"/>
      <c r="CF74" s="25"/>
      <c r="CG74" s="25"/>
      <c r="CH74" s="25"/>
      <c r="CI74" s="25"/>
      <c r="CJ74" s="25"/>
      <c r="CK74" s="25"/>
      <c r="CL74" s="25"/>
      <c r="CM74" s="25"/>
      <c r="CN74" s="25"/>
      <c r="CO74" s="25"/>
      <c r="CP74" s="25"/>
      <c r="CQ74" s="25"/>
      <c r="CR74" s="25"/>
    </row>
    <row r="75" spans="1:96" s="2" customFormat="1" ht="11.25" customHeight="1">
      <c r="A75" s="259"/>
      <c r="B75" s="872"/>
      <c r="C75" s="220">
        <v>5</v>
      </c>
      <c r="D75" s="220">
        <v>61</v>
      </c>
      <c r="E75" s="294">
        <f t="shared" si="1"/>
        <v>61</v>
      </c>
      <c r="F75" s="154"/>
      <c r="G75" s="148"/>
      <c r="H75" s="148"/>
      <c r="I75" s="53"/>
      <c r="J75" s="89" t="s">
        <v>263</v>
      </c>
      <c r="K75" s="457"/>
      <c r="L75" s="15"/>
      <c r="M75" s="155"/>
      <c r="N75" s="155"/>
      <c r="O75" s="155"/>
      <c r="P75" s="155"/>
      <c r="Q75" s="155"/>
      <c r="R75" s="155"/>
      <c r="S75" s="156"/>
      <c r="T75" s="156"/>
      <c r="U75" s="157"/>
      <c r="V75" s="157"/>
      <c r="W75" s="157"/>
      <c r="X75" s="157"/>
      <c r="Y75" s="157"/>
      <c r="Z75" s="157"/>
      <c r="AA75" s="157"/>
      <c r="AB75" s="157"/>
      <c r="AC75" s="157"/>
      <c r="AD75" s="157"/>
      <c r="AE75" s="39"/>
      <c r="AF75" s="259"/>
      <c r="AG75" s="259"/>
      <c r="AH75" s="259"/>
      <c r="AI75" s="259"/>
      <c r="AJ75" s="259"/>
      <c r="AK75" s="259"/>
      <c r="AL75" s="259"/>
      <c r="AM75" s="259"/>
      <c r="AN75" s="259"/>
      <c r="AO75" s="259"/>
      <c r="AP75" s="259"/>
      <c r="AQ75" s="259"/>
      <c r="AR75" s="259"/>
      <c r="AS75" s="259"/>
      <c r="AT75" s="259"/>
      <c r="AU75" s="259"/>
      <c r="AV75" s="259"/>
      <c r="AW75" s="259"/>
      <c r="AX75" s="259"/>
      <c r="AY75" s="259"/>
      <c r="AZ75" s="259"/>
      <c r="BA75" s="259"/>
      <c r="BB75" s="259"/>
      <c r="BC75" s="259"/>
      <c r="BD75" s="259"/>
      <c r="BE75" s="259"/>
      <c r="BF75" s="259"/>
      <c r="BG75" s="259"/>
      <c r="BH75" s="259"/>
      <c r="BI75" s="259"/>
      <c r="BJ75" s="259"/>
      <c r="BK75" s="259"/>
      <c r="BL75" s="259"/>
      <c r="BM75" s="259"/>
      <c r="BN75" s="259"/>
      <c r="BO75" s="259"/>
      <c r="BP75" s="259"/>
      <c r="BQ75" s="259"/>
      <c r="BR75" s="259"/>
      <c r="BS75" s="259"/>
      <c r="BT75" s="259"/>
      <c r="BU75" s="259"/>
      <c r="BV75" s="259"/>
      <c r="BW75" s="259"/>
      <c r="BX75" s="259"/>
      <c r="BY75" s="259"/>
      <c r="BZ75" s="259"/>
      <c r="CA75" s="25"/>
      <c r="CB75" s="25"/>
      <c r="CC75" s="25"/>
      <c r="CD75" s="25"/>
      <c r="CE75" s="25"/>
      <c r="CF75" s="25"/>
      <c r="CG75" s="25"/>
      <c r="CH75" s="25"/>
      <c r="CI75" s="25"/>
      <c r="CJ75" s="25"/>
      <c r="CK75" s="25"/>
      <c r="CL75" s="25"/>
      <c r="CM75" s="25"/>
      <c r="CN75" s="25"/>
      <c r="CO75" s="25"/>
      <c r="CP75" s="25"/>
      <c r="CQ75" s="25"/>
      <c r="CR75" s="25"/>
    </row>
    <row r="76" spans="1:96" s="2" customFormat="1" ht="11.25" customHeight="1">
      <c r="A76" s="259"/>
      <c r="B76" s="872"/>
      <c r="C76" s="220">
        <v>6</v>
      </c>
      <c r="D76" s="220">
        <v>62</v>
      </c>
      <c r="E76" s="294">
        <f t="shared" si="1"/>
        <v>62</v>
      </c>
      <c r="F76" s="154"/>
      <c r="G76" s="148"/>
      <c r="H76" s="148"/>
      <c r="I76" s="53"/>
      <c r="J76" s="89" t="s">
        <v>263</v>
      </c>
      <c r="K76" s="457"/>
      <c r="L76" s="15"/>
      <c r="M76" s="155"/>
      <c r="N76" s="155"/>
      <c r="O76" s="155"/>
      <c r="P76" s="155"/>
      <c r="Q76" s="155"/>
      <c r="R76" s="155"/>
      <c r="S76" s="156"/>
      <c r="T76" s="156"/>
      <c r="U76" s="157"/>
      <c r="V76" s="157"/>
      <c r="W76" s="157"/>
      <c r="X76" s="157"/>
      <c r="Y76" s="157"/>
      <c r="Z76" s="157"/>
      <c r="AA76" s="157"/>
      <c r="AB76" s="157"/>
      <c r="AC76" s="157"/>
      <c r="AD76" s="157"/>
      <c r="AE76" s="39"/>
      <c r="AF76" s="259"/>
      <c r="AG76" s="259"/>
      <c r="AH76" s="259"/>
      <c r="AI76" s="259"/>
      <c r="AJ76" s="259"/>
      <c r="AK76" s="259"/>
      <c r="AL76" s="259"/>
      <c r="AM76" s="259"/>
      <c r="AN76" s="259"/>
      <c r="AO76" s="259"/>
      <c r="AP76" s="259"/>
      <c r="AQ76" s="259"/>
      <c r="AR76" s="259"/>
      <c r="AS76" s="259"/>
      <c r="AT76" s="259"/>
      <c r="AU76" s="259"/>
      <c r="AV76" s="259"/>
      <c r="AW76" s="259"/>
      <c r="AX76" s="259"/>
      <c r="AY76" s="259"/>
      <c r="AZ76" s="259"/>
      <c r="BA76" s="259"/>
      <c r="BB76" s="259"/>
      <c r="BC76" s="259"/>
      <c r="BD76" s="259"/>
      <c r="BE76" s="259"/>
      <c r="BF76" s="259"/>
      <c r="BG76" s="259"/>
      <c r="BH76" s="259"/>
      <c r="BI76" s="259"/>
      <c r="BJ76" s="259"/>
      <c r="BK76" s="259"/>
      <c r="BL76" s="259"/>
      <c r="BM76" s="259"/>
      <c r="BN76" s="259"/>
      <c r="BO76" s="259"/>
      <c r="BP76" s="259"/>
      <c r="BQ76" s="259"/>
      <c r="BR76" s="259"/>
      <c r="BS76" s="259"/>
      <c r="BT76" s="259"/>
      <c r="BU76" s="259"/>
      <c r="BV76" s="259"/>
      <c r="BW76" s="259"/>
      <c r="BX76" s="259"/>
      <c r="BY76" s="259"/>
      <c r="BZ76" s="259"/>
      <c r="CA76" s="25"/>
      <c r="CB76" s="25"/>
      <c r="CC76" s="25"/>
      <c r="CD76" s="25"/>
      <c r="CE76" s="25"/>
      <c r="CF76" s="25"/>
      <c r="CG76" s="25"/>
      <c r="CH76" s="25"/>
      <c r="CI76" s="25"/>
      <c r="CJ76" s="25"/>
      <c r="CK76" s="25"/>
      <c r="CL76" s="25"/>
      <c r="CM76" s="25"/>
      <c r="CN76" s="25"/>
      <c r="CO76" s="25"/>
      <c r="CP76" s="25"/>
      <c r="CQ76" s="25"/>
      <c r="CR76" s="25"/>
    </row>
    <row r="77" spans="1:96" s="2" customFormat="1" ht="11.25" customHeight="1">
      <c r="A77" s="259"/>
      <c r="B77" s="872"/>
      <c r="C77" s="220">
        <v>7</v>
      </c>
      <c r="D77" s="220">
        <v>63</v>
      </c>
      <c r="E77" s="294">
        <f t="shared" si="1"/>
        <v>63</v>
      </c>
      <c r="F77" s="154"/>
      <c r="G77" s="148"/>
      <c r="H77" s="148"/>
      <c r="I77" s="53"/>
      <c r="J77" s="89" t="s">
        <v>263</v>
      </c>
      <c r="K77" s="457"/>
      <c r="L77" s="15"/>
      <c r="M77" s="155"/>
      <c r="N77" s="155"/>
      <c r="O77" s="155"/>
      <c r="P77" s="155"/>
      <c r="Q77" s="155"/>
      <c r="R77" s="155"/>
      <c r="S77" s="156"/>
      <c r="T77" s="156"/>
      <c r="U77" s="157"/>
      <c r="V77" s="157"/>
      <c r="W77" s="157"/>
      <c r="X77" s="157"/>
      <c r="Y77" s="157"/>
      <c r="Z77" s="157"/>
      <c r="AA77" s="157"/>
      <c r="AB77" s="157"/>
      <c r="AC77" s="157"/>
      <c r="AD77" s="157"/>
      <c r="AE77" s="39"/>
      <c r="AF77" s="259"/>
      <c r="AG77" s="259"/>
      <c r="AH77" s="259"/>
      <c r="AI77" s="259"/>
      <c r="AJ77" s="259"/>
      <c r="AK77" s="259"/>
      <c r="AL77" s="259"/>
      <c r="AM77" s="259"/>
      <c r="AN77" s="259"/>
      <c r="AO77" s="259"/>
      <c r="AP77" s="259"/>
      <c r="AQ77" s="259"/>
      <c r="AR77" s="259"/>
      <c r="AS77" s="259"/>
      <c r="AT77" s="259"/>
      <c r="AU77" s="259"/>
      <c r="AV77" s="259"/>
      <c r="AW77" s="259"/>
      <c r="AX77" s="259"/>
      <c r="AY77" s="259"/>
      <c r="AZ77" s="259"/>
      <c r="BA77" s="259"/>
      <c r="BB77" s="259"/>
      <c r="BC77" s="259"/>
      <c r="BD77" s="259"/>
      <c r="BE77" s="259"/>
      <c r="BF77" s="259"/>
      <c r="BG77" s="259"/>
      <c r="BH77" s="259"/>
      <c r="BI77" s="259"/>
      <c r="BJ77" s="259"/>
      <c r="BK77" s="259"/>
      <c r="BL77" s="259"/>
      <c r="BM77" s="259"/>
      <c r="BN77" s="259"/>
      <c r="BO77" s="259"/>
      <c r="BP77" s="259"/>
      <c r="BQ77" s="259"/>
      <c r="BR77" s="259"/>
      <c r="BS77" s="259"/>
      <c r="BT77" s="259"/>
      <c r="BU77" s="259"/>
      <c r="BV77" s="259"/>
      <c r="BW77" s="259"/>
      <c r="BX77" s="259"/>
      <c r="BY77" s="259"/>
      <c r="BZ77" s="259"/>
      <c r="CA77" s="25"/>
      <c r="CB77" s="25"/>
      <c r="CC77" s="25"/>
      <c r="CD77" s="25"/>
      <c r="CE77" s="25"/>
      <c r="CF77" s="25"/>
      <c r="CG77" s="25"/>
      <c r="CH77" s="25"/>
      <c r="CI77" s="25"/>
      <c r="CJ77" s="25"/>
      <c r="CK77" s="25"/>
      <c r="CL77" s="25"/>
      <c r="CM77" s="25"/>
      <c r="CN77" s="25"/>
      <c r="CO77" s="25"/>
      <c r="CP77" s="25"/>
      <c r="CQ77" s="25"/>
      <c r="CR77" s="25"/>
    </row>
    <row r="78" spans="1:96" s="2" customFormat="1" ht="11.25" customHeight="1">
      <c r="A78" s="259"/>
      <c r="B78" s="872"/>
      <c r="C78" s="220">
        <v>8</v>
      </c>
      <c r="D78" s="220">
        <v>64</v>
      </c>
      <c r="E78" s="294">
        <f t="shared" si="1"/>
        <v>64</v>
      </c>
      <c r="F78" s="154"/>
      <c r="G78" s="148"/>
      <c r="H78" s="148"/>
      <c r="I78" s="53"/>
      <c r="J78" s="89" t="s">
        <v>263</v>
      </c>
      <c r="K78" s="457"/>
      <c r="L78" s="15"/>
      <c r="M78" s="155"/>
      <c r="N78" s="155"/>
      <c r="O78" s="155"/>
      <c r="P78" s="155"/>
      <c r="Q78" s="155"/>
      <c r="R78" s="155"/>
      <c r="S78" s="156"/>
      <c r="T78" s="156"/>
      <c r="U78" s="157"/>
      <c r="V78" s="157"/>
      <c r="W78" s="157"/>
      <c r="X78" s="157"/>
      <c r="Y78" s="157"/>
      <c r="Z78" s="157"/>
      <c r="AA78" s="157"/>
      <c r="AB78" s="157"/>
      <c r="AC78" s="157"/>
      <c r="AD78" s="157"/>
      <c r="AE78" s="39"/>
      <c r="AF78" s="259"/>
      <c r="AG78" s="259"/>
      <c r="AH78" s="259"/>
      <c r="AI78" s="259"/>
      <c r="AJ78" s="259"/>
      <c r="AK78" s="259"/>
      <c r="AL78" s="259"/>
      <c r="AM78" s="259"/>
      <c r="AN78" s="259"/>
      <c r="AO78" s="259"/>
      <c r="AP78" s="259"/>
      <c r="AQ78" s="259"/>
      <c r="AR78" s="259"/>
      <c r="AS78" s="259"/>
      <c r="AT78" s="259"/>
      <c r="AU78" s="259"/>
      <c r="AV78" s="259"/>
      <c r="AW78" s="259"/>
      <c r="AX78" s="259"/>
      <c r="AY78" s="259"/>
      <c r="AZ78" s="259"/>
      <c r="BA78" s="259"/>
      <c r="BB78" s="259"/>
      <c r="BC78" s="259"/>
      <c r="BD78" s="259"/>
      <c r="BE78" s="259"/>
      <c r="BF78" s="259"/>
      <c r="BG78" s="259"/>
      <c r="BH78" s="259"/>
      <c r="BI78" s="259"/>
      <c r="BJ78" s="259"/>
      <c r="BK78" s="259"/>
      <c r="BL78" s="259"/>
      <c r="BM78" s="259"/>
      <c r="BN78" s="259"/>
      <c r="BO78" s="259"/>
      <c r="BP78" s="259"/>
      <c r="BQ78" s="259"/>
      <c r="BR78" s="259"/>
      <c r="BS78" s="259"/>
      <c r="BT78" s="259"/>
      <c r="BU78" s="259"/>
      <c r="BV78" s="259"/>
      <c r="BW78" s="259"/>
      <c r="BX78" s="259"/>
      <c r="BY78" s="259"/>
      <c r="BZ78" s="259"/>
      <c r="CA78" s="25"/>
      <c r="CB78" s="25"/>
      <c r="CC78" s="25"/>
      <c r="CD78" s="25"/>
      <c r="CE78" s="25"/>
      <c r="CF78" s="25"/>
      <c r="CG78" s="25"/>
      <c r="CH78" s="25"/>
      <c r="CI78" s="25"/>
      <c r="CJ78" s="25"/>
      <c r="CK78" s="25"/>
      <c r="CL78" s="25"/>
      <c r="CM78" s="25"/>
      <c r="CN78" s="25"/>
      <c r="CO78" s="25"/>
      <c r="CP78" s="25"/>
      <c r="CQ78" s="25"/>
      <c r="CR78" s="25"/>
    </row>
    <row r="79" spans="1:96" s="2" customFormat="1" ht="11.25" customHeight="1">
      <c r="A79" s="259"/>
      <c r="B79" s="872"/>
      <c r="C79" s="220">
        <v>9</v>
      </c>
      <c r="D79" s="220">
        <v>65</v>
      </c>
      <c r="E79" s="294">
        <f t="shared" si="1"/>
        <v>65</v>
      </c>
      <c r="F79" s="154"/>
      <c r="G79" s="148"/>
      <c r="H79" s="148"/>
      <c r="I79" s="53"/>
      <c r="J79" s="89" t="s">
        <v>263</v>
      </c>
      <c r="K79" s="457"/>
      <c r="L79" s="15"/>
      <c r="M79" s="155"/>
      <c r="N79" s="155"/>
      <c r="O79" s="155"/>
      <c r="P79" s="155"/>
      <c r="Q79" s="155"/>
      <c r="R79" s="155"/>
      <c r="S79" s="156"/>
      <c r="T79" s="156"/>
      <c r="U79" s="157"/>
      <c r="V79" s="157"/>
      <c r="W79" s="157"/>
      <c r="X79" s="157"/>
      <c r="Y79" s="157"/>
      <c r="Z79" s="157"/>
      <c r="AA79" s="157"/>
      <c r="AB79" s="157"/>
      <c r="AC79" s="157"/>
      <c r="AD79" s="157"/>
      <c r="AE79" s="39"/>
      <c r="AF79" s="259"/>
      <c r="AG79" s="259"/>
      <c r="AH79" s="259"/>
      <c r="AI79" s="259"/>
      <c r="AJ79" s="259"/>
      <c r="AK79" s="259"/>
      <c r="AL79" s="259"/>
      <c r="AM79" s="259"/>
      <c r="AN79" s="259"/>
      <c r="AO79" s="259"/>
      <c r="AP79" s="259"/>
      <c r="AQ79" s="259"/>
      <c r="AR79" s="259"/>
      <c r="AS79" s="259"/>
      <c r="AT79" s="259"/>
      <c r="AU79" s="259"/>
      <c r="AV79" s="259"/>
      <c r="AW79" s="259"/>
      <c r="AX79" s="259"/>
      <c r="AY79" s="259"/>
      <c r="AZ79" s="259"/>
      <c r="BA79" s="259"/>
      <c r="BB79" s="259"/>
      <c r="BC79" s="259"/>
      <c r="BD79" s="259"/>
      <c r="BE79" s="259"/>
      <c r="BF79" s="259"/>
      <c r="BG79" s="259"/>
      <c r="BH79" s="259"/>
      <c r="BI79" s="259"/>
      <c r="BJ79" s="259"/>
      <c r="BK79" s="259"/>
      <c r="BL79" s="259"/>
      <c r="BM79" s="259"/>
      <c r="BN79" s="259"/>
      <c r="BO79" s="259"/>
      <c r="BP79" s="259"/>
      <c r="BQ79" s="259"/>
      <c r="BR79" s="259"/>
      <c r="BS79" s="259"/>
      <c r="BT79" s="259"/>
      <c r="BU79" s="259"/>
      <c r="BV79" s="259"/>
      <c r="BW79" s="259"/>
      <c r="BX79" s="259"/>
      <c r="BY79" s="259"/>
      <c r="BZ79" s="259"/>
      <c r="CA79" s="25"/>
      <c r="CB79" s="25"/>
      <c r="CC79" s="25"/>
      <c r="CD79" s="25"/>
      <c r="CE79" s="25"/>
      <c r="CF79" s="25"/>
      <c r="CG79" s="25"/>
      <c r="CH79" s="25"/>
      <c r="CI79" s="25"/>
      <c r="CJ79" s="25"/>
      <c r="CK79" s="25"/>
      <c r="CL79" s="25"/>
      <c r="CM79" s="25"/>
      <c r="CN79" s="25"/>
      <c r="CO79" s="25"/>
      <c r="CP79" s="25"/>
      <c r="CQ79" s="25"/>
      <c r="CR79" s="25"/>
    </row>
    <row r="80" spans="1:96" s="2" customFormat="1" ht="11.25" customHeight="1">
      <c r="A80" s="259"/>
      <c r="B80" s="872"/>
      <c r="C80" s="220">
        <v>10</v>
      </c>
      <c r="D80" s="220">
        <v>66</v>
      </c>
      <c r="E80" s="294">
        <f t="shared" si="1"/>
        <v>66</v>
      </c>
      <c r="F80" s="154"/>
      <c r="G80" s="148"/>
      <c r="H80" s="148"/>
      <c r="I80" s="53"/>
      <c r="J80" s="89" t="s">
        <v>263</v>
      </c>
      <c r="K80" s="457"/>
      <c r="L80" s="15"/>
      <c r="M80" s="155"/>
      <c r="N80" s="155"/>
      <c r="O80" s="155"/>
      <c r="P80" s="155"/>
      <c r="Q80" s="155"/>
      <c r="R80" s="155"/>
      <c r="S80" s="156"/>
      <c r="T80" s="156"/>
      <c r="U80" s="157"/>
      <c r="V80" s="157"/>
      <c r="W80" s="157"/>
      <c r="X80" s="157"/>
      <c r="Y80" s="157"/>
      <c r="Z80" s="157"/>
      <c r="AA80" s="157"/>
      <c r="AB80" s="157"/>
      <c r="AC80" s="157"/>
      <c r="AD80" s="157"/>
      <c r="AE80" s="39"/>
      <c r="AF80" s="259"/>
      <c r="AG80" s="259"/>
      <c r="AH80" s="259"/>
      <c r="AI80" s="259"/>
      <c r="AJ80" s="259"/>
      <c r="AK80" s="259"/>
      <c r="AL80" s="259"/>
      <c r="AM80" s="259"/>
      <c r="AN80" s="259"/>
      <c r="AO80" s="259"/>
      <c r="AP80" s="259"/>
      <c r="AQ80" s="259"/>
      <c r="AR80" s="259"/>
      <c r="AS80" s="259"/>
      <c r="AT80" s="259"/>
      <c r="AU80" s="259"/>
      <c r="AV80" s="259"/>
      <c r="AW80" s="259"/>
      <c r="AX80" s="259"/>
      <c r="AY80" s="259"/>
      <c r="AZ80" s="259"/>
      <c r="BA80" s="259"/>
      <c r="BB80" s="259"/>
      <c r="BC80" s="259"/>
      <c r="BD80" s="259"/>
      <c r="BE80" s="259"/>
      <c r="BF80" s="259"/>
      <c r="BG80" s="259"/>
      <c r="BH80" s="259"/>
      <c r="BI80" s="259"/>
      <c r="BJ80" s="259"/>
      <c r="BK80" s="259"/>
      <c r="BL80" s="259"/>
      <c r="BM80" s="259"/>
      <c r="BN80" s="259"/>
      <c r="BO80" s="259"/>
      <c r="BP80" s="259"/>
      <c r="BQ80" s="259"/>
      <c r="BR80" s="259"/>
      <c r="BS80" s="259"/>
      <c r="BT80" s="259"/>
      <c r="BU80" s="259"/>
      <c r="BV80" s="259"/>
      <c r="BW80" s="259"/>
      <c r="BX80" s="259"/>
      <c r="BY80" s="259"/>
      <c r="BZ80" s="259"/>
      <c r="CA80" s="25"/>
      <c r="CB80" s="25"/>
      <c r="CC80" s="25"/>
      <c r="CD80" s="25"/>
      <c r="CE80" s="25"/>
      <c r="CF80" s="25"/>
      <c r="CG80" s="25"/>
      <c r="CH80" s="25"/>
      <c r="CI80" s="25"/>
      <c r="CJ80" s="25"/>
      <c r="CK80" s="25"/>
      <c r="CL80" s="25"/>
      <c r="CM80" s="25"/>
      <c r="CN80" s="25"/>
      <c r="CO80" s="25"/>
      <c r="CP80" s="25"/>
      <c r="CQ80" s="25"/>
      <c r="CR80" s="25"/>
    </row>
    <row r="81" spans="1:96" s="2" customFormat="1" ht="11.25" customHeight="1">
      <c r="A81" s="259"/>
      <c r="B81" s="872"/>
      <c r="C81" s="220">
        <v>11</v>
      </c>
      <c r="D81" s="220">
        <v>67</v>
      </c>
      <c r="E81" s="294">
        <f t="shared" si="1"/>
        <v>67</v>
      </c>
      <c r="F81" s="150"/>
      <c r="G81" s="51"/>
      <c r="H81" s="51"/>
      <c r="I81" s="52"/>
      <c r="J81" s="89" t="s">
        <v>263</v>
      </c>
      <c r="K81" s="457"/>
      <c r="L81" s="15"/>
      <c r="M81" s="155"/>
      <c r="N81" s="155"/>
      <c r="O81" s="155"/>
      <c r="P81" s="155"/>
      <c r="Q81" s="155"/>
      <c r="R81" s="155"/>
      <c r="S81" s="156"/>
      <c r="T81" s="156"/>
      <c r="U81" s="157"/>
      <c r="V81" s="157"/>
      <c r="W81" s="157"/>
      <c r="X81" s="157"/>
      <c r="Y81" s="157"/>
      <c r="Z81" s="157"/>
      <c r="AA81" s="157"/>
      <c r="AB81" s="157"/>
      <c r="AC81" s="157"/>
      <c r="AD81" s="157"/>
      <c r="AE81" s="39"/>
      <c r="AF81" s="259"/>
      <c r="AG81" s="259"/>
      <c r="AH81" s="259"/>
      <c r="AI81" s="259"/>
      <c r="AJ81" s="259"/>
      <c r="AK81" s="259"/>
      <c r="AL81" s="259"/>
      <c r="AM81" s="259"/>
      <c r="AN81" s="259"/>
      <c r="AO81" s="259"/>
      <c r="AP81" s="259"/>
      <c r="AQ81" s="259"/>
      <c r="AR81" s="259"/>
      <c r="AS81" s="259"/>
      <c r="AT81" s="259"/>
      <c r="AU81" s="259"/>
      <c r="AV81" s="259"/>
      <c r="AW81" s="259"/>
      <c r="AX81" s="259"/>
      <c r="AY81" s="259"/>
      <c r="AZ81" s="259"/>
      <c r="BA81" s="259"/>
      <c r="BB81" s="259"/>
      <c r="BC81" s="259"/>
      <c r="BD81" s="259"/>
      <c r="BE81" s="259"/>
      <c r="BF81" s="259"/>
      <c r="BG81" s="259"/>
      <c r="BH81" s="259"/>
      <c r="BI81" s="259"/>
      <c r="BJ81" s="259"/>
      <c r="BK81" s="259"/>
      <c r="BL81" s="259"/>
      <c r="BM81" s="259"/>
      <c r="BN81" s="259"/>
      <c r="BO81" s="259"/>
      <c r="BP81" s="259"/>
      <c r="BQ81" s="259"/>
      <c r="BR81" s="259"/>
      <c r="BS81" s="259"/>
      <c r="BT81" s="259"/>
      <c r="BU81" s="259"/>
      <c r="BV81" s="259"/>
      <c r="BW81" s="259"/>
      <c r="BX81" s="259"/>
      <c r="BY81" s="259"/>
      <c r="BZ81" s="259"/>
      <c r="CA81" s="25"/>
      <c r="CB81" s="25"/>
      <c r="CC81" s="25"/>
      <c r="CD81" s="25"/>
      <c r="CE81" s="25"/>
      <c r="CF81" s="25"/>
      <c r="CG81" s="25"/>
      <c r="CH81" s="25"/>
      <c r="CI81" s="25"/>
      <c r="CJ81" s="25"/>
      <c r="CK81" s="25"/>
      <c r="CL81" s="25"/>
      <c r="CM81" s="25"/>
      <c r="CN81" s="25"/>
      <c r="CO81" s="25"/>
      <c r="CP81" s="25"/>
      <c r="CQ81" s="25"/>
      <c r="CR81" s="25"/>
    </row>
    <row r="82" spans="1:96" s="2" customFormat="1" ht="11.25" customHeight="1" thickBot="1">
      <c r="A82" s="259"/>
      <c r="B82" s="872"/>
      <c r="C82" s="220">
        <v>12</v>
      </c>
      <c r="D82" s="220">
        <v>68</v>
      </c>
      <c r="E82" s="294">
        <f t="shared" si="1"/>
        <v>68</v>
      </c>
      <c r="F82" s="152" t="s">
        <v>141</v>
      </c>
      <c r="G82" s="75"/>
      <c r="H82" s="75"/>
      <c r="I82" s="76"/>
      <c r="J82" s="89" t="s">
        <v>263</v>
      </c>
      <c r="K82" s="459"/>
      <c r="L82" s="16"/>
      <c r="M82" s="17"/>
      <c r="N82" s="17"/>
      <c r="O82" s="17"/>
      <c r="P82" s="17"/>
      <c r="Q82" s="17"/>
      <c r="R82" s="17"/>
      <c r="S82" s="45"/>
      <c r="T82" s="45"/>
      <c r="U82" s="37"/>
      <c r="V82" s="37"/>
      <c r="W82" s="37"/>
      <c r="X82" s="37"/>
      <c r="Y82" s="37"/>
      <c r="Z82" s="37"/>
      <c r="AA82" s="37"/>
      <c r="AB82" s="37"/>
      <c r="AC82" s="37"/>
      <c r="AD82" s="37"/>
      <c r="AE82" s="38"/>
      <c r="AF82" s="259"/>
      <c r="AG82" s="259"/>
      <c r="AH82" s="259"/>
      <c r="AI82" s="259"/>
      <c r="AJ82" s="259"/>
      <c r="AK82" s="259"/>
      <c r="AL82" s="259"/>
      <c r="AM82" s="259"/>
      <c r="AN82" s="259"/>
      <c r="AO82" s="259"/>
      <c r="AP82" s="259"/>
      <c r="AQ82" s="259"/>
      <c r="AR82" s="259"/>
      <c r="AS82" s="259"/>
      <c r="AT82" s="259"/>
      <c r="AU82" s="259"/>
      <c r="AV82" s="259"/>
      <c r="AW82" s="259"/>
      <c r="AX82" s="259"/>
      <c r="AY82" s="259"/>
      <c r="AZ82" s="259"/>
      <c r="BA82" s="259"/>
      <c r="BB82" s="259"/>
      <c r="BC82" s="259"/>
      <c r="BD82" s="259"/>
      <c r="BE82" s="259"/>
      <c r="BF82" s="259"/>
      <c r="BG82" s="259"/>
      <c r="BH82" s="259"/>
      <c r="BI82" s="259"/>
      <c r="BJ82" s="259"/>
      <c r="BK82" s="259"/>
      <c r="BL82" s="259"/>
      <c r="BM82" s="259"/>
      <c r="BN82" s="259"/>
      <c r="BO82" s="259"/>
      <c r="BP82" s="259"/>
      <c r="BQ82" s="259"/>
      <c r="BR82" s="259"/>
      <c r="BS82" s="259"/>
      <c r="BT82" s="259"/>
      <c r="BU82" s="259"/>
      <c r="BV82" s="259"/>
      <c r="BW82" s="259"/>
      <c r="BX82" s="259"/>
      <c r="BY82" s="259"/>
      <c r="BZ82" s="259"/>
      <c r="CA82" s="25"/>
      <c r="CB82" s="25"/>
      <c r="CC82" s="25"/>
      <c r="CD82" s="25"/>
      <c r="CE82" s="25"/>
      <c r="CF82" s="25"/>
      <c r="CG82" s="25"/>
      <c r="CH82" s="25"/>
      <c r="CI82" s="25"/>
      <c r="CJ82" s="25"/>
      <c r="CK82" s="25"/>
      <c r="CL82" s="25"/>
      <c r="CM82" s="25"/>
      <c r="CN82" s="25"/>
      <c r="CO82" s="25"/>
      <c r="CP82" s="25"/>
      <c r="CQ82" s="25"/>
      <c r="CR82" s="25"/>
    </row>
    <row r="83" spans="1:96" s="2" customFormat="1" ht="11.25" customHeight="1">
      <c r="A83" s="259"/>
      <c r="B83" s="872"/>
      <c r="C83" s="220">
        <v>13</v>
      </c>
      <c r="D83" s="220">
        <v>69</v>
      </c>
      <c r="E83" s="294">
        <f t="shared" si="1"/>
        <v>69</v>
      </c>
      <c r="F83" s="149" t="s">
        <v>119</v>
      </c>
      <c r="G83" s="51"/>
      <c r="H83" s="51"/>
      <c r="I83" s="52"/>
      <c r="J83" s="85" t="s">
        <v>60</v>
      </c>
      <c r="K83" s="457"/>
      <c r="L83" s="260"/>
      <c r="M83" s="259"/>
      <c r="N83" s="452"/>
      <c r="O83" s="452"/>
      <c r="P83" s="452"/>
      <c r="Q83" s="452"/>
      <c r="R83" s="452"/>
      <c r="S83" s="452"/>
      <c r="T83" s="452"/>
      <c r="U83" s="452"/>
      <c r="V83" s="452"/>
      <c r="W83" s="452"/>
      <c r="X83" s="452"/>
      <c r="Y83" s="452"/>
      <c r="Z83" s="259"/>
      <c r="AA83" s="259"/>
      <c r="AB83" s="259"/>
      <c r="AC83" s="259"/>
      <c r="AD83" s="259"/>
      <c r="AE83" s="259"/>
      <c r="AF83" s="259"/>
      <c r="AG83" s="259"/>
      <c r="AH83" s="259"/>
      <c r="AI83" s="259"/>
      <c r="AJ83" s="259"/>
      <c r="AK83" s="259"/>
      <c r="AL83" s="259"/>
      <c r="AM83" s="259"/>
      <c r="AN83" s="259"/>
      <c r="AO83" s="259"/>
      <c r="AP83" s="259"/>
      <c r="AQ83" s="259"/>
      <c r="AR83" s="259"/>
      <c r="AS83" s="259"/>
      <c r="AT83" s="259"/>
      <c r="AU83" s="259"/>
      <c r="AV83" s="259"/>
      <c r="AW83" s="259"/>
      <c r="AX83" s="259"/>
      <c r="AY83" s="259"/>
      <c r="AZ83" s="259"/>
      <c r="BA83" s="259"/>
      <c r="BB83" s="259"/>
      <c r="BC83" s="259"/>
      <c r="BD83" s="259"/>
      <c r="BE83" s="259"/>
      <c r="BF83" s="259"/>
      <c r="BG83" s="259"/>
      <c r="BH83" s="259"/>
      <c r="BI83" s="259"/>
      <c r="BJ83" s="259"/>
      <c r="BK83" s="259"/>
      <c r="BL83" s="259"/>
      <c r="BM83" s="259"/>
      <c r="BN83" s="259"/>
      <c r="BO83" s="259"/>
      <c r="BP83" s="259"/>
      <c r="BQ83" s="259"/>
      <c r="BR83" s="259"/>
      <c r="BS83" s="259"/>
      <c r="BT83" s="259"/>
      <c r="BU83" s="259"/>
      <c r="BV83" s="259"/>
      <c r="BW83" s="259"/>
      <c r="BX83" s="259"/>
      <c r="BY83" s="259"/>
      <c r="BZ83" s="259"/>
      <c r="CA83" s="25"/>
      <c r="CB83" s="25"/>
      <c r="CC83" s="25"/>
      <c r="CD83" s="25"/>
      <c r="CE83" s="25"/>
      <c r="CF83" s="25"/>
      <c r="CG83" s="25"/>
      <c r="CH83" s="25"/>
      <c r="CI83" s="25"/>
      <c r="CJ83" s="25"/>
      <c r="CK83" s="25"/>
      <c r="CL83" s="25"/>
      <c r="CM83" s="25"/>
      <c r="CN83" s="25"/>
      <c r="CO83" s="25"/>
      <c r="CP83" s="25"/>
      <c r="CQ83" s="25"/>
      <c r="CR83" s="25"/>
    </row>
    <row r="84" spans="1:96" s="2" customFormat="1" ht="11.25" customHeight="1">
      <c r="A84" s="259"/>
      <c r="B84" s="872"/>
      <c r="C84" s="220">
        <v>14</v>
      </c>
      <c r="D84" s="220">
        <v>70</v>
      </c>
      <c r="E84" s="294">
        <f t="shared" si="1"/>
        <v>70</v>
      </c>
      <c r="F84" s="150" t="s">
        <v>120</v>
      </c>
      <c r="G84" s="140"/>
      <c r="H84" s="140"/>
      <c r="I84" s="141"/>
      <c r="J84" s="86" t="s">
        <v>116</v>
      </c>
      <c r="K84" s="457"/>
      <c r="L84" s="160" t="s">
        <v>154</v>
      </c>
      <c r="M84" s="14"/>
      <c r="N84" s="155" t="s">
        <v>158</v>
      </c>
      <c r="P84" s="155"/>
      <c r="Q84" s="155"/>
      <c r="R84" s="155"/>
      <c r="S84" s="156"/>
      <c r="T84" s="156"/>
      <c r="V84" s="157" t="s">
        <v>160</v>
      </c>
      <c r="X84" s="157"/>
      <c r="Y84" s="157"/>
      <c r="Z84" s="35"/>
      <c r="AA84" s="35"/>
      <c r="AB84" s="35"/>
      <c r="AC84" s="35"/>
      <c r="AD84" s="35"/>
      <c r="AE84" s="36"/>
      <c r="AF84" s="259"/>
      <c r="AG84" s="259"/>
      <c r="AH84" s="259"/>
      <c r="AI84" s="259"/>
      <c r="AJ84" s="259"/>
      <c r="AK84" s="259"/>
      <c r="AL84" s="259"/>
      <c r="AM84" s="259"/>
      <c r="AN84" s="259"/>
      <c r="AO84" s="259"/>
      <c r="AP84" s="259"/>
      <c r="AQ84" s="259"/>
      <c r="AR84" s="259"/>
      <c r="AS84" s="259"/>
      <c r="AT84" s="259"/>
      <c r="AU84" s="259"/>
      <c r="AV84" s="259"/>
      <c r="AW84" s="259"/>
      <c r="AX84" s="259"/>
      <c r="AY84" s="259"/>
      <c r="AZ84" s="259"/>
      <c r="BA84" s="259"/>
      <c r="BB84" s="259"/>
      <c r="BC84" s="259"/>
      <c r="BD84" s="259"/>
      <c r="BE84" s="259"/>
      <c r="BF84" s="259"/>
      <c r="BG84" s="259"/>
      <c r="BH84" s="259"/>
      <c r="BI84" s="259"/>
      <c r="BJ84" s="259"/>
      <c r="BK84" s="259"/>
      <c r="BL84" s="259"/>
      <c r="BM84" s="259"/>
      <c r="BN84" s="259"/>
      <c r="BO84" s="259"/>
      <c r="BP84" s="259"/>
      <c r="BQ84" s="259"/>
      <c r="BR84" s="259"/>
      <c r="BS84" s="259"/>
      <c r="BT84" s="259"/>
      <c r="BU84" s="259"/>
      <c r="BV84" s="259"/>
      <c r="BW84" s="259"/>
      <c r="BX84" s="259"/>
      <c r="BY84" s="259"/>
      <c r="BZ84" s="259"/>
      <c r="CA84" s="25"/>
      <c r="CB84" s="25"/>
      <c r="CC84" s="25"/>
      <c r="CD84" s="25"/>
      <c r="CE84" s="25"/>
      <c r="CF84" s="25"/>
      <c r="CG84" s="25"/>
      <c r="CH84" s="25"/>
      <c r="CI84" s="25"/>
      <c r="CJ84" s="25"/>
      <c r="CK84" s="25"/>
      <c r="CL84" s="25"/>
      <c r="CM84" s="25"/>
      <c r="CN84" s="25"/>
      <c r="CO84" s="25"/>
      <c r="CP84" s="25"/>
      <c r="CQ84" s="25"/>
      <c r="CR84" s="25"/>
    </row>
    <row r="85" spans="1:96" s="2" customFormat="1" ht="11.25" customHeight="1">
      <c r="A85" s="259"/>
      <c r="B85" s="872"/>
      <c r="C85" s="220">
        <v>15</v>
      </c>
      <c r="D85" s="220">
        <v>71</v>
      </c>
      <c r="E85" s="294">
        <f t="shared" si="1"/>
        <v>71</v>
      </c>
      <c r="F85" s="151" t="s">
        <v>121</v>
      </c>
      <c r="G85" s="134"/>
      <c r="H85" s="134"/>
      <c r="I85" s="135"/>
      <c r="J85" s="86" t="s">
        <v>117</v>
      </c>
      <c r="K85" s="457"/>
      <c r="L85" s="15"/>
      <c r="M85" s="161" t="s">
        <v>149</v>
      </c>
      <c r="N85" s="161" t="s">
        <v>150</v>
      </c>
      <c r="O85" s="170" t="s">
        <v>156</v>
      </c>
      <c r="P85" s="171" t="s">
        <v>156</v>
      </c>
      <c r="Q85" s="171" t="s">
        <v>156</v>
      </c>
      <c r="R85" s="172" t="s">
        <v>156</v>
      </c>
      <c r="S85" s="172" t="s">
        <v>156</v>
      </c>
      <c r="T85" s="173" t="s">
        <v>156</v>
      </c>
      <c r="V85" s="161">
        <v>0</v>
      </c>
      <c r="W85" s="161" t="s">
        <v>150</v>
      </c>
      <c r="X85" s="170">
        <v>1</v>
      </c>
      <c r="Y85" s="171">
        <v>0</v>
      </c>
      <c r="Z85" s="171">
        <v>0</v>
      </c>
      <c r="AA85" s="172">
        <v>1</v>
      </c>
      <c r="AB85" s="172">
        <v>1</v>
      </c>
      <c r="AC85" s="173">
        <v>1</v>
      </c>
      <c r="AD85" s="927" t="s">
        <v>162</v>
      </c>
      <c r="AE85" s="928"/>
      <c r="AF85" s="259"/>
      <c r="AG85" s="259"/>
      <c r="AH85" s="259"/>
      <c r="AI85" s="259"/>
      <c r="AJ85" s="259"/>
      <c r="AK85" s="259"/>
      <c r="AL85" s="259"/>
      <c r="AM85" s="259"/>
      <c r="AN85" s="259"/>
      <c r="AO85" s="259"/>
      <c r="AP85" s="259"/>
      <c r="AQ85" s="259"/>
      <c r="AR85" s="259"/>
      <c r="AS85" s="259"/>
      <c r="AT85" s="259"/>
      <c r="AU85" s="259"/>
      <c r="AV85" s="259"/>
      <c r="AW85" s="259"/>
      <c r="AX85" s="259"/>
      <c r="AY85" s="259"/>
      <c r="AZ85" s="259"/>
      <c r="BA85" s="259"/>
      <c r="BB85" s="259"/>
      <c r="BC85" s="259"/>
      <c r="BD85" s="259"/>
      <c r="BE85" s="259"/>
      <c r="BF85" s="259"/>
      <c r="BG85" s="259"/>
      <c r="BH85" s="259"/>
      <c r="BI85" s="259"/>
      <c r="BJ85" s="259"/>
      <c r="BK85" s="259"/>
      <c r="BL85" s="259"/>
      <c r="BM85" s="259"/>
      <c r="BN85" s="259"/>
      <c r="BO85" s="259"/>
      <c r="BP85" s="259"/>
      <c r="BQ85" s="259"/>
      <c r="BR85" s="259"/>
      <c r="BS85" s="259"/>
      <c r="BT85" s="259"/>
      <c r="BU85" s="259"/>
      <c r="BV85" s="259"/>
      <c r="BW85" s="259"/>
      <c r="BX85" s="259"/>
      <c r="BY85" s="259"/>
      <c r="BZ85" s="259"/>
      <c r="CA85" s="25"/>
      <c r="CB85" s="25"/>
      <c r="CC85" s="25"/>
      <c r="CD85" s="25"/>
      <c r="CE85" s="25"/>
      <c r="CF85" s="25"/>
      <c r="CG85" s="25"/>
      <c r="CH85" s="25"/>
      <c r="CI85" s="25"/>
      <c r="CJ85" s="25"/>
      <c r="CK85" s="25"/>
      <c r="CL85" s="25"/>
      <c r="CM85" s="25"/>
      <c r="CN85" s="25"/>
      <c r="CO85" s="25"/>
      <c r="CP85" s="25"/>
      <c r="CQ85" s="25"/>
      <c r="CR85" s="25"/>
    </row>
    <row r="86" spans="1:96" s="2" customFormat="1" ht="11.25" customHeight="1">
      <c r="A86" s="259"/>
      <c r="B86" s="872"/>
      <c r="C86" s="220">
        <v>16</v>
      </c>
      <c r="D86" s="220">
        <v>72</v>
      </c>
      <c r="E86" s="294">
        <f t="shared" si="1"/>
        <v>72</v>
      </c>
      <c r="F86" s="133"/>
      <c r="G86" s="148"/>
      <c r="H86" s="148"/>
      <c r="I86" s="53"/>
      <c r="J86" s="86" t="s">
        <v>50</v>
      </c>
      <c r="K86" s="457"/>
      <c r="L86" s="15"/>
      <c r="M86" s="161" t="s">
        <v>159</v>
      </c>
      <c r="N86" s="181" t="s">
        <v>151</v>
      </c>
      <c r="O86" s="182" t="s">
        <v>151</v>
      </c>
      <c r="P86" s="174" t="s">
        <v>157</v>
      </c>
      <c r="Q86" s="175" t="s">
        <v>157</v>
      </c>
      <c r="R86" s="175" t="s">
        <v>157</v>
      </c>
      <c r="S86" s="176" t="s">
        <v>157</v>
      </c>
      <c r="T86" s="177" t="s">
        <v>157</v>
      </c>
      <c r="U86" s="157"/>
      <c r="V86" s="161">
        <v>0</v>
      </c>
      <c r="W86" s="181">
        <v>0</v>
      </c>
      <c r="X86" s="182">
        <v>1</v>
      </c>
      <c r="Y86" s="174">
        <v>0</v>
      </c>
      <c r="Z86" s="175">
        <v>1</v>
      </c>
      <c r="AA86" s="175">
        <v>1</v>
      </c>
      <c r="AB86" s="176">
        <v>1</v>
      </c>
      <c r="AC86" s="177">
        <v>1</v>
      </c>
      <c r="AD86" s="929" t="s">
        <v>161</v>
      </c>
      <c r="AE86" s="924"/>
      <c r="AF86" s="259"/>
      <c r="AG86" s="259"/>
      <c r="AH86" s="259"/>
      <c r="AI86" s="259"/>
      <c r="AJ86" s="259"/>
      <c r="AK86" s="259"/>
      <c r="AL86" s="259"/>
      <c r="AM86" s="259"/>
      <c r="AN86" s="259"/>
      <c r="AO86" s="259"/>
      <c r="AP86" s="259"/>
      <c r="AQ86" s="259"/>
      <c r="AR86" s="259"/>
      <c r="AS86" s="259"/>
      <c r="AT86" s="259"/>
      <c r="AU86" s="259"/>
      <c r="AV86" s="259"/>
      <c r="AW86" s="259"/>
      <c r="AX86" s="259"/>
      <c r="AY86" s="259"/>
      <c r="AZ86" s="259"/>
      <c r="BA86" s="259"/>
      <c r="BB86" s="259"/>
      <c r="BC86" s="259"/>
      <c r="BD86" s="259"/>
      <c r="BE86" s="259"/>
      <c r="BF86" s="259"/>
      <c r="BG86" s="259"/>
      <c r="BH86" s="259"/>
      <c r="BI86" s="259"/>
      <c r="BJ86" s="259"/>
      <c r="BK86" s="259"/>
      <c r="BL86" s="259"/>
      <c r="BM86" s="259"/>
      <c r="BN86" s="259"/>
      <c r="BO86" s="259"/>
      <c r="BP86" s="259"/>
      <c r="BQ86" s="259"/>
      <c r="BR86" s="259"/>
      <c r="BS86" s="259"/>
      <c r="BT86" s="259"/>
      <c r="BU86" s="259"/>
      <c r="BV86" s="259"/>
      <c r="BW86" s="259"/>
      <c r="BX86" s="259"/>
      <c r="BY86" s="259"/>
      <c r="BZ86" s="259"/>
      <c r="CA86" s="25"/>
      <c r="CB86" s="25"/>
      <c r="CC86" s="25"/>
      <c r="CD86" s="25"/>
      <c r="CE86" s="25"/>
      <c r="CF86" s="25"/>
      <c r="CG86" s="25"/>
      <c r="CH86" s="25"/>
      <c r="CI86" s="25"/>
      <c r="CJ86" s="25"/>
      <c r="CK86" s="25"/>
      <c r="CL86" s="25"/>
      <c r="CM86" s="25"/>
      <c r="CN86" s="25"/>
      <c r="CO86" s="25"/>
      <c r="CP86" s="25"/>
      <c r="CQ86" s="25"/>
      <c r="CR86" s="25"/>
    </row>
    <row r="87" spans="1:96" s="2" customFormat="1" ht="11.25" customHeight="1">
      <c r="A87" s="259"/>
      <c r="B87" s="872"/>
      <c r="C87" s="220">
        <v>1</v>
      </c>
      <c r="D87" s="220">
        <v>73</v>
      </c>
      <c r="E87" s="294">
        <f t="shared" si="1"/>
        <v>73</v>
      </c>
      <c r="F87" s="133"/>
      <c r="G87" s="148"/>
      <c r="H87" s="148"/>
      <c r="I87" s="53"/>
      <c r="J87" s="86" t="s">
        <v>68</v>
      </c>
      <c r="K87" s="457"/>
      <c r="L87" s="15"/>
      <c r="M87" s="178" t="s">
        <v>153</v>
      </c>
      <c r="N87" s="179" t="s">
        <v>153</v>
      </c>
      <c r="O87" s="180" t="s">
        <v>153</v>
      </c>
      <c r="P87" s="166" t="s">
        <v>152</v>
      </c>
      <c r="Q87" s="167" t="s">
        <v>152</v>
      </c>
      <c r="R87" s="167" t="s">
        <v>152</v>
      </c>
      <c r="S87" s="168" t="s">
        <v>152</v>
      </c>
      <c r="T87" s="169" t="s">
        <v>152</v>
      </c>
      <c r="U87" s="157"/>
      <c r="V87" s="178">
        <v>0</v>
      </c>
      <c r="W87" s="179">
        <v>0</v>
      </c>
      <c r="X87" s="180">
        <v>1</v>
      </c>
      <c r="Y87" s="166">
        <v>0</v>
      </c>
      <c r="Z87" s="167">
        <v>0</v>
      </c>
      <c r="AA87" s="167">
        <v>0</v>
      </c>
      <c r="AB87" s="168">
        <v>1</v>
      </c>
      <c r="AC87" s="169">
        <v>0</v>
      </c>
      <c r="AD87" s="923" t="s">
        <v>163</v>
      </c>
      <c r="AE87" s="924"/>
      <c r="AF87" s="259"/>
      <c r="AG87" s="259"/>
      <c r="AH87" s="259"/>
      <c r="AI87" s="259"/>
      <c r="AJ87" s="259"/>
      <c r="AK87" s="259"/>
      <c r="AL87" s="259"/>
      <c r="AM87" s="259"/>
      <c r="AN87" s="259"/>
      <c r="AO87" s="259"/>
      <c r="AP87" s="259"/>
      <c r="AQ87" s="259"/>
      <c r="AR87" s="259"/>
      <c r="AS87" s="259"/>
      <c r="AT87" s="259"/>
      <c r="AU87" s="259"/>
      <c r="AV87" s="259"/>
      <c r="AW87" s="259"/>
      <c r="AX87" s="259"/>
      <c r="AY87" s="259"/>
      <c r="AZ87" s="259"/>
      <c r="BA87" s="259"/>
      <c r="BB87" s="259"/>
      <c r="BC87" s="259"/>
      <c r="BD87" s="259"/>
      <c r="BE87" s="259"/>
      <c r="BF87" s="259"/>
      <c r="BG87" s="259"/>
      <c r="BH87" s="259"/>
      <c r="BI87" s="259"/>
      <c r="BJ87" s="259"/>
      <c r="BK87" s="259"/>
      <c r="BL87" s="259"/>
      <c r="BM87" s="259"/>
      <c r="BN87" s="259"/>
      <c r="BO87" s="259"/>
      <c r="BP87" s="259"/>
      <c r="BQ87" s="259"/>
      <c r="BR87" s="259"/>
      <c r="BS87" s="259"/>
      <c r="BT87" s="259"/>
      <c r="BU87" s="259"/>
      <c r="BV87" s="259"/>
      <c r="BW87" s="259"/>
      <c r="BX87" s="259"/>
      <c r="BY87" s="259"/>
      <c r="BZ87" s="259"/>
      <c r="CA87" s="25"/>
      <c r="CB87" s="25"/>
      <c r="CC87" s="25"/>
      <c r="CD87" s="25"/>
      <c r="CE87" s="25"/>
      <c r="CF87" s="25"/>
      <c r="CG87" s="25"/>
      <c r="CH87" s="25"/>
      <c r="CI87" s="25"/>
      <c r="CJ87" s="25"/>
      <c r="CK87" s="25"/>
      <c r="CL87" s="25"/>
      <c r="CM87" s="25"/>
      <c r="CN87" s="25"/>
      <c r="CO87" s="25"/>
      <c r="CP87" s="25"/>
      <c r="CQ87" s="25"/>
      <c r="CR87" s="25"/>
    </row>
    <row r="88" spans="1:96" s="2" customFormat="1" ht="11.25" customHeight="1" thickBot="1">
      <c r="A88" s="259"/>
      <c r="B88" s="872"/>
      <c r="C88" s="220">
        <v>2</v>
      </c>
      <c r="D88" s="220">
        <v>74</v>
      </c>
      <c r="E88" s="294">
        <f t="shared" si="1"/>
        <v>74</v>
      </c>
      <c r="F88" s="152" t="s">
        <v>122</v>
      </c>
      <c r="G88" s="75"/>
      <c r="H88" s="75"/>
      <c r="I88" s="76"/>
      <c r="J88" s="87" t="s">
        <v>74</v>
      </c>
      <c r="K88" s="459"/>
      <c r="L88" s="16"/>
      <c r="M88" s="178" t="s">
        <v>153</v>
      </c>
      <c r="N88" s="179" t="s">
        <v>153</v>
      </c>
      <c r="O88" s="179" t="s">
        <v>153</v>
      </c>
      <c r="P88" s="180" t="s">
        <v>153</v>
      </c>
      <c r="Q88" s="162" t="s">
        <v>155</v>
      </c>
      <c r="R88" s="163" t="s">
        <v>155</v>
      </c>
      <c r="S88" s="164" t="s">
        <v>155</v>
      </c>
      <c r="T88" s="165" t="s">
        <v>155</v>
      </c>
      <c r="U88" s="37"/>
      <c r="V88" s="178">
        <v>0</v>
      </c>
      <c r="W88" s="179">
        <v>1</v>
      </c>
      <c r="X88" s="179">
        <v>1</v>
      </c>
      <c r="Y88" s="180">
        <v>0</v>
      </c>
      <c r="Z88" s="162">
        <v>0</v>
      </c>
      <c r="AA88" s="163">
        <v>0</v>
      </c>
      <c r="AB88" s="164">
        <v>1</v>
      </c>
      <c r="AC88" s="165">
        <v>0</v>
      </c>
      <c r="AD88" s="925" t="s">
        <v>164</v>
      </c>
      <c r="AE88" s="926"/>
      <c r="AF88" s="259"/>
      <c r="AG88" s="259"/>
      <c r="AH88" s="259"/>
      <c r="AI88" s="259"/>
      <c r="AJ88" s="259"/>
      <c r="AK88" s="259"/>
      <c r="AL88" s="259"/>
      <c r="AM88" s="259"/>
      <c r="AN88" s="259"/>
      <c r="AO88" s="259"/>
      <c r="AP88" s="259"/>
      <c r="AQ88" s="259"/>
      <c r="AR88" s="259"/>
      <c r="AS88" s="259"/>
      <c r="AT88" s="259"/>
      <c r="AU88" s="259"/>
      <c r="AV88" s="259"/>
      <c r="AW88" s="259"/>
      <c r="AX88" s="259"/>
      <c r="AY88" s="259"/>
      <c r="AZ88" s="259"/>
      <c r="BA88" s="259"/>
      <c r="BB88" s="259"/>
      <c r="BC88" s="259"/>
      <c r="BD88" s="259"/>
      <c r="BE88" s="259"/>
      <c r="BF88" s="259"/>
      <c r="BG88" s="259"/>
      <c r="BH88" s="259"/>
      <c r="BI88" s="259"/>
      <c r="BJ88" s="259"/>
      <c r="BK88" s="259"/>
      <c r="BL88" s="259"/>
      <c r="BM88" s="259"/>
      <c r="BN88" s="259"/>
      <c r="BO88" s="259"/>
      <c r="BP88" s="259"/>
      <c r="BQ88" s="259"/>
      <c r="BR88" s="259"/>
      <c r="BS88" s="259"/>
      <c r="BT88" s="259"/>
      <c r="BU88" s="259"/>
      <c r="BV88" s="259"/>
      <c r="BW88" s="259"/>
      <c r="BX88" s="259"/>
      <c r="BY88" s="259"/>
      <c r="BZ88" s="259"/>
      <c r="CA88" s="25"/>
      <c r="CB88" s="25"/>
      <c r="CC88" s="25"/>
      <c r="CD88" s="25"/>
      <c r="CE88" s="25"/>
      <c r="CF88" s="25"/>
      <c r="CG88" s="25"/>
      <c r="CH88" s="25"/>
      <c r="CI88" s="25"/>
      <c r="CJ88" s="25"/>
      <c r="CK88" s="25"/>
      <c r="CL88" s="25"/>
      <c r="CM88" s="25"/>
      <c r="CN88" s="25"/>
      <c r="CO88" s="25"/>
      <c r="CP88" s="25"/>
      <c r="CQ88" s="25"/>
      <c r="CR88" s="25"/>
    </row>
    <row r="89" spans="1:96" s="2" customFormat="1" ht="11.25" customHeight="1">
      <c r="A89" s="259"/>
      <c r="B89" s="872"/>
      <c r="C89" s="220">
        <v>3</v>
      </c>
      <c r="D89" s="220">
        <v>75</v>
      </c>
      <c r="E89" s="294">
        <f t="shared" si="1"/>
        <v>75</v>
      </c>
      <c r="F89" s="99" t="s">
        <v>85</v>
      </c>
      <c r="G89" s="100"/>
      <c r="H89" s="100"/>
      <c r="I89" s="101"/>
      <c r="J89" s="110" t="s">
        <v>60</v>
      </c>
      <c r="K89" s="457"/>
      <c r="L89" s="260"/>
      <c r="M89" s="260"/>
      <c r="N89" s="260"/>
      <c r="O89" s="260"/>
      <c r="P89" s="260"/>
      <c r="Q89" s="260"/>
      <c r="R89" s="260"/>
      <c r="S89" s="261"/>
      <c r="T89" s="261"/>
      <c r="U89" s="259"/>
      <c r="V89" s="259"/>
      <c r="W89" s="259"/>
      <c r="X89" s="259"/>
      <c r="Y89" s="259"/>
      <c r="Z89" s="259"/>
      <c r="AA89" s="259"/>
      <c r="AB89" s="259"/>
      <c r="AC89" s="259"/>
      <c r="AD89" s="259"/>
      <c r="AE89" s="259"/>
      <c r="AF89" s="259"/>
      <c r="AG89" s="259"/>
      <c r="AH89" s="259"/>
      <c r="AI89" s="259"/>
      <c r="AJ89" s="259"/>
      <c r="AK89" s="259"/>
      <c r="AL89" s="259"/>
      <c r="AM89" s="259"/>
      <c r="AN89" s="259"/>
      <c r="AO89" s="259"/>
      <c r="AP89" s="259"/>
      <c r="AQ89" s="259"/>
      <c r="AR89" s="259"/>
      <c r="AS89" s="259"/>
      <c r="AT89" s="259"/>
      <c r="AU89" s="259"/>
      <c r="AV89" s="259"/>
      <c r="AW89" s="259"/>
      <c r="AX89" s="259"/>
      <c r="AY89" s="259"/>
      <c r="AZ89" s="259"/>
      <c r="BA89" s="259"/>
      <c r="BB89" s="259"/>
      <c r="BC89" s="259"/>
      <c r="BD89" s="259"/>
      <c r="BE89" s="259"/>
      <c r="BF89" s="259"/>
      <c r="BG89" s="259"/>
      <c r="BH89" s="259"/>
      <c r="BI89" s="259"/>
      <c r="BJ89" s="259"/>
      <c r="BK89" s="259"/>
      <c r="BL89" s="259"/>
      <c r="BM89" s="259"/>
      <c r="BN89" s="259"/>
      <c r="BO89" s="259"/>
      <c r="BP89" s="259"/>
      <c r="BQ89" s="259"/>
      <c r="BR89" s="259"/>
      <c r="BS89" s="259"/>
      <c r="BT89" s="259"/>
      <c r="BU89" s="259"/>
      <c r="BV89" s="259"/>
      <c r="BW89" s="259"/>
      <c r="BX89" s="259"/>
      <c r="BY89" s="259"/>
      <c r="BZ89" s="259"/>
      <c r="CA89" s="25"/>
      <c r="CB89" s="25"/>
      <c r="CC89" s="25"/>
      <c r="CD89" s="25"/>
      <c r="CE89" s="25"/>
      <c r="CF89" s="25"/>
      <c r="CG89" s="25"/>
      <c r="CH89" s="25"/>
      <c r="CI89" s="25"/>
      <c r="CJ89" s="25"/>
      <c r="CK89" s="25"/>
      <c r="CL89" s="25"/>
      <c r="CM89" s="25"/>
      <c r="CN89" s="25"/>
      <c r="CO89" s="25"/>
      <c r="CP89" s="25"/>
      <c r="CQ89" s="25"/>
      <c r="CR89" s="25"/>
    </row>
    <row r="90" spans="1:96" s="2" customFormat="1" ht="11.25" customHeight="1">
      <c r="A90" s="259"/>
      <c r="B90" s="872"/>
      <c r="C90" s="220">
        <v>4</v>
      </c>
      <c r="D90" s="220">
        <v>76</v>
      </c>
      <c r="E90" s="294">
        <f t="shared" si="1"/>
        <v>76</v>
      </c>
      <c r="F90" s="102" t="s">
        <v>86</v>
      </c>
      <c r="G90" s="97"/>
      <c r="H90" s="97"/>
      <c r="I90" s="98"/>
      <c r="J90" s="113" t="s">
        <v>78</v>
      </c>
      <c r="K90" s="457"/>
      <c r="L90" s="260"/>
      <c r="M90" s="260"/>
      <c r="N90" s="260"/>
      <c r="O90" s="260"/>
      <c r="P90" s="260"/>
      <c r="Q90" s="260"/>
      <c r="R90" s="260"/>
      <c r="S90" s="261"/>
      <c r="T90" s="261"/>
      <c r="U90" s="259"/>
      <c r="V90" s="259"/>
      <c r="W90" s="259"/>
      <c r="X90" s="259"/>
      <c r="Y90" s="259"/>
      <c r="Z90" s="259"/>
      <c r="AA90" s="259"/>
      <c r="AB90" s="259"/>
      <c r="AC90" s="259"/>
      <c r="AD90" s="259"/>
      <c r="AE90" s="259"/>
      <c r="AF90" s="259"/>
      <c r="AG90" s="259"/>
      <c r="AH90" s="259"/>
      <c r="AI90" s="259"/>
      <c r="AJ90" s="259"/>
      <c r="AK90" s="259"/>
      <c r="AL90" s="259"/>
      <c r="AM90" s="259"/>
      <c r="AN90" s="259"/>
      <c r="AO90" s="259"/>
      <c r="AP90" s="259"/>
      <c r="AQ90" s="259"/>
      <c r="AR90" s="259"/>
      <c r="AS90" s="259"/>
      <c r="AT90" s="259"/>
      <c r="AU90" s="259"/>
      <c r="AV90" s="259"/>
      <c r="AW90" s="259"/>
      <c r="AX90" s="259"/>
      <c r="AY90" s="259"/>
      <c r="AZ90" s="259"/>
      <c r="BA90" s="259"/>
      <c r="BB90" s="259"/>
      <c r="BC90" s="259"/>
      <c r="BD90" s="259"/>
      <c r="BE90" s="259"/>
      <c r="BF90" s="259"/>
      <c r="BG90" s="259"/>
      <c r="BH90" s="259"/>
      <c r="BI90" s="259"/>
      <c r="BJ90" s="259"/>
      <c r="BK90" s="259"/>
      <c r="BL90" s="259"/>
      <c r="BM90" s="259"/>
      <c r="BN90" s="259"/>
      <c r="BO90" s="259"/>
      <c r="BP90" s="259"/>
      <c r="BQ90" s="259"/>
      <c r="BR90" s="259"/>
      <c r="BS90" s="259"/>
      <c r="BT90" s="259"/>
      <c r="BU90" s="259"/>
      <c r="BV90" s="259"/>
      <c r="BW90" s="259"/>
      <c r="BX90" s="259"/>
      <c r="BY90" s="259"/>
      <c r="BZ90" s="259"/>
      <c r="CA90" s="25"/>
      <c r="CB90" s="25"/>
      <c r="CC90" s="25"/>
      <c r="CD90" s="25"/>
      <c r="CE90" s="25"/>
      <c r="CF90" s="25"/>
      <c r="CG90" s="25"/>
      <c r="CH90" s="25"/>
      <c r="CI90" s="25"/>
      <c r="CJ90" s="25"/>
      <c r="CK90" s="25"/>
      <c r="CL90" s="25"/>
      <c r="CM90" s="25"/>
      <c r="CN90" s="25"/>
      <c r="CO90" s="25"/>
      <c r="CP90" s="25"/>
      <c r="CQ90" s="25"/>
      <c r="CR90" s="25"/>
    </row>
    <row r="91" spans="1:96" s="2" customFormat="1" ht="18.75" customHeight="1">
      <c r="A91" s="259"/>
      <c r="B91" s="872"/>
      <c r="C91" s="220">
        <v>5</v>
      </c>
      <c r="D91" s="220">
        <v>77</v>
      </c>
      <c r="E91" s="294">
        <f t="shared" si="1"/>
        <v>77</v>
      </c>
      <c r="F91" s="112" t="s">
        <v>87</v>
      </c>
      <c r="G91" s="55"/>
      <c r="H91" s="55"/>
      <c r="I91" s="56"/>
      <c r="J91" s="113" t="s">
        <v>96</v>
      </c>
      <c r="K91" s="457"/>
      <c r="L91" s="875" t="s">
        <v>97</v>
      </c>
      <c r="M91" s="876"/>
      <c r="N91" s="876"/>
      <c r="O91" s="876"/>
      <c r="P91" s="876"/>
      <c r="Q91" s="876"/>
      <c r="R91" s="876"/>
      <c r="S91" s="876"/>
      <c r="T91" s="876"/>
      <c r="U91" s="876"/>
      <c r="V91" s="876"/>
      <c r="W91" s="876"/>
      <c r="X91" s="876"/>
      <c r="Y91" s="876"/>
      <c r="Z91" s="876"/>
      <c r="AA91" s="876"/>
      <c r="AB91" s="876"/>
      <c r="AC91" s="876"/>
      <c r="AD91" s="876"/>
      <c r="AE91" s="876"/>
      <c r="AF91" s="259"/>
      <c r="AG91" s="259"/>
      <c r="AH91" s="259"/>
      <c r="AI91" s="259"/>
      <c r="AJ91" s="259"/>
      <c r="AK91" s="259"/>
      <c r="AL91" s="259"/>
      <c r="AM91" s="259"/>
      <c r="AN91" s="259"/>
      <c r="AO91" s="259"/>
      <c r="AP91" s="259"/>
      <c r="AQ91" s="259"/>
      <c r="AR91" s="259"/>
      <c r="AS91" s="259"/>
      <c r="AT91" s="259"/>
      <c r="AU91" s="259"/>
      <c r="AV91" s="259"/>
      <c r="AW91" s="259"/>
      <c r="AX91" s="259"/>
      <c r="AY91" s="259"/>
      <c r="AZ91" s="259"/>
      <c r="BA91" s="259"/>
      <c r="BB91" s="259"/>
      <c r="BC91" s="259"/>
      <c r="BD91" s="259"/>
      <c r="BE91" s="259"/>
      <c r="BF91" s="259"/>
      <c r="BG91" s="259"/>
      <c r="BH91" s="259"/>
      <c r="BI91" s="259"/>
      <c r="BJ91" s="259"/>
      <c r="BK91" s="259"/>
      <c r="BL91" s="259"/>
      <c r="BM91" s="259"/>
      <c r="BN91" s="259"/>
      <c r="BO91" s="259"/>
      <c r="BP91" s="259"/>
      <c r="BQ91" s="259"/>
      <c r="BR91" s="259"/>
      <c r="BS91" s="259"/>
      <c r="BT91" s="259"/>
      <c r="BU91" s="259"/>
      <c r="BV91" s="259"/>
      <c r="BW91" s="259"/>
      <c r="BX91" s="259"/>
      <c r="BY91" s="259"/>
      <c r="BZ91" s="259"/>
      <c r="CA91" s="25"/>
      <c r="CB91" s="25"/>
      <c r="CC91" s="25"/>
      <c r="CD91" s="25"/>
      <c r="CE91" s="25"/>
      <c r="CF91" s="25"/>
      <c r="CG91" s="25"/>
      <c r="CH91" s="25"/>
      <c r="CI91" s="25"/>
      <c r="CJ91" s="25"/>
      <c r="CK91" s="25"/>
      <c r="CL91" s="25"/>
      <c r="CM91" s="25"/>
      <c r="CN91" s="25"/>
      <c r="CO91" s="25"/>
      <c r="CP91" s="25"/>
      <c r="CQ91" s="25"/>
      <c r="CR91" s="25"/>
    </row>
    <row r="92" spans="1:96" s="2" customFormat="1" ht="18.75" customHeight="1">
      <c r="A92" s="259"/>
      <c r="B92" s="872"/>
      <c r="C92" s="220">
        <v>6</v>
      </c>
      <c r="D92" s="220">
        <v>78</v>
      </c>
      <c r="E92" s="294">
        <f t="shared" si="1"/>
        <v>78</v>
      </c>
      <c r="F92" s="103"/>
      <c r="G92" s="208"/>
      <c r="H92" s="208"/>
      <c r="I92" s="209"/>
      <c r="J92" s="113" t="s">
        <v>98</v>
      </c>
      <c r="K92" s="457"/>
      <c r="L92" s="876"/>
      <c r="M92" s="876"/>
      <c r="N92" s="876"/>
      <c r="O92" s="876"/>
      <c r="P92" s="876"/>
      <c r="Q92" s="876"/>
      <c r="R92" s="876"/>
      <c r="S92" s="876"/>
      <c r="T92" s="876"/>
      <c r="U92" s="876"/>
      <c r="V92" s="876"/>
      <c r="W92" s="876"/>
      <c r="X92" s="876"/>
      <c r="Y92" s="876"/>
      <c r="Z92" s="876"/>
      <c r="AA92" s="876"/>
      <c r="AB92" s="876"/>
      <c r="AC92" s="876"/>
      <c r="AD92" s="876"/>
      <c r="AE92" s="876"/>
      <c r="AF92" s="259"/>
      <c r="AG92" s="259"/>
      <c r="AH92" s="259"/>
      <c r="AI92" s="259"/>
      <c r="AJ92" s="259"/>
      <c r="AK92" s="259"/>
      <c r="AL92" s="259"/>
      <c r="AM92" s="259"/>
      <c r="AN92" s="259"/>
      <c r="AO92" s="259"/>
      <c r="AP92" s="259"/>
      <c r="AQ92" s="259"/>
      <c r="AR92" s="259"/>
      <c r="AS92" s="259"/>
      <c r="AT92" s="259"/>
      <c r="AU92" s="259"/>
      <c r="AV92" s="259"/>
      <c r="AW92" s="259"/>
      <c r="AX92" s="259"/>
      <c r="AY92" s="259"/>
      <c r="AZ92" s="259"/>
      <c r="BA92" s="259"/>
      <c r="BB92" s="259"/>
      <c r="BC92" s="259"/>
      <c r="BD92" s="259"/>
      <c r="BE92" s="259"/>
      <c r="BF92" s="259"/>
      <c r="BG92" s="259"/>
      <c r="BH92" s="259"/>
      <c r="BI92" s="259"/>
      <c r="BJ92" s="259"/>
      <c r="BK92" s="259"/>
      <c r="BL92" s="259"/>
      <c r="BM92" s="259"/>
      <c r="BN92" s="259"/>
      <c r="BO92" s="259"/>
      <c r="BP92" s="259"/>
      <c r="BQ92" s="259"/>
      <c r="BR92" s="259"/>
      <c r="BS92" s="259"/>
      <c r="BT92" s="259"/>
      <c r="BU92" s="259"/>
      <c r="BV92" s="259"/>
      <c r="BW92" s="259"/>
      <c r="BX92" s="259"/>
      <c r="BY92" s="259"/>
      <c r="BZ92" s="259"/>
      <c r="CA92" s="25"/>
      <c r="CB92" s="25"/>
      <c r="CC92" s="25"/>
      <c r="CD92" s="25"/>
      <c r="CE92" s="25"/>
      <c r="CF92" s="25"/>
      <c r="CG92" s="25"/>
      <c r="CH92" s="25"/>
      <c r="CI92" s="25"/>
      <c r="CJ92" s="25"/>
      <c r="CK92" s="25"/>
      <c r="CL92" s="25"/>
      <c r="CM92" s="25"/>
      <c r="CN92" s="25"/>
      <c r="CO92" s="25"/>
      <c r="CP92" s="25"/>
      <c r="CQ92" s="25"/>
      <c r="CR92" s="25"/>
    </row>
    <row r="93" spans="1:96" s="2" customFormat="1" ht="18.75" customHeight="1">
      <c r="A93" s="259"/>
      <c r="B93" s="872"/>
      <c r="C93" s="220">
        <v>7</v>
      </c>
      <c r="D93" s="220">
        <v>79</v>
      </c>
      <c r="E93" s="294">
        <f t="shared" si="1"/>
        <v>79</v>
      </c>
      <c r="F93" s="104"/>
      <c r="G93" s="208"/>
      <c r="H93" s="208"/>
      <c r="I93" s="209"/>
      <c r="J93" s="113" t="s">
        <v>99</v>
      </c>
      <c r="K93" s="457"/>
      <c r="L93" s="876"/>
      <c r="M93" s="876"/>
      <c r="N93" s="876"/>
      <c r="O93" s="876"/>
      <c r="P93" s="876"/>
      <c r="Q93" s="876"/>
      <c r="R93" s="876"/>
      <c r="S93" s="876"/>
      <c r="T93" s="876"/>
      <c r="U93" s="876"/>
      <c r="V93" s="876"/>
      <c r="W93" s="876"/>
      <c r="X93" s="876"/>
      <c r="Y93" s="876"/>
      <c r="Z93" s="876"/>
      <c r="AA93" s="876"/>
      <c r="AB93" s="876"/>
      <c r="AC93" s="876"/>
      <c r="AD93" s="876"/>
      <c r="AE93" s="876"/>
      <c r="AF93" s="259"/>
      <c r="AG93" s="259"/>
      <c r="AH93" s="259"/>
      <c r="AI93" s="259"/>
      <c r="AJ93" s="259"/>
      <c r="AK93" s="259"/>
      <c r="AL93" s="259"/>
      <c r="AM93" s="259"/>
      <c r="AN93" s="259"/>
      <c r="AO93" s="259"/>
      <c r="AP93" s="259"/>
      <c r="AQ93" s="259"/>
      <c r="AR93" s="259"/>
      <c r="AS93" s="259"/>
      <c r="AT93" s="259"/>
      <c r="AU93" s="259"/>
      <c r="AV93" s="259"/>
      <c r="AW93" s="259"/>
      <c r="AX93" s="259"/>
      <c r="AY93" s="259"/>
      <c r="AZ93" s="259"/>
      <c r="BA93" s="259"/>
      <c r="BB93" s="259"/>
      <c r="BC93" s="259"/>
      <c r="BD93" s="259"/>
      <c r="BE93" s="259"/>
      <c r="BF93" s="259"/>
      <c r="BG93" s="259"/>
      <c r="BH93" s="259"/>
      <c r="BI93" s="259"/>
      <c r="BJ93" s="259"/>
      <c r="BK93" s="259"/>
      <c r="BL93" s="259"/>
      <c r="BM93" s="259"/>
      <c r="BN93" s="259"/>
      <c r="BO93" s="259"/>
      <c r="BP93" s="259"/>
      <c r="BQ93" s="259"/>
      <c r="BR93" s="259"/>
      <c r="BS93" s="259"/>
      <c r="BT93" s="259"/>
      <c r="BU93" s="259"/>
      <c r="BV93" s="259"/>
      <c r="BW93" s="259"/>
      <c r="BX93" s="259"/>
      <c r="BY93" s="259"/>
      <c r="BZ93" s="259"/>
      <c r="CA93" s="25"/>
      <c r="CB93" s="25"/>
      <c r="CC93" s="25"/>
      <c r="CD93" s="25"/>
      <c r="CE93" s="25"/>
      <c r="CF93" s="25"/>
      <c r="CG93" s="25"/>
      <c r="CH93" s="25"/>
      <c r="CI93" s="25"/>
      <c r="CJ93" s="25"/>
      <c r="CK93" s="25"/>
      <c r="CL93" s="25"/>
      <c r="CM93" s="25"/>
      <c r="CN93" s="25"/>
      <c r="CO93" s="25"/>
      <c r="CP93" s="25"/>
      <c r="CQ93" s="25"/>
      <c r="CR93" s="25"/>
    </row>
    <row r="94" spans="1:96" s="2" customFormat="1" ht="18.75" customHeight="1" thickBot="1">
      <c r="A94" s="259"/>
      <c r="B94" s="872"/>
      <c r="C94" s="220">
        <v>8</v>
      </c>
      <c r="D94" s="220">
        <v>80</v>
      </c>
      <c r="E94" s="294">
        <f t="shared" si="1"/>
        <v>80</v>
      </c>
      <c r="F94" s="127" t="s">
        <v>88</v>
      </c>
      <c r="G94" s="105"/>
      <c r="H94" s="105"/>
      <c r="I94" s="106"/>
      <c r="J94" s="114" t="s">
        <v>18</v>
      </c>
      <c r="K94" s="459"/>
      <c r="L94" s="876"/>
      <c r="M94" s="876"/>
      <c r="N94" s="876"/>
      <c r="O94" s="876"/>
      <c r="P94" s="876"/>
      <c r="Q94" s="876"/>
      <c r="R94" s="876"/>
      <c r="S94" s="876"/>
      <c r="T94" s="876"/>
      <c r="U94" s="876"/>
      <c r="V94" s="876"/>
      <c r="W94" s="876"/>
      <c r="X94" s="876"/>
      <c r="Y94" s="876"/>
      <c r="Z94" s="876"/>
      <c r="AA94" s="876"/>
      <c r="AB94" s="876"/>
      <c r="AC94" s="876"/>
      <c r="AD94" s="876"/>
      <c r="AE94" s="876"/>
      <c r="AF94" s="259"/>
      <c r="AG94" s="259"/>
      <c r="AH94" s="259"/>
      <c r="AI94" s="259"/>
      <c r="AJ94" s="259"/>
      <c r="AK94" s="259"/>
      <c r="AL94" s="259"/>
      <c r="AM94" s="259"/>
      <c r="AN94" s="259"/>
      <c r="AO94" s="259"/>
      <c r="AP94" s="259"/>
      <c r="AQ94" s="259"/>
      <c r="AR94" s="259"/>
      <c r="AS94" s="259"/>
      <c r="AT94" s="259"/>
      <c r="AU94" s="259"/>
      <c r="AV94" s="259"/>
      <c r="AW94" s="259"/>
      <c r="AX94" s="259"/>
      <c r="AY94" s="259"/>
      <c r="AZ94" s="259"/>
      <c r="BA94" s="259"/>
      <c r="BB94" s="259"/>
      <c r="BC94" s="259"/>
      <c r="BD94" s="259"/>
      <c r="BE94" s="259"/>
      <c r="BF94" s="259"/>
      <c r="BG94" s="259"/>
      <c r="BH94" s="259"/>
      <c r="BI94" s="259"/>
      <c r="BJ94" s="259"/>
      <c r="BK94" s="259"/>
      <c r="BL94" s="259"/>
      <c r="BM94" s="259"/>
      <c r="BN94" s="259"/>
      <c r="BO94" s="259"/>
      <c r="BP94" s="259"/>
      <c r="BQ94" s="259"/>
      <c r="BR94" s="259"/>
      <c r="BS94" s="259"/>
      <c r="BT94" s="259"/>
      <c r="BU94" s="259"/>
      <c r="BV94" s="259"/>
      <c r="BW94" s="259"/>
      <c r="BX94" s="259"/>
      <c r="BY94" s="259"/>
      <c r="BZ94" s="259"/>
      <c r="CA94" s="25"/>
      <c r="CB94" s="25"/>
      <c r="CC94" s="25"/>
      <c r="CD94" s="25"/>
      <c r="CE94" s="25"/>
      <c r="CF94" s="25"/>
      <c r="CG94" s="25"/>
      <c r="CH94" s="25"/>
      <c r="CI94" s="25"/>
      <c r="CJ94" s="25"/>
      <c r="CK94" s="25"/>
      <c r="CL94" s="25"/>
      <c r="CM94" s="25"/>
      <c r="CN94" s="25"/>
      <c r="CO94" s="25"/>
      <c r="CP94" s="25"/>
      <c r="CQ94" s="25"/>
      <c r="CR94" s="25"/>
    </row>
    <row r="95" spans="1:96" s="2" customFormat="1" ht="11.25" customHeight="1">
      <c r="A95" s="259"/>
      <c r="B95" s="872"/>
      <c r="C95" s="220">
        <v>9</v>
      </c>
      <c r="D95" s="220">
        <v>81</v>
      </c>
      <c r="E95" s="294">
        <f t="shared" si="1"/>
        <v>81</v>
      </c>
      <c r="F95" s="99" t="s">
        <v>85</v>
      </c>
      <c r="G95" s="100"/>
      <c r="H95" s="100"/>
      <c r="I95" s="101"/>
      <c r="J95" s="110" t="s">
        <v>60</v>
      </c>
      <c r="K95" s="457"/>
      <c r="L95" s="260"/>
      <c r="M95" s="260"/>
      <c r="N95" s="260"/>
      <c r="O95" s="260"/>
      <c r="P95" s="260"/>
      <c r="Q95" s="260"/>
      <c r="R95" s="260"/>
      <c r="S95" s="261"/>
      <c r="T95" s="261"/>
      <c r="U95" s="259"/>
      <c r="V95" s="259"/>
      <c r="W95" s="259"/>
      <c r="X95" s="259"/>
      <c r="Y95" s="259"/>
      <c r="Z95" s="259"/>
      <c r="AA95" s="259"/>
      <c r="AB95" s="259"/>
      <c r="AC95" s="259"/>
      <c r="AD95" s="259"/>
      <c r="AE95" s="259"/>
      <c r="AF95" s="259"/>
      <c r="AG95" s="259"/>
      <c r="AH95" s="259"/>
      <c r="AI95" s="259"/>
      <c r="AJ95" s="259"/>
      <c r="AK95" s="259"/>
      <c r="AL95" s="259"/>
      <c r="AM95" s="259"/>
      <c r="AN95" s="259"/>
      <c r="AO95" s="259"/>
      <c r="AP95" s="259"/>
      <c r="AQ95" s="259"/>
      <c r="AR95" s="259"/>
      <c r="AS95" s="259"/>
      <c r="AT95" s="259"/>
      <c r="AU95" s="259"/>
      <c r="AV95" s="259"/>
      <c r="AW95" s="259"/>
      <c r="AX95" s="259"/>
      <c r="AY95" s="259"/>
      <c r="AZ95" s="259"/>
      <c r="BA95" s="259"/>
      <c r="BB95" s="259"/>
      <c r="BC95" s="259"/>
      <c r="BD95" s="259"/>
      <c r="BE95" s="259"/>
      <c r="BF95" s="259"/>
      <c r="BG95" s="259"/>
      <c r="BH95" s="259"/>
      <c r="BI95" s="259"/>
      <c r="BJ95" s="259"/>
      <c r="BK95" s="259"/>
      <c r="BL95" s="259"/>
      <c r="BM95" s="259"/>
      <c r="BN95" s="259"/>
      <c r="BO95" s="259"/>
      <c r="BP95" s="259"/>
      <c r="BQ95" s="259"/>
      <c r="BR95" s="259"/>
      <c r="BS95" s="259"/>
      <c r="BT95" s="259"/>
      <c r="BU95" s="259"/>
      <c r="BV95" s="259"/>
      <c r="BW95" s="259"/>
      <c r="BX95" s="259"/>
      <c r="BY95" s="259"/>
      <c r="BZ95" s="259"/>
      <c r="CA95" s="25"/>
      <c r="CB95" s="25"/>
      <c r="CC95" s="25"/>
      <c r="CD95" s="25"/>
      <c r="CE95" s="25"/>
      <c r="CF95" s="25"/>
      <c r="CG95" s="25"/>
      <c r="CH95" s="25"/>
      <c r="CI95" s="25"/>
      <c r="CJ95" s="25"/>
      <c r="CK95" s="25"/>
      <c r="CL95" s="25"/>
      <c r="CM95" s="25"/>
      <c r="CN95" s="25"/>
      <c r="CO95" s="25"/>
      <c r="CP95" s="25"/>
      <c r="CQ95" s="25"/>
      <c r="CR95" s="25"/>
    </row>
    <row r="96" spans="1:96" s="2" customFormat="1" ht="11.25" customHeight="1">
      <c r="A96" s="259"/>
      <c r="B96" s="872"/>
      <c r="C96" s="220">
        <v>10</v>
      </c>
      <c r="D96" s="220">
        <v>82</v>
      </c>
      <c r="E96" s="294">
        <f t="shared" si="1"/>
        <v>82</v>
      </c>
      <c r="F96" s="102" t="s">
        <v>224</v>
      </c>
      <c r="G96" s="55"/>
      <c r="H96" s="97"/>
      <c r="I96" s="98"/>
      <c r="J96" s="113" t="s">
        <v>78</v>
      </c>
      <c r="K96" s="457"/>
      <c r="L96" s="260"/>
      <c r="M96" s="260"/>
      <c r="N96" s="260"/>
      <c r="O96" s="260"/>
      <c r="P96" s="260"/>
      <c r="Q96" s="260"/>
      <c r="R96" s="260"/>
      <c r="S96" s="261"/>
      <c r="T96" s="261"/>
      <c r="U96" s="259"/>
      <c r="V96" s="259"/>
      <c r="W96" s="259"/>
      <c r="X96" s="259"/>
      <c r="Y96" s="259"/>
      <c r="Z96" s="259"/>
      <c r="AA96" s="259"/>
      <c r="AB96" s="259"/>
      <c r="AC96" s="259"/>
      <c r="AD96" s="259"/>
      <c r="AE96" s="259"/>
      <c r="AF96" s="259"/>
      <c r="AG96" s="259"/>
      <c r="AH96" s="259"/>
      <c r="AI96" s="259"/>
      <c r="AJ96" s="259"/>
      <c r="AK96" s="259"/>
      <c r="AL96" s="259"/>
      <c r="AM96" s="259"/>
      <c r="AN96" s="259"/>
      <c r="AO96" s="259"/>
      <c r="AP96" s="259"/>
      <c r="AQ96" s="259"/>
      <c r="AR96" s="259"/>
      <c r="AS96" s="259"/>
      <c r="AT96" s="259"/>
      <c r="AU96" s="259"/>
      <c r="AV96" s="259"/>
      <c r="AW96" s="259"/>
      <c r="AX96" s="259"/>
      <c r="AY96" s="259"/>
      <c r="AZ96" s="259"/>
      <c r="BA96" s="259"/>
      <c r="BB96" s="259"/>
      <c r="BC96" s="259"/>
      <c r="BD96" s="259"/>
      <c r="BE96" s="259"/>
      <c r="BF96" s="259"/>
      <c r="BG96" s="259"/>
      <c r="BH96" s="259"/>
      <c r="BI96" s="259"/>
      <c r="BJ96" s="259"/>
      <c r="BK96" s="259"/>
      <c r="BL96" s="259"/>
      <c r="BM96" s="259"/>
      <c r="BN96" s="259"/>
      <c r="BO96" s="259"/>
      <c r="BP96" s="259"/>
      <c r="BQ96" s="259"/>
      <c r="BR96" s="259"/>
      <c r="BS96" s="259"/>
      <c r="BT96" s="259"/>
      <c r="BU96" s="259"/>
      <c r="BV96" s="259"/>
      <c r="BW96" s="259"/>
      <c r="BX96" s="259"/>
      <c r="BY96" s="259"/>
      <c r="BZ96" s="259"/>
      <c r="CA96" s="25"/>
      <c r="CB96" s="25"/>
      <c r="CC96" s="25"/>
      <c r="CD96" s="25"/>
      <c r="CE96" s="25"/>
      <c r="CF96" s="25"/>
      <c r="CG96" s="25"/>
      <c r="CH96" s="25"/>
      <c r="CI96" s="25"/>
      <c r="CJ96" s="25"/>
      <c r="CK96" s="25"/>
      <c r="CL96" s="25"/>
      <c r="CM96" s="25"/>
      <c r="CN96" s="25"/>
      <c r="CO96" s="25"/>
      <c r="CP96" s="25"/>
      <c r="CQ96" s="25"/>
      <c r="CR96" s="25"/>
    </row>
    <row r="97" spans="1:96" s="2" customFormat="1" ht="11.25" customHeight="1">
      <c r="A97" s="259"/>
      <c r="B97" s="872"/>
      <c r="C97" s="220">
        <v>11</v>
      </c>
      <c r="D97" s="220">
        <v>83</v>
      </c>
      <c r="E97" s="294">
        <f t="shared" si="1"/>
        <v>83</v>
      </c>
      <c r="F97" s="102" t="s">
        <v>213</v>
      </c>
      <c r="H97" s="55"/>
      <c r="I97" s="56"/>
      <c r="J97" s="113" t="s">
        <v>194</v>
      </c>
      <c r="K97" s="457"/>
      <c r="L97" s="12"/>
      <c r="M97" s="12"/>
      <c r="N97" s="12"/>
      <c r="O97" s="12"/>
      <c r="P97" s="12"/>
      <c r="Q97" s="12"/>
      <c r="R97" s="12"/>
      <c r="S97" s="207"/>
      <c r="T97" s="207"/>
      <c r="U97" s="25"/>
      <c r="V97" s="25"/>
      <c r="W97" s="25"/>
      <c r="X97" s="25"/>
      <c r="Y97" s="25"/>
      <c r="Z97" s="25"/>
      <c r="AA97" s="25"/>
      <c r="AB97" s="25"/>
      <c r="AC97" s="25"/>
      <c r="AD97" s="25"/>
      <c r="AE97" s="25"/>
      <c r="AF97" s="259"/>
      <c r="AG97" s="259"/>
      <c r="AH97" s="259"/>
      <c r="AI97" s="259"/>
      <c r="AJ97" s="259"/>
      <c r="AK97" s="259"/>
      <c r="AL97" s="259"/>
      <c r="AM97" s="259"/>
      <c r="AN97" s="259"/>
      <c r="AO97" s="259"/>
      <c r="AP97" s="259"/>
      <c r="AQ97" s="259"/>
      <c r="AR97" s="259"/>
      <c r="AS97" s="259"/>
      <c r="AT97" s="259"/>
      <c r="AU97" s="259"/>
      <c r="AV97" s="259"/>
      <c r="AW97" s="259"/>
      <c r="AX97" s="259"/>
      <c r="AY97" s="259"/>
      <c r="AZ97" s="259"/>
      <c r="BA97" s="259"/>
      <c r="BB97" s="259"/>
      <c r="BC97" s="259"/>
      <c r="BD97" s="259"/>
      <c r="BE97" s="259"/>
      <c r="BF97" s="259"/>
      <c r="BG97" s="259"/>
      <c r="BH97" s="259"/>
      <c r="BI97" s="259"/>
      <c r="BJ97" s="259"/>
      <c r="BK97" s="259"/>
      <c r="BL97" s="259"/>
      <c r="BM97" s="259"/>
      <c r="BN97" s="259"/>
      <c r="BO97" s="259"/>
      <c r="BP97" s="259"/>
      <c r="BQ97" s="259"/>
      <c r="BR97" s="259"/>
      <c r="BS97" s="259"/>
      <c r="BT97" s="259"/>
      <c r="BU97" s="259"/>
      <c r="BV97" s="259"/>
      <c r="BW97" s="259"/>
      <c r="BX97" s="259"/>
      <c r="BY97" s="259"/>
      <c r="BZ97" s="259"/>
      <c r="CA97" s="25"/>
      <c r="CB97" s="25"/>
      <c r="CC97" s="25"/>
      <c r="CD97" s="25"/>
      <c r="CE97" s="25"/>
      <c r="CF97" s="25"/>
      <c r="CG97" s="25"/>
      <c r="CH97" s="25"/>
      <c r="CI97" s="25"/>
      <c r="CJ97" s="25"/>
      <c r="CK97" s="25"/>
      <c r="CL97" s="25"/>
      <c r="CM97" s="25"/>
      <c r="CN97" s="25"/>
      <c r="CO97" s="25"/>
      <c r="CP97" s="25"/>
      <c r="CQ97" s="25"/>
      <c r="CR97" s="25"/>
    </row>
    <row r="98" spans="1:96" s="2" customFormat="1" ht="18.75" customHeight="1">
      <c r="A98" s="259"/>
      <c r="B98" s="872"/>
      <c r="C98" s="220">
        <v>12</v>
      </c>
      <c r="D98" s="220">
        <v>84</v>
      </c>
      <c r="E98" s="294">
        <f t="shared" si="1"/>
        <v>84</v>
      </c>
      <c r="F98" s="112" t="s">
        <v>87</v>
      </c>
      <c r="G98" s="55"/>
      <c r="H98" s="55"/>
      <c r="I98" s="56"/>
      <c r="J98" s="113" t="s">
        <v>196</v>
      </c>
      <c r="K98" s="457"/>
      <c r="L98" s="875" t="s">
        <v>204</v>
      </c>
      <c r="M98" s="876"/>
      <c r="N98" s="876"/>
      <c r="O98" s="876"/>
      <c r="P98" s="876"/>
      <c r="Q98" s="876"/>
      <c r="R98" s="876"/>
      <c r="S98" s="876"/>
      <c r="T98" s="876"/>
      <c r="U98" s="876"/>
      <c r="V98" s="876"/>
      <c r="W98" s="876"/>
      <c r="X98" s="876"/>
      <c r="Y98" s="876"/>
      <c r="Z98" s="876"/>
      <c r="AA98" s="876"/>
      <c r="AB98" s="876"/>
      <c r="AC98" s="876"/>
      <c r="AD98" s="876"/>
      <c r="AE98" s="876"/>
      <c r="AF98" s="259"/>
      <c r="AG98" s="259"/>
      <c r="AH98" s="259"/>
      <c r="AI98" s="259"/>
      <c r="AJ98" s="259"/>
      <c r="AK98" s="259"/>
      <c r="AL98" s="259"/>
      <c r="AM98" s="259"/>
      <c r="AN98" s="259"/>
      <c r="AO98" s="259"/>
      <c r="AP98" s="259"/>
      <c r="AQ98" s="259"/>
      <c r="AR98" s="259"/>
      <c r="AS98" s="259"/>
      <c r="AT98" s="259"/>
      <c r="AU98" s="259"/>
      <c r="AV98" s="259"/>
      <c r="AW98" s="259"/>
      <c r="AX98" s="259"/>
      <c r="AY98" s="259"/>
      <c r="AZ98" s="259"/>
      <c r="BA98" s="259"/>
      <c r="BB98" s="259"/>
      <c r="BC98" s="259"/>
      <c r="BD98" s="259"/>
      <c r="BE98" s="259"/>
      <c r="BF98" s="259"/>
      <c r="BG98" s="259"/>
      <c r="BH98" s="259"/>
      <c r="BI98" s="259"/>
      <c r="BJ98" s="259"/>
      <c r="BK98" s="259"/>
      <c r="BL98" s="259"/>
      <c r="BM98" s="259"/>
      <c r="BN98" s="259"/>
      <c r="BO98" s="259"/>
      <c r="BP98" s="259"/>
      <c r="BQ98" s="259"/>
      <c r="BR98" s="259"/>
      <c r="BS98" s="259"/>
      <c r="BT98" s="259"/>
      <c r="BU98" s="259"/>
      <c r="BV98" s="259"/>
      <c r="BW98" s="259"/>
      <c r="BX98" s="259"/>
      <c r="BY98" s="259"/>
      <c r="BZ98" s="259"/>
      <c r="CA98" s="25"/>
      <c r="CB98" s="25"/>
      <c r="CC98" s="25"/>
      <c r="CD98" s="25"/>
      <c r="CE98" s="25"/>
      <c r="CF98" s="25"/>
      <c r="CG98" s="25"/>
      <c r="CH98" s="25"/>
      <c r="CI98" s="25"/>
      <c r="CJ98" s="25"/>
      <c r="CK98" s="25"/>
      <c r="CL98" s="25"/>
      <c r="CM98" s="25"/>
      <c r="CN98" s="25"/>
      <c r="CO98" s="25"/>
      <c r="CP98" s="25"/>
      <c r="CQ98" s="25"/>
      <c r="CR98" s="25"/>
    </row>
    <row r="99" spans="1:96" s="2" customFormat="1" ht="18.75" customHeight="1">
      <c r="A99" s="259"/>
      <c r="B99" s="872"/>
      <c r="C99" s="220">
        <v>13</v>
      </c>
      <c r="D99" s="220">
        <v>85</v>
      </c>
      <c r="E99" s="294">
        <f t="shared" si="1"/>
        <v>85</v>
      </c>
      <c r="F99" s="103"/>
      <c r="G99" s="60"/>
      <c r="H99" s="60"/>
      <c r="I99" s="61"/>
      <c r="J99" s="113" t="s">
        <v>195</v>
      </c>
      <c r="K99" s="457"/>
      <c r="L99" s="876"/>
      <c r="M99" s="876"/>
      <c r="N99" s="876"/>
      <c r="O99" s="876"/>
      <c r="P99" s="876"/>
      <c r="Q99" s="876"/>
      <c r="R99" s="876"/>
      <c r="S99" s="876"/>
      <c r="T99" s="876"/>
      <c r="U99" s="876"/>
      <c r="V99" s="876"/>
      <c r="W99" s="876"/>
      <c r="X99" s="876"/>
      <c r="Y99" s="876"/>
      <c r="Z99" s="876"/>
      <c r="AA99" s="876"/>
      <c r="AB99" s="876"/>
      <c r="AC99" s="876"/>
      <c r="AD99" s="876"/>
      <c r="AE99" s="876"/>
      <c r="AF99" s="259"/>
      <c r="AG99" s="259"/>
      <c r="AH99" s="259"/>
      <c r="AI99" s="259"/>
      <c r="AJ99" s="259"/>
      <c r="AK99" s="259"/>
      <c r="AL99" s="259"/>
      <c r="AM99" s="259"/>
      <c r="AN99" s="259"/>
      <c r="AO99" s="259"/>
      <c r="AP99" s="259"/>
      <c r="AQ99" s="259"/>
      <c r="AR99" s="259"/>
      <c r="AS99" s="259"/>
      <c r="AT99" s="259"/>
      <c r="AU99" s="259"/>
      <c r="AV99" s="259"/>
      <c r="AW99" s="259"/>
      <c r="AX99" s="259"/>
      <c r="AY99" s="259"/>
      <c r="AZ99" s="259"/>
      <c r="BA99" s="259"/>
      <c r="BB99" s="259"/>
      <c r="BC99" s="259"/>
      <c r="BD99" s="259"/>
      <c r="BE99" s="259"/>
      <c r="BF99" s="259"/>
      <c r="BG99" s="259"/>
      <c r="BH99" s="259"/>
      <c r="BI99" s="259"/>
      <c r="BJ99" s="259"/>
      <c r="BK99" s="259"/>
      <c r="BL99" s="259"/>
      <c r="BM99" s="259"/>
      <c r="BN99" s="259"/>
      <c r="BO99" s="259"/>
      <c r="BP99" s="259"/>
      <c r="BQ99" s="259"/>
      <c r="BR99" s="259"/>
      <c r="BS99" s="259"/>
      <c r="BT99" s="259"/>
      <c r="BU99" s="259"/>
      <c r="BV99" s="259"/>
      <c r="BW99" s="259"/>
      <c r="BX99" s="259"/>
      <c r="BY99" s="259"/>
      <c r="BZ99" s="259"/>
      <c r="CA99" s="25"/>
      <c r="CB99" s="25"/>
      <c r="CC99" s="25"/>
      <c r="CD99" s="25"/>
      <c r="CE99" s="25"/>
      <c r="CF99" s="25"/>
      <c r="CG99" s="25"/>
      <c r="CH99" s="25"/>
      <c r="CI99" s="25"/>
      <c r="CJ99" s="25"/>
      <c r="CK99" s="25"/>
      <c r="CL99" s="25"/>
      <c r="CM99" s="25"/>
      <c r="CN99" s="25"/>
      <c r="CO99" s="25"/>
      <c r="CP99" s="25"/>
      <c r="CQ99" s="25"/>
      <c r="CR99" s="25"/>
    </row>
    <row r="100" spans="1:96" s="2" customFormat="1" ht="18.75" customHeight="1">
      <c r="A100" s="259"/>
      <c r="B100" s="872"/>
      <c r="C100" s="220">
        <v>14</v>
      </c>
      <c r="D100" s="220">
        <v>86</v>
      </c>
      <c r="E100" s="294">
        <f t="shared" si="1"/>
        <v>86</v>
      </c>
      <c r="F100" s="104"/>
      <c r="G100" s="60"/>
      <c r="H100" s="60"/>
      <c r="I100" s="61"/>
      <c r="J100" s="113" t="s">
        <v>6</v>
      </c>
      <c r="K100" s="457"/>
      <c r="L100" s="876"/>
      <c r="M100" s="876"/>
      <c r="N100" s="876"/>
      <c r="O100" s="876"/>
      <c r="P100" s="876"/>
      <c r="Q100" s="876"/>
      <c r="R100" s="876"/>
      <c r="S100" s="876"/>
      <c r="T100" s="876"/>
      <c r="U100" s="876"/>
      <c r="V100" s="876"/>
      <c r="W100" s="876"/>
      <c r="X100" s="876"/>
      <c r="Y100" s="876"/>
      <c r="Z100" s="876"/>
      <c r="AA100" s="876"/>
      <c r="AB100" s="876"/>
      <c r="AC100" s="876"/>
      <c r="AD100" s="876"/>
      <c r="AE100" s="876"/>
      <c r="AF100" s="259"/>
      <c r="AG100" s="259"/>
      <c r="AH100" s="259"/>
      <c r="AI100" s="259"/>
      <c r="AJ100" s="259"/>
      <c r="AK100" s="259"/>
      <c r="AL100" s="259"/>
      <c r="AM100" s="259"/>
      <c r="AN100" s="259"/>
      <c r="AO100" s="259"/>
      <c r="AP100" s="259"/>
      <c r="AQ100" s="259"/>
      <c r="AR100" s="259"/>
      <c r="AS100" s="259"/>
      <c r="AT100" s="259"/>
      <c r="AU100" s="259"/>
      <c r="AV100" s="259"/>
      <c r="AW100" s="259"/>
      <c r="AX100" s="259"/>
      <c r="AY100" s="259"/>
      <c r="AZ100" s="259"/>
      <c r="BA100" s="259"/>
      <c r="BB100" s="259"/>
      <c r="BC100" s="259"/>
      <c r="BD100" s="259"/>
      <c r="BE100" s="259"/>
      <c r="BF100" s="259"/>
      <c r="BG100" s="259"/>
      <c r="BH100" s="259"/>
      <c r="BI100" s="259"/>
      <c r="BJ100" s="259"/>
      <c r="BK100" s="259"/>
      <c r="BL100" s="259"/>
      <c r="BM100" s="259"/>
      <c r="BN100" s="259"/>
      <c r="BO100" s="259"/>
      <c r="BP100" s="259"/>
      <c r="BQ100" s="259"/>
      <c r="BR100" s="259"/>
      <c r="BS100" s="259"/>
      <c r="BT100" s="259"/>
      <c r="BU100" s="259"/>
      <c r="BV100" s="259"/>
      <c r="BW100" s="259"/>
      <c r="BX100" s="259"/>
      <c r="BY100" s="259"/>
      <c r="BZ100" s="259"/>
      <c r="CA100" s="25"/>
      <c r="CB100" s="25"/>
      <c r="CC100" s="25"/>
      <c r="CD100" s="25"/>
      <c r="CE100" s="25"/>
      <c r="CF100" s="25"/>
      <c r="CG100" s="25"/>
      <c r="CH100" s="25"/>
      <c r="CI100" s="25"/>
      <c r="CJ100" s="25"/>
      <c r="CK100" s="25"/>
      <c r="CL100" s="25"/>
      <c r="CM100" s="25"/>
      <c r="CN100" s="25"/>
      <c r="CO100" s="25"/>
      <c r="CP100" s="25"/>
      <c r="CQ100" s="25"/>
      <c r="CR100" s="25"/>
    </row>
    <row r="101" spans="1:96" s="2" customFormat="1" ht="18.75" customHeight="1" thickBot="1">
      <c r="A101" s="259"/>
      <c r="B101" s="872"/>
      <c r="C101" s="220">
        <v>15</v>
      </c>
      <c r="D101" s="220">
        <v>87</v>
      </c>
      <c r="E101" s="294">
        <f t="shared" si="1"/>
        <v>87</v>
      </c>
      <c r="F101" s="127" t="s">
        <v>88</v>
      </c>
      <c r="G101" s="105"/>
      <c r="H101" s="105"/>
      <c r="I101" s="106"/>
      <c r="J101" s="114" t="s">
        <v>18</v>
      </c>
      <c r="K101" s="459"/>
      <c r="L101" s="876"/>
      <c r="M101" s="876"/>
      <c r="N101" s="876"/>
      <c r="O101" s="876"/>
      <c r="P101" s="876"/>
      <c r="Q101" s="876"/>
      <c r="R101" s="876"/>
      <c r="S101" s="876"/>
      <c r="T101" s="876"/>
      <c r="U101" s="876"/>
      <c r="V101" s="876"/>
      <c r="W101" s="876"/>
      <c r="X101" s="876"/>
      <c r="Y101" s="876"/>
      <c r="Z101" s="876"/>
      <c r="AA101" s="876"/>
      <c r="AB101" s="876"/>
      <c r="AC101" s="876"/>
      <c r="AD101" s="876"/>
      <c r="AE101" s="876"/>
      <c r="AF101" s="259"/>
      <c r="AG101" s="259"/>
      <c r="AH101" s="259"/>
      <c r="AI101" s="259"/>
      <c r="AJ101" s="259"/>
      <c r="AK101" s="259"/>
      <c r="AL101" s="259"/>
      <c r="AM101" s="259"/>
      <c r="AN101" s="259"/>
      <c r="AO101" s="259"/>
      <c r="AP101" s="259"/>
      <c r="AQ101" s="259"/>
      <c r="AR101" s="259"/>
      <c r="AS101" s="259"/>
      <c r="AT101" s="259"/>
      <c r="AU101" s="259"/>
      <c r="AV101" s="259"/>
      <c r="AW101" s="259"/>
      <c r="AX101" s="259"/>
      <c r="AY101" s="259"/>
      <c r="AZ101" s="259"/>
      <c r="BA101" s="259"/>
      <c r="BB101" s="259"/>
      <c r="BC101" s="259"/>
      <c r="BD101" s="259"/>
      <c r="BE101" s="259"/>
      <c r="BF101" s="259"/>
      <c r="BG101" s="259"/>
      <c r="BH101" s="259"/>
      <c r="BI101" s="259"/>
      <c r="BJ101" s="259"/>
      <c r="BK101" s="259"/>
      <c r="BL101" s="259"/>
      <c r="BM101" s="259"/>
      <c r="BN101" s="259"/>
      <c r="BO101" s="259"/>
      <c r="BP101" s="259"/>
      <c r="BQ101" s="259"/>
      <c r="BR101" s="259"/>
      <c r="BS101" s="259"/>
      <c r="BT101" s="259"/>
      <c r="BU101" s="259"/>
      <c r="BV101" s="259"/>
      <c r="BW101" s="259"/>
      <c r="BX101" s="259"/>
      <c r="BY101" s="259"/>
      <c r="BZ101" s="259"/>
      <c r="CA101" s="25"/>
      <c r="CB101" s="25"/>
      <c r="CC101" s="25"/>
      <c r="CD101" s="25"/>
      <c r="CE101" s="25"/>
      <c r="CF101" s="25"/>
      <c r="CG101" s="25"/>
      <c r="CH101" s="25"/>
      <c r="CI101" s="25"/>
      <c r="CJ101" s="25"/>
      <c r="CK101" s="25"/>
      <c r="CL101" s="25"/>
      <c r="CM101" s="25"/>
      <c r="CN101" s="25"/>
      <c r="CO101" s="25"/>
      <c r="CP101" s="25"/>
      <c r="CQ101" s="25"/>
      <c r="CR101" s="25"/>
    </row>
    <row r="102" spans="1:96" s="2" customFormat="1" ht="11.25" customHeight="1">
      <c r="A102" s="259"/>
      <c r="B102" s="872"/>
      <c r="C102" s="220">
        <v>16</v>
      </c>
      <c r="D102" s="220">
        <v>88</v>
      </c>
      <c r="E102" s="294">
        <f t="shared" si="1"/>
        <v>88</v>
      </c>
      <c r="F102" s="191" t="s">
        <v>179</v>
      </c>
      <c r="G102" s="100"/>
      <c r="H102" s="100"/>
      <c r="I102" s="101"/>
      <c r="J102" s="110" t="s">
        <v>8</v>
      </c>
      <c r="K102" s="267"/>
      <c r="L102" s="245"/>
      <c r="M102" s="245"/>
      <c r="N102" s="245"/>
      <c r="O102" s="245"/>
      <c r="P102" s="245"/>
      <c r="Q102" s="245"/>
      <c r="R102" s="245"/>
      <c r="S102" s="245"/>
      <c r="T102" s="245"/>
      <c r="U102" s="245"/>
      <c r="V102" s="245"/>
      <c r="W102" s="245"/>
      <c r="X102" s="245"/>
      <c r="Y102" s="245"/>
      <c r="Z102" s="245"/>
      <c r="AA102" s="245"/>
      <c r="AB102" s="245"/>
      <c r="AC102" s="245"/>
      <c r="AD102" s="245"/>
      <c r="AE102" s="245"/>
      <c r="AF102" s="259"/>
      <c r="AG102" s="259"/>
      <c r="AH102" s="259"/>
      <c r="AI102" s="259"/>
      <c r="AJ102" s="259"/>
      <c r="AK102" s="259"/>
      <c r="AL102" s="259"/>
      <c r="AM102" s="259"/>
      <c r="AN102" s="259"/>
      <c r="AO102" s="259"/>
      <c r="AP102" s="259"/>
      <c r="AQ102" s="259"/>
      <c r="AR102" s="259"/>
      <c r="AS102" s="259"/>
      <c r="AT102" s="259"/>
      <c r="AU102" s="259"/>
      <c r="AV102" s="259"/>
      <c r="AW102" s="259"/>
      <c r="AX102" s="259"/>
      <c r="AY102" s="259"/>
      <c r="AZ102" s="259"/>
      <c r="BA102" s="259"/>
      <c r="BB102" s="259"/>
      <c r="BC102" s="259"/>
      <c r="BD102" s="259"/>
      <c r="BE102" s="259"/>
      <c r="BF102" s="259"/>
      <c r="BG102" s="259"/>
      <c r="BH102" s="259"/>
      <c r="BI102" s="259"/>
      <c r="BJ102" s="259"/>
      <c r="BK102" s="259"/>
      <c r="BL102" s="259"/>
      <c r="BM102" s="259"/>
      <c r="BN102" s="259"/>
      <c r="BO102" s="259"/>
      <c r="BP102" s="259"/>
      <c r="BQ102" s="259"/>
      <c r="BR102" s="259"/>
      <c r="BS102" s="259"/>
      <c r="BT102" s="259"/>
      <c r="BU102" s="259"/>
      <c r="BV102" s="259"/>
      <c r="BW102" s="259"/>
      <c r="BX102" s="259"/>
      <c r="BY102" s="259"/>
      <c r="BZ102" s="259"/>
      <c r="CA102" s="25"/>
      <c r="CB102" s="25"/>
      <c r="CC102" s="25"/>
      <c r="CD102" s="25"/>
      <c r="CE102" s="25"/>
      <c r="CF102" s="25"/>
      <c r="CG102" s="25"/>
      <c r="CH102" s="25"/>
      <c r="CI102" s="25"/>
      <c r="CJ102" s="25"/>
      <c r="CK102" s="25"/>
      <c r="CL102" s="25"/>
      <c r="CM102" s="25"/>
      <c r="CN102" s="25"/>
      <c r="CO102" s="25"/>
      <c r="CP102" s="25"/>
      <c r="CQ102" s="25"/>
      <c r="CR102" s="25"/>
    </row>
    <row r="103" spans="1:96" s="2" customFormat="1" ht="11.25" customHeight="1">
      <c r="A103" s="259"/>
      <c r="B103" s="872"/>
      <c r="C103" s="220">
        <v>1</v>
      </c>
      <c r="D103" s="220">
        <v>89</v>
      </c>
      <c r="E103" s="294">
        <f t="shared" si="1"/>
        <v>89</v>
      </c>
      <c r="F103" s="192" t="s">
        <v>180</v>
      </c>
      <c r="G103" s="97"/>
      <c r="H103" s="97"/>
      <c r="I103" s="98"/>
      <c r="J103" s="113" t="s">
        <v>78</v>
      </c>
      <c r="K103" s="267"/>
      <c r="L103" s="245"/>
      <c r="M103" s="245"/>
      <c r="N103" s="245"/>
      <c r="O103" s="245"/>
      <c r="P103" s="245"/>
      <c r="Q103" s="245"/>
      <c r="R103" s="245"/>
      <c r="S103" s="245"/>
      <c r="T103" s="245"/>
      <c r="U103" s="245"/>
      <c r="V103" s="245"/>
      <c r="W103" s="245"/>
      <c r="X103" s="245"/>
      <c r="Y103" s="245"/>
      <c r="Z103" s="245"/>
      <c r="AA103" s="245"/>
      <c r="AB103" s="245"/>
      <c r="AC103" s="245"/>
      <c r="AD103" s="245"/>
      <c r="AE103" s="245"/>
      <c r="AF103" s="259"/>
      <c r="AG103" s="259"/>
      <c r="AH103" s="259"/>
      <c r="AI103" s="259"/>
      <c r="AJ103" s="259"/>
      <c r="AK103" s="259"/>
      <c r="AL103" s="259"/>
      <c r="AM103" s="259"/>
      <c r="AN103" s="259"/>
      <c r="AO103" s="259"/>
      <c r="AP103" s="259"/>
      <c r="AQ103" s="259"/>
      <c r="AR103" s="259"/>
      <c r="AS103" s="259"/>
      <c r="AT103" s="259"/>
      <c r="AU103" s="259"/>
      <c r="AV103" s="259"/>
      <c r="AW103" s="259"/>
      <c r="AX103" s="259"/>
      <c r="AY103" s="259"/>
      <c r="AZ103" s="259"/>
      <c r="BA103" s="259"/>
      <c r="BB103" s="259"/>
      <c r="BC103" s="259"/>
      <c r="BD103" s="259"/>
      <c r="BE103" s="259"/>
      <c r="BF103" s="259"/>
      <c r="BG103" s="259"/>
      <c r="BH103" s="259"/>
      <c r="BI103" s="259"/>
      <c r="BJ103" s="259"/>
      <c r="BK103" s="259"/>
      <c r="BL103" s="259"/>
      <c r="BM103" s="259"/>
      <c r="BN103" s="259"/>
      <c r="BO103" s="259"/>
      <c r="BP103" s="259"/>
      <c r="BQ103" s="259"/>
      <c r="BR103" s="259"/>
      <c r="BS103" s="259"/>
      <c r="BT103" s="259"/>
      <c r="BU103" s="259"/>
      <c r="BV103" s="259"/>
      <c r="BW103" s="259"/>
      <c r="BX103" s="259"/>
      <c r="BY103" s="259"/>
      <c r="BZ103" s="259"/>
      <c r="CA103" s="25"/>
      <c r="CB103" s="25"/>
      <c r="CC103" s="25"/>
      <c r="CD103" s="25"/>
      <c r="CE103" s="25"/>
      <c r="CF103" s="25"/>
      <c r="CG103" s="25"/>
      <c r="CH103" s="25"/>
      <c r="CI103" s="25"/>
      <c r="CJ103" s="25"/>
      <c r="CK103" s="25"/>
      <c r="CL103" s="25"/>
      <c r="CM103" s="25"/>
      <c r="CN103" s="25"/>
      <c r="CO103" s="25"/>
      <c r="CP103" s="25"/>
      <c r="CQ103" s="25"/>
      <c r="CR103" s="25"/>
    </row>
    <row r="104" spans="1:96" s="2" customFormat="1" ht="18.75" customHeight="1">
      <c r="A104" s="259"/>
      <c r="B104" s="872"/>
      <c r="C104" s="220">
        <v>2</v>
      </c>
      <c r="D104" s="220">
        <v>90</v>
      </c>
      <c r="E104" s="294">
        <f t="shared" si="1"/>
        <v>90</v>
      </c>
      <c r="F104" s="190" t="s">
        <v>181</v>
      </c>
      <c r="G104" s="187"/>
      <c r="H104" s="187"/>
      <c r="I104" s="209"/>
      <c r="J104" s="188" t="s">
        <v>192</v>
      </c>
      <c r="K104" s="267"/>
      <c r="L104" s="875" t="s">
        <v>197</v>
      </c>
      <c r="M104" s="876"/>
      <c r="N104" s="876"/>
      <c r="O104" s="876"/>
      <c r="P104" s="876"/>
      <c r="Q104" s="876"/>
      <c r="R104" s="876"/>
      <c r="S104" s="876"/>
      <c r="T104" s="876"/>
      <c r="U104" s="876"/>
      <c r="V104" s="876"/>
      <c r="W104" s="876"/>
      <c r="X104" s="876"/>
      <c r="Y104" s="876"/>
      <c r="Z104" s="876"/>
      <c r="AA104" s="876"/>
      <c r="AB104" s="876"/>
      <c r="AC104" s="876"/>
      <c r="AD104" s="876"/>
      <c r="AE104" s="876"/>
      <c r="AF104" s="259"/>
      <c r="AG104" s="259"/>
      <c r="AH104" s="259"/>
      <c r="AI104" s="259"/>
      <c r="AJ104" s="259"/>
      <c r="AK104" s="259"/>
      <c r="AL104" s="259"/>
      <c r="AM104" s="259"/>
      <c r="AN104" s="259"/>
      <c r="AO104" s="259"/>
      <c r="AP104" s="259"/>
      <c r="AQ104" s="259"/>
      <c r="AR104" s="259"/>
      <c r="AS104" s="259"/>
      <c r="AT104" s="259"/>
      <c r="AU104" s="259"/>
      <c r="AV104" s="259"/>
      <c r="AW104" s="259"/>
      <c r="AX104" s="259"/>
      <c r="AY104" s="259"/>
      <c r="AZ104" s="259"/>
      <c r="BA104" s="259"/>
      <c r="BB104" s="259"/>
      <c r="BC104" s="259"/>
      <c r="BD104" s="259"/>
      <c r="BE104" s="259"/>
      <c r="BF104" s="259"/>
      <c r="BG104" s="259"/>
      <c r="BH104" s="259"/>
      <c r="BI104" s="259"/>
      <c r="BJ104" s="259"/>
      <c r="BK104" s="259"/>
      <c r="BL104" s="259"/>
      <c r="BM104" s="259"/>
      <c r="BN104" s="259"/>
      <c r="BO104" s="259"/>
      <c r="BP104" s="259"/>
      <c r="BQ104" s="259"/>
      <c r="BR104" s="259"/>
      <c r="BS104" s="259"/>
      <c r="BT104" s="259"/>
      <c r="BU104" s="259"/>
      <c r="BV104" s="259"/>
      <c r="BW104" s="259"/>
      <c r="BX104" s="259"/>
      <c r="BY104" s="259"/>
      <c r="BZ104" s="259"/>
      <c r="CA104" s="25"/>
      <c r="CB104" s="25"/>
      <c r="CC104" s="25"/>
      <c r="CD104" s="25"/>
      <c r="CE104" s="25"/>
      <c r="CF104" s="25"/>
      <c r="CG104" s="25"/>
      <c r="CH104" s="25"/>
      <c r="CI104" s="25"/>
      <c r="CJ104" s="25"/>
      <c r="CK104" s="25"/>
      <c r="CL104" s="25"/>
      <c r="CM104" s="25"/>
      <c r="CN104" s="25"/>
      <c r="CO104" s="25"/>
      <c r="CP104" s="25"/>
      <c r="CQ104" s="25"/>
      <c r="CR104" s="25"/>
    </row>
    <row r="105" spans="1:96" s="2" customFormat="1" ht="18.75" customHeight="1">
      <c r="A105" s="259"/>
      <c r="B105" s="872"/>
      <c r="C105" s="220">
        <v>3</v>
      </c>
      <c r="D105" s="220">
        <v>91</v>
      </c>
      <c r="E105" s="294">
        <f t="shared" si="1"/>
        <v>91</v>
      </c>
      <c r="F105" s="190" t="s">
        <v>178</v>
      </c>
      <c r="G105" s="187"/>
      <c r="H105" s="187"/>
      <c r="I105" s="209"/>
      <c r="J105" s="188" t="s">
        <v>165</v>
      </c>
      <c r="K105" s="267"/>
      <c r="L105" s="876"/>
      <c r="M105" s="876"/>
      <c r="N105" s="876"/>
      <c r="O105" s="876"/>
      <c r="P105" s="876"/>
      <c r="Q105" s="876"/>
      <c r="R105" s="876"/>
      <c r="S105" s="876"/>
      <c r="T105" s="876"/>
      <c r="U105" s="876"/>
      <c r="V105" s="876"/>
      <c r="W105" s="876"/>
      <c r="X105" s="876"/>
      <c r="Y105" s="876"/>
      <c r="Z105" s="876"/>
      <c r="AA105" s="876"/>
      <c r="AB105" s="876"/>
      <c r="AC105" s="876"/>
      <c r="AD105" s="876"/>
      <c r="AE105" s="876"/>
      <c r="AF105" s="259"/>
      <c r="AG105" s="259"/>
      <c r="AH105" s="259"/>
      <c r="AI105" s="259"/>
      <c r="AJ105" s="259"/>
      <c r="AK105" s="259"/>
      <c r="AL105" s="259"/>
      <c r="AM105" s="259"/>
      <c r="AN105" s="259"/>
      <c r="AO105" s="259"/>
      <c r="AP105" s="259"/>
      <c r="AQ105" s="259"/>
      <c r="AR105" s="259"/>
      <c r="AS105" s="259"/>
      <c r="AT105" s="259"/>
      <c r="AU105" s="259"/>
      <c r="AV105" s="259"/>
      <c r="AW105" s="259"/>
      <c r="AX105" s="259"/>
      <c r="AY105" s="259"/>
      <c r="AZ105" s="259"/>
      <c r="BA105" s="259"/>
      <c r="BB105" s="259"/>
      <c r="BC105" s="259"/>
      <c r="BD105" s="259"/>
      <c r="BE105" s="259"/>
      <c r="BF105" s="259"/>
      <c r="BG105" s="259"/>
      <c r="BH105" s="259"/>
      <c r="BI105" s="259"/>
      <c r="BJ105" s="259"/>
      <c r="BK105" s="259"/>
      <c r="BL105" s="259"/>
      <c r="BM105" s="259"/>
      <c r="BN105" s="259"/>
      <c r="BO105" s="259"/>
      <c r="BP105" s="259"/>
      <c r="BQ105" s="259"/>
      <c r="BR105" s="259"/>
      <c r="BS105" s="259"/>
      <c r="BT105" s="259"/>
      <c r="BU105" s="259"/>
      <c r="BV105" s="259"/>
      <c r="BW105" s="259"/>
      <c r="BX105" s="259"/>
      <c r="BY105" s="259"/>
      <c r="BZ105" s="259"/>
      <c r="CA105" s="25"/>
      <c r="CB105" s="25"/>
      <c r="CC105" s="25"/>
      <c r="CD105" s="25"/>
      <c r="CE105" s="25"/>
      <c r="CF105" s="25"/>
      <c r="CG105" s="25"/>
      <c r="CH105" s="25"/>
      <c r="CI105" s="25"/>
      <c r="CJ105" s="25"/>
      <c r="CK105" s="25"/>
      <c r="CL105" s="25"/>
      <c r="CM105" s="25"/>
      <c r="CN105" s="25"/>
      <c r="CO105" s="25"/>
      <c r="CP105" s="25"/>
      <c r="CQ105" s="25"/>
      <c r="CR105" s="25"/>
    </row>
    <row r="106" spans="1:96" s="2" customFormat="1" ht="18.75" customHeight="1">
      <c r="A106" s="259"/>
      <c r="B106" s="872"/>
      <c r="C106" s="220">
        <v>4</v>
      </c>
      <c r="D106" s="220">
        <v>92</v>
      </c>
      <c r="E106" s="294">
        <f t="shared" si="1"/>
        <v>92</v>
      </c>
      <c r="F106" s="190" t="s">
        <v>182</v>
      </c>
      <c r="G106" s="187"/>
      <c r="H106" s="187"/>
      <c r="I106" s="209"/>
      <c r="J106" s="188" t="s">
        <v>191</v>
      </c>
      <c r="K106" s="267"/>
      <c r="L106" s="876"/>
      <c r="M106" s="876"/>
      <c r="N106" s="876"/>
      <c r="O106" s="876"/>
      <c r="P106" s="876"/>
      <c r="Q106" s="876"/>
      <c r="R106" s="876"/>
      <c r="S106" s="876"/>
      <c r="T106" s="876"/>
      <c r="U106" s="876"/>
      <c r="V106" s="876"/>
      <c r="W106" s="876"/>
      <c r="X106" s="876"/>
      <c r="Y106" s="876"/>
      <c r="Z106" s="876"/>
      <c r="AA106" s="876"/>
      <c r="AB106" s="876"/>
      <c r="AC106" s="876"/>
      <c r="AD106" s="876"/>
      <c r="AE106" s="876"/>
      <c r="AF106" s="259"/>
      <c r="AG106" s="259"/>
      <c r="AH106" s="259"/>
      <c r="AI106" s="259"/>
      <c r="AJ106" s="259"/>
      <c r="AK106" s="259"/>
      <c r="AL106" s="259"/>
      <c r="AM106" s="259"/>
      <c r="AN106" s="259"/>
      <c r="AO106" s="259"/>
      <c r="AP106" s="259"/>
      <c r="AQ106" s="259"/>
      <c r="AR106" s="259"/>
      <c r="AS106" s="259"/>
      <c r="AT106" s="259"/>
      <c r="AU106" s="259"/>
      <c r="AV106" s="259"/>
      <c r="AW106" s="259"/>
      <c r="AX106" s="259"/>
      <c r="AY106" s="259"/>
      <c r="AZ106" s="259"/>
      <c r="BA106" s="259"/>
      <c r="BB106" s="259"/>
      <c r="BC106" s="259"/>
      <c r="BD106" s="259"/>
      <c r="BE106" s="259"/>
      <c r="BF106" s="259"/>
      <c r="BG106" s="259"/>
      <c r="BH106" s="259"/>
      <c r="BI106" s="259"/>
      <c r="BJ106" s="259"/>
      <c r="BK106" s="259"/>
      <c r="BL106" s="259"/>
      <c r="BM106" s="259"/>
      <c r="BN106" s="259"/>
      <c r="BO106" s="259"/>
      <c r="BP106" s="259"/>
      <c r="BQ106" s="259"/>
      <c r="BR106" s="259"/>
      <c r="BS106" s="259"/>
      <c r="BT106" s="259"/>
      <c r="BU106" s="259"/>
      <c r="BV106" s="259"/>
      <c r="BW106" s="259"/>
      <c r="BX106" s="259"/>
      <c r="BY106" s="259"/>
      <c r="BZ106" s="259"/>
      <c r="CA106" s="25"/>
      <c r="CB106" s="25"/>
      <c r="CC106" s="25"/>
      <c r="CD106" s="25"/>
      <c r="CE106" s="25"/>
      <c r="CF106" s="25"/>
      <c r="CG106" s="25"/>
      <c r="CH106" s="25"/>
      <c r="CI106" s="25"/>
      <c r="CJ106" s="25"/>
      <c r="CK106" s="25"/>
      <c r="CL106" s="25"/>
      <c r="CM106" s="25"/>
      <c r="CN106" s="25"/>
      <c r="CO106" s="25"/>
      <c r="CP106" s="25"/>
      <c r="CQ106" s="25"/>
      <c r="CR106" s="25"/>
    </row>
    <row r="107" spans="1:96" s="2" customFormat="1" ht="18.75" customHeight="1" thickBot="1">
      <c r="A107" s="259"/>
      <c r="B107" s="872"/>
      <c r="C107" s="220">
        <v>5</v>
      </c>
      <c r="D107" s="220">
        <v>93</v>
      </c>
      <c r="E107" s="294">
        <f t="shared" si="1"/>
        <v>93</v>
      </c>
      <c r="F107" s="190" t="s">
        <v>183</v>
      </c>
      <c r="G107" s="187"/>
      <c r="H107" s="187"/>
      <c r="I107" s="209"/>
      <c r="J107" s="188" t="s">
        <v>18</v>
      </c>
      <c r="K107" s="267"/>
      <c r="L107" s="876"/>
      <c r="M107" s="876"/>
      <c r="N107" s="876"/>
      <c r="O107" s="876"/>
      <c r="P107" s="876"/>
      <c r="Q107" s="876"/>
      <c r="R107" s="876"/>
      <c r="S107" s="876"/>
      <c r="T107" s="876"/>
      <c r="U107" s="876"/>
      <c r="V107" s="876"/>
      <c r="W107" s="876"/>
      <c r="X107" s="876"/>
      <c r="Y107" s="876"/>
      <c r="Z107" s="876"/>
      <c r="AA107" s="876"/>
      <c r="AB107" s="876"/>
      <c r="AC107" s="876"/>
      <c r="AD107" s="876"/>
      <c r="AE107" s="876"/>
      <c r="AF107" s="259"/>
      <c r="AG107" s="259"/>
      <c r="AH107" s="259"/>
      <c r="AI107" s="259"/>
      <c r="AJ107" s="259"/>
      <c r="AK107" s="259"/>
      <c r="AL107" s="259"/>
      <c r="AM107" s="259"/>
      <c r="AN107" s="259"/>
      <c r="AO107" s="259"/>
      <c r="AP107" s="259"/>
      <c r="AQ107" s="259"/>
      <c r="AR107" s="259"/>
      <c r="AS107" s="259"/>
      <c r="AT107" s="259"/>
      <c r="AU107" s="259"/>
      <c r="AV107" s="259"/>
      <c r="AW107" s="259"/>
      <c r="AX107" s="259"/>
      <c r="AY107" s="259"/>
      <c r="AZ107" s="259"/>
      <c r="BA107" s="259"/>
      <c r="BB107" s="259"/>
      <c r="BC107" s="259"/>
      <c r="BD107" s="259"/>
      <c r="BE107" s="259"/>
      <c r="BF107" s="259"/>
      <c r="BG107" s="259"/>
      <c r="BH107" s="259"/>
      <c r="BI107" s="259"/>
      <c r="BJ107" s="259"/>
      <c r="BK107" s="259"/>
      <c r="BL107" s="259"/>
      <c r="BM107" s="259"/>
      <c r="BN107" s="259"/>
      <c r="BO107" s="259"/>
      <c r="BP107" s="259"/>
      <c r="BQ107" s="259"/>
      <c r="BR107" s="259"/>
      <c r="BS107" s="259"/>
      <c r="BT107" s="259"/>
      <c r="BU107" s="259"/>
      <c r="BV107" s="259"/>
      <c r="BW107" s="259"/>
      <c r="BX107" s="259"/>
      <c r="BY107" s="259"/>
      <c r="BZ107" s="259"/>
      <c r="CA107" s="25"/>
      <c r="CB107" s="25"/>
      <c r="CC107" s="25"/>
      <c r="CD107" s="25"/>
      <c r="CE107" s="25"/>
      <c r="CF107" s="25"/>
      <c r="CG107" s="25"/>
      <c r="CH107" s="25"/>
      <c r="CI107" s="25"/>
      <c r="CJ107" s="25"/>
      <c r="CK107" s="25"/>
      <c r="CL107" s="25"/>
      <c r="CM107" s="25"/>
      <c r="CN107" s="25"/>
      <c r="CO107" s="25"/>
      <c r="CP107" s="25"/>
      <c r="CQ107" s="25"/>
      <c r="CR107" s="25"/>
    </row>
    <row r="108" spans="1:96" s="2" customFormat="1" ht="11.25" customHeight="1">
      <c r="A108" s="259"/>
      <c r="B108" s="872"/>
      <c r="C108" s="220">
        <v>6</v>
      </c>
      <c r="D108" s="220">
        <v>94</v>
      </c>
      <c r="E108" s="294">
        <f t="shared" si="1"/>
        <v>94</v>
      </c>
      <c r="F108" s="191" t="s">
        <v>179</v>
      </c>
      <c r="G108" s="100"/>
      <c r="H108" s="100"/>
      <c r="I108" s="101"/>
      <c r="J108" s="110" t="s">
        <v>8</v>
      </c>
      <c r="K108" s="267"/>
      <c r="L108" s="245"/>
      <c r="M108" s="245"/>
      <c r="N108" s="245"/>
      <c r="O108" s="245"/>
      <c r="P108" s="245"/>
      <c r="Q108" s="245"/>
      <c r="R108" s="245"/>
      <c r="S108" s="245"/>
      <c r="T108" s="245"/>
      <c r="U108" s="245"/>
      <c r="V108" s="245"/>
      <c r="W108" s="245"/>
      <c r="X108" s="245"/>
      <c r="Y108" s="245"/>
      <c r="Z108" s="245"/>
      <c r="AA108" s="245"/>
      <c r="AB108" s="245"/>
      <c r="AC108" s="245"/>
      <c r="AD108" s="245"/>
      <c r="AE108" s="245"/>
      <c r="AF108" s="259"/>
      <c r="AG108" s="259"/>
      <c r="AH108" s="259"/>
      <c r="AI108" s="259"/>
      <c r="AJ108" s="259"/>
      <c r="AK108" s="259"/>
      <c r="AL108" s="259"/>
      <c r="AM108" s="259"/>
      <c r="AN108" s="259"/>
      <c r="AO108" s="259"/>
      <c r="AP108" s="259"/>
      <c r="AQ108" s="259"/>
      <c r="AR108" s="259"/>
      <c r="AS108" s="259"/>
      <c r="AT108" s="259"/>
      <c r="AU108" s="259"/>
      <c r="AV108" s="259"/>
      <c r="AW108" s="259"/>
      <c r="AX108" s="259"/>
      <c r="AY108" s="259"/>
      <c r="AZ108" s="259"/>
      <c r="BA108" s="259"/>
      <c r="BB108" s="259"/>
      <c r="BC108" s="259"/>
      <c r="BD108" s="259"/>
      <c r="BE108" s="259"/>
      <c r="BF108" s="259"/>
      <c r="BG108" s="259"/>
      <c r="BH108" s="259"/>
      <c r="BI108" s="259"/>
      <c r="BJ108" s="259"/>
      <c r="BK108" s="259"/>
      <c r="BL108" s="259"/>
      <c r="BM108" s="259"/>
      <c r="BN108" s="259"/>
      <c r="BO108" s="259"/>
      <c r="BP108" s="259"/>
      <c r="BQ108" s="259"/>
      <c r="BR108" s="259"/>
      <c r="BS108" s="259"/>
      <c r="BT108" s="259"/>
      <c r="BU108" s="259"/>
      <c r="BV108" s="259"/>
      <c r="BW108" s="259"/>
      <c r="BX108" s="259"/>
      <c r="BY108" s="259"/>
      <c r="BZ108" s="259"/>
      <c r="CA108" s="25"/>
      <c r="CB108" s="25"/>
      <c r="CC108" s="25"/>
      <c r="CD108" s="25"/>
      <c r="CE108" s="25"/>
      <c r="CF108" s="25"/>
      <c r="CG108" s="25"/>
      <c r="CH108" s="25"/>
      <c r="CI108" s="25"/>
      <c r="CJ108" s="25"/>
      <c r="CK108" s="25"/>
      <c r="CL108" s="25"/>
      <c r="CM108" s="25"/>
      <c r="CN108" s="25"/>
      <c r="CO108" s="25"/>
      <c r="CP108" s="25"/>
      <c r="CQ108" s="25"/>
      <c r="CR108" s="25"/>
    </row>
    <row r="109" spans="1:96" s="2" customFormat="1" ht="11.25" customHeight="1">
      <c r="A109" s="259"/>
      <c r="B109" s="872"/>
      <c r="C109" s="220">
        <v>7</v>
      </c>
      <c r="D109" s="220">
        <v>95</v>
      </c>
      <c r="E109" s="294">
        <f t="shared" si="1"/>
        <v>95</v>
      </c>
      <c r="F109" s="192" t="s">
        <v>223</v>
      </c>
      <c r="G109" s="214"/>
      <c r="H109" s="214"/>
      <c r="I109" s="215"/>
      <c r="J109" s="128"/>
      <c r="K109" s="267"/>
      <c r="L109" s="245"/>
      <c r="M109" s="245"/>
      <c r="N109" s="245"/>
      <c r="O109" s="245"/>
      <c r="P109" s="245"/>
      <c r="Q109" s="245"/>
      <c r="R109" s="245"/>
      <c r="S109" s="245"/>
      <c r="T109" s="245"/>
      <c r="U109" s="245"/>
      <c r="V109" s="245"/>
      <c r="W109" s="245"/>
      <c r="X109" s="245"/>
      <c r="Y109" s="245"/>
      <c r="Z109" s="245"/>
      <c r="AA109" s="245"/>
      <c r="AB109" s="245"/>
      <c r="AC109" s="245"/>
      <c r="AD109" s="245"/>
      <c r="AE109" s="245"/>
      <c r="AF109" s="259"/>
      <c r="AG109" s="259"/>
      <c r="AH109" s="259"/>
      <c r="AI109" s="259"/>
      <c r="AJ109" s="259"/>
      <c r="AK109" s="259"/>
      <c r="AL109" s="259"/>
      <c r="AM109" s="259"/>
      <c r="AN109" s="259"/>
      <c r="AO109" s="259"/>
      <c r="AP109" s="259"/>
      <c r="AQ109" s="259"/>
      <c r="AR109" s="259"/>
      <c r="AS109" s="259"/>
      <c r="AT109" s="259"/>
      <c r="AU109" s="259"/>
      <c r="AV109" s="259"/>
      <c r="AW109" s="259"/>
      <c r="AX109" s="259"/>
      <c r="AY109" s="259"/>
      <c r="AZ109" s="259"/>
      <c r="BA109" s="259"/>
      <c r="BB109" s="259"/>
      <c r="BC109" s="259"/>
      <c r="BD109" s="259"/>
      <c r="BE109" s="259"/>
      <c r="BF109" s="259"/>
      <c r="BG109" s="259"/>
      <c r="BH109" s="259"/>
      <c r="BI109" s="259"/>
      <c r="BJ109" s="259"/>
      <c r="BK109" s="259"/>
      <c r="BL109" s="259"/>
      <c r="BM109" s="259"/>
      <c r="BN109" s="259"/>
      <c r="BO109" s="259"/>
      <c r="BP109" s="259"/>
      <c r="BQ109" s="259"/>
      <c r="BR109" s="259"/>
      <c r="BS109" s="259"/>
      <c r="BT109" s="259"/>
      <c r="BU109" s="259"/>
      <c r="BV109" s="259"/>
      <c r="BW109" s="259"/>
      <c r="BX109" s="259"/>
      <c r="BY109" s="259"/>
      <c r="BZ109" s="259"/>
      <c r="CA109" s="25"/>
      <c r="CB109" s="25"/>
      <c r="CC109" s="25"/>
      <c r="CD109" s="25"/>
      <c r="CE109" s="25"/>
      <c r="CF109" s="25"/>
      <c r="CG109" s="25"/>
      <c r="CH109" s="25"/>
      <c r="CI109" s="25"/>
      <c r="CJ109" s="25"/>
      <c r="CK109" s="25"/>
      <c r="CL109" s="25"/>
      <c r="CM109" s="25"/>
      <c r="CN109" s="25"/>
      <c r="CO109" s="25"/>
      <c r="CP109" s="25"/>
      <c r="CQ109" s="25"/>
      <c r="CR109" s="25"/>
    </row>
    <row r="110" spans="1:96" s="2" customFormat="1" ht="11.25" customHeight="1">
      <c r="A110" s="259"/>
      <c r="B110" s="872"/>
      <c r="C110" s="220">
        <v>8</v>
      </c>
      <c r="D110" s="220">
        <v>96</v>
      </c>
      <c r="E110" s="294">
        <f t="shared" si="1"/>
        <v>96</v>
      </c>
      <c r="F110" s="192" t="s">
        <v>214</v>
      </c>
      <c r="G110" s="97"/>
      <c r="H110" s="97"/>
      <c r="I110" s="98"/>
      <c r="J110" s="113" t="s">
        <v>78</v>
      </c>
      <c r="K110" s="267"/>
      <c r="L110" s="245"/>
      <c r="M110" s="245"/>
      <c r="N110" s="245"/>
      <c r="O110" s="245"/>
      <c r="P110" s="245"/>
      <c r="Q110" s="245"/>
      <c r="R110" s="245"/>
      <c r="S110" s="245"/>
      <c r="T110" s="245"/>
      <c r="U110" s="245"/>
      <c r="V110" s="245"/>
      <c r="W110" s="245"/>
      <c r="X110" s="245"/>
      <c r="Y110" s="245"/>
      <c r="Z110" s="245"/>
      <c r="AA110" s="245"/>
      <c r="AB110" s="245"/>
      <c r="AC110" s="245"/>
      <c r="AD110" s="245"/>
      <c r="AE110" s="245"/>
      <c r="AF110" s="259"/>
      <c r="AG110" s="259"/>
      <c r="AH110" s="259"/>
      <c r="AI110" s="259"/>
      <c r="AJ110" s="259"/>
      <c r="AK110" s="259"/>
      <c r="AL110" s="259"/>
      <c r="AM110" s="259"/>
      <c r="AN110" s="259"/>
      <c r="AO110" s="259"/>
      <c r="AP110" s="259"/>
      <c r="AQ110" s="259"/>
      <c r="AR110" s="259"/>
      <c r="AS110" s="259"/>
      <c r="AT110" s="259"/>
      <c r="AU110" s="259"/>
      <c r="AV110" s="259"/>
      <c r="AW110" s="259"/>
      <c r="AX110" s="259"/>
      <c r="AY110" s="259"/>
      <c r="AZ110" s="259"/>
      <c r="BA110" s="259"/>
      <c r="BB110" s="259"/>
      <c r="BC110" s="259"/>
      <c r="BD110" s="259"/>
      <c r="BE110" s="259"/>
      <c r="BF110" s="259"/>
      <c r="BG110" s="259"/>
      <c r="BH110" s="259"/>
      <c r="BI110" s="259"/>
      <c r="BJ110" s="259"/>
      <c r="BK110" s="259"/>
      <c r="BL110" s="259"/>
      <c r="BM110" s="259"/>
      <c r="BN110" s="259"/>
      <c r="BO110" s="259"/>
      <c r="BP110" s="259"/>
      <c r="BQ110" s="259"/>
      <c r="BR110" s="259"/>
      <c r="BS110" s="259"/>
      <c r="BT110" s="259"/>
      <c r="BU110" s="259"/>
      <c r="BV110" s="259"/>
      <c r="BW110" s="259"/>
      <c r="BX110" s="259"/>
      <c r="BY110" s="259"/>
      <c r="BZ110" s="259"/>
      <c r="CA110" s="25"/>
      <c r="CB110" s="25"/>
      <c r="CC110" s="25"/>
      <c r="CD110" s="25"/>
      <c r="CE110" s="25"/>
      <c r="CF110" s="25"/>
      <c r="CG110" s="25"/>
      <c r="CH110" s="25"/>
      <c r="CI110" s="25"/>
      <c r="CJ110" s="25"/>
      <c r="CK110" s="25"/>
      <c r="CL110" s="25"/>
      <c r="CM110" s="25"/>
      <c r="CN110" s="25"/>
      <c r="CO110" s="25"/>
      <c r="CP110" s="25"/>
      <c r="CQ110" s="25"/>
      <c r="CR110" s="25"/>
    </row>
    <row r="111" spans="1:96" s="2" customFormat="1" ht="18.75" customHeight="1">
      <c r="A111" s="259"/>
      <c r="B111" s="872"/>
      <c r="C111" s="220">
        <v>9</v>
      </c>
      <c r="D111" s="220">
        <v>97</v>
      </c>
      <c r="E111" s="294">
        <f t="shared" si="1"/>
        <v>97</v>
      </c>
      <c r="F111" s="190" t="s">
        <v>181</v>
      </c>
      <c r="G111" s="187"/>
      <c r="H111" s="187"/>
      <c r="I111" s="183"/>
      <c r="J111" s="188" t="s">
        <v>57</v>
      </c>
      <c r="K111" s="267"/>
      <c r="L111" s="875" t="s">
        <v>203</v>
      </c>
      <c r="M111" s="876"/>
      <c r="N111" s="876"/>
      <c r="O111" s="876"/>
      <c r="P111" s="876"/>
      <c r="Q111" s="876"/>
      <c r="R111" s="876"/>
      <c r="S111" s="876"/>
      <c r="T111" s="876"/>
      <c r="U111" s="876"/>
      <c r="V111" s="876"/>
      <c r="W111" s="876"/>
      <c r="X111" s="876"/>
      <c r="Y111" s="876"/>
      <c r="Z111" s="876"/>
      <c r="AA111" s="876"/>
      <c r="AB111" s="876"/>
      <c r="AC111" s="876"/>
      <c r="AD111" s="876"/>
      <c r="AE111" s="876"/>
      <c r="AF111" s="259"/>
      <c r="AG111" s="259"/>
      <c r="AH111" s="259"/>
      <c r="AI111" s="259"/>
      <c r="AJ111" s="259"/>
      <c r="AK111" s="259"/>
      <c r="AL111" s="259"/>
      <c r="AM111" s="259"/>
      <c r="AN111" s="259"/>
      <c r="AO111" s="259"/>
      <c r="AP111" s="259"/>
      <c r="AQ111" s="259"/>
      <c r="AR111" s="259"/>
      <c r="AS111" s="259"/>
      <c r="AT111" s="259"/>
      <c r="AU111" s="259"/>
      <c r="AV111" s="259"/>
      <c r="AW111" s="259"/>
      <c r="AX111" s="259"/>
      <c r="AY111" s="259"/>
      <c r="AZ111" s="259"/>
      <c r="BA111" s="259"/>
      <c r="BB111" s="259"/>
      <c r="BC111" s="259"/>
      <c r="BD111" s="259"/>
      <c r="BE111" s="259"/>
      <c r="BF111" s="259"/>
      <c r="BG111" s="259"/>
      <c r="BH111" s="259"/>
      <c r="BI111" s="259"/>
      <c r="BJ111" s="259"/>
      <c r="BK111" s="259"/>
      <c r="BL111" s="259"/>
      <c r="BM111" s="259"/>
      <c r="BN111" s="259"/>
      <c r="BO111" s="259"/>
      <c r="BP111" s="259"/>
      <c r="BQ111" s="259"/>
      <c r="BR111" s="259"/>
      <c r="BS111" s="259"/>
      <c r="BT111" s="259"/>
      <c r="BU111" s="259"/>
      <c r="BV111" s="259"/>
      <c r="BW111" s="259"/>
      <c r="BX111" s="259"/>
      <c r="BY111" s="259"/>
      <c r="BZ111" s="259"/>
      <c r="CA111" s="25"/>
      <c r="CB111" s="25"/>
      <c r="CC111" s="25"/>
      <c r="CD111" s="25"/>
      <c r="CE111" s="25"/>
      <c r="CF111" s="25"/>
      <c r="CG111" s="25"/>
      <c r="CH111" s="25"/>
      <c r="CI111" s="25"/>
      <c r="CJ111" s="25"/>
      <c r="CK111" s="25"/>
      <c r="CL111" s="25"/>
      <c r="CM111" s="25"/>
      <c r="CN111" s="25"/>
      <c r="CO111" s="25"/>
      <c r="CP111" s="25"/>
      <c r="CQ111" s="25"/>
      <c r="CR111" s="25"/>
    </row>
    <row r="112" spans="1:96" s="2" customFormat="1" ht="18.75" customHeight="1">
      <c r="A112" s="259"/>
      <c r="B112" s="872"/>
      <c r="C112" s="220">
        <v>10</v>
      </c>
      <c r="D112" s="220">
        <v>98</v>
      </c>
      <c r="E112" s="294">
        <f t="shared" si="1"/>
        <v>98</v>
      </c>
      <c r="F112" s="190" t="s">
        <v>178</v>
      </c>
      <c r="G112" s="187"/>
      <c r="H112" s="187"/>
      <c r="I112" s="183"/>
      <c r="J112" s="188" t="s">
        <v>198</v>
      </c>
      <c r="K112" s="267"/>
      <c r="L112" s="876"/>
      <c r="M112" s="876"/>
      <c r="N112" s="876"/>
      <c r="O112" s="876"/>
      <c r="P112" s="876"/>
      <c r="Q112" s="876"/>
      <c r="R112" s="876"/>
      <c r="S112" s="876"/>
      <c r="T112" s="876"/>
      <c r="U112" s="876"/>
      <c r="V112" s="876"/>
      <c r="W112" s="876"/>
      <c r="X112" s="876"/>
      <c r="Y112" s="876"/>
      <c r="Z112" s="876"/>
      <c r="AA112" s="876"/>
      <c r="AB112" s="876"/>
      <c r="AC112" s="876"/>
      <c r="AD112" s="876"/>
      <c r="AE112" s="876"/>
      <c r="AF112" s="259"/>
      <c r="AG112" s="259"/>
      <c r="AH112" s="259"/>
      <c r="AI112" s="259"/>
      <c r="AJ112" s="259"/>
      <c r="AK112" s="259"/>
      <c r="AL112" s="259"/>
      <c r="AM112" s="259"/>
      <c r="AN112" s="259"/>
      <c r="AO112" s="259"/>
      <c r="AP112" s="259"/>
      <c r="AQ112" s="259"/>
      <c r="AR112" s="259"/>
      <c r="AS112" s="259"/>
      <c r="AT112" s="259"/>
      <c r="AU112" s="259"/>
      <c r="AV112" s="259"/>
      <c r="AW112" s="259"/>
      <c r="AX112" s="259"/>
      <c r="AY112" s="259"/>
      <c r="AZ112" s="259"/>
      <c r="BA112" s="259"/>
      <c r="BB112" s="259"/>
      <c r="BC112" s="259"/>
      <c r="BD112" s="259"/>
      <c r="BE112" s="259"/>
      <c r="BF112" s="259"/>
      <c r="BG112" s="259"/>
      <c r="BH112" s="259"/>
      <c r="BI112" s="259"/>
      <c r="BJ112" s="259"/>
      <c r="BK112" s="259"/>
      <c r="BL112" s="259"/>
      <c r="BM112" s="259"/>
      <c r="BN112" s="259"/>
      <c r="BO112" s="259"/>
      <c r="BP112" s="259"/>
      <c r="BQ112" s="259"/>
      <c r="BR112" s="259"/>
      <c r="BS112" s="259"/>
      <c r="BT112" s="259"/>
      <c r="BU112" s="259"/>
      <c r="BV112" s="259"/>
      <c r="BW112" s="259"/>
      <c r="BX112" s="259"/>
      <c r="BY112" s="259"/>
      <c r="BZ112" s="259"/>
      <c r="CA112" s="25"/>
      <c r="CB112" s="25"/>
      <c r="CC112" s="25"/>
      <c r="CD112" s="25"/>
      <c r="CE112" s="25"/>
      <c r="CF112" s="25"/>
      <c r="CG112" s="25"/>
      <c r="CH112" s="25"/>
      <c r="CI112" s="25"/>
      <c r="CJ112" s="25"/>
      <c r="CK112" s="25"/>
      <c r="CL112" s="25"/>
      <c r="CM112" s="25"/>
      <c r="CN112" s="25"/>
      <c r="CO112" s="25"/>
      <c r="CP112" s="25"/>
      <c r="CQ112" s="25"/>
      <c r="CR112" s="25"/>
    </row>
    <row r="113" spans="1:96" s="2" customFormat="1" ht="18.75" customHeight="1">
      <c r="A113" s="259"/>
      <c r="B113" s="872"/>
      <c r="C113" s="220">
        <v>11</v>
      </c>
      <c r="D113" s="220">
        <v>99</v>
      </c>
      <c r="E113" s="294">
        <f t="shared" si="1"/>
        <v>99</v>
      </c>
      <c r="F113" s="190" t="s">
        <v>182</v>
      </c>
      <c r="G113" s="187"/>
      <c r="H113" s="187"/>
      <c r="I113" s="183"/>
      <c r="J113" s="188" t="s">
        <v>199</v>
      </c>
      <c r="K113" s="267"/>
      <c r="L113" s="876"/>
      <c r="M113" s="876"/>
      <c r="N113" s="876"/>
      <c r="O113" s="876"/>
      <c r="P113" s="876"/>
      <c r="Q113" s="876"/>
      <c r="R113" s="876"/>
      <c r="S113" s="876"/>
      <c r="T113" s="876"/>
      <c r="U113" s="876"/>
      <c r="V113" s="876"/>
      <c r="W113" s="876"/>
      <c r="X113" s="876"/>
      <c r="Y113" s="876"/>
      <c r="Z113" s="876"/>
      <c r="AA113" s="876"/>
      <c r="AB113" s="876"/>
      <c r="AC113" s="876"/>
      <c r="AD113" s="876"/>
      <c r="AE113" s="876"/>
      <c r="AF113" s="259"/>
      <c r="AG113" s="259"/>
      <c r="AH113" s="259"/>
      <c r="AI113" s="259"/>
      <c r="AJ113" s="259"/>
      <c r="AK113" s="259"/>
      <c r="AL113" s="259"/>
      <c r="AM113" s="259"/>
      <c r="AN113" s="259"/>
      <c r="AO113" s="259"/>
      <c r="AP113" s="259"/>
      <c r="AQ113" s="259"/>
      <c r="AR113" s="259"/>
      <c r="AS113" s="259"/>
      <c r="AT113" s="259"/>
      <c r="AU113" s="259"/>
      <c r="AV113" s="259"/>
      <c r="AW113" s="259"/>
      <c r="AX113" s="259"/>
      <c r="AY113" s="259"/>
      <c r="AZ113" s="259"/>
      <c r="BA113" s="259"/>
      <c r="BB113" s="259"/>
      <c r="BC113" s="259"/>
      <c r="BD113" s="259"/>
      <c r="BE113" s="259"/>
      <c r="BF113" s="259"/>
      <c r="BG113" s="259"/>
      <c r="BH113" s="259"/>
      <c r="BI113" s="259"/>
      <c r="BJ113" s="259"/>
      <c r="BK113" s="259"/>
      <c r="BL113" s="259"/>
      <c r="BM113" s="259"/>
      <c r="BN113" s="259"/>
      <c r="BO113" s="259"/>
      <c r="BP113" s="259"/>
      <c r="BQ113" s="259"/>
      <c r="BR113" s="259"/>
      <c r="BS113" s="259"/>
      <c r="BT113" s="259"/>
      <c r="BU113" s="259"/>
      <c r="BV113" s="259"/>
      <c r="BW113" s="259"/>
      <c r="BX113" s="259"/>
      <c r="BY113" s="259"/>
      <c r="BZ113" s="259"/>
      <c r="CA113" s="25"/>
      <c r="CB113" s="25"/>
      <c r="CC113" s="25"/>
      <c r="CD113" s="25"/>
      <c r="CE113" s="25"/>
      <c r="CF113" s="25"/>
      <c r="CG113" s="25"/>
      <c r="CH113" s="25"/>
      <c r="CI113" s="25"/>
      <c r="CJ113" s="25"/>
      <c r="CK113" s="25"/>
      <c r="CL113" s="25"/>
      <c r="CM113" s="25"/>
      <c r="CN113" s="25"/>
      <c r="CO113" s="25"/>
      <c r="CP113" s="25"/>
      <c r="CQ113" s="25"/>
      <c r="CR113" s="25"/>
    </row>
    <row r="114" spans="1:96" s="2" customFormat="1" ht="18.75" customHeight="1" thickBot="1">
      <c r="A114" s="259"/>
      <c r="B114" s="872"/>
      <c r="C114" s="220">
        <v>12</v>
      </c>
      <c r="D114" s="220">
        <v>100</v>
      </c>
      <c r="E114" s="294">
        <f t="shared" si="1"/>
        <v>100</v>
      </c>
      <c r="F114" s="190" t="s">
        <v>183</v>
      </c>
      <c r="G114" s="187"/>
      <c r="H114" s="187"/>
      <c r="I114" s="183"/>
      <c r="J114" s="188" t="s">
        <v>18</v>
      </c>
      <c r="K114" s="267"/>
      <c r="L114" s="876"/>
      <c r="M114" s="876"/>
      <c r="N114" s="876"/>
      <c r="O114" s="876"/>
      <c r="P114" s="876"/>
      <c r="Q114" s="876"/>
      <c r="R114" s="876"/>
      <c r="S114" s="876"/>
      <c r="T114" s="876"/>
      <c r="U114" s="876"/>
      <c r="V114" s="876"/>
      <c r="W114" s="876"/>
      <c r="X114" s="876"/>
      <c r="Y114" s="876"/>
      <c r="Z114" s="876"/>
      <c r="AA114" s="876"/>
      <c r="AB114" s="876"/>
      <c r="AC114" s="876"/>
      <c r="AD114" s="876"/>
      <c r="AE114" s="876"/>
      <c r="AF114" s="259"/>
      <c r="AG114" s="259"/>
      <c r="AH114" s="259"/>
      <c r="AI114" s="259"/>
      <c r="AJ114" s="259"/>
      <c r="AK114" s="259"/>
      <c r="AL114" s="259"/>
      <c r="AM114" s="259"/>
      <c r="AN114" s="259"/>
      <c r="AO114" s="259"/>
      <c r="AP114" s="259"/>
      <c r="AQ114" s="259"/>
      <c r="AR114" s="259"/>
      <c r="AS114" s="259"/>
      <c r="AT114" s="259"/>
      <c r="AU114" s="259"/>
      <c r="AV114" s="259"/>
      <c r="AW114" s="259"/>
      <c r="AX114" s="259"/>
      <c r="AY114" s="259"/>
      <c r="AZ114" s="259"/>
      <c r="BA114" s="259"/>
      <c r="BB114" s="259"/>
      <c r="BC114" s="259"/>
      <c r="BD114" s="259"/>
      <c r="BE114" s="259"/>
      <c r="BF114" s="259"/>
      <c r="BG114" s="259"/>
      <c r="BH114" s="259"/>
      <c r="BI114" s="259"/>
      <c r="BJ114" s="259"/>
      <c r="BK114" s="259"/>
      <c r="BL114" s="259"/>
      <c r="BM114" s="259"/>
      <c r="BN114" s="259"/>
      <c r="BO114" s="259"/>
      <c r="BP114" s="259"/>
      <c r="BQ114" s="259"/>
      <c r="BR114" s="259"/>
      <c r="BS114" s="259"/>
      <c r="BT114" s="259"/>
      <c r="BU114" s="259"/>
      <c r="BV114" s="259"/>
      <c r="BW114" s="259"/>
      <c r="BX114" s="259"/>
      <c r="BY114" s="259"/>
      <c r="BZ114" s="259"/>
      <c r="CA114" s="25"/>
      <c r="CB114" s="25"/>
      <c r="CC114" s="25"/>
      <c r="CD114" s="25"/>
      <c r="CE114" s="25"/>
      <c r="CF114" s="25"/>
      <c r="CG114" s="25"/>
      <c r="CH114" s="25"/>
      <c r="CI114" s="25"/>
      <c r="CJ114" s="25"/>
      <c r="CK114" s="25"/>
      <c r="CL114" s="25"/>
      <c r="CM114" s="25"/>
      <c r="CN114" s="25"/>
      <c r="CO114" s="25"/>
      <c r="CP114" s="25"/>
      <c r="CQ114" s="25"/>
      <c r="CR114" s="25"/>
    </row>
    <row r="115" spans="1:96" s="2" customFormat="1" ht="11.25" customHeight="1">
      <c r="A115" s="259"/>
      <c r="B115" s="872"/>
      <c r="C115" s="220">
        <v>13</v>
      </c>
      <c r="D115" s="220">
        <v>101</v>
      </c>
      <c r="E115" s="294">
        <f t="shared" si="1"/>
        <v>101</v>
      </c>
      <c r="F115" s="191" t="s">
        <v>184</v>
      </c>
      <c r="G115" s="100"/>
      <c r="H115" s="100"/>
      <c r="I115" s="101"/>
      <c r="J115" s="110" t="s">
        <v>82</v>
      </c>
      <c r="K115" s="267"/>
      <c r="L115" s="160" t="s">
        <v>154</v>
      </c>
      <c r="M115" s="186"/>
      <c r="N115" s="14" t="s">
        <v>188</v>
      </c>
      <c r="O115" s="186"/>
      <c r="P115" s="186"/>
      <c r="Q115" s="186"/>
      <c r="R115" s="186"/>
      <c r="S115" s="186"/>
      <c r="T115" s="186"/>
      <c r="U115" s="186"/>
      <c r="V115" s="186" t="s">
        <v>189</v>
      </c>
      <c r="W115" s="186"/>
      <c r="X115" s="186"/>
      <c r="Y115" s="186"/>
      <c r="Z115" s="186"/>
      <c r="AA115" s="186"/>
      <c r="AB115" s="186"/>
      <c r="AC115" s="186"/>
      <c r="AD115" s="921"/>
      <c r="AE115" s="922"/>
      <c r="AF115" s="259"/>
      <c r="AG115" s="259"/>
      <c r="AH115" s="259"/>
      <c r="AI115" s="259"/>
      <c r="AJ115" s="259"/>
      <c r="AK115" s="259"/>
      <c r="AL115" s="259"/>
      <c r="AM115" s="259"/>
      <c r="AN115" s="259"/>
      <c r="AO115" s="259"/>
      <c r="AP115" s="259"/>
      <c r="AQ115" s="259"/>
      <c r="AR115" s="259"/>
      <c r="AS115" s="259"/>
      <c r="AT115" s="259"/>
      <c r="AU115" s="259"/>
      <c r="AV115" s="259"/>
      <c r="AW115" s="259"/>
      <c r="AX115" s="259"/>
      <c r="AY115" s="259"/>
      <c r="AZ115" s="259"/>
      <c r="BA115" s="259"/>
      <c r="BB115" s="259"/>
      <c r="BC115" s="259"/>
      <c r="BD115" s="259"/>
      <c r="BE115" s="259"/>
      <c r="BF115" s="259"/>
      <c r="BG115" s="259"/>
      <c r="BH115" s="259"/>
      <c r="BI115" s="259"/>
      <c r="BJ115" s="259"/>
      <c r="BK115" s="259"/>
      <c r="BL115" s="259"/>
      <c r="BM115" s="259"/>
      <c r="BN115" s="259"/>
      <c r="BO115" s="259"/>
      <c r="BP115" s="259"/>
      <c r="BQ115" s="259"/>
      <c r="BR115" s="259"/>
      <c r="BS115" s="259"/>
      <c r="BT115" s="259"/>
      <c r="BU115" s="259"/>
      <c r="BV115" s="259"/>
      <c r="BW115" s="259"/>
      <c r="BX115" s="259"/>
      <c r="BY115" s="259"/>
      <c r="BZ115" s="259"/>
      <c r="CA115" s="25"/>
      <c r="CB115" s="25"/>
      <c r="CC115" s="25"/>
      <c r="CD115" s="25"/>
      <c r="CE115" s="25"/>
      <c r="CF115" s="25"/>
      <c r="CG115" s="25"/>
      <c r="CH115" s="25"/>
      <c r="CI115" s="25"/>
      <c r="CJ115" s="25"/>
      <c r="CK115" s="25"/>
      <c r="CL115" s="25"/>
      <c r="CM115" s="25"/>
      <c r="CN115" s="25"/>
      <c r="CO115" s="25"/>
      <c r="CP115" s="25"/>
      <c r="CQ115" s="25"/>
      <c r="CR115" s="25"/>
    </row>
    <row r="116" spans="1:96" s="2" customFormat="1" ht="11.25" customHeight="1">
      <c r="A116" s="259"/>
      <c r="B116" s="872"/>
      <c r="C116" s="220">
        <v>14</v>
      </c>
      <c r="D116" s="220">
        <v>102</v>
      </c>
      <c r="E116" s="294">
        <f t="shared" si="1"/>
        <v>102</v>
      </c>
      <c r="F116" s="192" t="s">
        <v>187</v>
      </c>
      <c r="G116" s="97"/>
      <c r="H116" s="97"/>
      <c r="I116" s="98"/>
      <c r="J116" s="113" t="s">
        <v>76</v>
      </c>
      <c r="K116" s="267"/>
      <c r="L116" s="15"/>
      <c r="M116" s="189"/>
      <c r="N116" s="189"/>
      <c r="O116" s="189"/>
      <c r="P116" s="189"/>
      <c r="Q116" s="189"/>
      <c r="R116" s="189"/>
      <c r="S116" s="189"/>
      <c r="T116" s="189"/>
      <c r="U116" s="189"/>
      <c r="V116" s="189" t="s">
        <v>190</v>
      </c>
      <c r="W116" s="189"/>
      <c r="X116" s="189"/>
      <c r="Y116" s="189"/>
      <c r="Z116" s="189"/>
      <c r="AA116" s="189"/>
      <c r="AB116" s="189"/>
      <c r="AC116" s="189"/>
      <c r="AD116" s="185"/>
      <c r="AE116" s="184"/>
      <c r="AF116" s="259"/>
      <c r="AG116" s="259"/>
      <c r="AH116" s="259"/>
      <c r="AI116" s="259"/>
      <c r="AJ116" s="259"/>
      <c r="AK116" s="259"/>
      <c r="AL116" s="259"/>
      <c r="AM116" s="259"/>
      <c r="AN116" s="259"/>
      <c r="AO116" s="259"/>
      <c r="AP116" s="259"/>
      <c r="AQ116" s="259"/>
      <c r="AR116" s="259"/>
      <c r="AS116" s="259"/>
      <c r="AT116" s="259"/>
      <c r="AU116" s="259"/>
      <c r="AV116" s="259"/>
      <c r="AW116" s="259"/>
      <c r="AX116" s="259"/>
      <c r="AY116" s="259"/>
      <c r="AZ116" s="259"/>
      <c r="BA116" s="259"/>
      <c r="BB116" s="259"/>
      <c r="BC116" s="259"/>
      <c r="BD116" s="259"/>
      <c r="BE116" s="259"/>
      <c r="BF116" s="259"/>
      <c r="BG116" s="259"/>
      <c r="BH116" s="259"/>
      <c r="BI116" s="259"/>
      <c r="BJ116" s="259"/>
      <c r="BK116" s="259"/>
      <c r="BL116" s="259"/>
      <c r="BM116" s="259"/>
      <c r="BN116" s="259"/>
      <c r="BO116" s="259"/>
      <c r="BP116" s="259"/>
      <c r="BQ116" s="259"/>
      <c r="BR116" s="259"/>
      <c r="BS116" s="259"/>
      <c r="BT116" s="259"/>
      <c r="BU116" s="259"/>
      <c r="BV116" s="259"/>
      <c r="BW116" s="259"/>
      <c r="BX116" s="259"/>
      <c r="BY116" s="259"/>
      <c r="BZ116" s="259"/>
      <c r="CA116" s="25"/>
      <c r="CB116" s="25"/>
      <c r="CC116" s="25"/>
      <c r="CD116" s="25"/>
      <c r="CE116" s="25"/>
      <c r="CF116" s="25"/>
      <c r="CG116" s="25"/>
      <c r="CH116" s="25"/>
      <c r="CI116" s="25"/>
      <c r="CJ116" s="25"/>
      <c r="CK116" s="25"/>
      <c r="CL116" s="25"/>
      <c r="CM116" s="25"/>
      <c r="CN116" s="25"/>
      <c r="CO116" s="25"/>
      <c r="CP116" s="25"/>
      <c r="CQ116" s="25"/>
      <c r="CR116" s="25"/>
    </row>
    <row r="117" spans="1:96" s="2" customFormat="1" ht="11.25" customHeight="1">
      <c r="A117" s="259"/>
      <c r="B117" s="872"/>
      <c r="C117" s="220">
        <v>15</v>
      </c>
      <c r="D117" s="220">
        <v>103</v>
      </c>
      <c r="E117" s="294">
        <f t="shared" si="1"/>
        <v>103</v>
      </c>
      <c r="F117" s="190" t="s">
        <v>185</v>
      </c>
      <c r="G117" s="187"/>
      <c r="H117" s="187"/>
      <c r="I117" s="183"/>
      <c r="J117" s="188" t="s">
        <v>14</v>
      </c>
      <c r="K117" s="267"/>
      <c r="L117" s="15"/>
      <c r="M117" s="178" t="s">
        <v>153</v>
      </c>
      <c r="N117" s="179" t="s">
        <v>153</v>
      </c>
      <c r="O117" s="180" t="s">
        <v>153</v>
      </c>
      <c r="P117" s="166" t="s">
        <v>152</v>
      </c>
      <c r="Q117" s="167" t="s">
        <v>152</v>
      </c>
      <c r="R117" s="167" t="s">
        <v>152</v>
      </c>
      <c r="S117" s="168" t="s">
        <v>152</v>
      </c>
      <c r="T117" s="169" t="s">
        <v>152</v>
      </c>
      <c r="U117" s="157"/>
      <c r="V117" s="178">
        <v>0</v>
      </c>
      <c r="W117" s="179">
        <v>0</v>
      </c>
      <c r="X117" s="180">
        <v>1</v>
      </c>
      <c r="Y117" s="166">
        <v>0</v>
      </c>
      <c r="Z117" s="167">
        <v>0</v>
      </c>
      <c r="AA117" s="167">
        <v>1</v>
      </c>
      <c r="AB117" s="168">
        <v>1</v>
      </c>
      <c r="AC117" s="169">
        <v>0</v>
      </c>
      <c r="AD117" s="923"/>
      <c r="AE117" s="924"/>
      <c r="AF117" s="259"/>
      <c r="AG117" s="259"/>
      <c r="AH117" s="259"/>
      <c r="AI117" s="259"/>
      <c r="AJ117" s="259"/>
      <c r="AK117" s="259"/>
      <c r="AL117" s="259"/>
      <c r="AM117" s="259"/>
      <c r="AN117" s="259"/>
      <c r="AO117" s="259"/>
      <c r="AP117" s="259"/>
      <c r="AQ117" s="259"/>
      <c r="AR117" s="259"/>
      <c r="AS117" s="259"/>
      <c r="AT117" s="259"/>
      <c r="AU117" s="259"/>
      <c r="AV117" s="259"/>
      <c r="AW117" s="259"/>
      <c r="AX117" s="259"/>
      <c r="AY117" s="259"/>
      <c r="AZ117" s="259"/>
      <c r="BA117" s="259"/>
      <c r="BB117" s="259"/>
      <c r="BC117" s="259"/>
      <c r="BD117" s="259"/>
      <c r="BE117" s="259"/>
      <c r="BF117" s="259"/>
      <c r="BG117" s="259"/>
      <c r="BH117" s="259"/>
      <c r="BI117" s="259"/>
      <c r="BJ117" s="259"/>
      <c r="BK117" s="259"/>
      <c r="BL117" s="259"/>
      <c r="BM117" s="259"/>
      <c r="BN117" s="259"/>
      <c r="BO117" s="259"/>
      <c r="BP117" s="259"/>
      <c r="BQ117" s="259"/>
      <c r="BR117" s="259"/>
      <c r="BS117" s="259"/>
      <c r="BT117" s="259"/>
      <c r="BU117" s="259"/>
      <c r="BV117" s="259"/>
      <c r="BW117" s="259"/>
      <c r="BX117" s="259"/>
      <c r="BY117" s="259"/>
      <c r="BZ117" s="259"/>
      <c r="CA117" s="25"/>
      <c r="CB117" s="25"/>
      <c r="CC117" s="25"/>
      <c r="CD117" s="25"/>
      <c r="CE117" s="25"/>
      <c r="CF117" s="25"/>
      <c r="CG117" s="25"/>
      <c r="CH117" s="25"/>
      <c r="CI117" s="25"/>
      <c r="CJ117" s="25"/>
      <c r="CK117" s="25"/>
      <c r="CL117" s="25"/>
      <c r="CM117" s="25"/>
      <c r="CN117" s="25"/>
      <c r="CO117" s="25"/>
      <c r="CP117" s="25"/>
      <c r="CQ117" s="25"/>
      <c r="CR117" s="25"/>
    </row>
    <row r="118" spans="1:96" s="2" customFormat="1" ht="11.25" customHeight="1" thickBot="1">
      <c r="A118" s="259"/>
      <c r="B118" s="872"/>
      <c r="C118" s="220">
        <v>16</v>
      </c>
      <c r="D118" s="220">
        <v>104</v>
      </c>
      <c r="E118" s="294">
        <f t="shared" si="1"/>
        <v>104</v>
      </c>
      <c r="F118" s="190" t="s">
        <v>186</v>
      </c>
      <c r="G118" s="187"/>
      <c r="H118" s="187"/>
      <c r="I118" s="183"/>
      <c r="J118" s="188" t="s">
        <v>173</v>
      </c>
      <c r="K118" s="267"/>
      <c r="L118" s="16"/>
      <c r="M118" s="178" t="s">
        <v>153</v>
      </c>
      <c r="N118" s="179" t="s">
        <v>153</v>
      </c>
      <c r="O118" s="179" t="s">
        <v>153</v>
      </c>
      <c r="P118" s="180" t="s">
        <v>153</v>
      </c>
      <c r="Q118" s="162" t="s">
        <v>155</v>
      </c>
      <c r="R118" s="163" t="s">
        <v>155</v>
      </c>
      <c r="S118" s="164" t="s">
        <v>155</v>
      </c>
      <c r="T118" s="165" t="s">
        <v>155</v>
      </c>
      <c r="U118" s="37"/>
      <c r="V118" s="178">
        <v>0</v>
      </c>
      <c r="W118" s="179">
        <v>1</v>
      </c>
      <c r="X118" s="179">
        <v>1</v>
      </c>
      <c r="Y118" s="180">
        <v>0</v>
      </c>
      <c r="Z118" s="162">
        <v>0</v>
      </c>
      <c r="AA118" s="163">
        <v>0</v>
      </c>
      <c r="AB118" s="164">
        <v>1</v>
      </c>
      <c r="AC118" s="165">
        <v>1</v>
      </c>
      <c r="AD118" s="925"/>
      <c r="AE118" s="926"/>
      <c r="AF118" s="259"/>
      <c r="AG118" s="259"/>
      <c r="AH118" s="259"/>
      <c r="AI118" s="259"/>
      <c r="AJ118" s="259"/>
      <c r="AK118" s="259"/>
      <c r="AL118" s="259"/>
      <c r="AM118" s="259"/>
      <c r="AN118" s="259"/>
      <c r="AO118" s="259"/>
      <c r="AP118" s="259"/>
      <c r="AQ118" s="259"/>
      <c r="AR118" s="259"/>
      <c r="AS118" s="259"/>
      <c r="AT118" s="259"/>
      <c r="AU118" s="259"/>
      <c r="AV118" s="259"/>
      <c r="AW118" s="259"/>
      <c r="AX118" s="259"/>
      <c r="AY118" s="259"/>
      <c r="AZ118" s="259"/>
      <c r="BA118" s="259"/>
      <c r="BB118" s="259"/>
      <c r="BC118" s="259"/>
      <c r="BD118" s="259"/>
      <c r="BE118" s="259"/>
      <c r="BF118" s="259"/>
      <c r="BG118" s="259"/>
      <c r="BH118" s="259"/>
      <c r="BI118" s="259"/>
      <c r="BJ118" s="259"/>
      <c r="BK118" s="259"/>
      <c r="BL118" s="259"/>
      <c r="BM118" s="259"/>
      <c r="BN118" s="259"/>
      <c r="BO118" s="259"/>
      <c r="BP118" s="259"/>
      <c r="BQ118" s="259"/>
      <c r="BR118" s="259"/>
      <c r="BS118" s="259"/>
      <c r="BT118" s="259"/>
      <c r="BU118" s="259"/>
      <c r="BV118" s="259"/>
      <c r="BW118" s="259"/>
      <c r="BX118" s="259"/>
      <c r="BY118" s="259"/>
      <c r="BZ118" s="259"/>
      <c r="CA118" s="25"/>
      <c r="CB118" s="25"/>
      <c r="CC118" s="25"/>
      <c r="CD118" s="25"/>
      <c r="CE118" s="25"/>
      <c r="CF118" s="25"/>
      <c r="CG118" s="25"/>
      <c r="CH118" s="25"/>
      <c r="CI118" s="25"/>
      <c r="CJ118" s="25"/>
      <c r="CK118" s="25"/>
      <c r="CL118" s="25"/>
      <c r="CM118" s="25"/>
      <c r="CN118" s="25"/>
      <c r="CO118" s="25"/>
      <c r="CP118" s="25"/>
      <c r="CQ118" s="25"/>
      <c r="CR118" s="25"/>
    </row>
    <row r="119" spans="1:96" s="2" customFormat="1" ht="11.25" customHeight="1">
      <c r="A119" s="259"/>
      <c r="B119" s="872"/>
      <c r="C119" s="220">
        <v>1</v>
      </c>
      <c r="D119" s="220">
        <v>105</v>
      </c>
      <c r="E119" s="294">
        <f t="shared" si="1"/>
        <v>105</v>
      </c>
      <c r="F119" s="877" t="s">
        <v>51</v>
      </c>
      <c r="G119" s="878"/>
      <c r="H119" s="878"/>
      <c r="I119" s="879"/>
      <c r="J119" s="85" t="s">
        <v>52</v>
      </c>
      <c r="K119" s="457"/>
      <c r="L119" s="259"/>
      <c r="M119" s="260"/>
      <c r="N119" s="260"/>
      <c r="O119" s="260"/>
      <c r="P119" s="260"/>
      <c r="Q119" s="260"/>
      <c r="R119" s="260"/>
      <c r="S119" s="261"/>
      <c r="T119" s="261"/>
      <c r="U119" s="259"/>
      <c r="V119" s="259"/>
      <c r="W119" s="259"/>
      <c r="X119" s="259"/>
      <c r="Y119" s="259"/>
      <c r="Z119" s="259"/>
      <c r="AA119" s="259"/>
      <c r="AB119" s="259"/>
      <c r="AC119" s="259"/>
      <c r="AD119" s="259"/>
      <c r="AE119" s="259"/>
      <c r="AF119" s="259"/>
      <c r="AG119" s="259"/>
      <c r="AH119" s="259"/>
      <c r="AI119" s="259"/>
      <c r="AJ119" s="259"/>
      <c r="AK119" s="259"/>
      <c r="AL119" s="259"/>
      <c r="AM119" s="259"/>
      <c r="AN119" s="259"/>
      <c r="AO119" s="259"/>
      <c r="AP119" s="259"/>
      <c r="AQ119" s="259"/>
      <c r="AR119" s="259"/>
      <c r="AS119" s="259"/>
      <c r="AT119" s="259"/>
      <c r="AU119" s="259"/>
      <c r="AV119" s="259"/>
      <c r="AW119" s="259"/>
      <c r="AX119" s="259"/>
      <c r="AY119" s="259"/>
      <c r="AZ119" s="259"/>
      <c r="BA119" s="259"/>
      <c r="BB119" s="259"/>
      <c r="BC119" s="259"/>
      <c r="BD119" s="259"/>
      <c r="BE119" s="259"/>
      <c r="BF119" s="259"/>
      <c r="BG119" s="259"/>
      <c r="BH119" s="259"/>
      <c r="BI119" s="259"/>
      <c r="BJ119" s="259"/>
      <c r="BK119" s="259"/>
      <c r="BL119" s="259"/>
      <c r="BM119" s="259"/>
      <c r="BN119" s="259"/>
      <c r="BO119" s="259"/>
      <c r="BP119" s="259"/>
      <c r="BQ119" s="259"/>
      <c r="BR119" s="259"/>
      <c r="BS119" s="259"/>
      <c r="BT119" s="259"/>
      <c r="BU119" s="259"/>
      <c r="BV119" s="259"/>
      <c r="BW119" s="259"/>
      <c r="BX119" s="259"/>
      <c r="BY119" s="259"/>
      <c r="BZ119" s="259"/>
      <c r="CA119" s="25"/>
      <c r="CB119" s="25"/>
      <c r="CC119" s="25"/>
      <c r="CD119" s="25"/>
      <c r="CE119" s="25"/>
      <c r="CF119" s="25"/>
      <c r="CG119" s="25"/>
      <c r="CH119" s="25"/>
      <c r="CI119" s="25"/>
      <c r="CJ119" s="25"/>
      <c r="CK119" s="25"/>
      <c r="CL119" s="25"/>
      <c r="CM119" s="25"/>
      <c r="CN119" s="25"/>
      <c r="CO119" s="25"/>
      <c r="CP119" s="25"/>
      <c r="CQ119" s="25"/>
      <c r="CR119" s="25"/>
    </row>
    <row r="120" spans="1:96" s="2" customFormat="1" ht="11.25" customHeight="1">
      <c r="A120" s="259"/>
      <c r="B120" s="872"/>
      <c r="C120" s="220">
        <v>2</v>
      </c>
      <c r="D120" s="220">
        <v>106</v>
      </c>
      <c r="E120" s="294">
        <f t="shared" si="1"/>
        <v>106</v>
      </c>
      <c r="F120" s="880" t="s">
        <v>212</v>
      </c>
      <c r="G120" s="881"/>
      <c r="H120" s="881"/>
      <c r="I120" s="882"/>
      <c r="J120" s="86" t="s">
        <v>53</v>
      </c>
      <c r="K120" s="457"/>
      <c r="L120" s="260"/>
      <c r="M120" s="260"/>
      <c r="N120" s="260"/>
      <c r="O120" s="260"/>
      <c r="P120" s="260"/>
      <c r="Q120" s="260"/>
      <c r="R120" s="260"/>
      <c r="S120" s="261"/>
      <c r="T120" s="261"/>
      <c r="U120" s="259"/>
      <c r="V120" s="259"/>
      <c r="W120" s="259"/>
      <c r="X120" s="259"/>
      <c r="Y120" s="259"/>
      <c r="Z120" s="259"/>
      <c r="AA120" s="259"/>
      <c r="AB120" s="259"/>
      <c r="AC120" s="259"/>
      <c r="AD120" s="259"/>
      <c r="AE120" s="259"/>
      <c r="AF120" s="259"/>
      <c r="AG120" s="259"/>
      <c r="AH120" s="259"/>
      <c r="AI120" s="259"/>
      <c r="AJ120" s="259"/>
      <c r="AK120" s="259"/>
      <c r="AL120" s="259"/>
      <c r="AM120" s="259"/>
      <c r="AN120" s="259"/>
      <c r="AO120" s="259"/>
      <c r="AP120" s="259"/>
      <c r="AQ120" s="259"/>
      <c r="AR120" s="259"/>
      <c r="AS120" s="259"/>
      <c r="AT120" s="259"/>
      <c r="AU120" s="259"/>
      <c r="AV120" s="259"/>
      <c r="AW120" s="259"/>
      <c r="AX120" s="259"/>
      <c r="AY120" s="259"/>
      <c r="AZ120" s="259"/>
      <c r="BA120" s="259"/>
      <c r="BB120" s="259"/>
      <c r="BC120" s="259"/>
      <c r="BD120" s="259"/>
      <c r="BE120" s="259"/>
      <c r="BF120" s="259"/>
      <c r="BG120" s="259"/>
      <c r="BH120" s="259"/>
      <c r="BI120" s="259"/>
      <c r="BJ120" s="259"/>
      <c r="BK120" s="259"/>
      <c r="BL120" s="259"/>
      <c r="BM120" s="259"/>
      <c r="BN120" s="259"/>
      <c r="BO120" s="259"/>
      <c r="BP120" s="259"/>
      <c r="BQ120" s="259"/>
      <c r="BR120" s="259"/>
      <c r="BS120" s="259"/>
      <c r="BT120" s="259"/>
      <c r="BU120" s="259"/>
      <c r="BV120" s="259"/>
      <c r="BW120" s="259"/>
      <c r="BX120" s="259"/>
      <c r="BY120" s="259"/>
      <c r="BZ120" s="259"/>
      <c r="CA120" s="25"/>
      <c r="CB120" s="25"/>
      <c r="CC120" s="25"/>
      <c r="CD120" s="25"/>
      <c r="CE120" s="25"/>
      <c r="CF120" s="25"/>
      <c r="CG120" s="25"/>
      <c r="CH120" s="25"/>
      <c r="CI120" s="25"/>
      <c r="CJ120" s="25"/>
      <c r="CK120" s="25"/>
      <c r="CL120" s="25"/>
      <c r="CM120" s="25"/>
      <c r="CN120" s="25"/>
      <c r="CO120" s="25"/>
      <c r="CP120" s="25"/>
      <c r="CQ120" s="25"/>
      <c r="CR120" s="25"/>
    </row>
    <row r="121" spans="1:96" s="2" customFormat="1" ht="11.25" customHeight="1">
      <c r="A121" s="259"/>
      <c r="B121" s="872"/>
      <c r="C121" s="220">
        <v>3</v>
      </c>
      <c r="D121" s="220">
        <v>107</v>
      </c>
      <c r="E121" s="294">
        <f t="shared" si="1"/>
        <v>107</v>
      </c>
      <c r="F121" s="880" t="s">
        <v>54</v>
      </c>
      <c r="G121" s="881"/>
      <c r="H121" s="881"/>
      <c r="I121" s="882"/>
      <c r="J121" s="86" t="s">
        <v>55</v>
      </c>
      <c r="K121" s="457"/>
      <c r="L121" s="260"/>
      <c r="M121" s="260"/>
      <c r="N121" s="260"/>
      <c r="O121" s="260"/>
      <c r="P121" s="260"/>
      <c r="Q121" s="260"/>
      <c r="R121" s="260"/>
      <c r="S121" s="261"/>
      <c r="T121" s="261"/>
      <c r="U121" s="259"/>
      <c r="V121" s="259"/>
      <c r="W121" s="259"/>
      <c r="X121" s="259"/>
      <c r="Y121" s="259"/>
      <c r="Z121" s="259"/>
      <c r="AA121" s="259"/>
      <c r="AB121" s="259"/>
      <c r="AC121" s="259"/>
      <c r="AD121" s="259"/>
      <c r="AE121" s="259"/>
      <c r="AF121" s="259"/>
      <c r="AG121" s="259"/>
      <c r="AH121" s="259"/>
      <c r="AI121" s="259"/>
      <c r="AJ121" s="259"/>
      <c r="AK121" s="259"/>
      <c r="AL121" s="259"/>
      <c r="AM121" s="259"/>
      <c r="AN121" s="259"/>
      <c r="AO121" s="259"/>
      <c r="AP121" s="259"/>
      <c r="AQ121" s="259"/>
      <c r="AR121" s="259"/>
      <c r="AS121" s="259"/>
      <c r="AT121" s="259"/>
      <c r="AU121" s="259"/>
      <c r="AV121" s="259"/>
      <c r="AW121" s="259"/>
      <c r="AX121" s="259"/>
      <c r="AY121" s="259"/>
      <c r="AZ121" s="259"/>
      <c r="BA121" s="259"/>
      <c r="BB121" s="259"/>
      <c r="BC121" s="259"/>
      <c r="BD121" s="259"/>
      <c r="BE121" s="259"/>
      <c r="BF121" s="259"/>
      <c r="BG121" s="259"/>
      <c r="BH121" s="259"/>
      <c r="BI121" s="259"/>
      <c r="BJ121" s="259"/>
      <c r="BK121" s="259"/>
      <c r="BL121" s="259"/>
      <c r="BM121" s="259"/>
      <c r="BN121" s="259"/>
      <c r="BO121" s="259"/>
      <c r="BP121" s="259"/>
      <c r="BQ121" s="259"/>
      <c r="BR121" s="259"/>
      <c r="BS121" s="259"/>
      <c r="BT121" s="259"/>
      <c r="BU121" s="259"/>
      <c r="BV121" s="259"/>
      <c r="BW121" s="259"/>
      <c r="BX121" s="259"/>
      <c r="BY121" s="259"/>
      <c r="BZ121" s="259"/>
      <c r="CA121" s="25"/>
      <c r="CB121" s="25"/>
      <c r="CC121" s="25"/>
      <c r="CD121" s="25"/>
      <c r="CE121" s="25"/>
      <c r="CF121" s="25"/>
      <c r="CG121" s="25"/>
      <c r="CH121" s="25"/>
      <c r="CI121" s="25"/>
      <c r="CJ121" s="25"/>
      <c r="CK121" s="25"/>
      <c r="CL121" s="25"/>
      <c r="CM121" s="25"/>
      <c r="CN121" s="25"/>
      <c r="CO121" s="25"/>
      <c r="CP121" s="25"/>
      <c r="CQ121" s="25"/>
      <c r="CR121" s="25"/>
    </row>
    <row r="122" spans="1:96" s="2" customFormat="1" ht="11.25" customHeight="1">
      <c r="A122" s="259"/>
      <c r="B122" s="872"/>
      <c r="C122" s="220">
        <v>4</v>
      </c>
      <c r="D122" s="220">
        <v>108</v>
      </c>
      <c r="E122" s="294">
        <f t="shared" si="1"/>
        <v>108</v>
      </c>
      <c r="F122" s="880" t="s">
        <v>56</v>
      </c>
      <c r="G122" s="881"/>
      <c r="H122" s="881"/>
      <c r="I122" s="882"/>
      <c r="J122" s="86" t="s">
        <v>100</v>
      </c>
      <c r="K122" s="457"/>
      <c r="L122" s="13" t="s">
        <v>101</v>
      </c>
      <c r="M122" s="14"/>
      <c r="N122" s="14"/>
      <c r="O122" s="14"/>
      <c r="P122" s="14"/>
      <c r="Q122" s="14"/>
      <c r="R122" s="14"/>
      <c r="S122" s="20"/>
      <c r="T122" s="20"/>
      <c r="U122" s="35"/>
      <c r="V122" s="35"/>
      <c r="W122" s="35"/>
      <c r="X122" s="35"/>
      <c r="Y122" s="35"/>
      <c r="Z122" s="35"/>
      <c r="AA122" s="35"/>
      <c r="AB122" s="35"/>
      <c r="AC122" s="35"/>
      <c r="AD122" s="35"/>
      <c r="AE122" s="36"/>
      <c r="AF122" s="259"/>
      <c r="AG122" s="259"/>
      <c r="AH122" s="259"/>
      <c r="AI122" s="259"/>
      <c r="AJ122" s="259"/>
      <c r="AK122" s="259"/>
      <c r="AL122" s="259"/>
      <c r="AM122" s="259"/>
      <c r="AN122" s="259"/>
      <c r="AO122" s="259"/>
      <c r="AP122" s="259"/>
      <c r="AQ122" s="259"/>
      <c r="AR122" s="259"/>
      <c r="AS122" s="259"/>
      <c r="AT122" s="259"/>
      <c r="AU122" s="259"/>
      <c r="AV122" s="259"/>
      <c r="AW122" s="259"/>
      <c r="AX122" s="259"/>
      <c r="AY122" s="259"/>
      <c r="AZ122" s="259"/>
      <c r="BA122" s="259"/>
      <c r="BB122" s="259"/>
      <c r="BC122" s="259"/>
      <c r="BD122" s="259"/>
      <c r="BE122" s="259"/>
      <c r="BF122" s="259"/>
      <c r="BG122" s="259"/>
      <c r="BH122" s="259"/>
      <c r="BI122" s="259"/>
      <c r="BJ122" s="259"/>
      <c r="BK122" s="259"/>
      <c r="BL122" s="259"/>
      <c r="BM122" s="259"/>
      <c r="BN122" s="259"/>
      <c r="BO122" s="259"/>
      <c r="BP122" s="259"/>
      <c r="BQ122" s="259"/>
      <c r="BR122" s="259"/>
      <c r="BS122" s="259"/>
      <c r="BT122" s="259"/>
      <c r="BU122" s="259"/>
      <c r="BV122" s="259"/>
      <c r="BW122" s="259"/>
      <c r="BX122" s="259"/>
      <c r="BY122" s="259"/>
      <c r="BZ122" s="259"/>
      <c r="CA122" s="25"/>
      <c r="CB122" s="25"/>
      <c r="CC122" s="25"/>
      <c r="CD122" s="25"/>
      <c r="CE122" s="25"/>
      <c r="CF122" s="25"/>
      <c r="CG122" s="25"/>
      <c r="CH122" s="25"/>
      <c r="CI122" s="25"/>
      <c r="CJ122" s="25"/>
      <c r="CK122" s="25"/>
      <c r="CL122" s="25"/>
      <c r="CM122" s="25"/>
      <c r="CN122" s="25"/>
      <c r="CO122" s="25"/>
      <c r="CP122" s="25"/>
      <c r="CQ122" s="25"/>
      <c r="CR122" s="25"/>
    </row>
    <row r="123" spans="1:96" s="2" customFormat="1" ht="11.25" customHeight="1" thickBot="1">
      <c r="A123" s="259"/>
      <c r="B123" s="872"/>
      <c r="C123" s="220">
        <v>5</v>
      </c>
      <c r="D123" s="220">
        <v>109</v>
      </c>
      <c r="E123" s="294">
        <f t="shared" si="1"/>
        <v>109</v>
      </c>
      <c r="F123" s="883" t="s">
        <v>58</v>
      </c>
      <c r="G123" s="884"/>
      <c r="H123" s="884"/>
      <c r="I123" s="885"/>
      <c r="J123" s="87" t="s">
        <v>60</v>
      </c>
      <c r="K123" s="459"/>
      <c r="L123" s="16"/>
      <c r="M123" s="17"/>
      <c r="N123" s="17"/>
      <c r="O123" s="17"/>
      <c r="P123" s="17"/>
      <c r="Q123" s="17"/>
      <c r="R123" s="17"/>
      <c r="S123" s="45"/>
      <c r="T123" s="45"/>
      <c r="U123" s="37"/>
      <c r="V123" s="37"/>
      <c r="W123" s="37"/>
      <c r="X123" s="37"/>
      <c r="Y123" s="37"/>
      <c r="Z123" s="37"/>
      <c r="AA123" s="37"/>
      <c r="AB123" s="37"/>
      <c r="AC123" s="37"/>
      <c r="AD123" s="37"/>
      <c r="AE123" s="38"/>
      <c r="AF123" s="259"/>
      <c r="AG123" s="259"/>
      <c r="AH123" s="259"/>
      <c r="AI123" s="259"/>
      <c r="AJ123" s="259"/>
      <c r="AK123" s="259"/>
      <c r="AL123" s="259"/>
      <c r="AM123" s="259"/>
      <c r="AN123" s="259"/>
      <c r="AO123" s="259"/>
      <c r="AP123" s="259"/>
      <c r="AQ123" s="259"/>
      <c r="AR123" s="259"/>
      <c r="AS123" s="259"/>
      <c r="AT123" s="259"/>
      <c r="AU123" s="259"/>
      <c r="AV123" s="259"/>
      <c r="AW123" s="259"/>
      <c r="AX123" s="259"/>
      <c r="AY123" s="259"/>
      <c r="AZ123" s="259"/>
      <c r="BA123" s="259"/>
      <c r="BB123" s="259"/>
      <c r="BC123" s="259"/>
      <c r="BD123" s="259"/>
      <c r="BE123" s="259"/>
      <c r="BF123" s="259"/>
      <c r="BG123" s="259"/>
      <c r="BH123" s="259"/>
      <c r="BI123" s="259"/>
      <c r="BJ123" s="259"/>
      <c r="BK123" s="259"/>
      <c r="BL123" s="259"/>
      <c r="BM123" s="259"/>
      <c r="BN123" s="259"/>
      <c r="BO123" s="259"/>
      <c r="BP123" s="259"/>
      <c r="BQ123" s="259"/>
      <c r="BR123" s="259"/>
      <c r="BS123" s="259"/>
      <c r="BT123" s="259"/>
      <c r="BU123" s="259"/>
      <c r="BV123" s="259"/>
      <c r="BW123" s="259"/>
      <c r="BX123" s="259"/>
      <c r="BY123" s="259"/>
      <c r="BZ123" s="259"/>
      <c r="CA123" s="25"/>
      <c r="CB123" s="25"/>
      <c r="CC123" s="25"/>
      <c r="CD123" s="25"/>
      <c r="CE123" s="25"/>
      <c r="CF123" s="25"/>
      <c r="CG123" s="25"/>
      <c r="CH123" s="25"/>
      <c r="CI123" s="25"/>
      <c r="CJ123" s="25"/>
      <c r="CK123" s="25"/>
      <c r="CL123" s="25"/>
      <c r="CM123" s="25"/>
      <c r="CN123" s="25"/>
      <c r="CO123" s="25"/>
      <c r="CP123" s="25"/>
      <c r="CQ123" s="25"/>
      <c r="CR123" s="25"/>
    </row>
    <row r="124" spans="1:96" s="2" customFormat="1" ht="11.25" customHeight="1">
      <c r="A124" s="259"/>
      <c r="B124" s="872"/>
      <c r="C124" s="220">
        <v>6</v>
      </c>
      <c r="D124" s="220">
        <v>110</v>
      </c>
      <c r="E124" s="294">
        <f t="shared" ref="E124:E200" si="2">ROW()-ROW($E$5)-9</f>
        <v>110</v>
      </c>
      <c r="F124" s="62" t="s">
        <v>59</v>
      </c>
      <c r="G124" s="63"/>
      <c r="H124" s="63"/>
      <c r="I124" s="64"/>
      <c r="J124" s="85" t="s">
        <v>60</v>
      </c>
      <c r="K124" s="457"/>
      <c r="L124" s="260"/>
      <c r="M124" s="260"/>
      <c r="N124" s="260"/>
      <c r="O124" s="260"/>
      <c r="P124" s="260"/>
      <c r="Q124" s="260"/>
      <c r="R124" s="260"/>
      <c r="S124" s="261"/>
      <c r="T124" s="261"/>
      <c r="U124" s="259"/>
      <c r="V124" s="259"/>
      <c r="W124" s="259"/>
      <c r="X124" s="259"/>
      <c r="Y124" s="259"/>
      <c r="Z124" s="259"/>
      <c r="AA124" s="259"/>
      <c r="AB124" s="259"/>
      <c r="AC124" s="259"/>
      <c r="AD124" s="259"/>
      <c r="AE124" s="259"/>
      <c r="AF124" s="259"/>
      <c r="AG124" s="259"/>
      <c r="AH124" s="259"/>
      <c r="AI124" s="259"/>
      <c r="AJ124" s="259"/>
      <c r="AK124" s="259"/>
      <c r="AL124" s="259"/>
      <c r="AM124" s="259"/>
      <c r="AN124" s="259"/>
      <c r="AO124" s="259"/>
      <c r="AP124" s="259"/>
      <c r="AQ124" s="259"/>
      <c r="AR124" s="259"/>
      <c r="AS124" s="259"/>
      <c r="AT124" s="259"/>
      <c r="AU124" s="259"/>
      <c r="AV124" s="259"/>
      <c r="AW124" s="259"/>
      <c r="AX124" s="259"/>
      <c r="AY124" s="259"/>
      <c r="AZ124" s="259"/>
      <c r="BA124" s="259"/>
      <c r="BB124" s="259"/>
      <c r="BC124" s="259"/>
      <c r="BD124" s="259"/>
      <c r="BE124" s="259"/>
      <c r="BF124" s="259"/>
      <c r="BG124" s="259"/>
      <c r="BH124" s="259"/>
      <c r="BI124" s="259"/>
      <c r="BJ124" s="259"/>
      <c r="BK124" s="259"/>
      <c r="BL124" s="259"/>
      <c r="BM124" s="259"/>
      <c r="BN124" s="259"/>
      <c r="BO124" s="259"/>
      <c r="BP124" s="259"/>
      <c r="BQ124" s="259"/>
      <c r="BR124" s="259"/>
      <c r="BS124" s="259"/>
      <c r="BT124" s="259"/>
      <c r="BU124" s="259"/>
      <c r="BV124" s="259"/>
      <c r="BW124" s="259"/>
      <c r="BX124" s="259"/>
      <c r="BY124" s="259"/>
      <c r="BZ124" s="259"/>
      <c r="CA124" s="25"/>
      <c r="CB124" s="25"/>
      <c r="CC124" s="25"/>
      <c r="CD124" s="25"/>
      <c r="CE124" s="25"/>
      <c r="CF124" s="25"/>
      <c r="CG124" s="25"/>
      <c r="CH124" s="25"/>
      <c r="CI124" s="25"/>
      <c r="CJ124" s="25"/>
      <c r="CK124" s="25"/>
      <c r="CL124" s="25"/>
      <c r="CM124" s="25"/>
      <c r="CN124" s="25"/>
      <c r="CO124" s="25"/>
      <c r="CP124" s="25"/>
      <c r="CQ124" s="25"/>
      <c r="CR124" s="25"/>
    </row>
    <row r="125" spans="1:96" s="2" customFormat="1" ht="11.25" customHeight="1">
      <c r="A125" s="259"/>
      <c r="B125" s="872"/>
      <c r="C125" s="220">
        <v>7</v>
      </c>
      <c r="D125" s="220">
        <v>111</v>
      </c>
      <c r="E125" s="294">
        <f t="shared" si="2"/>
        <v>111</v>
      </c>
      <c r="F125" s="65" t="s">
        <v>61</v>
      </c>
      <c r="G125" s="47"/>
      <c r="H125" s="47"/>
      <c r="I125" s="48"/>
      <c r="J125" s="86" t="s">
        <v>53</v>
      </c>
      <c r="K125" s="457"/>
      <c r="L125" s="260"/>
      <c r="M125" s="260"/>
      <c r="N125" s="260"/>
      <c r="O125" s="260"/>
      <c r="P125" s="260"/>
      <c r="Q125" s="260"/>
      <c r="R125" s="260"/>
      <c r="S125" s="261"/>
      <c r="T125" s="261"/>
      <c r="U125" s="259"/>
      <c r="V125" s="259"/>
      <c r="W125" s="259"/>
      <c r="X125" s="259"/>
      <c r="Y125" s="259"/>
      <c r="Z125" s="259"/>
      <c r="AA125" s="259"/>
      <c r="AB125" s="259"/>
      <c r="AC125" s="259"/>
      <c r="AD125" s="259"/>
      <c r="AE125" s="259"/>
      <c r="AF125" s="259"/>
      <c r="AG125" s="259"/>
      <c r="AH125" s="259"/>
      <c r="AI125" s="259"/>
      <c r="AJ125" s="259"/>
      <c r="AK125" s="259"/>
      <c r="AL125" s="259"/>
      <c r="AM125" s="259"/>
      <c r="AN125" s="259"/>
      <c r="AO125" s="259"/>
      <c r="AP125" s="259"/>
      <c r="AQ125" s="259"/>
      <c r="AR125" s="259"/>
      <c r="AS125" s="259"/>
      <c r="AT125" s="259"/>
      <c r="AU125" s="259"/>
      <c r="AV125" s="259"/>
      <c r="AW125" s="259"/>
      <c r="AX125" s="259"/>
      <c r="AY125" s="259"/>
      <c r="AZ125" s="259"/>
      <c r="BA125" s="259"/>
      <c r="BB125" s="259"/>
      <c r="BC125" s="259"/>
      <c r="BD125" s="259"/>
      <c r="BE125" s="259"/>
      <c r="BF125" s="259"/>
      <c r="BG125" s="259"/>
      <c r="BH125" s="259"/>
      <c r="BI125" s="259"/>
      <c r="BJ125" s="259"/>
      <c r="BK125" s="259"/>
      <c r="BL125" s="259"/>
      <c r="BM125" s="259"/>
      <c r="BN125" s="259"/>
      <c r="BO125" s="259"/>
      <c r="BP125" s="259"/>
      <c r="BQ125" s="259"/>
      <c r="BR125" s="259"/>
      <c r="BS125" s="259"/>
      <c r="BT125" s="259"/>
      <c r="BU125" s="259"/>
      <c r="BV125" s="259"/>
      <c r="BW125" s="259"/>
      <c r="BX125" s="259"/>
      <c r="BY125" s="259"/>
      <c r="BZ125" s="259"/>
      <c r="CA125" s="25"/>
      <c r="CB125" s="25"/>
      <c r="CC125" s="25"/>
      <c r="CD125" s="25"/>
      <c r="CE125" s="25"/>
      <c r="CF125" s="25"/>
      <c r="CG125" s="25"/>
      <c r="CH125" s="25"/>
      <c r="CI125" s="25"/>
      <c r="CJ125" s="25"/>
      <c r="CK125" s="25"/>
      <c r="CL125" s="25"/>
      <c r="CM125" s="25"/>
      <c r="CN125" s="25"/>
      <c r="CO125" s="25"/>
      <c r="CP125" s="25"/>
      <c r="CQ125" s="25"/>
      <c r="CR125" s="25"/>
    </row>
    <row r="126" spans="1:96" s="2" customFormat="1" ht="11.25" customHeight="1">
      <c r="A126" s="259"/>
      <c r="B126" s="872"/>
      <c r="C126" s="220">
        <v>8</v>
      </c>
      <c r="D126" s="220">
        <v>112</v>
      </c>
      <c r="E126" s="294">
        <f t="shared" si="2"/>
        <v>112</v>
      </c>
      <c r="F126" s="886" t="s">
        <v>62</v>
      </c>
      <c r="G126" s="887"/>
      <c r="H126" s="887"/>
      <c r="I126" s="888"/>
      <c r="J126" s="86" t="s">
        <v>63</v>
      </c>
      <c r="K126" s="457"/>
      <c r="L126" s="260"/>
      <c r="M126" s="260"/>
      <c r="N126" s="260"/>
      <c r="O126" s="260"/>
      <c r="P126" s="260"/>
      <c r="Q126" s="260"/>
      <c r="R126" s="260"/>
      <c r="S126" s="261"/>
      <c r="T126" s="261"/>
      <c r="U126" s="259"/>
      <c r="V126" s="259"/>
      <c r="W126" s="259"/>
      <c r="X126" s="259"/>
      <c r="Y126" s="259"/>
      <c r="Z126" s="259"/>
      <c r="AA126" s="259"/>
      <c r="AB126" s="259"/>
      <c r="AC126" s="259"/>
      <c r="AD126" s="259"/>
      <c r="AE126" s="259"/>
      <c r="AF126" s="259"/>
      <c r="AG126" s="259"/>
      <c r="AH126" s="259"/>
      <c r="AI126" s="259"/>
      <c r="AJ126" s="259"/>
      <c r="AK126" s="259"/>
      <c r="AL126" s="259"/>
      <c r="AM126" s="259"/>
      <c r="AN126" s="259"/>
      <c r="AO126" s="259"/>
      <c r="AP126" s="259"/>
      <c r="AQ126" s="259"/>
      <c r="AR126" s="259"/>
      <c r="AS126" s="259"/>
      <c r="AT126" s="259"/>
      <c r="AU126" s="259"/>
      <c r="AV126" s="259"/>
      <c r="AW126" s="259"/>
      <c r="AX126" s="259"/>
      <c r="AY126" s="259"/>
      <c r="AZ126" s="259"/>
      <c r="BA126" s="259"/>
      <c r="BB126" s="259"/>
      <c r="BC126" s="259"/>
      <c r="BD126" s="259"/>
      <c r="BE126" s="259"/>
      <c r="BF126" s="259"/>
      <c r="BG126" s="259"/>
      <c r="BH126" s="259"/>
      <c r="BI126" s="259"/>
      <c r="BJ126" s="259"/>
      <c r="BK126" s="259"/>
      <c r="BL126" s="259"/>
      <c r="BM126" s="259"/>
      <c r="BN126" s="259"/>
      <c r="BO126" s="259"/>
      <c r="BP126" s="259"/>
      <c r="BQ126" s="259"/>
      <c r="BR126" s="259"/>
      <c r="BS126" s="259"/>
      <c r="BT126" s="259"/>
      <c r="BU126" s="259"/>
      <c r="BV126" s="259"/>
      <c r="BW126" s="259"/>
      <c r="BX126" s="259"/>
      <c r="BY126" s="259"/>
      <c r="BZ126" s="259"/>
      <c r="CA126" s="25"/>
      <c r="CB126" s="25"/>
      <c r="CC126" s="25"/>
      <c r="CD126" s="25"/>
      <c r="CE126" s="25"/>
      <c r="CF126" s="25"/>
      <c r="CG126" s="25"/>
      <c r="CH126" s="25"/>
      <c r="CI126" s="25"/>
      <c r="CJ126" s="25"/>
      <c r="CK126" s="25"/>
      <c r="CL126" s="25"/>
      <c r="CM126" s="25"/>
      <c r="CN126" s="25"/>
      <c r="CO126" s="25"/>
      <c r="CP126" s="25"/>
      <c r="CQ126" s="25"/>
      <c r="CR126" s="25"/>
    </row>
    <row r="127" spans="1:96" s="2" customFormat="1" ht="11.25" customHeight="1">
      <c r="A127" s="259"/>
      <c r="B127" s="872"/>
      <c r="C127" s="220">
        <v>9</v>
      </c>
      <c r="D127" s="220">
        <v>113</v>
      </c>
      <c r="E127" s="294">
        <f t="shared" si="2"/>
        <v>113</v>
      </c>
      <c r="F127" s="886" t="s">
        <v>64</v>
      </c>
      <c r="G127" s="887"/>
      <c r="H127" s="887"/>
      <c r="I127" s="887"/>
      <c r="J127" s="88" t="s">
        <v>65</v>
      </c>
      <c r="K127" s="457"/>
      <c r="L127" s="49" t="s">
        <v>66</v>
      </c>
      <c r="M127" s="14"/>
      <c r="N127" s="14"/>
      <c r="O127" s="14"/>
      <c r="P127" s="14"/>
      <c r="Q127" s="14"/>
      <c r="R127" s="14"/>
      <c r="S127" s="20"/>
      <c r="T127" s="20"/>
      <c r="U127" s="35"/>
      <c r="V127" s="35"/>
      <c r="W127" s="35"/>
      <c r="X127" s="35"/>
      <c r="Y127" s="35"/>
      <c r="Z127" s="35"/>
      <c r="AA127" s="35"/>
      <c r="AB127" s="35"/>
      <c r="AC127" s="35"/>
      <c r="AD127" s="35"/>
      <c r="AE127" s="54" t="s">
        <v>70</v>
      </c>
      <c r="AF127" s="259"/>
      <c r="AG127" s="259"/>
      <c r="AH127" s="259"/>
      <c r="AI127" s="259"/>
      <c r="AJ127" s="259"/>
      <c r="AK127" s="259"/>
      <c r="AL127" s="259"/>
      <c r="AM127" s="259"/>
      <c r="AN127" s="259"/>
      <c r="AO127" s="259"/>
      <c r="AP127" s="259"/>
      <c r="AQ127" s="259"/>
      <c r="AR127" s="259"/>
      <c r="AS127" s="259"/>
      <c r="AT127" s="259"/>
      <c r="AU127" s="259"/>
      <c r="AV127" s="259"/>
      <c r="AW127" s="259"/>
      <c r="AX127" s="259"/>
      <c r="AY127" s="259"/>
      <c r="AZ127" s="259"/>
      <c r="BA127" s="259"/>
      <c r="BB127" s="259"/>
      <c r="BC127" s="259"/>
      <c r="BD127" s="259"/>
      <c r="BE127" s="259"/>
      <c r="BF127" s="259"/>
      <c r="BG127" s="259"/>
      <c r="BH127" s="259"/>
      <c r="BI127" s="259"/>
      <c r="BJ127" s="259"/>
      <c r="BK127" s="259"/>
      <c r="BL127" s="259"/>
      <c r="BM127" s="259"/>
      <c r="BN127" s="259"/>
      <c r="BO127" s="259"/>
      <c r="BP127" s="259"/>
      <c r="BQ127" s="259"/>
      <c r="BR127" s="259"/>
      <c r="BS127" s="259"/>
      <c r="BT127" s="259"/>
      <c r="BU127" s="259"/>
      <c r="BV127" s="259"/>
      <c r="BW127" s="259"/>
      <c r="BX127" s="259"/>
      <c r="BY127" s="259"/>
      <c r="BZ127" s="259"/>
      <c r="CA127" s="25"/>
      <c r="CB127" s="25"/>
      <c r="CC127" s="25"/>
      <c r="CD127" s="25"/>
      <c r="CE127" s="25"/>
      <c r="CF127" s="25"/>
      <c r="CG127" s="25"/>
      <c r="CH127" s="25"/>
      <c r="CI127" s="25"/>
      <c r="CJ127" s="25"/>
      <c r="CK127" s="25"/>
      <c r="CL127" s="25"/>
      <c r="CM127" s="25"/>
      <c r="CN127" s="25"/>
      <c r="CO127" s="25"/>
      <c r="CP127" s="25"/>
      <c r="CQ127" s="25"/>
      <c r="CR127" s="25"/>
    </row>
    <row r="128" spans="1:96" s="2" customFormat="1" ht="11.25" customHeight="1">
      <c r="A128" s="259"/>
      <c r="B128" s="872"/>
      <c r="C128" s="220">
        <v>10</v>
      </c>
      <c r="D128" s="220">
        <v>114</v>
      </c>
      <c r="E128" s="294">
        <f t="shared" si="2"/>
        <v>114</v>
      </c>
      <c r="F128" s="886" t="s">
        <v>67</v>
      </c>
      <c r="G128" s="887"/>
      <c r="H128" s="887"/>
      <c r="I128" s="888"/>
      <c r="J128" s="90" t="s">
        <v>68</v>
      </c>
      <c r="K128" s="457"/>
      <c r="L128" s="49" t="s">
        <v>69</v>
      </c>
      <c r="M128" s="14"/>
      <c r="N128" s="14"/>
      <c r="O128" s="14"/>
      <c r="P128" s="14"/>
      <c r="Q128" s="14"/>
      <c r="R128" s="14"/>
      <c r="S128" s="20"/>
      <c r="T128" s="20"/>
      <c r="U128" s="35"/>
      <c r="V128" s="35"/>
      <c r="W128" s="35"/>
      <c r="X128" s="35"/>
      <c r="Y128" s="35"/>
      <c r="Z128" s="35"/>
      <c r="AA128" s="35"/>
      <c r="AB128" s="35"/>
      <c r="AC128" s="35"/>
      <c r="AD128" s="35"/>
      <c r="AE128" s="54" t="s">
        <v>70</v>
      </c>
      <c r="AF128" s="259"/>
      <c r="AG128" s="259"/>
      <c r="AH128" s="259"/>
      <c r="AI128" s="259"/>
      <c r="AJ128" s="259"/>
      <c r="AK128" s="259"/>
      <c r="AL128" s="259"/>
      <c r="AM128" s="259"/>
      <c r="AN128" s="259"/>
      <c r="AO128" s="259"/>
      <c r="AP128" s="259"/>
      <c r="AQ128" s="259"/>
      <c r="AR128" s="259"/>
      <c r="AS128" s="259"/>
      <c r="AT128" s="259"/>
      <c r="AU128" s="259"/>
      <c r="AV128" s="259"/>
      <c r="AW128" s="259"/>
      <c r="AX128" s="259"/>
      <c r="AY128" s="259"/>
      <c r="AZ128" s="259"/>
      <c r="BA128" s="259"/>
      <c r="BB128" s="259"/>
      <c r="BC128" s="259"/>
      <c r="BD128" s="259"/>
      <c r="BE128" s="259"/>
      <c r="BF128" s="259"/>
      <c r="BG128" s="259"/>
      <c r="BH128" s="259"/>
      <c r="BI128" s="259"/>
      <c r="BJ128" s="259"/>
      <c r="BK128" s="259"/>
      <c r="BL128" s="259"/>
      <c r="BM128" s="259"/>
      <c r="BN128" s="259"/>
      <c r="BO128" s="259"/>
      <c r="BP128" s="259"/>
      <c r="BQ128" s="259"/>
      <c r="BR128" s="259"/>
      <c r="BS128" s="259"/>
      <c r="BT128" s="259"/>
      <c r="BU128" s="259"/>
      <c r="BV128" s="259"/>
      <c r="BW128" s="259"/>
      <c r="BX128" s="259"/>
      <c r="BY128" s="259"/>
      <c r="BZ128" s="259"/>
      <c r="CA128" s="25"/>
      <c r="CB128" s="25"/>
      <c r="CC128" s="25"/>
      <c r="CD128" s="25"/>
      <c r="CE128" s="25"/>
      <c r="CF128" s="25"/>
      <c r="CG128" s="25"/>
      <c r="CH128" s="25"/>
      <c r="CI128" s="25"/>
      <c r="CJ128" s="25"/>
      <c r="CK128" s="25"/>
      <c r="CL128" s="25"/>
      <c r="CM128" s="25"/>
      <c r="CN128" s="25"/>
      <c r="CO128" s="25"/>
      <c r="CP128" s="25"/>
      <c r="CQ128" s="25"/>
      <c r="CR128" s="25"/>
    </row>
    <row r="129" spans="1:96" s="2" customFormat="1" ht="11.25" customHeight="1" thickBot="1">
      <c r="A129" s="259"/>
      <c r="B129" s="872"/>
      <c r="C129" s="220">
        <v>11</v>
      </c>
      <c r="D129" s="220">
        <v>115</v>
      </c>
      <c r="E129" s="294">
        <f t="shared" si="2"/>
        <v>115</v>
      </c>
      <c r="F129" s="886" t="s">
        <v>71</v>
      </c>
      <c r="G129" s="887"/>
      <c r="H129" s="887"/>
      <c r="I129" s="888"/>
      <c r="J129" s="90" t="s">
        <v>72</v>
      </c>
      <c r="K129" s="457"/>
      <c r="L129" s="69" t="s">
        <v>73</v>
      </c>
      <c r="M129" s="14"/>
      <c r="N129" s="14"/>
      <c r="O129" s="14"/>
      <c r="P129" s="14"/>
      <c r="Q129" s="14"/>
      <c r="R129" s="14"/>
      <c r="S129" s="20"/>
      <c r="T129" s="20"/>
      <c r="U129" s="35"/>
      <c r="V129" s="35"/>
      <c r="W129" s="35"/>
      <c r="X129" s="35"/>
      <c r="Y129" s="35"/>
      <c r="Z129" s="35"/>
      <c r="AA129" s="35"/>
      <c r="AB129" s="35"/>
      <c r="AC129" s="35"/>
      <c r="AD129" s="35"/>
      <c r="AE129" s="54" t="s">
        <v>70</v>
      </c>
      <c r="AF129" s="259"/>
      <c r="AG129" s="259"/>
      <c r="AH129" s="259"/>
      <c r="AI129" s="259"/>
      <c r="AJ129" s="259"/>
      <c r="AK129" s="259"/>
      <c r="AL129" s="259"/>
      <c r="AM129" s="259"/>
      <c r="AN129" s="259"/>
      <c r="AO129" s="259"/>
      <c r="AP129" s="259"/>
      <c r="AQ129" s="259"/>
      <c r="AR129" s="259"/>
      <c r="AS129" s="259"/>
      <c r="AT129" s="259"/>
      <c r="AU129" s="259"/>
      <c r="AV129" s="259"/>
      <c r="AW129" s="259"/>
      <c r="AX129" s="259"/>
      <c r="AY129" s="259"/>
      <c r="AZ129" s="259"/>
      <c r="BA129" s="259"/>
      <c r="BB129" s="259"/>
      <c r="BC129" s="259"/>
      <c r="BD129" s="259"/>
      <c r="BE129" s="259"/>
      <c r="BF129" s="259"/>
      <c r="BG129" s="259"/>
      <c r="BH129" s="259"/>
      <c r="BI129" s="259"/>
      <c r="BJ129" s="259"/>
      <c r="BK129" s="259"/>
      <c r="BL129" s="259"/>
      <c r="BM129" s="259"/>
      <c r="BN129" s="259"/>
      <c r="BO129" s="259"/>
      <c r="BP129" s="259"/>
      <c r="BQ129" s="259"/>
      <c r="BR129" s="259"/>
      <c r="BS129" s="259"/>
      <c r="BT129" s="259"/>
      <c r="BU129" s="259"/>
      <c r="BV129" s="259"/>
      <c r="BW129" s="259"/>
      <c r="BX129" s="259"/>
      <c r="BY129" s="259"/>
      <c r="BZ129" s="259"/>
      <c r="CA129" s="25"/>
      <c r="CB129" s="25"/>
      <c r="CC129" s="25"/>
      <c r="CD129" s="25"/>
      <c r="CE129" s="25"/>
      <c r="CF129" s="25"/>
      <c r="CG129" s="25"/>
      <c r="CH129" s="25"/>
      <c r="CI129" s="25"/>
      <c r="CJ129" s="25"/>
      <c r="CK129" s="25"/>
      <c r="CL129" s="25"/>
      <c r="CM129" s="25"/>
      <c r="CN129" s="25"/>
      <c r="CO129" s="25"/>
      <c r="CP129" s="25"/>
      <c r="CQ129" s="25"/>
      <c r="CR129" s="25"/>
    </row>
    <row r="130" spans="1:96" s="2" customFormat="1" ht="11.25" customHeight="1">
      <c r="A130" s="259"/>
      <c r="B130" s="872"/>
      <c r="C130" s="220">
        <v>12</v>
      </c>
      <c r="D130" s="220">
        <v>116</v>
      </c>
      <c r="E130" s="294">
        <f t="shared" si="2"/>
        <v>116</v>
      </c>
      <c r="F130" s="196" t="s">
        <v>168</v>
      </c>
      <c r="G130" s="197"/>
      <c r="H130" s="197"/>
      <c r="I130" s="198"/>
      <c r="J130" s="108" t="s">
        <v>60</v>
      </c>
      <c r="K130" s="457"/>
      <c r="L130" s="260"/>
      <c r="M130" s="260"/>
      <c r="N130" s="260"/>
      <c r="O130" s="260"/>
      <c r="P130" s="260"/>
      <c r="Q130" s="260"/>
      <c r="R130" s="260"/>
      <c r="S130" s="261"/>
      <c r="T130" s="261"/>
      <c r="U130" s="259"/>
      <c r="V130" s="259"/>
      <c r="W130" s="259"/>
      <c r="X130" s="259"/>
      <c r="Y130" s="259"/>
      <c r="Z130" s="259"/>
      <c r="AA130" s="259"/>
      <c r="AB130" s="259"/>
      <c r="AC130" s="259"/>
      <c r="AD130" s="259"/>
      <c r="AE130" s="453"/>
      <c r="AF130" s="259"/>
      <c r="AG130" s="259"/>
      <c r="AH130" s="259"/>
      <c r="AI130" s="259"/>
      <c r="AJ130" s="259"/>
      <c r="AK130" s="259"/>
      <c r="AL130" s="259"/>
      <c r="AM130" s="259"/>
      <c r="AN130" s="259"/>
      <c r="AO130" s="259"/>
      <c r="AP130" s="259"/>
      <c r="AQ130" s="259"/>
      <c r="AR130" s="259"/>
      <c r="AS130" s="259"/>
      <c r="AT130" s="259"/>
      <c r="AU130" s="259"/>
      <c r="AV130" s="259"/>
      <c r="AW130" s="259"/>
      <c r="AX130" s="259"/>
      <c r="AY130" s="259"/>
      <c r="AZ130" s="259"/>
      <c r="BA130" s="259"/>
      <c r="BB130" s="259"/>
      <c r="BC130" s="259"/>
      <c r="BD130" s="259"/>
      <c r="BE130" s="259"/>
      <c r="BF130" s="259"/>
      <c r="BG130" s="259"/>
      <c r="BH130" s="259"/>
      <c r="BI130" s="259"/>
      <c r="BJ130" s="259"/>
      <c r="BK130" s="259"/>
      <c r="BL130" s="259"/>
      <c r="BM130" s="259"/>
      <c r="BN130" s="259"/>
      <c r="BO130" s="259"/>
      <c r="BP130" s="259"/>
      <c r="BQ130" s="259"/>
      <c r="BR130" s="259"/>
      <c r="BS130" s="259"/>
      <c r="BT130" s="259"/>
      <c r="BU130" s="259"/>
      <c r="BV130" s="259"/>
      <c r="BW130" s="259"/>
      <c r="BX130" s="259"/>
      <c r="BY130" s="259"/>
      <c r="BZ130" s="259"/>
      <c r="CA130" s="25"/>
      <c r="CB130" s="25"/>
      <c r="CC130" s="25"/>
      <c r="CD130" s="25"/>
      <c r="CE130" s="25"/>
      <c r="CF130" s="25"/>
      <c r="CG130" s="25"/>
      <c r="CH130" s="25"/>
      <c r="CI130" s="25"/>
      <c r="CJ130" s="25"/>
      <c r="CK130" s="25"/>
      <c r="CL130" s="25"/>
      <c r="CM130" s="25"/>
      <c r="CN130" s="25"/>
      <c r="CO130" s="25"/>
      <c r="CP130" s="25"/>
      <c r="CQ130" s="25"/>
      <c r="CR130" s="25"/>
    </row>
    <row r="131" spans="1:96" s="2" customFormat="1" ht="11.25" customHeight="1">
      <c r="A131" s="259"/>
      <c r="B131" s="872"/>
      <c r="C131" s="220">
        <v>13</v>
      </c>
      <c r="D131" s="220">
        <v>117</v>
      </c>
      <c r="E131" s="294">
        <f t="shared" si="2"/>
        <v>117</v>
      </c>
      <c r="F131" s="199" t="s">
        <v>169</v>
      </c>
      <c r="G131" s="200"/>
      <c r="H131" s="200"/>
      <c r="I131" s="201"/>
      <c r="J131" s="109" t="s">
        <v>91</v>
      </c>
      <c r="K131" s="457"/>
      <c r="L131" s="260"/>
      <c r="M131" s="260"/>
      <c r="N131" s="260"/>
      <c r="O131" s="260"/>
      <c r="P131" s="260"/>
      <c r="Q131" s="260"/>
      <c r="R131" s="260"/>
      <c r="S131" s="261"/>
      <c r="T131" s="261"/>
      <c r="U131" s="259"/>
      <c r="V131" s="259"/>
      <c r="W131" s="259"/>
      <c r="X131" s="259"/>
      <c r="Y131" s="259"/>
      <c r="Z131" s="259"/>
      <c r="AA131" s="259"/>
      <c r="AB131" s="259"/>
      <c r="AC131" s="259"/>
      <c r="AD131" s="259"/>
      <c r="AE131" s="453"/>
      <c r="AF131" s="259"/>
      <c r="AG131" s="259"/>
      <c r="AH131" s="259"/>
      <c r="AI131" s="259"/>
      <c r="AJ131" s="259"/>
      <c r="AK131" s="259"/>
      <c r="AL131" s="259"/>
      <c r="AM131" s="259"/>
      <c r="AN131" s="259"/>
      <c r="AO131" s="259"/>
      <c r="AP131" s="259"/>
      <c r="AQ131" s="259"/>
      <c r="AR131" s="259"/>
      <c r="AS131" s="259"/>
      <c r="AT131" s="259"/>
      <c r="AU131" s="259"/>
      <c r="AV131" s="259"/>
      <c r="AW131" s="259"/>
      <c r="AX131" s="259"/>
      <c r="AY131" s="259"/>
      <c r="AZ131" s="259"/>
      <c r="BA131" s="259"/>
      <c r="BB131" s="259"/>
      <c r="BC131" s="259"/>
      <c r="BD131" s="259"/>
      <c r="BE131" s="259"/>
      <c r="BF131" s="259"/>
      <c r="BG131" s="259"/>
      <c r="BH131" s="259"/>
      <c r="BI131" s="259"/>
      <c r="BJ131" s="259"/>
      <c r="BK131" s="259"/>
      <c r="BL131" s="259"/>
      <c r="BM131" s="259"/>
      <c r="BN131" s="259"/>
      <c r="BO131" s="259"/>
      <c r="BP131" s="259"/>
      <c r="BQ131" s="259"/>
      <c r="BR131" s="259"/>
      <c r="BS131" s="259"/>
      <c r="BT131" s="259"/>
      <c r="BU131" s="259"/>
      <c r="BV131" s="259"/>
      <c r="BW131" s="259"/>
      <c r="BX131" s="259"/>
      <c r="BY131" s="259"/>
      <c r="BZ131" s="259"/>
      <c r="CA131" s="25"/>
      <c r="CB131" s="25"/>
      <c r="CC131" s="25"/>
      <c r="CD131" s="25"/>
      <c r="CE131" s="25"/>
      <c r="CF131" s="25"/>
      <c r="CG131" s="25"/>
      <c r="CH131" s="25"/>
      <c r="CI131" s="25"/>
      <c r="CJ131" s="25"/>
      <c r="CK131" s="25"/>
      <c r="CL131" s="25"/>
      <c r="CM131" s="25"/>
      <c r="CN131" s="25"/>
      <c r="CO131" s="25"/>
      <c r="CP131" s="25"/>
      <c r="CQ131" s="25"/>
      <c r="CR131" s="25"/>
    </row>
    <row r="132" spans="1:96" s="2" customFormat="1" ht="11.25" customHeight="1">
      <c r="A132" s="259"/>
      <c r="B132" s="872"/>
      <c r="C132" s="220">
        <v>14</v>
      </c>
      <c r="D132" s="220">
        <v>118</v>
      </c>
      <c r="E132" s="294">
        <f t="shared" si="2"/>
        <v>118</v>
      </c>
      <c r="F132" s="199" t="s">
        <v>211</v>
      </c>
      <c r="G132" s="200"/>
      <c r="H132" s="200"/>
      <c r="I132" s="201"/>
      <c r="J132" s="109" t="s">
        <v>92</v>
      </c>
      <c r="K132" s="457"/>
      <c r="L132" s="18" t="s">
        <v>172</v>
      </c>
      <c r="M132" s="19"/>
      <c r="N132" s="19"/>
      <c r="O132" s="19"/>
      <c r="P132" s="19"/>
      <c r="Q132" s="19"/>
      <c r="R132" s="19"/>
      <c r="S132" s="73"/>
      <c r="T132" s="73"/>
      <c r="U132" s="33"/>
      <c r="V132" s="33"/>
      <c r="W132" s="33"/>
      <c r="X132" s="33"/>
      <c r="Y132" s="33"/>
      <c r="Z132" s="33"/>
      <c r="AA132" s="33"/>
      <c r="AB132" s="33"/>
      <c r="AC132" s="33"/>
      <c r="AD132" s="33"/>
      <c r="AE132" s="107"/>
      <c r="AF132" s="259"/>
      <c r="AG132" s="259"/>
      <c r="AH132" s="259"/>
      <c r="AI132" s="259"/>
      <c r="AJ132" s="259"/>
      <c r="AK132" s="259"/>
      <c r="AL132" s="259"/>
      <c r="AM132" s="259"/>
      <c r="AN132" s="259"/>
      <c r="AO132" s="259"/>
      <c r="AP132" s="259"/>
      <c r="AQ132" s="259"/>
      <c r="AR132" s="259"/>
      <c r="AS132" s="259"/>
      <c r="AT132" s="259"/>
      <c r="AU132" s="259"/>
      <c r="AV132" s="259"/>
      <c r="AW132" s="259"/>
      <c r="AX132" s="259"/>
      <c r="AY132" s="259"/>
      <c r="AZ132" s="259"/>
      <c r="BA132" s="259"/>
      <c r="BB132" s="259"/>
      <c r="BC132" s="259"/>
      <c r="BD132" s="259"/>
      <c r="BE132" s="259"/>
      <c r="BF132" s="259"/>
      <c r="BG132" s="259"/>
      <c r="BH132" s="259"/>
      <c r="BI132" s="259"/>
      <c r="BJ132" s="259"/>
      <c r="BK132" s="259"/>
      <c r="BL132" s="259"/>
      <c r="BM132" s="259"/>
      <c r="BN132" s="259"/>
      <c r="BO132" s="259"/>
      <c r="BP132" s="259"/>
      <c r="BQ132" s="259"/>
      <c r="BR132" s="259"/>
      <c r="BS132" s="259"/>
      <c r="BT132" s="259"/>
      <c r="BU132" s="259"/>
      <c r="BV132" s="259"/>
      <c r="BW132" s="259"/>
      <c r="BX132" s="259"/>
      <c r="BY132" s="259"/>
      <c r="BZ132" s="259"/>
      <c r="CA132" s="25"/>
      <c r="CB132" s="25"/>
      <c r="CC132" s="25"/>
      <c r="CD132" s="25"/>
      <c r="CE132" s="25"/>
      <c r="CF132" s="25"/>
      <c r="CG132" s="25"/>
      <c r="CH132" s="25"/>
      <c r="CI132" s="25"/>
      <c r="CJ132" s="25"/>
      <c r="CK132" s="25"/>
      <c r="CL132" s="25"/>
      <c r="CM132" s="25"/>
      <c r="CN132" s="25"/>
      <c r="CO132" s="25"/>
      <c r="CP132" s="25"/>
      <c r="CQ132" s="25"/>
      <c r="CR132" s="25"/>
    </row>
    <row r="133" spans="1:96" s="2" customFormat="1" ht="18.75" customHeight="1">
      <c r="A133" s="259"/>
      <c r="B133" s="872"/>
      <c r="C133" s="220">
        <v>15</v>
      </c>
      <c r="D133" s="220">
        <v>119</v>
      </c>
      <c r="E133" s="294">
        <f t="shared" si="2"/>
        <v>119</v>
      </c>
      <c r="F133" s="115" t="s">
        <v>170</v>
      </c>
      <c r="G133" s="116"/>
      <c r="H133" s="116"/>
      <c r="I133" s="117"/>
      <c r="J133" s="113" t="s">
        <v>200</v>
      </c>
      <c r="K133" s="457"/>
      <c r="L133" s="875" t="s">
        <v>202</v>
      </c>
      <c r="M133" s="876"/>
      <c r="N133" s="876"/>
      <c r="O133" s="876"/>
      <c r="P133" s="876"/>
      <c r="Q133" s="876"/>
      <c r="R133" s="876"/>
      <c r="S133" s="876"/>
      <c r="T133" s="876"/>
      <c r="U133" s="876"/>
      <c r="V133" s="876"/>
      <c r="W133" s="876"/>
      <c r="X133" s="876"/>
      <c r="Y133" s="876"/>
      <c r="Z133" s="876"/>
      <c r="AA133" s="876"/>
      <c r="AB133" s="876"/>
      <c r="AC133" s="876"/>
      <c r="AD133" s="876"/>
      <c r="AE133" s="876"/>
      <c r="AF133" s="259"/>
      <c r="AG133" s="259"/>
      <c r="AH133" s="259"/>
      <c r="AI133" s="259"/>
      <c r="AJ133" s="259"/>
      <c r="AK133" s="259"/>
      <c r="AL133" s="259"/>
      <c r="AM133" s="259"/>
      <c r="AN133" s="259"/>
      <c r="AO133" s="259"/>
      <c r="AP133" s="259"/>
      <c r="AQ133" s="259"/>
      <c r="AR133" s="259"/>
      <c r="AS133" s="259"/>
      <c r="AT133" s="259"/>
      <c r="AU133" s="259"/>
      <c r="AV133" s="259"/>
      <c r="AW133" s="259"/>
      <c r="AX133" s="259"/>
      <c r="AY133" s="259"/>
      <c r="AZ133" s="259"/>
      <c r="BA133" s="259"/>
      <c r="BB133" s="259"/>
      <c r="BC133" s="259"/>
      <c r="BD133" s="259"/>
      <c r="BE133" s="259"/>
      <c r="BF133" s="259"/>
      <c r="BG133" s="259"/>
      <c r="BH133" s="259"/>
      <c r="BI133" s="259"/>
      <c r="BJ133" s="259"/>
      <c r="BK133" s="259"/>
      <c r="BL133" s="259"/>
      <c r="BM133" s="259"/>
      <c r="BN133" s="259"/>
      <c r="BO133" s="259"/>
      <c r="BP133" s="259"/>
      <c r="BQ133" s="259"/>
      <c r="BR133" s="259"/>
      <c r="BS133" s="259"/>
      <c r="BT133" s="259"/>
      <c r="BU133" s="259"/>
      <c r="BV133" s="259"/>
      <c r="BW133" s="259"/>
      <c r="BX133" s="259"/>
      <c r="BY133" s="259"/>
      <c r="BZ133" s="259"/>
      <c r="CA133" s="25"/>
      <c r="CB133" s="25"/>
      <c r="CC133" s="25"/>
      <c r="CD133" s="25"/>
      <c r="CE133" s="25"/>
      <c r="CF133" s="25"/>
      <c r="CG133" s="25"/>
      <c r="CH133" s="25"/>
      <c r="CI133" s="25"/>
      <c r="CJ133" s="25"/>
      <c r="CK133" s="25"/>
      <c r="CL133" s="25"/>
      <c r="CM133" s="25"/>
      <c r="CN133" s="25"/>
      <c r="CO133" s="25"/>
      <c r="CP133" s="25"/>
      <c r="CQ133" s="25"/>
      <c r="CR133" s="25"/>
    </row>
    <row r="134" spans="1:96" s="2" customFormat="1" ht="18.75" customHeight="1">
      <c r="A134" s="259"/>
      <c r="B134" s="872"/>
      <c r="C134" s="220">
        <v>16</v>
      </c>
      <c r="D134" s="220">
        <v>120</v>
      </c>
      <c r="E134" s="294">
        <f t="shared" si="2"/>
        <v>120</v>
      </c>
      <c r="F134" s="210"/>
      <c r="G134" s="211"/>
      <c r="H134" s="211"/>
      <c r="I134" s="212"/>
      <c r="J134" s="113" t="s">
        <v>201</v>
      </c>
      <c r="K134" s="457"/>
      <c r="L134" s="876"/>
      <c r="M134" s="876"/>
      <c r="N134" s="876"/>
      <c r="O134" s="876"/>
      <c r="P134" s="876"/>
      <c r="Q134" s="876"/>
      <c r="R134" s="876"/>
      <c r="S134" s="876"/>
      <c r="T134" s="876"/>
      <c r="U134" s="876"/>
      <c r="V134" s="876"/>
      <c r="W134" s="876"/>
      <c r="X134" s="876"/>
      <c r="Y134" s="876"/>
      <c r="Z134" s="876"/>
      <c r="AA134" s="876"/>
      <c r="AB134" s="876"/>
      <c r="AC134" s="876"/>
      <c r="AD134" s="876"/>
      <c r="AE134" s="876"/>
      <c r="AF134" s="259"/>
      <c r="AG134" s="259"/>
      <c r="AH134" s="259"/>
      <c r="AI134" s="259"/>
      <c r="AJ134" s="259"/>
      <c r="AK134" s="259"/>
      <c r="AL134" s="259"/>
      <c r="AM134" s="259"/>
      <c r="AN134" s="259"/>
      <c r="AO134" s="259"/>
      <c r="AP134" s="259"/>
      <c r="AQ134" s="259"/>
      <c r="AR134" s="259"/>
      <c r="AS134" s="259"/>
      <c r="AT134" s="259"/>
      <c r="AU134" s="259"/>
      <c r="AV134" s="259"/>
      <c r="AW134" s="259"/>
      <c r="AX134" s="259"/>
      <c r="AY134" s="259"/>
      <c r="AZ134" s="259"/>
      <c r="BA134" s="259"/>
      <c r="BB134" s="259"/>
      <c r="BC134" s="259"/>
      <c r="BD134" s="259"/>
      <c r="BE134" s="259"/>
      <c r="BF134" s="259"/>
      <c r="BG134" s="259"/>
      <c r="BH134" s="259"/>
      <c r="BI134" s="259"/>
      <c r="BJ134" s="259"/>
      <c r="BK134" s="259"/>
      <c r="BL134" s="259"/>
      <c r="BM134" s="259"/>
      <c r="BN134" s="259"/>
      <c r="BO134" s="259"/>
      <c r="BP134" s="259"/>
      <c r="BQ134" s="259"/>
      <c r="BR134" s="259"/>
      <c r="BS134" s="259"/>
      <c r="BT134" s="259"/>
      <c r="BU134" s="259"/>
      <c r="BV134" s="259"/>
      <c r="BW134" s="259"/>
      <c r="BX134" s="259"/>
      <c r="BY134" s="259"/>
      <c r="BZ134" s="259"/>
      <c r="CA134" s="25"/>
      <c r="CB134" s="25"/>
      <c r="CC134" s="25"/>
      <c r="CD134" s="25"/>
      <c r="CE134" s="25"/>
      <c r="CF134" s="25"/>
      <c r="CG134" s="25"/>
      <c r="CH134" s="25"/>
      <c r="CI134" s="25"/>
      <c r="CJ134" s="25"/>
      <c r="CK134" s="25"/>
      <c r="CL134" s="25"/>
      <c r="CM134" s="25"/>
      <c r="CN134" s="25"/>
      <c r="CO134" s="25"/>
      <c r="CP134" s="25"/>
      <c r="CQ134" s="25"/>
      <c r="CR134" s="25"/>
    </row>
    <row r="135" spans="1:96" s="2" customFormat="1" ht="18.75" customHeight="1">
      <c r="A135" s="259"/>
      <c r="B135" s="872"/>
      <c r="C135" s="220">
        <v>1</v>
      </c>
      <c r="D135" s="220">
        <v>121</v>
      </c>
      <c r="E135" s="294">
        <f t="shared" si="2"/>
        <v>121</v>
      </c>
      <c r="F135" s="210"/>
      <c r="G135" s="211"/>
      <c r="H135" s="211"/>
      <c r="I135" s="212"/>
      <c r="J135" s="113" t="s">
        <v>99</v>
      </c>
      <c r="K135" s="457"/>
      <c r="L135" s="876"/>
      <c r="M135" s="876"/>
      <c r="N135" s="876"/>
      <c r="O135" s="876"/>
      <c r="P135" s="876"/>
      <c r="Q135" s="876"/>
      <c r="R135" s="876"/>
      <c r="S135" s="876"/>
      <c r="T135" s="876"/>
      <c r="U135" s="876"/>
      <c r="V135" s="876"/>
      <c r="W135" s="876"/>
      <c r="X135" s="876"/>
      <c r="Y135" s="876"/>
      <c r="Z135" s="876"/>
      <c r="AA135" s="876"/>
      <c r="AB135" s="876"/>
      <c r="AC135" s="876"/>
      <c r="AD135" s="876"/>
      <c r="AE135" s="876"/>
      <c r="AF135" s="259"/>
      <c r="AG135" s="259"/>
      <c r="AH135" s="259"/>
      <c r="AI135" s="259"/>
      <c r="AJ135" s="259"/>
      <c r="AK135" s="259"/>
      <c r="AL135" s="259"/>
      <c r="AM135" s="259"/>
      <c r="AN135" s="259"/>
      <c r="AO135" s="259"/>
      <c r="AP135" s="259"/>
      <c r="AQ135" s="259"/>
      <c r="AR135" s="259"/>
      <c r="AS135" s="259"/>
      <c r="AT135" s="259"/>
      <c r="AU135" s="259"/>
      <c r="AV135" s="259"/>
      <c r="AW135" s="259"/>
      <c r="AX135" s="259"/>
      <c r="AY135" s="259"/>
      <c r="AZ135" s="259"/>
      <c r="BA135" s="259"/>
      <c r="BB135" s="259"/>
      <c r="BC135" s="259"/>
      <c r="BD135" s="259"/>
      <c r="BE135" s="259"/>
      <c r="BF135" s="259"/>
      <c r="BG135" s="259"/>
      <c r="BH135" s="259"/>
      <c r="BI135" s="259"/>
      <c r="BJ135" s="259"/>
      <c r="BK135" s="259"/>
      <c r="BL135" s="259"/>
      <c r="BM135" s="259"/>
      <c r="BN135" s="259"/>
      <c r="BO135" s="259"/>
      <c r="BP135" s="259"/>
      <c r="BQ135" s="259"/>
      <c r="BR135" s="259"/>
      <c r="BS135" s="259"/>
      <c r="BT135" s="259"/>
      <c r="BU135" s="259"/>
      <c r="BV135" s="259"/>
      <c r="BW135" s="259"/>
      <c r="BX135" s="259"/>
      <c r="BY135" s="259"/>
      <c r="BZ135" s="259"/>
      <c r="CA135" s="25"/>
      <c r="CB135" s="25"/>
      <c r="CC135" s="25"/>
      <c r="CD135" s="25"/>
      <c r="CE135" s="25"/>
      <c r="CF135" s="25"/>
      <c r="CG135" s="25"/>
      <c r="CH135" s="25"/>
      <c r="CI135" s="25"/>
      <c r="CJ135" s="25"/>
      <c r="CK135" s="25"/>
      <c r="CL135" s="25"/>
      <c r="CM135" s="25"/>
      <c r="CN135" s="25"/>
      <c r="CO135" s="25"/>
      <c r="CP135" s="25"/>
      <c r="CQ135" s="25"/>
      <c r="CR135" s="25"/>
    </row>
    <row r="136" spans="1:96" s="2" customFormat="1" ht="18.75" customHeight="1" thickBot="1">
      <c r="A136" s="259"/>
      <c r="B136" s="872"/>
      <c r="C136" s="220">
        <v>2</v>
      </c>
      <c r="D136" s="220">
        <v>122</v>
      </c>
      <c r="E136" s="294">
        <f t="shared" si="2"/>
        <v>122</v>
      </c>
      <c r="F136" s="126" t="s">
        <v>171</v>
      </c>
      <c r="G136" s="121"/>
      <c r="H136" s="121"/>
      <c r="I136" s="122"/>
      <c r="J136" s="114" t="s">
        <v>18</v>
      </c>
      <c r="K136" s="457"/>
      <c r="L136" s="876"/>
      <c r="M136" s="876"/>
      <c r="N136" s="876"/>
      <c r="O136" s="876"/>
      <c r="P136" s="876"/>
      <c r="Q136" s="876"/>
      <c r="R136" s="876"/>
      <c r="S136" s="876"/>
      <c r="T136" s="876"/>
      <c r="U136" s="876"/>
      <c r="V136" s="876"/>
      <c r="W136" s="876"/>
      <c r="X136" s="876"/>
      <c r="Y136" s="876"/>
      <c r="Z136" s="876"/>
      <c r="AA136" s="876"/>
      <c r="AB136" s="876"/>
      <c r="AC136" s="876"/>
      <c r="AD136" s="876"/>
      <c r="AE136" s="876"/>
      <c r="AF136" s="259"/>
      <c r="AG136" s="259"/>
      <c r="AH136" s="259"/>
      <c r="AI136" s="259"/>
      <c r="AJ136" s="259"/>
      <c r="AK136" s="259"/>
      <c r="AL136" s="259"/>
      <c r="AM136" s="259"/>
      <c r="AN136" s="259"/>
      <c r="AO136" s="259"/>
      <c r="AP136" s="259"/>
      <c r="AQ136" s="259"/>
      <c r="AR136" s="259"/>
      <c r="AS136" s="259"/>
      <c r="AT136" s="259"/>
      <c r="AU136" s="259"/>
      <c r="AV136" s="259"/>
      <c r="AW136" s="259"/>
      <c r="AX136" s="259"/>
      <c r="AY136" s="259"/>
      <c r="AZ136" s="259"/>
      <c r="BA136" s="259"/>
      <c r="BB136" s="259"/>
      <c r="BC136" s="259"/>
      <c r="BD136" s="259"/>
      <c r="BE136" s="259"/>
      <c r="BF136" s="259"/>
      <c r="BG136" s="259"/>
      <c r="BH136" s="259"/>
      <c r="BI136" s="259"/>
      <c r="BJ136" s="259"/>
      <c r="BK136" s="259"/>
      <c r="BL136" s="259"/>
      <c r="BM136" s="259"/>
      <c r="BN136" s="259"/>
      <c r="BO136" s="259"/>
      <c r="BP136" s="259"/>
      <c r="BQ136" s="259"/>
      <c r="BR136" s="259"/>
      <c r="BS136" s="259"/>
      <c r="BT136" s="259"/>
      <c r="BU136" s="259"/>
      <c r="BV136" s="259"/>
      <c r="BW136" s="259"/>
      <c r="BX136" s="259"/>
      <c r="BY136" s="259"/>
      <c r="BZ136" s="259"/>
      <c r="CA136" s="25"/>
      <c r="CB136" s="25"/>
      <c r="CC136" s="25"/>
      <c r="CD136" s="25"/>
      <c r="CE136" s="25"/>
      <c r="CF136" s="25"/>
      <c r="CG136" s="25"/>
      <c r="CH136" s="25"/>
      <c r="CI136" s="25"/>
      <c r="CJ136" s="25"/>
      <c r="CK136" s="25"/>
      <c r="CL136" s="25"/>
      <c r="CM136" s="25"/>
      <c r="CN136" s="25"/>
      <c r="CO136" s="25"/>
      <c r="CP136" s="25"/>
      <c r="CQ136" s="25"/>
      <c r="CR136" s="25"/>
    </row>
    <row r="137" spans="1:96" s="2" customFormat="1" ht="11.25" customHeight="1">
      <c r="A137" s="259"/>
      <c r="B137" s="872"/>
      <c r="C137" s="220">
        <v>3</v>
      </c>
      <c r="D137" s="220">
        <v>123</v>
      </c>
      <c r="E137" s="294">
        <f t="shared" si="2"/>
        <v>123</v>
      </c>
      <c r="F137" s="136" t="s">
        <v>168</v>
      </c>
      <c r="G137" s="137"/>
      <c r="H137" s="137"/>
      <c r="I137" s="138"/>
      <c r="J137" s="108" t="s">
        <v>60</v>
      </c>
      <c r="K137" s="457"/>
      <c r="L137" s="260"/>
      <c r="M137" s="260"/>
      <c r="N137" s="260"/>
      <c r="O137" s="260"/>
      <c r="P137" s="260"/>
      <c r="Q137" s="260"/>
      <c r="R137" s="260"/>
      <c r="S137" s="261"/>
      <c r="T137" s="261"/>
      <c r="U137" s="259"/>
      <c r="V137" s="259"/>
      <c r="W137" s="259"/>
      <c r="X137" s="259"/>
      <c r="Y137" s="259"/>
      <c r="Z137" s="259"/>
      <c r="AA137" s="259"/>
      <c r="AB137" s="259"/>
      <c r="AC137" s="259"/>
      <c r="AD137" s="259"/>
      <c r="AE137" s="453"/>
      <c r="AF137" s="259"/>
      <c r="AG137" s="259"/>
      <c r="AH137" s="259"/>
      <c r="AI137" s="259"/>
      <c r="AJ137" s="259"/>
      <c r="AK137" s="259"/>
      <c r="AL137" s="259"/>
      <c r="AM137" s="259"/>
      <c r="AN137" s="259"/>
      <c r="AO137" s="259"/>
      <c r="AP137" s="259"/>
      <c r="AQ137" s="259"/>
      <c r="AR137" s="259"/>
      <c r="AS137" s="259"/>
      <c r="AT137" s="259"/>
      <c r="AU137" s="259"/>
      <c r="AV137" s="259"/>
      <c r="AW137" s="259"/>
      <c r="AX137" s="259"/>
      <c r="AY137" s="259"/>
      <c r="AZ137" s="259"/>
      <c r="BA137" s="259"/>
      <c r="BB137" s="259"/>
      <c r="BC137" s="259"/>
      <c r="BD137" s="259"/>
      <c r="BE137" s="259"/>
      <c r="BF137" s="259"/>
      <c r="BG137" s="259"/>
      <c r="BH137" s="259"/>
      <c r="BI137" s="259"/>
      <c r="BJ137" s="259"/>
      <c r="BK137" s="259"/>
      <c r="BL137" s="259"/>
      <c r="BM137" s="259"/>
      <c r="BN137" s="259"/>
      <c r="BO137" s="259"/>
      <c r="BP137" s="259"/>
      <c r="BQ137" s="259"/>
      <c r="BR137" s="259"/>
      <c r="BS137" s="259"/>
      <c r="BT137" s="259"/>
      <c r="BU137" s="259"/>
      <c r="BV137" s="259"/>
      <c r="BW137" s="259"/>
      <c r="BX137" s="259"/>
      <c r="BY137" s="259"/>
      <c r="BZ137" s="259"/>
      <c r="CA137" s="25"/>
      <c r="CB137" s="25"/>
      <c r="CC137" s="25"/>
      <c r="CD137" s="25"/>
      <c r="CE137" s="25"/>
      <c r="CF137" s="25"/>
      <c r="CG137" s="25"/>
      <c r="CH137" s="25"/>
      <c r="CI137" s="25"/>
      <c r="CJ137" s="25"/>
      <c r="CK137" s="25"/>
      <c r="CL137" s="25"/>
      <c r="CM137" s="25"/>
      <c r="CN137" s="25"/>
      <c r="CO137" s="25"/>
      <c r="CP137" s="25"/>
      <c r="CQ137" s="25"/>
      <c r="CR137" s="25"/>
    </row>
    <row r="138" spans="1:96" s="2" customFormat="1" ht="11.25" customHeight="1">
      <c r="A138" s="259"/>
      <c r="B138" s="872"/>
      <c r="C138" s="220">
        <v>4</v>
      </c>
      <c r="D138" s="220">
        <v>124</v>
      </c>
      <c r="E138" s="294">
        <f t="shared" si="2"/>
        <v>124</v>
      </c>
      <c r="F138" s="139" t="s">
        <v>222</v>
      </c>
      <c r="G138" s="140"/>
      <c r="H138" s="140"/>
      <c r="I138" s="141"/>
      <c r="J138" s="109" t="s">
        <v>91</v>
      </c>
      <c r="K138" s="457"/>
      <c r="L138" s="260"/>
      <c r="M138" s="260"/>
      <c r="N138" s="260"/>
      <c r="O138" s="260"/>
      <c r="P138" s="260"/>
      <c r="Q138" s="260"/>
      <c r="R138" s="260"/>
      <c r="S138" s="261"/>
      <c r="T138" s="261"/>
      <c r="U138" s="259"/>
      <c r="V138" s="259"/>
      <c r="W138" s="259"/>
      <c r="X138" s="259"/>
      <c r="Y138" s="259"/>
      <c r="Z138" s="259"/>
      <c r="AA138" s="259"/>
      <c r="AB138" s="259"/>
      <c r="AC138" s="259"/>
      <c r="AD138" s="259"/>
      <c r="AE138" s="453"/>
      <c r="AF138" s="259"/>
      <c r="AG138" s="259"/>
      <c r="AH138" s="259"/>
      <c r="AI138" s="259"/>
      <c r="AJ138" s="259"/>
      <c r="AK138" s="259"/>
      <c r="AL138" s="259"/>
      <c r="AM138" s="259"/>
      <c r="AN138" s="259"/>
      <c r="AO138" s="259"/>
      <c r="AP138" s="259"/>
      <c r="AQ138" s="259"/>
      <c r="AR138" s="259"/>
      <c r="AS138" s="259"/>
      <c r="AT138" s="259"/>
      <c r="AU138" s="259"/>
      <c r="AV138" s="259"/>
      <c r="AW138" s="259"/>
      <c r="AX138" s="259"/>
      <c r="AY138" s="259"/>
      <c r="AZ138" s="259"/>
      <c r="BA138" s="259"/>
      <c r="BB138" s="259"/>
      <c r="BC138" s="259"/>
      <c r="BD138" s="259"/>
      <c r="BE138" s="259"/>
      <c r="BF138" s="259"/>
      <c r="BG138" s="259"/>
      <c r="BH138" s="259"/>
      <c r="BI138" s="259"/>
      <c r="BJ138" s="259"/>
      <c r="BK138" s="259"/>
      <c r="BL138" s="259"/>
      <c r="BM138" s="259"/>
      <c r="BN138" s="259"/>
      <c r="BO138" s="259"/>
      <c r="BP138" s="259"/>
      <c r="BQ138" s="259"/>
      <c r="BR138" s="259"/>
      <c r="BS138" s="259"/>
      <c r="BT138" s="259"/>
      <c r="BU138" s="259"/>
      <c r="BV138" s="259"/>
      <c r="BW138" s="259"/>
      <c r="BX138" s="259"/>
      <c r="BY138" s="259"/>
      <c r="BZ138" s="259"/>
      <c r="CA138" s="25"/>
      <c r="CB138" s="25"/>
      <c r="CC138" s="25"/>
      <c r="CD138" s="25"/>
      <c r="CE138" s="25"/>
      <c r="CF138" s="25"/>
      <c r="CG138" s="25"/>
      <c r="CH138" s="25"/>
      <c r="CI138" s="25"/>
      <c r="CJ138" s="25"/>
      <c r="CK138" s="25"/>
      <c r="CL138" s="25"/>
      <c r="CM138" s="25"/>
      <c r="CN138" s="25"/>
      <c r="CO138" s="25"/>
      <c r="CP138" s="25"/>
      <c r="CQ138" s="25"/>
      <c r="CR138" s="25"/>
    </row>
    <row r="139" spans="1:96" s="2" customFormat="1" ht="11.25" customHeight="1">
      <c r="A139" s="259"/>
      <c r="B139" s="872"/>
      <c r="C139" s="220">
        <v>5</v>
      </c>
      <c r="D139" s="220">
        <v>125</v>
      </c>
      <c r="E139" s="294">
        <f t="shared" si="2"/>
        <v>125</v>
      </c>
      <c r="F139" s="216" t="s">
        <v>215</v>
      </c>
      <c r="G139" s="200"/>
      <c r="H139" s="200"/>
      <c r="I139" s="201"/>
      <c r="J139" s="109" t="s">
        <v>194</v>
      </c>
      <c r="K139" s="457"/>
      <c r="L139" s="260"/>
      <c r="M139" s="260"/>
      <c r="N139" s="260"/>
      <c r="O139" s="260"/>
      <c r="P139" s="260"/>
      <c r="Q139" s="260"/>
      <c r="R139" s="260"/>
      <c r="S139" s="261"/>
      <c r="T139" s="261"/>
      <c r="U139" s="259"/>
      <c r="V139" s="259"/>
      <c r="W139" s="259"/>
      <c r="X139" s="259"/>
      <c r="Y139" s="259"/>
      <c r="Z139" s="259"/>
      <c r="AA139" s="259"/>
      <c r="AB139" s="259"/>
      <c r="AC139" s="259"/>
      <c r="AD139" s="259"/>
      <c r="AE139" s="453"/>
      <c r="AF139" s="259"/>
      <c r="AG139" s="259"/>
      <c r="AH139" s="259"/>
      <c r="AI139" s="259"/>
      <c r="AJ139" s="259"/>
      <c r="AK139" s="259"/>
      <c r="AL139" s="259"/>
      <c r="AM139" s="259"/>
      <c r="AN139" s="259"/>
      <c r="AO139" s="259"/>
      <c r="AP139" s="259"/>
      <c r="AQ139" s="259"/>
      <c r="AR139" s="259"/>
      <c r="AS139" s="259"/>
      <c r="AT139" s="259"/>
      <c r="AU139" s="259"/>
      <c r="AV139" s="259"/>
      <c r="AW139" s="259"/>
      <c r="AX139" s="259"/>
      <c r="AY139" s="259"/>
      <c r="AZ139" s="259"/>
      <c r="BA139" s="259"/>
      <c r="BB139" s="259"/>
      <c r="BC139" s="259"/>
      <c r="BD139" s="259"/>
      <c r="BE139" s="259"/>
      <c r="BF139" s="259"/>
      <c r="BG139" s="259"/>
      <c r="BH139" s="259"/>
      <c r="BI139" s="259"/>
      <c r="BJ139" s="259"/>
      <c r="BK139" s="259"/>
      <c r="BL139" s="259"/>
      <c r="BM139" s="259"/>
      <c r="BN139" s="259"/>
      <c r="BO139" s="259"/>
      <c r="BP139" s="259"/>
      <c r="BQ139" s="259"/>
      <c r="BR139" s="259"/>
      <c r="BS139" s="259"/>
      <c r="BT139" s="259"/>
      <c r="BU139" s="259"/>
      <c r="BV139" s="259"/>
      <c r="BW139" s="259"/>
      <c r="BX139" s="259"/>
      <c r="BY139" s="259"/>
      <c r="BZ139" s="259"/>
      <c r="CA139" s="25"/>
      <c r="CB139" s="25"/>
      <c r="CC139" s="25"/>
      <c r="CD139" s="25"/>
      <c r="CE139" s="25"/>
      <c r="CF139" s="25"/>
      <c r="CG139" s="25"/>
      <c r="CH139" s="25"/>
      <c r="CI139" s="25"/>
      <c r="CJ139" s="25"/>
      <c r="CK139" s="25"/>
      <c r="CL139" s="25"/>
      <c r="CM139" s="25"/>
      <c r="CN139" s="25"/>
      <c r="CO139" s="25"/>
      <c r="CP139" s="25"/>
      <c r="CQ139" s="25"/>
      <c r="CR139" s="25"/>
    </row>
    <row r="140" spans="1:96" s="2" customFormat="1" ht="11.25" customHeight="1">
      <c r="A140" s="259"/>
      <c r="B140" s="872"/>
      <c r="C140" s="220">
        <v>6</v>
      </c>
      <c r="D140" s="220">
        <v>126</v>
      </c>
      <c r="E140" s="294">
        <f t="shared" si="2"/>
        <v>126</v>
      </c>
      <c r="F140" s="139" t="s">
        <v>211</v>
      </c>
      <c r="G140" s="140"/>
      <c r="H140" s="140"/>
      <c r="I140" s="141"/>
      <c r="J140" s="109" t="s">
        <v>92</v>
      </c>
      <c r="K140" s="457"/>
      <c r="L140" s="18" t="s">
        <v>172</v>
      </c>
      <c r="M140" s="19"/>
      <c r="N140" s="19"/>
      <c r="O140" s="19"/>
      <c r="P140" s="19"/>
      <c r="Q140" s="19"/>
      <c r="R140" s="19"/>
      <c r="S140" s="73"/>
      <c r="T140" s="73"/>
      <c r="U140" s="33"/>
      <c r="V140" s="33"/>
      <c r="W140" s="33"/>
      <c r="X140" s="33"/>
      <c r="Y140" s="33"/>
      <c r="Z140" s="33"/>
      <c r="AA140" s="33"/>
      <c r="AB140" s="33"/>
      <c r="AC140" s="33"/>
      <c r="AD140" s="33"/>
      <c r="AE140" s="107"/>
      <c r="AF140" s="259"/>
      <c r="AG140" s="259"/>
      <c r="AH140" s="259"/>
      <c r="AI140" s="259"/>
      <c r="AJ140" s="259"/>
      <c r="AK140" s="259"/>
      <c r="AL140" s="259"/>
      <c r="AM140" s="259"/>
      <c r="AN140" s="259"/>
      <c r="AO140" s="259"/>
      <c r="AP140" s="259"/>
      <c r="AQ140" s="259"/>
      <c r="AR140" s="259"/>
      <c r="AS140" s="259"/>
      <c r="AT140" s="259"/>
      <c r="AU140" s="259"/>
      <c r="AV140" s="259"/>
      <c r="AW140" s="259"/>
      <c r="AX140" s="259"/>
      <c r="AY140" s="259"/>
      <c r="AZ140" s="259"/>
      <c r="BA140" s="259"/>
      <c r="BB140" s="259"/>
      <c r="BC140" s="259"/>
      <c r="BD140" s="259"/>
      <c r="BE140" s="259"/>
      <c r="BF140" s="259"/>
      <c r="BG140" s="259"/>
      <c r="BH140" s="259"/>
      <c r="BI140" s="259"/>
      <c r="BJ140" s="259"/>
      <c r="BK140" s="259"/>
      <c r="BL140" s="259"/>
      <c r="BM140" s="259"/>
      <c r="BN140" s="259"/>
      <c r="BO140" s="259"/>
      <c r="BP140" s="259"/>
      <c r="BQ140" s="259"/>
      <c r="BR140" s="259"/>
      <c r="BS140" s="259"/>
      <c r="BT140" s="259"/>
      <c r="BU140" s="259"/>
      <c r="BV140" s="259"/>
      <c r="BW140" s="259"/>
      <c r="BX140" s="259"/>
      <c r="BY140" s="259"/>
      <c r="BZ140" s="259"/>
      <c r="CA140" s="25"/>
      <c r="CB140" s="25"/>
      <c r="CC140" s="25"/>
      <c r="CD140" s="25"/>
      <c r="CE140" s="25"/>
      <c r="CF140" s="25"/>
      <c r="CG140" s="25"/>
      <c r="CH140" s="25"/>
      <c r="CI140" s="25"/>
      <c r="CJ140" s="25"/>
      <c r="CK140" s="25"/>
      <c r="CL140" s="25"/>
      <c r="CM140" s="25"/>
      <c r="CN140" s="25"/>
      <c r="CO140" s="25"/>
      <c r="CP140" s="25"/>
      <c r="CQ140" s="25"/>
      <c r="CR140" s="25"/>
    </row>
    <row r="141" spans="1:96" s="2" customFormat="1" ht="18.75" customHeight="1">
      <c r="A141" s="259"/>
      <c r="B141" s="872"/>
      <c r="C141" s="220">
        <v>7</v>
      </c>
      <c r="D141" s="220">
        <v>127</v>
      </c>
      <c r="E141" s="294">
        <f t="shared" si="2"/>
        <v>127</v>
      </c>
      <c r="F141" s="115" t="s">
        <v>170</v>
      </c>
      <c r="G141" s="116"/>
      <c r="H141" s="116"/>
      <c r="I141" s="117"/>
      <c r="J141" s="113" t="s">
        <v>77</v>
      </c>
      <c r="K141" s="457"/>
      <c r="L141" s="875" t="s">
        <v>205</v>
      </c>
      <c r="M141" s="876"/>
      <c r="N141" s="876"/>
      <c r="O141" s="876"/>
      <c r="P141" s="876"/>
      <c r="Q141" s="876"/>
      <c r="R141" s="876"/>
      <c r="S141" s="876"/>
      <c r="T141" s="876"/>
      <c r="U141" s="876"/>
      <c r="V141" s="876"/>
      <c r="W141" s="876"/>
      <c r="X141" s="876"/>
      <c r="Y141" s="876"/>
      <c r="Z141" s="876"/>
      <c r="AA141" s="876"/>
      <c r="AB141" s="876"/>
      <c r="AC141" s="876"/>
      <c r="AD141" s="876"/>
      <c r="AE141" s="876"/>
      <c r="AF141" s="259"/>
      <c r="AG141" s="259"/>
      <c r="AH141" s="259"/>
      <c r="AI141" s="259"/>
      <c r="AJ141" s="259"/>
      <c r="AK141" s="259"/>
      <c r="AL141" s="259"/>
      <c r="AM141" s="259"/>
      <c r="AN141" s="259"/>
      <c r="AO141" s="259"/>
      <c r="AP141" s="259"/>
      <c r="AQ141" s="259"/>
      <c r="AR141" s="259"/>
      <c r="AS141" s="259"/>
      <c r="AT141" s="259"/>
      <c r="AU141" s="259"/>
      <c r="AV141" s="259"/>
      <c r="AW141" s="259"/>
      <c r="AX141" s="259"/>
      <c r="AY141" s="259"/>
      <c r="AZ141" s="259"/>
      <c r="BA141" s="259"/>
      <c r="BB141" s="259"/>
      <c r="BC141" s="259"/>
      <c r="BD141" s="259"/>
      <c r="BE141" s="259"/>
      <c r="BF141" s="259"/>
      <c r="BG141" s="259"/>
      <c r="BH141" s="259"/>
      <c r="BI141" s="259"/>
      <c r="BJ141" s="259"/>
      <c r="BK141" s="259"/>
      <c r="BL141" s="259"/>
      <c r="BM141" s="259"/>
      <c r="BN141" s="259"/>
      <c r="BO141" s="259"/>
      <c r="BP141" s="259"/>
      <c r="BQ141" s="259"/>
      <c r="BR141" s="259"/>
      <c r="BS141" s="259"/>
      <c r="BT141" s="259"/>
      <c r="BU141" s="259"/>
      <c r="BV141" s="259"/>
      <c r="BW141" s="259"/>
      <c r="BX141" s="259"/>
      <c r="BY141" s="259"/>
      <c r="BZ141" s="259"/>
      <c r="CA141" s="25"/>
      <c r="CB141" s="25"/>
      <c r="CC141" s="25"/>
      <c r="CD141" s="25"/>
      <c r="CE141" s="25"/>
      <c r="CF141" s="25"/>
      <c r="CG141" s="25"/>
      <c r="CH141" s="25"/>
      <c r="CI141" s="25"/>
      <c r="CJ141" s="25"/>
      <c r="CK141" s="25"/>
      <c r="CL141" s="25"/>
      <c r="CM141" s="25"/>
      <c r="CN141" s="25"/>
      <c r="CO141" s="25"/>
      <c r="CP141" s="25"/>
      <c r="CQ141" s="25"/>
      <c r="CR141" s="25"/>
    </row>
    <row r="142" spans="1:96" s="2" customFormat="1" ht="18.75" customHeight="1">
      <c r="A142" s="259"/>
      <c r="B142" s="872"/>
      <c r="C142" s="220">
        <v>8</v>
      </c>
      <c r="D142" s="220">
        <v>128</v>
      </c>
      <c r="E142" s="294">
        <f t="shared" si="2"/>
        <v>128</v>
      </c>
      <c r="F142" s="145"/>
      <c r="G142" s="146"/>
      <c r="H142" s="146"/>
      <c r="I142" s="147"/>
      <c r="J142" s="113" t="s">
        <v>103</v>
      </c>
      <c r="K142" s="457"/>
      <c r="L142" s="876"/>
      <c r="M142" s="876"/>
      <c r="N142" s="876"/>
      <c r="O142" s="876"/>
      <c r="P142" s="876"/>
      <c r="Q142" s="876"/>
      <c r="R142" s="876"/>
      <c r="S142" s="876"/>
      <c r="T142" s="876"/>
      <c r="U142" s="876"/>
      <c r="V142" s="876"/>
      <c r="W142" s="876"/>
      <c r="X142" s="876"/>
      <c r="Y142" s="876"/>
      <c r="Z142" s="876"/>
      <c r="AA142" s="876"/>
      <c r="AB142" s="876"/>
      <c r="AC142" s="876"/>
      <c r="AD142" s="876"/>
      <c r="AE142" s="876"/>
      <c r="AF142" s="259"/>
      <c r="AG142" s="259"/>
      <c r="AH142" s="259"/>
      <c r="AI142" s="259"/>
      <c r="AJ142" s="259"/>
      <c r="AK142" s="259"/>
      <c r="AL142" s="259"/>
      <c r="AM142" s="259"/>
      <c r="AN142" s="259"/>
      <c r="AO142" s="259"/>
      <c r="AP142" s="259"/>
      <c r="AQ142" s="259"/>
      <c r="AR142" s="259"/>
      <c r="AS142" s="259"/>
      <c r="AT142" s="259"/>
      <c r="AU142" s="259"/>
      <c r="AV142" s="259"/>
      <c r="AW142" s="259"/>
      <c r="AX142" s="259"/>
      <c r="AY142" s="259"/>
      <c r="AZ142" s="259"/>
      <c r="BA142" s="259"/>
      <c r="BB142" s="259"/>
      <c r="BC142" s="259"/>
      <c r="BD142" s="259"/>
      <c r="BE142" s="259"/>
      <c r="BF142" s="259"/>
      <c r="BG142" s="259"/>
      <c r="BH142" s="259"/>
      <c r="BI142" s="259"/>
      <c r="BJ142" s="259"/>
      <c r="BK142" s="259"/>
      <c r="BL142" s="259"/>
      <c r="BM142" s="259"/>
      <c r="BN142" s="259"/>
      <c r="BO142" s="259"/>
      <c r="BP142" s="259"/>
      <c r="BQ142" s="259"/>
      <c r="BR142" s="259"/>
      <c r="BS142" s="259"/>
      <c r="BT142" s="259"/>
      <c r="BU142" s="259"/>
      <c r="BV142" s="259"/>
      <c r="BW142" s="259"/>
      <c r="BX142" s="259"/>
      <c r="BY142" s="259"/>
      <c r="BZ142" s="259"/>
      <c r="CA142" s="25"/>
      <c r="CB142" s="25"/>
      <c r="CC142" s="25"/>
      <c r="CD142" s="25"/>
      <c r="CE142" s="25"/>
      <c r="CF142" s="25"/>
      <c r="CG142" s="25"/>
      <c r="CH142" s="25"/>
      <c r="CI142" s="25"/>
      <c r="CJ142" s="25"/>
      <c r="CK142" s="25"/>
      <c r="CL142" s="25"/>
      <c r="CM142" s="25"/>
      <c r="CN142" s="25"/>
      <c r="CO142" s="25"/>
      <c r="CP142" s="25"/>
      <c r="CQ142" s="25"/>
      <c r="CR142" s="25"/>
    </row>
    <row r="143" spans="1:96" s="2" customFormat="1" ht="18.75" customHeight="1">
      <c r="A143" s="259"/>
      <c r="B143" s="872"/>
      <c r="C143" s="220">
        <v>9</v>
      </c>
      <c r="D143" s="220">
        <v>129</v>
      </c>
      <c r="E143" s="294">
        <f t="shared" si="2"/>
        <v>129</v>
      </c>
      <c r="F143" s="145"/>
      <c r="G143" s="146"/>
      <c r="H143" s="146"/>
      <c r="I143" s="147"/>
      <c r="J143" s="113" t="s">
        <v>18</v>
      </c>
      <c r="K143" s="457"/>
      <c r="L143" s="876"/>
      <c r="M143" s="876"/>
      <c r="N143" s="876"/>
      <c r="O143" s="876"/>
      <c r="P143" s="876"/>
      <c r="Q143" s="876"/>
      <c r="R143" s="876"/>
      <c r="S143" s="876"/>
      <c r="T143" s="876"/>
      <c r="U143" s="876"/>
      <c r="V143" s="876"/>
      <c r="W143" s="876"/>
      <c r="X143" s="876"/>
      <c r="Y143" s="876"/>
      <c r="Z143" s="876"/>
      <c r="AA143" s="876"/>
      <c r="AB143" s="876"/>
      <c r="AC143" s="876"/>
      <c r="AD143" s="876"/>
      <c r="AE143" s="876"/>
      <c r="AF143" s="259"/>
      <c r="AG143" s="259"/>
      <c r="AH143" s="259"/>
      <c r="AI143" s="259"/>
      <c r="AJ143" s="259"/>
      <c r="AK143" s="259"/>
      <c r="AL143" s="259"/>
      <c r="AM143" s="259"/>
      <c r="AN143" s="259"/>
      <c r="AO143" s="259"/>
      <c r="AP143" s="259"/>
      <c r="AQ143" s="259"/>
      <c r="AR143" s="259"/>
      <c r="AS143" s="259"/>
      <c r="AT143" s="259"/>
      <c r="AU143" s="259"/>
      <c r="AV143" s="259"/>
      <c r="AW143" s="259"/>
      <c r="AX143" s="259"/>
      <c r="AY143" s="259"/>
      <c r="AZ143" s="259"/>
      <c r="BA143" s="259"/>
      <c r="BB143" s="259"/>
      <c r="BC143" s="259"/>
      <c r="BD143" s="259"/>
      <c r="BE143" s="259"/>
      <c r="BF143" s="259"/>
      <c r="BG143" s="259"/>
      <c r="BH143" s="259"/>
      <c r="BI143" s="259"/>
      <c r="BJ143" s="259"/>
      <c r="BK143" s="259"/>
      <c r="BL143" s="259"/>
      <c r="BM143" s="259"/>
      <c r="BN143" s="259"/>
      <c r="BO143" s="259"/>
      <c r="BP143" s="259"/>
      <c r="BQ143" s="259"/>
      <c r="BR143" s="259"/>
      <c r="BS143" s="259"/>
      <c r="BT143" s="259"/>
      <c r="BU143" s="259"/>
      <c r="BV143" s="259"/>
      <c r="BW143" s="259"/>
      <c r="BX143" s="259"/>
      <c r="BY143" s="259"/>
      <c r="BZ143" s="259"/>
      <c r="CA143" s="25"/>
      <c r="CB143" s="25"/>
      <c r="CC143" s="25"/>
      <c r="CD143" s="25"/>
      <c r="CE143" s="25"/>
      <c r="CF143" s="25"/>
      <c r="CG143" s="25"/>
      <c r="CH143" s="25"/>
      <c r="CI143" s="25"/>
      <c r="CJ143" s="25"/>
      <c r="CK143" s="25"/>
      <c r="CL143" s="25"/>
      <c r="CM143" s="25"/>
      <c r="CN143" s="25"/>
      <c r="CO143" s="25"/>
      <c r="CP143" s="25"/>
      <c r="CQ143" s="25"/>
      <c r="CR143" s="25"/>
    </row>
    <row r="144" spans="1:96" s="2" customFormat="1" ht="18.75" customHeight="1" thickBot="1">
      <c r="A144" s="259"/>
      <c r="B144" s="872"/>
      <c r="C144" s="220">
        <v>10</v>
      </c>
      <c r="D144" s="220">
        <v>130</v>
      </c>
      <c r="E144" s="294">
        <f t="shared" si="2"/>
        <v>130</v>
      </c>
      <c r="F144" s="126" t="s">
        <v>171</v>
      </c>
      <c r="G144" s="121"/>
      <c r="H144" s="121"/>
      <c r="I144" s="122"/>
      <c r="J144" s="114" t="s">
        <v>18</v>
      </c>
      <c r="K144" s="457"/>
      <c r="L144" s="876"/>
      <c r="M144" s="876"/>
      <c r="N144" s="876"/>
      <c r="O144" s="876"/>
      <c r="P144" s="876"/>
      <c r="Q144" s="876"/>
      <c r="R144" s="876"/>
      <c r="S144" s="876"/>
      <c r="T144" s="876"/>
      <c r="U144" s="876"/>
      <c r="V144" s="876"/>
      <c r="W144" s="876"/>
      <c r="X144" s="876"/>
      <c r="Y144" s="876"/>
      <c r="Z144" s="876"/>
      <c r="AA144" s="876"/>
      <c r="AB144" s="876"/>
      <c r="AC144" s="876"/>
      <c r="AD144" s="876"/>
      <c r="AE144" s="876"/>
      <c r="AF144" s="259"/>
      <c r="AG144" s="259"/>
      <c r="AH144" s="259"/>
      <c r="AI144" s="259"/>
      <c r="AJ144" s="259"/>
      <c r="AK144" s="259"/>
      <c r="AL144" s="259"/>
      <c r="AM144" s="259"/>
      <c r="AN144" s="259"/>
      <c r="AO144" s="259"/>
      <c r="AP144" s="259"/>
      <c r="AQ144" s="259"/>
      <c r="AR144" s="259"/>
      <c r="AS144" s="259"/>
      <c r="AT144" s="259"/>
      <c r="AU144" s="259"/>
      <c r="AV144" s="259"/>
      <c r="AW144" s="259"/>
      <c r="AX144" s="259"/>
      <c r="AY144" s="259"/>
      <c r="AZ144" s="259"/>
      <c r="BA144" s="259"/>
      <c r="BB144" s="259"/>
      <c r="BC144" s="259"/>
      <c r="BD144" s="259"/>
      <c r="BE144" s="259"/>
      <c r="BF144" s="259"/>
      <c r="BG144" s="259"/>
      <c r="BH144" s="259"/>
      <c r="BI144" s="259"/>
      <c r="BJ144" s="259"/>
      <c r="BK144" s="259"/>
      <c r="BL144" s="259"/>
      <c r="BM144" s="259"/>
      <c r="BN144" s="259"/>
      <c r="BO144" s="259"/>
      <c r="BP144" s="259"/>
      <c r="BQ144" s="259"/>
      <c r="BR144" s="259"/>
      <c r="BS144" s="259"/>
      <c r="BT144" s="259"/>
      <c r="BU144" s="259"/>
      <c r="BV144" s="259"/>
      <c r="BW144" s="259"/>
      <c r="BX144" s="259"/>
      <c r="BY144" s="259"/>
      <c r="BZ144" s="259"/>
      <c r="CA144" s="25"/>
      <c r="CB144" s="25"/>
      <c r="CC144" s="25"/>
      <c r="CD144" s="25"/>
      <c r="CE144" s="25"/>
      <c r="CF144" s="25"/>
      <c r="CG144" s="25"/>
      <c r="CH144" s="25"/>
      <c r="CI144" s="25"/>
      <c r="CJ144" s="25"/>
      <c r="CK144" s="25"/>
      <c r="CL144" s="25"/>
      <c r="CM144" s="25"/>
      <c r="CN144" s="25"/>
      <c r="CO144" s="25"/>
      <c r="CP144" s="25"/>
      <c r="CQ144" s="25"/>
      <c r="CR144" s="25"/>
    </row>
    <row r="145" spans="1:96" s="2" customFormat="1" ht="11.25" customHeight="1">
      <c r="A145" s="259"/>
      <c r="B145" s="872"/>
      <c r="C145" s="220">
        <v>11</v>
      </c>
      <c r="D145" s="220">
        <v>131</v>
      </c>
      <c r="E145" s="294">
        <f t="shared" si="2"/>
        <v>131</v>
      </c>
      <c r="F145" s="196" t="s">
        <v>89</v>
      </c>
      <c r="G145" s="197"/>
      <c r="H145" s="197"/>
      <c r="I145" s="198"/>
      <c r="J145" s="108" t="s">
        <v>60</v>
      </c>
      <c r="K145" s="457"/>
      <c r="L145" s="260"/>
      <c r="M145" s="260"/>
      <c r="N145" s="260"/>
      <c r="O145" s="260"/>
      <c r="P145" s="260"/>
      <c r="Q145" s="260"/>
      <c r="R145" s="260"/>
      <c r="S145" s="261"/>
      <c r="T145" s="261"/>
      <c r="U145" s="259"/>
      <c r="V145" s="259"/>
      <c r="W145" s="259"/>
      <c r="X145" s="259"/>
      <c r="Y145" s="259"/>
      <c r="Z145" s="259"/>
      <c r="AA145" s="259"/>
      <c r="AB145" s="259"/>
      <c r="AC145" s="259"/>
      <c r="AD145" s="259"/>
      <c r="AE145" s="453"/>
      <c r="AF145" s="259"/>
      <c r="AG145" s="259"/>
      <c r="AH145" s="259"/>
      <c r="AI145" s="259"/>
      <c r="AJ145" s="259"/>
      <c r="AK145" s="259"/>
      <c r="AL145" s="259"/>
      <c r="AM145" s="259"/>
      <c r="AN145" s="259"/>
      <c r="AO145" s="259"/>
      <c r="AP145" s="259"/>
      <c r="AQ145" s="259"/>
      <c r="AR145" s="259"/>
      <c r="AS145" s="259"/>
      <c r="AT145" s="259"/>
      <c r="AU145" s="259"/>
      <c r="AV145" s="259"/>
      <c r="AW145" s="259"/>
      <c r="AX145" s="259"/>
      <c r="AY145" s="259"/>
      <c r="AZ145" s="259"/>
      <c r="BA145" s="259"/>
      <c r="BB145" s="259"/>
      <c r="BC145" s="259"/>
      <c r="BD145" s="259"/>
      <c r="BE145" s="259"/>
      <c r="BF145" s="259"/>
      <c r="BG145" s="259"/>
      <c r="BH145" s="259"/>
      <c r="BI145" s="259"/>
      <c r="BJ145" s="259"/>
      <c r="BK145" s="259"/>
      <c r="BL145" s="259"/>
      <c r="BM145" s="259"/>
      <c r="BN145" s="259"/>
      <c r="BO145" s="259"/>
      <c r="BP145" s="259"/>
      <c r="BQ145" s="259"/>
      <c r="BR145" s="259"/>
      <c r="BS145" s="259"/>
      <c r="BT145" s="259"/>
      <c r="BU145" s="259"/>
      <c r="BV145" s="259"/>
      <c r="BW145" s="259"/>
      <c r="BX145" s="259"/>
      <c r="BY145" s="259"/>
      <c r="BZ145" s="259"/>
      <c r="CA145" s="25"/>
      <c r="CB145" s="25"/>
      <c r="CC145" s="25"/>
      <c r="CD145" s="25"/>
      <c r="CE145" s="25"/>
      <c r="CF145" s="25"/>
      <c r="CG145" s="25"/>
      <c r="CH145" s="25"/>
      <c r="CI145" s="25"/>
      <c r="CJ145" s="25"/>
      <c r="CK145" s="25"/>
      <c r="CL145" s="25"/>
      <c r="CM145" s="25"/>
      <c r="CN145" s="25"/>
      <c r="CO145" s="25"/>
      <c r="CP145" s="25"/>
      <c r="CQ145" s="25"/>
      <c r="CR145" s="25"/>
    </row>
    <row r="146" spans="1:96" s="2" customFormat="1" ht="11.25" customHeight="1">
      <c r="A146" s="259"/>
      <c r="B146" s="872"/>
      <c r="C146" s="220">
        <v>12</v>
      </c>
      <c r="D146" s="220">
        <v>132</v>
      </c>
      <c r="E146" s="294">
        <f t="shared" si="2"/>
        <v>132</v>
      </c>
      <c r="F146" s="199" t="s">
        <v>90</v>
      </c>
      <c r="G146" s="200"/>
      <c r="H146" s="200"/>
      <c r="I146" s="201"/>
      <c r="J146" s="109" t="s">
        <v>91</v>
      </c>
      <c r="K146" s="457"/>
      <c r="L146" s="260"/>
      <c r="M146" s="260"/>
      <c r="N146" s="260"/>
      <c r="O146" s="260"/>
      <c r="P146" s="260"/>
      <c r="Q146" s="260"/>
      <c r="R146" s="260"/>
      <c r="S146" s="261"/>
      <c r="T146" s="261"/>
      <c r="U146" s="259"/>
      <c r="V146" s="259"/>
      <c r="W146" s="259"/>
      <c r="X146" s="259"/>
      <c r="Y146" s="259"/>
      <c r="Z146" s="259"/>
      <c r="AA146" s="259"/>
      <c r="AB146" s="259"/>
      <c r="AC146" s="259"/>
      <c r="AD146" s="259"/>
      <c r="AE146" s="453"/>
      <c r="AF146" s="259"/>
      <c r="AG146" s="259"/>
      <c r="AH146" s="259"/>
      <c r="AI146" s="259"/>
      <c r="AJ146" s="259"/>
      <c r="AK146" s="259"/>
      <c r="AL146" s="259"/>
      <c r="AM146" s="259"/>
      <c r="AN146" s="259"/>
      <c r="AO146" s="259"/>
      <c r="AP146" s="259"/>
      <c r="AQ146" s="259"/>
      <c r="AR146" s="259"/>
      <c r="AS146" s="259"/>
      <c r="AT146" s="259"/>
      <c r="AU146" s="259"/>
      <c r="AV146" s="259"/>
      <c r="AW146" s="259"/>
      <c r="AX146" s="259"/>
      <c r="AY146" s="259"/>
      <c r="AZ146" s="259"/>
      <c r="BA146" s="259"/>
      <c r="BB146" s="259"/>
      <c r="BC146" s="259"/>
      <c r="BD146" s="259"/>
      <c r="BE146" s="259"/>
      <c r="BF146" s="259"/>
      <c r="BG146" s="259"/>
      <c r="BH146" s="259"/>
      <c r="BI146" s="259"/>
      <c r="BJ146" s="259"/>
      <c r="BK146" s="259"/>
      <c r="BL146" s="259"/>
      <c r="BM146" s="259"/>
      <c r="BN146" s="259"/>
      <c r="BO146" s="259"/>
      <c r="BP146" s="259"/>
      <c r="BQ146" s="259"/>
      <c r="BR146" s="259"/>
      <c r="BS146" s="259"/>
      <c r="BT146" s="259"/>
      <c r="BU146" s="259"/>
      <c r="BV146" s="259"/>
      <c r="BW146" s="259"/>
      <c r="BX146" s="259"/>
      <c r="BY146" s="259"/>
      <c r="BZ146" s="259"/>
      <c r="CA146" s="25"/>
      <c r="CB146" s="25"/>
      <c r="CC146" s="25"/>
      <c r="CD146" s="25"/>
      <c r="CE146" s="25"/>
      <c r="CF146" s="25"/>
      <c r="CG146" s="25"/>
      <c r="CH146" s="25"/>
      <c r="CI146" s="25"/>
      <c r="CJ146" s="25"/>
      <c r="CK146" s="25"/>
      <c r="CL146" s="25"/>
      <c r="CM146" s="25"/>
      <c r="CN146" s="25"/>
      <c r="CO146" s="25"/>
      <c r="CP146" s="25"/>
      <c r="CQ146" s="25"/>
      <c r="CR146" s="25"/>
    </row>
    <row r="147" spans="1:96" s="2" customFormat="1" ht="11.25" customHeight="1">
      <c r="A147" s="259"/>
      <c r="B147" s="872"/>
      <c r="C147" s="220">
        <v>13</v>
      </c>
      <c r="D147" s="220">
        <v>133</v>
      </c>
      <c r="E147" s="294">
        <f t="shared" si="2"/>
        <v>133</v>
      </c>
      <c r="F147" s="199" t="s">
        <v>216</v>
      </c>
      <c r="G147" s="200"/>
      <c r="H147" s="200"/>
      <c r="I147" s="201"/>
      <c r="J147" s="109" t="s">
        <v>92</v>
      </c>
      <c r="K147" s="457"/>
      <c r="L147" s="918" t="s">
        <v>93</v>
      </c>
      <c r="M147" s="919"/>
      <c r="N147" s="919"/>
      <c r="O147" s="919"/>
      <c r="P147" s="919"/>
      <c r="Q147" s="919"/>
      <c r="R147" s="919"/>
      <c r="S147" s="919"/>
      <c r="T147" s="919"/>
      <c r="U147" s="919"/>
      <c r="V147" s="919"/>
      <c r="W147" s="919"/>
      <c r="X147" s="919"/>
      <c r="Y147" s="919"/>
      <c r="Z147" s="919"/>
      <c r="AA147" s="919"/>
      <c r="AB147" s="919"/>
      <c r="AC147" s="919"/>
      <c r="AD147" s="919"/>
      <c r="AE147" s="920"/>
      <c r="AF147" s="259"/>
      <c r="AG147" s="259"/>
      <c r="AH147" s="259"/>
      <c r="AI147" s="259"/>
      <c r="AJ147" s="259"/>
      <c r="AK147" s="259"/>
      <c r="AL147" s="259"/>
      <c r="AM147" s="259"/>
      <c r="AN147" s="259"/>
      <c r="AO147" s="259"/>
      <c r="AP147" s="259"/>
      <c r="AQ147" s="259"/>
      <c r="AR147" s="259"/>
      <c r="AS147" s="259"/>
      <c r="AT147" s="259"/>
      <c r="AU147" s="259"/>
      <c r="AV147" s="259"/>
      <c r="AW147" s="259"/>
      <c r="AX147" s="259"/>
      <c r="AY147" s="259"/>
      <c r="AZ147" s="259"/>
      <c r="BA147" s="259"/>
      <c r="BB147" s="259"/>
      <c r="BC147" s="259"/>
      <c r="BD147" s="259"/>
      <c r="BE147" s="259"/>
      <c r="BF147" s="259"/>
      <c r="BG147" s="259"/>
      <c r="BH147" s="259"/>
      <c r="BI147" s="259"/>
      <c r="BJ147" s="259"/>
      <c r="BK147" s="259"/>
      <c r="BL147" s="259"/>
      <c r="BM147" s="259"/>
      <c r="BN147" s="259"/>
      <c r="BO147" s="259"/>
      <c r="BP147" s="259"/>
      <c r="BQ147" s="259"/>
      <c r="BR147" s="259"/>
      <c r="BS147" s="259"/>
      <c r="BT147" s="259"/>
      <c r="BU147" s="259"/>
      <c r="BV147" s="259"/>
      <c r="BW147" s="259"/>
      <c r="BX147" s="259"/>
      <c r="BY147" s="259"/>
      <c r="BZ147" s="259"/>
      <c r="CA147" s="25"/>
      <c r="CB147" s="25"/>
      <c r="CC147" s="25"/>
      <c r="CD147" s="25"/>
      <c r="CE147" s="25"/>
      <c r="CF147" s="25"/>
      <c r="CG147" s="25"/>
      <c r="CH147" s="25"/>
      <c r="CI147" s="25"/>
      <c r="CJ147" s="25"/>
      <c r="CK147" s="25"/>
      <c r="CL147" s="25"/>
      <c r="CM147" s="25"/>
      <c r="CN147" s="25"/>
      <c r="CO147" s="25"/>
      <c r="CP147" s="25"/>
      <c r="CQ147" s="25"/>
      <c r="CR147" s="25"/>
    </row>
    <row r="148" spans="1:96" s="2" customFormat="1" ht="11.25" customHeight="1">
      <c r="A148" s="259"/>
      <c r="B148" s="872"/>
      <c r="C148" s="220">
        <v>14</v>
      </c>
      <c r="D148" s="220">
        <v>134</v>
      </c>
      <c r="E148" s="294">
        <f t="shared" si="2"/>
        <v>134</v>
      </c>
      <c r="F148" s="204"/>
      <c r="G148" s="205"/>
      <c r="H148" s="205"/>
      <c r="I148" s="206"/>
      <c r="J148" s="109"/>
      <c r="K148" s="457"/>
      <c r="L148" s="18"/>
      <c r="M148" s="19"/>
      <c r="N148" s="19"/>
      <c r="O148" s="19"/>
      <c r="P148" s="19"/>
      <c r="Q148" s="19"/>
      <c r="R148" s="19"/>
      <c r="S148" s="73"/>
      <c r="T148" s="73"/>
      <c r="U148" s="33"/>
      <c r="V148" s="33"/>
      <c r="W148" s="33"/>
      <c r="X148" s="33"/>
      <c r="Y148" s="33"/>
      <c r="Z148" s="33"/>
      <c r="AA148" s="33"/>
      <c r="AB148" s="33"/>
      <c r="AC148" s="33"/>
      <c r="AD148" s="33"/>
      <c r="AE148" s="107"/>
      <c r="AF148" s="259"/>
      <c r="AG148" s="259"/>
      <c r="AH148" s="259"/>
      <c r="AI148" s="259"/>
      <c r="AJ148" s="259"/>
      <c r="AK148" s="259"/>
      <c r="AL148" s="259"/>
      <c r="AM148" s="259"/>
      <c r="AN148" s="259"/>
      <c r="AO148" s="259"/>
      <c r="AP148" s="259"/>
      <c r="AQ148" s="259"/>
      <c r="AR148" s="259"/>
      <c r="AS148" s="259"/>
      <c r="AT148" s="259"/>
      <c r="AU148" s="259"/>
      <c r="AV148" s="259"/>
      <c r="AW148" s="259"/>
      <c r="AX148" s="259"/>
      <c r="AY148" s="259"/>
      <c r="AZ148" s="259"/>
      <c r="BA148" s="259"/>
      <c r="BB148" s="259"/>
      <c r="BC148" s="259"/>
      <c r="BD148" s="259"/>
      <c r="BE148" s="259"/>
      <c r="BF148" s="259"/>
      <c r="BG148" s="259"/>
      <c r="BH148" s="259"/>
      <c r="BI148" s="259"/>
      <c r="BJ148" s="259"/>
      <c r="BK148" s="259"/>
      <c r="BL148" s="259"/>
      <c r="BM148" s="259"/>
      <c r="BN148" s="259"/>
      <c r="BO148" s="259"/>
      <c r="BP148" s="259"/>
      <c r="BQ148" s="259"/>
      <c r="BR148" s="259"/>
      <c r="BS148" s="259"/>
      <c r="BT148" s="259"/>
      <c r="BU148" s="259"/>
      <c r="BV148" s="259"/>
      <c r="BW148" s="259"/>
      <c r="BX148" s="259"/>
      <c r="BY148" s="259"/>
      <c r="BZ148" s="259"/>
      <c r="CA148" s="25"/>
      <c r="CB148" s="25"/>
      <c r="CC148" s="25"/>
      <c r="CD148" s="25"/>
      <c r="CE148" s="25"/>
      <c r="CF148" s="25"/>
      <c r="CG148" s="25"/>
      <c r="CH148" s="25"/>
      <c r="CI148" s="25"/>
      <c r="CJ148" s="25"/>
      <c r="CK148" s="25"/>
      <c r="CL148" s="25"/>
      <c r="CM148" s="25"/>
      <c r="CN148" s="25"/>
      <c r="CO148" s="25"/>
      <c r="CP148" s="25"/>
      <c r="CQ148" s="25"/>
      <c r="CR148" s="25"/>
    </row>
    <row r="149" spans="1:96" s="2" customFormat="1" ht="11.25" customHeight="1">
      <c r="A149" s="259"/>
      <c r="B149" s="872"/>
      <c r="C149" s="220">
        <v>15</v>
      </c>
      <c r="D149" s="220">
        <v>135</v>
      </c>
      <c r="E149" s="294">
        <f t="shared" si="2"/>
        <v>135</v>
      </c>
      <c r="F149" s="204"/>
      <c r="G149" s="205"/>
      <c r="H149" s="205"/>
      <c r="I149" s="206"/>
      <c r="J149" s="109"/>
      <c r="K149" s="457"/>
      <c r="L149" s="18"/>
      <c r="M149" s="19"/>
      <c r="N149" s="19"/>
      <c r="O149" s="19"/>
      <c r="P149" s="19"/>
      <c r="Q149" s="19"/>
      <c r="R149" s="19"/>
      <c r="S149" s="73"/>
      <c r="T149" s="73"/>
      <c r="U149" s="33"/>
      <c r="V149" s="33"/>
      <c r="W149" s="33"/>
      <c r="X149" s="33"/>
      <c r="Y149" s="33"/>
      <c r="Z149" s="33"/>
      <c r="AA149" s="33"/>
      <c r="AB149" s="33"/>
      <c r="AC149" s="33"/>
      <c r="AD149" s="33"/>
      <c r="AE149" s="107"/>
      <c r="AF149" s="259"/>
      <c r="AG149" s="259"/>
      <c r="AH149" s="259"/>
      <c r="AI149" s="259"/>
      <c r="AJ149" s="259"/>
      <c r="AK149" s="259"/>
      <c r="AL149" s="259"/>
      <c r="AM149" s="259"/>
      <c r="AN149" s="259"/>
      <c r="AO149" s="259"/>
      <c r="AP149" s="259"/>
      <c r="AQ149" s="259"/>
      <c r="AR149" s="259"/>
      <c r="AS149" s="259"/>
      <c r="AT149" s="259"/>
      <c r="AU149" s="259"/>
      <c r="AV149" s="259"/>
      <c r="AW149" s="259"/>
      <c r="AX149" s="259"/>
      <c r="AY149" s="259"/>
      <c r="AZ149" s="259"/>
      <c r="BA149" s="259"/>
      <c r="BB149" s="259"/>
      <c r="BC149" s="259"/>
      <c r="BD149" s="259"/>
      <c r="BE149" s="259"/>
      <c r="BF149" s="259"/>
      <c r="BG149" s="259"/>
      <c r="BH149" s="259"/>
      <c r="BI149" s="259"/>
      <c r="BJ149" s="259"/>
      <c r="BK149" s="259"/>
      <c r="BL149" s="259"/>
      <c r="BM149" s="259"/>
      <c r="BN149" s="259"/>
      <c r="BO149" s="259"/>
      <c r="BP149" s="259"/>
      <c r="BQ149" s="259"/>
      <c r="BR149" s="259"/>
      <c r="BS149" s="259"/>
      <c r="BT149" s="259"/>
      <c r="BU149" s="259"/>
      <c r="BV149" s="259"/>
      <c r="BW149" s="259"/>
      <c r="BX149" s="259"/>
      <c r="BY149" s="259"/>
      <c r="BZ149" s="259"/>
      <c r="CA149" s="25"/>
      <c r="CB149" s="25"/>
      <c r="CC149" s="25"/>
      <c r="CD149" s="25"/>
      <c r="CE149" s="25"/>
      <c r="CF149" s="25"/>
      <c r="CG149" s="25"/>
      <c r="CH149" s="25"/>
      <c r="CI149" s="25"/>
      <c r="CJ149" s="25"/>
      <c r="CK149" s="25"/>
      <c r="CL149" s="25"/>
      <c r="CM149" s="25"/>
      <c r="CN149" s="25"/>
      <c r="CO149" s="25"/>
      <c r="CP149" s="25"/>
      <c r="CQ149" s="25"/>
      <c r="CR149" s="25"/>
    </row>
    <row r="150" spans="1:96" s="2" customFormat="1" ht="18.75" customHeight="1">
      <c r="A150" s="259"/>
      <c r="B150" s="872"/>
      <c r="C150" s="220">
        <v>16</v>
      </c>
      <c r="D150" s="220">
        <v>136</v>
      </c>
      <c r="E150" s="294">
        <f t="shared" si="2"/>
        <v>136</v>
      </c>
      <c r="F150" s="115" t="s">
        <v>94</v>
      </c>
      <c r="G150" s="116"/>
      <c r="H150" s="116"/>
      <c r="I150" s="117"/>
      <c r="J150" s="113" t="s">
        <v>77</v>
      </c>
      <c r="K150" s="457"/>
      <c r="L150" s="875" t="s">
        <v>102</v>
      </c>
      <c r="M150" s="876"/>
      <c r="N150" s="876"/>
      <c r="O150" s="876"/>
      <c r="P150" s="876"/>
      <c r="Q150" s="876"/>
      <c r="R150" s="876"/>
      <c r="S150" s="876"/>
      <c r="T150" s="876"/>
      <c r="U150" s="876"/>
      <c r="V150" s="876"/>
      <c r="W150" s="876"/>
      <c r="X150" s="876"/>
      <c r="Y150" s="876"/>
      <c r="Z150" s="876"/>
      <c r="AA150" s="876"/>
      <c r="AB150" s="876"/>
      <c r="AC150" s="876"/>
      <c r="AD150" s="876"/>
      <c r="AE150" s="876"/>
      <c r="AF150" s="259"/>
      <c r="AG150" s="259"/>
      <c r="AH150" s="259"/>
      <c r="AI150" s="259"/>
      <c r="AJ150" s="259"/>
      <c r="AK150" s="259"/>
      <c r="AL150" s="259"/>
      <c r="AM150" s="259"/>
      <c r="AN150" s="259"/>
      <c r="AO150" s="259"/>
      <c r="AP150" s="259"/>
      <c r="AQ150" s="259"/>
      <c r="AR150" s="259"/>
      <c r="AS150" s="259"/>
      <c r="AT150" s="259"/>
      <c r="AU150" s="259"/>
      <c r="AV150" s="259"/>
      <c r="AW150" s="259"/>
      <c r="AX150" s="259"/>
      <c r="AY150" s="259"/>
      <c r="AZ150" s="259"/>
      <c r="BA150" s="259"/>
      <c r="BB150" s="259"/>
      <c r="BC150" s="259"/>
      <c r="BD150" s="259"/>
      <c r="BE150" s="259"/>
      <c r="BF150" s="259"/>
      <c r="BG150" s="259"/>
      <c r="BH150" s="259"/>
      <c r="BI150" s="259"/>
      <c r="BJ150" s="259"/>
      <c r="BK150" s="259"/>
      <c r="BL150" s="259"/>
      <c r="BM150" s="259"/>
      <c r="BN150" s="259"/>
      <c r="BO150" s="259"/>
      <c r="BP150" s="259"/>
      <c r="BQ150" s="259"/>
      <c r="BR150" s="259"/>
      <c r="BS150" s="259"/>
      <c r="BT150" s="259"/>
      <c r="BU150" s="259"/>
      <c r="BV150" s="259"/>
      <c r="BW150" s="259"/>
      <c r="BX150" s="259"/>
      <c r="BY150" s="259"/>
      <c r="BZ150" s="259"/>
      <c r="CA150" s="25"/>
      <c r="CB150" s="25"/>
      <c r="CC150" s="25"/>
      <c r="CD150" s="25"/>
      <c r="CE150" s="25"/>
      <c r="CF150" s="25"/>
      <c r="CG150" s="25"/>
      <c r="CH150" s="25"/>
      <c r="CI150" s="25"/>
      <c r="CJ150" s="25"/>
      <c r="CK150" s="25"/>
      <c r="CL150" s="25"/>
      <c r="CM150" s="25"/>
      <c r="CN150" s="25"/>
      <c r="CO150" s="25"/>
      <c r="CP150" s="25"/>
      <c r="CQ150" s="25"/>
      <c r="CR150" s="25"/>
    </row>
    <row r="151" spans="1:96" s="2" customFormat="1" ht="18.75" customHeight="1">
      <c r="A151" s="259"/>
      <c r="B151" s="872"/>
      <c r="C151" s="220">
        <v>1</v>
      </c>
      <c r="D151" s="220">
        <v>137</v>
      </c>
      <c r="E151" s="294">
        <f t="shared" si="2"/>
        <v>137</v>
      </c>
      <c r="F151" s="210"/>
      <c r="G151" s="211"/>
      <c r="H151" s="211"/>
      <c r="I151" s="212"/>
      <c r="J151" s="113" t="s">
        <v>103</v>
      </c>
      <c r="K151" s="457"/>
      <c r="L151" s="876"/>
      <c r="M151" s="876"/>
      <c r="N151" s="876"/>
      <c r="O151" s="876"/>
      <c r="P151" s="876"/>
      <c r="Q151" s="876"/>
      <c r="R151" s="876"/>
      <c r="S151" s="876"/>
      <c r="T151" s="876"/>
      <c r="U151" s="876"/>
      <c r="V151" s="876"/>
      <c r="W151" s="876"/>
      <c r="X151" s="876"/>
      <c r="Y151" s="876"/>
      <c r="Z151" s="876"/>
      <c r="AA151" s="876"/>
      <c r="AB151" s="876"/>
      <c r="AC151" s="876"/>
      <c r="AD151" s="876"/>
      <c r="AE151" s="876"/>
      <c r="AF151" s="259"/>
      <c r="AG151" s="259"/>
      <c r="AH151" s="259"/>
      <c r="AI151" s="259"/>
      <c r="AJ151" s="259"/>
      <c r="AK151" s="259"/>
      <c r="AL151" s="259"/>
      <c r="AM151" s="259"/>
      <c r="AN151" s="259"/>
      <c r="AO151" s="259"/>
      <c r="AP151" s="259"/>
      <c r="AQ151" s="259"/>
      <c r="AR151" s="259"/>
      <c r="AS151" s="259"/>
      <c r="AT151" s="259"/>
      <c r="AU151" s="259"/>
      <c r="AV151" s="259"/>
      <c r="AW151" s="259"/>
      <c r="AX151" s="259"/>
      <c r="AY151" s="259"/>
      <c r="AZ151" s="259"/>
      <c r="BA151" s="259"/>
      <c r="BB151" s="259"/>
      <c r="BC151" s="259"/>
      <c r="BD151" s="259"/>
      <c r="BE151" s="259"/>
      <c r="BF151" s="259"/>
      <c r="BG151" s="259"/>
      <c r="BH151" s="259"/>
      <c r="BI151" s="259"/>
      <c r="BJ151" s="259"/>
      <c r="BK151" s="259"/>
      <c r="BL151" s="259"/>
      <c r="BM151" s="259"/>
      <c r="BN151" s="259"/>
      <c r="BO151" s="259"/>
      <c r="BP151" s="259"/>
      <c r="BQ151" s="259"/>
      <c r="BR151" s="259"/>
      <c r="BS151" s="259"/>
      <c r="BT151" s="259"/>
      <c r="BU151" s="259"/>
      <c r="BV151" s="259"/>
      <c r="BW151" s="259"/>
      <c r="BX151" s="259"/>
      <c r="BY151" s="259"/>
      <c r="BZ151" s="259"/>
      <c r="CA151" s="25"/>
      <c r="CB151" s="25"/>
      <c r="CC151" s="25"/>
      <c r="CD151" s="25"/>
      <c r="CE151" s="25"/>
      <c r="CF151" s="25"/>
      <c r="CG151" s="25"/>
      <c r="CH151" s="25"/>
      <c r="CI151" s="25"/>
      <c r="CJ151" s="25"/>
      <c r="CK151" s="25"/>
      <c r="CL151" s="25"/>
      <c r="CM151" s="25"/>
      <c r="CN151" s="25"/>
      <c r="CO151" s="25"/>
      <c r="CP151" s="25"/>
      <c r="CQ151" s="25"/>
      <c r="CR151" s="25"/>
    </row>
    <row r="152" spans="1:96" s="2" customFormat="1" ht="18.75" customHeight="1">
      <c r="A152" s="259"/>
      <c r="B152" s="872"/>
      <c r="C152" s="220">
        <v>2</v>
      </c>
      <c r="D152" s="220">
        <v>138</v>
      </c>
      <c r="E152" s="294">
        <f t="shared" si="2"/>
        <v>138</v>
      </c>
      <c r="F152" s="210"/>
      <c r="G152" s="211"/>
      <c r="H152" s="211"/>
      <c r="I152" s="212"/>
      <c r="J152" s="113" t="s">
        <v>18</v>
      </c>
      <c r="K152" s="457"/>
      <c r="L152" s="876"/>
      <c r="M152" s="876"/>
      <c r="N152" s="876"/>
      <c r="O152" s="876"/>
      <c r="P152" s="876"/>
      <c r="Q152" s="876"/>
      <c r="R152" s="876"/>
      <c r="S152" s="876"/>
      <c r="T152" s="876"/>
      <c r="U152" s="876"/>
      <c r="V152" s="876"/>
      <c r="W152" s="876"/>
      <c r="X152" s="876"/>
      <c r="Y152" s="876"/>
      <c r="Z152" s="876"/>
      <c r="AA152" s="876"/>
      <c r="AB152" s="876"/>
      <c r="AC152" s="876"/>
      <c r="AD152" s="876"/>
      <c r="AE152" s="876"/>
      <c r="AF152" s="259"/>
      <c r="AG152" s="259"/>
      <c r="AH152" s="259"/>
      <c r="AI152" s="259"/>
      <c r="AJ152" s="259"/>
      <c r="AK152" s="259"/>
      <c r="AL152" s="259"/>
      <c r="AM152" s="259"/>
      <c r="AN152" s="259"/>
      <c r="AO152" s="259"/>
      <c r="AP152" s="259"/>
      <c r="AQ152" s="259"/>
      <c r="AR152" s="259"/>
      <c r="AS152" s="259"/>
      <c r="AT152" s="259"/>
      <c r="AU152" s="259"/>
      <c r="AV152" s="259"/>
      <c r="AW152" s="259"/>
      <c r="AX152" s="259"/>
      <c r="AY152" s="259"/>
      <c r="AZ152" s="259"/>
      <c r="BA152" s="259"/>
      <c r="BB152" s="259"/>
      <c r="BC152" s="259"/>
      <c r="BD152" s="259"/>
      <c r="BE152" s="259"/>
      <c r="BF152" s="259"/>
      <c r="BG152" s="259"/>
      <c r="BH152" s="259"/>
      <c r="BI152" s="259"/>
      <c r="BJ152" s="259"/>
      <c r="BK152" s="259"/>
      <c r="BL152" s="259"/>
      <c r="BM152" s="259"/>
      <c r="BN152" s="259"/>
      <c r="BO152" s="259"/>
      <c r="BP152" s="259"/>
      <c r="BQ152" s="259"/>
      <c r="BR152" s="259"/>
      <c r="BS152" s="259"/>
      <c r="BT152" s="259"/>
      <c r="BU152" s="259"/>
      <c r="BV152" s="259"/>
      <c r="BW152" s="259"/>
      <c r="BX152" s="259"/>
      <c r="BY152" s="259"/>
      <c r="BZ152" s="259"/>
      <c r="CA152" s="25"/>
      <c r="CB152" s="25"/>
      <c r="CC152" s="25"/>
      <c r="CD152" s="25"/>
      <c r="CE152" s="25"/>
      <c r="CF152" s="25"/>
      <c r="CG152" s="25"/>
      <c r="CH152" s="25"/>
      <c r="CI152" s="25"/>
      <c r="CJ152" s="25"/>
      <c r="CK152" s="25"/>
      <c r="CL152" s="25"/>
      <c r="CM152" s="25"/>
      <c r="CN152" s="25"/>
      <c r="CO152" s="25"/>
      <c r="CP152" s="25"/>
      <c r="CQ152" s="25"/>
      <c r="CR152" s="25"/>
    </row>
    <row r="153" spans="1:96" s="2" customFormat="1" ht="18.75" customHeight="1" thickBot="1">
      <c r="A153" s="259"/>
      <c r="B153" s="872"/>
      <c r="C153" s="220">
        <v>3</v>
      </c>
      <c r="D153" s="220">
        <v>139</v>
      </c>
      <c r="E153" s="294">
        <f t="shared" si="2"/>
        <v>139</v>
      </c>
      <c r="F153" s="126" t="s">
        <v>95</v>
      </c>
      <c r="G153" s="121"/>
      <c r="I153" s="122"/>
      <c r="J153" s="114" t="s">
        <v>18</v>
      </c>
      <c r="K153" s="457"/>
      <c r="L153" s="876"/>
      <c r="M153" s="876"/>
      <c r="N153" s="876"/>
      <c r="O153" s="876"/>
      <c r="P153" s="876"/>
      <c r="Q153" s="876"/>
      <c r="R153" s="876"/>
      <c r="S153" s="876"/>
      <c r="T153" s="876"/>
      <c r="U153" s="876"/>
      <c r="V153" s="876"/>
      <c r="W153" s="876"/>
      <c r="X153" s="876"/>
      <c r="Y153" s="876"/>
      <c r="Z153" s="876"/>
      <c r="AA153" s="876"/>
      <c r="AB153" s="876"/>
      <c r="AC153" s="876"/>
      <c r="AD153" s="876"/>
      <c r="AE153" s="876"/>
      <c r="AF153" s="259"/>
      <c r="AG153" s="259"/>
      <c r="AH153" s="259"/>
      <c r="AI153" s="259"/>
      <c r="AJ153" s="259"/>
      <c r="AK153" s="259"/>
      <c r="AL153" s="259"/>
      <c r="AM153" s="259"/>
      <c r="AN153" s="259"/>
      <c r="AO153" s="259"/>
      <c r="AP153" s="259"/>
      <c r="AQ153" s="259"/>
      <c r="AR153" s="259"/>
      <c r="AS153" s="259"/>
      <c r="AT153" s="259"/>
      <c r="AU153" s="259"/>
      <c r="AV153" s="259"/>
      <c r="AW153" s="259"/>
      <c r="AX153" s="259"/>
      <c r="AY153" s="259"/>
      <c r="AZ153" s="259"/>
      <c r="BA153" s="259"/>
      <c r="BB153" s="259"/>
      <c r="BC153" s="259"/>
      <c r="BD153" s="259"/>
      <c r="BE153" s="259"/>
      <c r="BF153" s="259"/>
      <c r="BG153" s="259"/>
      <c r="BH153" s="259"/>
      <c r="BI153" s="259"/>
      <c r="BJ153" s="259"/>
      <c r="BK153" s="259"/>
      <c r="BL153" s="259"/>
      <c r="BM153" s="259"/>
      <c r="BN153" s="259"/>
      <c r="BO153" s="259"/>
      <c r="BP153" s="259"/>
      <c r="BQ153" s="259"/>
      <c r="BR153" s="259"/>
      <c r="BS153" s="259"/>
      <c r="BT153" s="259"/>
      <c r="BU153" s="259"/>
      <c r="BV153" s="259"/>
      <c r="BW153" s="259"/>
      <c r="BX153" s="259"/>
      <c r="BY153" s="259"/>
      <c r="BZ153" s="259"/>
      <c r="CA153" s="25"/>
      <c r="CB153" s="25"/>
      <c r="CC153" s="25"/>
      <c r="CD153" s="25"/>
      <c r="CE153" s="25"/>
      <c r="CF153" s="25"/>
      <c r="CG153" s="25"/>
      <c r="CH153" s="25"/>
      <c r="CI153" s="25"/>
      <c r="CJ153" s="25"/>
      <c r="CK153" s="25"/>
      <c r="CL153" s="25"/>
      <c r="CM153" s="25"/>
      <c r="CN153" s="25"/>
      <c r="CO153" s="25"/>
      <c r="CP153" s="25"/>
      <c r="CQ153" s="25"/>
      <c r="CR153" s="25"/>
    </row>
    <row r="154" spans="1:96" s="2" customFormat="1" ht="11.25" customHeight="1">
      <c r="A154" s="259"/>
      <c r="B154" s="872"/>
      <c r="C154" s="220">
        <v>4</v>
      </c>
      <c r="D154" s="220">
        <v>140</v>
      </c>
      <c r="E154" s="294">
        <f t="shared" si="2"/>
        <v>140</v>
      </c>
      <c r="F154" s="62" t="s">
        <v>89</v>
      </c>
      <c r="G154" s="63"/>
      <c r="H154" s="63"/>
      <c r="I154" s="123"/>
      <c r="J154" s="108" t="s">
        <v>60</v>
      </c>
      <c r="K154" s="457"/>
      <c r="L154" s="260"/>
      <c r="M154" s="260"/>
      <c r="N154" s="260"/>
      <c r="O154" s="260"/>
      <c r="P154" s="260"/>
      <c r="Q154" s="260"/>
      <c r="R154" s="260"/>
      <c r="S154" s="261"/>
      <c r="T154" s="261"/>
      <c r="U154" s="259"/>
      <c r="V154" s="259"/>
      <c r="W154" s="259"/>
      <c r="X154" s="259"/>
      <c r="Y154" s="259"/>
      <c r="Z154" s="259"/>
      <c r="AA154" s="259"/>
      <c r="AB154" s="259"/>
      <c r="AC154" s="259"/>
      <c r="AD154" s="259"/>
      <c r="AE154" s="453"/>
      <c r="AF154" s="259"/>
      <c r="AG154" s="259"/>
      <c r="AH154" s="259"/>
      <c r="AI154" s="259"/>
      <c r="AJ154" s="259"/>
      <c r="AK154" s="259"/>
      <c r="AL154" s="259"/>
      <c r="AM154" s="259"/>
      <c r="AN154" s="259"/>
      <c r="AO154" s="259"/>
      <c r="AP154" s="259"/>
      <c r="AQ154" s="259"/>
      <c r="AR154" s="259"/>
      <c r="AS154" s="259"/>
      <c r="AT154" s="259"/>
      <c r="AU154" s="259"/>
      <c r="AV154" s="259"/>
      <c r="AW154" s="259"/>
      <c r="AX154" s="259"/>
      <c r="AY154" s="259"/>
      <c r="AZ154" s="259"/>
      <c r="BA154" s="259"/>
      <c r="BB154" s="259"/>
      <c r="BC154" s="259"/>
      <c r="BD154" s="259"/>
      <c r="BE154" s="259"/>
      <c r="BF154" s="259"/>
      <c r="BG154" s="259"/>
      <c r="BH154" s="259"/>
      <c r="BI154" s="259"/>
      <c r="BJ154" s="259"/>
      <c r="BK154" s="259"/>
      <c r="BL154" s="259"/>
      <c r="BM154" s="259"/>
      <c r="BN154" s="259"/>
      <c r="BO154" s="259"/>
      <c r="BP154" s="259"/>
      <c r="BQ154" s="259"/>
      <c r="BR154" s="259"/>
      <c r="BS154" s="259"/>
      <c r="BT154" s="259"/>
      <c r="BU154" s="259"/>
      <c r="BV154" s="259"/>
      <c r="BW154" s="259"/>
      <c r="BX154" s="259"/>
      <c r="BY154" s="259"/>
      <c r="BZ154" s="259"/>
      <c r="CA154" s="25"/>
      <c r="CB154" s="25"/>
      <c r="CC154" s="25"/>
      <c r="CD154" s="25"/>
      <c r="CE154" s="25"/>
      <c r="CF154" s="25"/>
      <c r="CG154" s="25"/>
      <c r="CH154" s="25"/>
      <c r="CI154" s="25"/>
      <c r="CJ154" s="25"/>
      <c r="CK154" s="25"/>
      <c r="CL154" s="25"/>
      <c r="CM154" s="25"/>
      <c r="CN154" s="25"/>
      <c r="CO154" s="25"/>
      <c r="CP154" s="25"/>
      <c r="CQ154" s="25"/>
      <c r="CR154" s="25"/>
    </row>
    <row r="155" spans="1:96" s="2" customFormat="1" ht="11.25" customHeight="1">
      <c r="A155" s="259"/>
      <c r="B155" s="872"/>
      <c r="C155" s="220">
        <v>5</v>
      </c>
      <c r="D155" s="220">
        <v>141</v>
      </c>
      <c r="E155" s="294">
        <f t="shared" si="2"/>
        <v>141</v>
      </c>
      <c r="F155" s="65" t="s">
        <v>225</v>
      </c>
      <c r="G155" s="47"/>
      <c r="H155" s="47"/>
      <c r="I155" s="52"/>
      <c r="J155" s="109" t="s">
        <v>91</v>
      </c>
      <c r="K155" s="457"/>
      <c r="L155" s="260"/>
      <c r="M155" s="260"/>
      <c r="N155" s="260"/>
      <c r="O155" s="260"/>
      <c r="P155" s="260"/>
      <c r="Q155" s="260"/>
      <c r="R155" s="260"/>
      <c r="S155" s="261"/>
      <c r="T155" s="261"/>
      <c r="U155" s="259"/>
      <c r="V155" s="259"/>
      <c r="W155" s="259"/>
      <c r="X155" s="259"/>
      <c r="Y155" s="259"/>
      <c r="Z155" s="259"/>
      <c r="AA155" s="259"/>
      <c r="AB155" s="259"/>
      <c r="AC155" s="259"/>
      <c r="AD155" s="259"/>
      <c r="AE155" s="453"/>
      <c r="AF155" s="259"/>
      <c r="AG155" s="259"/>
      <c r="AH155" s="259"/>
      <c r="AI155" s="259"/>
      <c r="AJ155" s="259"/>
      <c r="AK155" s="259"/>
      <c r="AL155" s="259"/>
      <c r="AM155" s="259"/>
      <c r="AN155" s="259"/>
      <c r="AO155" s="259"/>
      <c r="AP155" s="259"/>
      <c r="AQ155" s="259"/>
      <c r="AR155" s="259"/>
      <c r="AS155" s="259"/>
      <c r="AT155" s="259"/>
      <c r="AU155" s="259"/>
      <c r="AV155" s="259"/>
      <c r="AW155" s="259"/>
      <c r="AX155" s="259"/>
      <c r="AY155" s="259"/>
      <c r="AZ155" s="259"/>
      <c r="BA155" s="259"/>
      <c r="BB155" s="259"/>
      <c r="BC155" s="259"/>
      <c r="BD155" s="259"/>
      <c r="BE155" s="259"/>
      <c r="BF155" s="259"/>
      <c r="BG155" s="259"/>
      <c r="BH155" s="259"/>
      <c r="BI155" s="259"/>
      <c r="BJ155" s="259"/>
      <c r="BK155" s="259"/>
      <c r="BL155" s="259"/>
      <c r="BM155" s="259"/>
      <c r="BN155" s="259"/>
      <c r="BO155" s="259"/>
      <c r="BP155" s="259"/>
      <c r="BQ155" s="259"/>
      <c r="BR155" s="259"/>
      <c r="BS155" s="259"/>
      <c r="BT155" s="259"/>
      <c r="BU155" s="259"/>
      <c r="BV155" s="259"/>
      <c r="BW155" s="259"/>
      <c r="BX155" s="259"/>
      <c r="BY155" s="259"/>
      <c r="BZ155" s="259"/>
      <c r="CA155" s="25"/>
      <c r="CB155" s="25"/>
      <c r="CC155" s="25"/>
      <c r="CD155" s="25"/>
      <c r="CE155" s="25"/>
      <c r="CF155" s="25"/>
      <c r="CG155" s="25"/>
      <c r="CH155" s="25"/>
      <c r="CI155" s="25"/>
      <c r="CJ155" s="25"/>
      <c r="CK155" s="25"/>
      <c r="CL155" s="25"/>
      <c r="CM155" s="25"/>
      <c r="CN155" s="25"/>
      <c r="CO155" s="25"/>
      <c r="CP155" s="25"/>
      <c r="CQ155" s="25"/>
      <c r="CR155" s="25"/>
    </row>
    <row r="156" spans="1:96" s="2" customFormat="1" ht="11.25" customHeight="1">
      <c r="A156" s="259"/>
      <c r="B156" s="872"/>
      <c r="C156" s="220">
        <v>6</v>
      </c>
      <c r="D156" s="220">
        <v>142</v>
      </c>
      <c r="E156" s="294">
        <f t="shared" si="2"/>
        <v>142</v>
      </c>
      <c r="F156" s="199" t="s">
        <v>217</v>
      </c>
      <c r="G156" s="200"/>
      <c r="H156" s="200"/>
      <c r="I156" s="52"/>
      <c r="J156" s="109" t="s">
        <v>193</v>
      </c>
      <c r="K156" s="457"/>
      <c r="L156" s="260"/>
      <c r="M156" s="260"/>
      <c r="N156" s="260"/>
      <c r="O156" s="260"/>
      <c r="P156" s="260"/>
      <c r="Q156" s="260"/>
      <c r="R156" s="260"/>
      <c r="S156" s="261"/>
      <c r="T156" s="261"/>
      <c r="U156" s="259"/>
      <c r="V156" s="259"/>
      <c r="W156" s="259"/>
      <c r="X156" s="259"/>
      <c r="Y156" s="259"/>
      <c r="Z156" s="259"/>
      <c r="AA156" s="259"/>
      <c r="AB156" s="259"/>
      <c r="AC156" s="259"/>
      <c r="AD156" s="259"/>
      <c r="AE156" s="453"/>
      <c r="AF156" s="259"/>
      <c r="AG156" s="259"/>
      <c r="AH156" s="259"/>
      <c r="AI156" s="259"/>
      <c r="AJ156" s="259"/>
      <c r="AK156" s="259"/>
      <c r="AL156" s="259"/>
      <c r="AM156" s="259"/>
      <c r="AN156" s="259"/>
      <c r="AO156" s="259"/>
      <c r="AP156" s="259"/>
      <c r="AQ156" s="259"/>
      <c r="AR156" s="259"/>
      <c r="AS156" s="259"/>
      <c r="AT156" s="259"/>
      <c r="AU156" s="259"/>
      <c r="AV156" s="259"/>
      <c r="AW156" s="259"/>
      <c r="AX156" s="259"/>
      <c r="AY156" s="259"/>
      <c r="AZ156" s="259"/>
      <c r="BA156" s="259"/>
      <c r="BB156" s="259"/>
      <c r="BC156" s="259"/>
      <c r="BD156" s="259"/>
      <c r="BE156" s="259"/>
      <c r="BF156" s="259"/>
      <c r="BG156" s="259"/>
      <c r="BH156" s="259"/>
      <c r="BI156" s="259"/>
      <c r="BJ156" s="259"/>
      <c r="BK156" s="259"/>
      <c r="BL156" s="259"/>
      <c r="BM156" s="259"/>
      <c r="BN156" s="259"/>
      <c r="BO156" s="259"/>
      <c r="BP156" s="259"/>
      <c r="BQ156" s="259"/>
      <c r="BR156" s="259"/>
      <c r="BS156" s="259"/>
      <c r="BT156" s="259"/>
      <c r="BU156" s="259"/>
      <c r="BV156" s="259"/>
      <c r="BW156" s="259"/>
      <c r="BX156" s="259"/>
      <c r="BY156" s="259"/>
      <c r="BZ156" s="259"/>
      <c r="CA156" s="25"/>
      <c r="CB156" s="25"/>
      <c r="CC156" s="25"/>
      <c r="CD156" s="25"/>
      <c r="CE156" s="25"/>
      <c r="CF156" s="25"/>
      <c r="CG156" s="25"/>
      <c r="CH156" s="25"/>
      <c r="CI156" s="25"/>
      <c r="CJ156" s="25"/>
      <c r="CK156" s="25"/>
      <c r="CL156" s="25"/>
      <c r="CM156" s="25"/>
      <c r="CN156" s="25"/>
      <c r="CO156" s="25"/>
      <c r="CP156" s="25"/>
      <c r="CQ156" s="25"/>
      <c r="CR156" s="25"/>
    </row>
    <row r="157" spans="1:96" s="2" customFormat="1" ht="11.25" customHeight="1">
      <c r="A157" s="259"/>
      <c r="B157" s="872"/>
      <c r="C157" s="220">
        <v>7</v>
      </c>
      <c r="D157" s="220">
        <v>143</v>
      </c>
      <c r="E157" s="294">
        <f t="shared" si="2"/>
        <v>143</v>
      </c>
      <c r="F157" s="65" t="s">
        <v>216</v>
      </c>
      <c r="G157" s="47"/>
      <c r="H157" s="47"/>
      <c r="I157" s="48"/>
      <c r="J157" s="109" t="s">
        <v>92</v>
      </c>
      <c r="K157" s="457"/>
      <c r="L157" s="18" t="s">
        <v>93</v>
      </c>
      <c r="M157" s="19"/>
      <c r="N157" s="19"/>
      <c r="O157" s="19"/>
      <c r="P157" s="19"/>
      <c r="Q157" s="19"/>
      <c r="R157" s="19"/>
      <c r="S157" s="73"/>
      <c r="T157" s="73"/>
      <c r="U157" s="33"/>
      <c r="V157" s="33"/>
      <c r="W157" s="33"/>
      <c r="X157" s="33"/>
      <c r="Y157" s="33"/>
      <c r="Z157" s="33"/>
      <c r="AA157" s="33"/>
      <c r="AB157" s="33"/>
      <c r="AC157" s="33"/>
      <c r="AD157" s="33"/>
      <c r="AE157" s="107"/>
      <c r="AF157" s="259"/>
      <c r="AG157" s="259"/>
      <c r="AH157" s="259"/>
      <c r="AI157" s="259"/>
      <c r="AJ157" s="259"/>
      <c r="AK157" s="259"/>
      <c r="AL157" s="259"/>
      <c r="AM157" s="259"/>
      <c r="AN157" s="259"/>
      <c r="AO157" s="259"/>
      <c r="AP157" s="259"/>
      <c r="AQ157" s="259"/>
      <c r="AR157" s="259"/>
      <c r="AS157" s="259"/>
      <c r="AT157" s="259"/>
      <c r="AU157" s="259"/>
      <c r="AV157" s="259"/>
      <c r="AW157" s="259"/>
      <c r="AX157" s="259"/>
      <c r="AY157" s="259"/>
      <c r="AZ157" s="259"/>
      <c r="BA157" s="259"/>
      <c r="BB157" s="259"/>
      <c r="BC157" s="259"/>
      <c r="BD157" s="259"/>
      <c r="BE157" s="259"/>
      <c r="BF157" s="259"/>
      <c r="BG157" s="259"/>
      <c r="BH157" s="259"/>
      <c r="BI157" s="259"/>
      <c r="BJ157" s="259"/>
      <c r="BK157" s="259"/>
      <c r="BL157" s="259"/>
      <c r="BM157" s="259"/>
      <c r="BN157" s="259"/>
      <c r="BO157" s="259"/>
      <c r="BP157" s="259"/>
      <c r="BQ157" s="259"/>
      <c r="BR157" s="259"/>
      <c r="BS157" s="259"/>
      <c r="BT157" s="259"/>
      <c r="BU157" s="259"/>
      <c r="BV157" s="259"/>
      <c r="BW157" s="259"/>
      <c r="BX157" s="259"/>
      <c r="BY157" s="259"/>
      <c r="BZ157" s="259"/>
      <c r="CA157" s="25"/>
      <c r="CB157" s="25"/>
      <c r="CC157" s="25"/>
      <c r="CD157" s="25"/>
      <c r="CE157" s="25"/>
      <c r="CF157" s="25"/>
      <c r="CG157" s="25"/>
      <c r="CH157" s="25"/>
      <c r="CI157" s="25"/>
      <c r="CJ157" s="25"/>
      <c r="CK157" s="25"/>
      <c r="CL157" s="25"/>
      <c r="CM157" s="25"/>
      <c r="CN157" s="25"/>
      <c r="CO157" s="25"/>
      <c r="CP157" s="25"/>
      <c r="CQ157" s="25"/>
      <c r="CR157" s="25"/>
    </row>
    <row r="158" spans="1:96" s="2" customFormat="1" ht="18.75" customHeight="1">
      <c r="A158" s="259"/>
      <c r="B158" s="872"/>
      <c r="C158" s="220">
        <v>8</v>
      </c>
      <c r="D158" s="220">
        <v>144</v>
      </c>
      <c r="E158" s="294">
        <f t="shared" si="2"/>
        <v>144</v>
      </c>
      <c r="F158" s="115" t="s">
        <v>94</v>
      </c>
      <c r="G158" s="116"/>
      <c r="H158" s="116"/>
      <c r="I158" s="117"/>
      <c r="J158" s="113" t="s">
        <v>206</v>
      </c>
      <c r="K158" s="457"/>
      <c r="L158" s="875" t="s">
        <v>207</v>
      </c>
      <c r="M158" s="876"/>
      <c r="N158" s="876"/>
      <c r="O158" s="876"/>
      <c r="P158" s="876"/>
      <c r="Q158" s="876"/>
      <c r="R158" s="876"/>
      <c r="S158" s="876"/>
      <c r="T158" s="876"/>
      <c r="U158" s="876"/>
      <c r="V158" s="876"/>
      <c r="W158" s="876"/>
      <c r="X158" s="876"/>
      <c r="Y158" s="876"/>
      <c r="Z158" s="876"/>
      <c r="AA158" s="876"/>
      <c r="AB158" s="876"/>
      <c r="AC158" s="876"/>
      <c r="AD158" s="876"/>
      <c r="AE158" s="876"/>
      <c r="AF158" s="259"/>
      <c r="AG158" s="259"/>
      <c r="AH158" s="259"/>
      <c r="AI158" s="259"/>
      <c r="AJ158" s="259"/>
      <c r="AK158" s="259"/>
      <c r="AL158" s="259"/>
      <c r="AM158" s="259"/>
      <c r="AN158" s="259"/>
      <c r="AO158" s="259"/>
      <c r="AP158" s="259"/>
      <c r="AQ158" s="259"/>
      <c r="AR158" s="259"/>
      <c r="AS158" s="259"/>
      <c r="AT158" s="259"/>
      <c r="AU158" s="259"/>
      <c r="AV158" s="259"/>
      <c r="AW158" s="259"/>
      <c r="AX158" s="259"/>
      <c r="AY158" s="259"/>
      <c r="AZ158" s="259"/>
      <c r="BA158" s="259"/>
      <c r="BB158" s="259"/>
      <c r="BC158" s="259"/>
      <c r="BD158" s="259"/>
      <c r="BE158" s="259"/>
      <c r="BF158" s="259"/>
      <c r="BG158" s="259"/>
      <c r="BH158" s="259"/>
      <c r="BI158" s="259"/>
      <c r="BJ158" s="259"/>
      <c r="BK158" s="259"/>
      <c r="BL158" s="259"/>
      <c r="BM158" s="259"/>
      <c r="BN158" s="259"/>
      <c r="BO158" s="259"/>
      <c r="BP158" s="259"/>
      <c r="BQ158" s="259"/>
      <c r="BR158" s="259"/>
      <c r="BS158" s="259"/>
      <c r="BT158" s="259"/>
      <c r="BU158" s="259"/>
      <c r="BV158" s="259"/>
      <c r="BW158" s="259"/>
      <c r="BX158" s="259"/>
      <c r="BY158" s="259"/>
      <c r="BZ158" s="259"/>
      <c r="CA158" s="25"/>
      <c r="CB158" s="25"/>
      <c r="CC158" s="25"/>
      <c r="CD158" s="25"/>
      <c r="CE158" s="25"/>
      <c r="CF158" s="25"/>
      <c r="CG158" s="25"/>
      <c r="CH158" s="25"/>
      <c r="CI158" s="25"/>
      <c r="CJ158" s="25"/>
      <c r="CK158" s="25"/>
      <c r="CL158" s="25"/>
      <c r="CM158" s="25"/>
      <c r="CN158" s="25"/>
      <c r="CO158" s="25"/>
      <c r="CP158" s="25"/>
      <c r="CQ158" s="25"/>
      <c r="CR158" s="25"/>
    </row>
    <row r="159" spans="1:96" s="2" customFormat="1" ht="18.75" customHeight="1">
      <c r="A159" s="259"/>
      <c r="B159" s="872"/>
      <c r="C159" s="220">
        <v>9</v>
      </c>
      <c r="D159" s="220">
        <v>145</v>
      </c>
      <c r="E159" s="294">
        <f t="shared" si="2"/>
        <v>145</v>
      </c>
      <c r="F159" s="118"/>
      <c r="G159" s="119"/>
      <c r="H159" s="119"/>
      <c r="I159" s="120"/>
      <c r="J159" s="113" t="s">
        <v>24</v>
      </c>
      <c r="K159" s="457"/>
      <c r="L159" s="876"/>
      <c r="M159" s="876"/>
      <c r="N159" s="876"/>
      <c r="O159" s="876"/>
      <c r="P159" s="876"/>
      <c r="Q159" s="876"/>
      <c r="R159" s="876"/>
      <c r="S159" s="876"/>
      <c r="T159" s="876"/>
      <c r="U159" s="876"/>
      <c r="V159" s="876"/>
      <c r="W159" s="876"/>
      <c r="X159" s="876"/>
      <c r="Y159" s="876"/>
      <c r="Z159" s="876"/>
      <c r="AA159" s="876"/>
      <c r="AB159" s="876"/>
      <c r="AC159" s="876"/>
      <c r="AD159" s="876"/>
      <c r="AE159" s="876"/>
      <c r="AF159" s="259"/>
      <c r="AG159" s="259"/>
      <c r="AH159" s="259"/>
      <c r="AI159" s="259"/>
      <c r="AJ159" s="259"/>
      <c r="AK159" s="259"/>
      <c r="AL159" s="259"/>
      <c r="AM159" s="259"/>
      <c r="AN159" s="259"/>
      <c r="AO159" s="259"/>
      <c r="AP159" s="259"/>
      <c r="AQ159" s="259"/>
      <c r="AR159" s="259"/>
      <c r="AS159" s="259"/>
      <c r="AT159" s="259"/>
      <c r="AU159" s="259"/>
      <c r="AV159" s="259"/>
      <c r="AW159" s="259"/>
      <c r="AX159" s="259"/>
      <c r="AY159" s="259"/>
      <c r="AZ159" s="259"/>
      <c r="BA159" s="259"/>
      <c r="BB159" s="259"/>
      <c r="BC159" s="259"/>
      <c r="BD159" s="259"/>
      <c r="BE159" s="259"/>
      <c r="BF159" s="259"/>
      <c r="BG159" s="259"/>
      <c r="BH159" s="259"/>
      <c r="BI159" s="259"/>
      <c r="BJ159" s="259"/>
      <c r="BK159" s="259"/>
      <c r="BL159" s="259"/>
      <c r="BM159" s="259"/>
      <c r="BN159" s="259"/>
      <c r="BO159" s="259"/>
      <c r="BP159" s="259"/>
      <c r="BQ159" s="259"/>
      <c r="BR159" s="259"/>
      <c r="BS159" s="259"/>
      <c r="BT159" s="259"/>
      <c r="BU159" s="259"/>
      <c r="BV159" s="259"/>
      <c r="BW159" s="259"/>
      <c r="BX159" s="259"/>
      <c r="BY159" s="259"/>
      <c r="BZ159" s="259"/>
      <c r="CA159" s="25"/>
      <c r="CB159" s="25"/>
      <c r="CC159" s="25"/>
      <c r="CD159" s="25"/>
      <c r="CE159" s="25"/>
      <c r="CF159" s="25"/>
      <c r="CG159" s="25"/>
      <c r="CH159" s="25"/>
      <c r="CI159" s="25"/>
      <c r="CJ159" s="25"/>
      <c r="CK159" s="25"/>
      <c r="CL159" s="25"/>
      <c r="CM159" s="25"/>
      <c r="CN159" s="25"/>
      <c r="CO159" s="25"/>
      <c r="CP159" s="25"/>
      <c r="CQ159" s="25"/>
      <c r="CR159" s="25"/>
    </row>
    <row r="160" spans="1:96" s="2" customFormat="1" ht="18.75" customHeight="1">
      <c r="A160" s="259"/>
      <c r="B160" s="872"/>
      <c r="C160" s="220">
        <v>10</v>
      </c>
      <c r="D160" s="220">
        <v>146</v>
      </c>
      <c r="E160" s="294">
        <f t="shared" si="2"/>
        <v>146</v>
      </c>
      <c r="F160" s="118"/>
      <c r="G160" s="119"/>
      <c r="H160" s="119"/>
      <c r="I160" s="120"/>
      <c r="J160" s="113" t="s">
        <v>18</v>
      </c>
      <c r="K160" s="457"/>
      <c r="L160" s="876"/>
      <c r="M160" s="876"/>
      <c r="N160" s="876"/>
      <c r="O160" s="876"/>
      <c r="P160" s="876"/>
      <c r="Q160" s="876"/>
      <c r="R160" s="876"/>
      <c r="S160" s="876"/>
      <c r="T160" s="876"/>
      <c r="U160" s="876"/>
      <c r="V160" s="876"/>
      <c r="W160" s="876"/>
      <c r="X160" s="876"/>
      <c r="Y160" s="876"/>
      <c r="Z160" s="876"/>
      <c r="AA160" s="876"/>
      <c r="AB160" s="876"/>
      <c r="AC160" s="876"/>
      <c r="AD160" s="876"/>
      <c r="AE160" s="876"/>
      <c r="AF160" s="259"/>
      <c r="AG160" s="259"/>
      <c r="AH160" s="259"/>
      <c r="AI160" s="259"/>
      <c r="AJ160" s="259"/>
      <c r="AK160" s="259"/>
      <c r="AL160" s="259"/>
      <c r="AM160" s="259"/>
      <c r="AN160" s="259"/>
      <c r="AO160" s="259"/>
      <c r="AP160" s="259"/>
      <c r="AQ160" s="259"/>
      <c r="AR160" s="259"/>
      <c r="AS160" s="259"/>
      <c r="AT160" s="259"/>
      <c r="AU160" s="259"/>
      <c r="AV160" s="259"/>
      <c r="AW160" s="259"/>
      <c r="AX160" s="259"/>
      <c r="AY160" s="259"/>
      <c r="AZ160" s="259"/>
      <c r="BA160" s="259"/>
      <c r="BB160" s="259"/>
      <c r="BC160" s="259"/>
      <c r="BD160" s="259"/>
      <c r="BE160" s="259"/>
      <c r="BF160" s="259"/>
      <c r="BG160" s="259"/>
      <c r="BH160" s="259"/>
      <c r="BI160" s="259"/>
      <c r="BJ160" s="259"/>
      <c r="BK160" s="259"/>
      <c r="BL160" s="259"/>
      <c r="BM160" s="259"/>
      <c r="BN160" s="259"/>
      <c r="BO160" s="259"/>
      <c r="BP160" s="259"/>
      <c r="BQ160" s="259"/>
      <c r="BR160" s="259"/>
      <c r="BS160" s="259"/>
      <c r="BT160" s="259"/>
      <c r="BU160" s="259"/>
      <c r="BV160" s="259"/>
      <c r="BW160" s="259"/>
      <c r="BX160" s="259"/>
      <c r="BY160" s="259"/>
      <c r="BZ160" s="259"/>
      <c r="CA160" s="25"/>
      <c r="CB160" s="25"/>
      <c r="CC160" s="25"/>
      <c r="CD160" s="25"/>
      <c r="CE160" s="25"/>
      <c r="CF160" s="25"/>
      <c r="CG160" s="25"/>
      <c r="CH160" s="25"/>
      <c r="CI160" s="25"/>
      <c r="CJ160" s="25"/>
      <c r="CK160" s="25"/>
      <c r="CL160" s="25"/>
      <c r="CM160" s="25"/>
      <c r="CN160" s="25"/>
      <c r="CO160" s="25"/>
      <c r="CP160" s="25"/>
      <c r="CQ160" s="25"/>
      <c r="CR160" s="25"/>
    </row>
    <row r="161" spans="1:96" s="2" customFormat="1" ht="18.75" customHeight="1" thickBot="1">
      <c r="A161" s="259"/>
      <c r="B161" s="872"/>
      <c r="C161" s="220">
        <v>11</v>
      </c>
      <c r="D161" s="220">
        <v>147</v>
      </c>
      <c r="E161" s="294">
        <f t="shared" si="2"/>
        <v>147</v>
      </c>
      <c r="F161" s="126" t="s">
        <v>95</v>
      </c>
      <c r="G161" s="121"/>
      <c r="H161" s="121"/>
      <c r="I161" s="122"/>
      <c r="J161" s="114" t="s">
        <v>18</v>
      </c>
      <c r="K161" s="457"/>
      <c r="L161" s="876"/>
      <c r="M161" s="876"/>
      <c r="N161" s="876"/>
      <c r="O161" s="876"/>
      <c r="P161" s="876"/>
      <c r="Q161" s="876"/>
      <c r="R161" s="876"/>
      <c r="S161" s="876"/>
      <c r="T161" s="876"/>
      <c r="U161" s="876"/>
      <c r="V161" s="876"/>
      <c r="W161" s="876"/>
      <c r="X161" s="876"/>
      <c r="Y161" s="876"/>
      <c r="Z161" s="876"/>
      <c r="AA161" s="876"/>
      <c r="AB161" s="876"/>
      <c r="AC161" s="876"/>
      <c r="AD161" s="876"/>
      <c r="AE161" s="876"/>
      <c r="AF161" s="259"/>
      <c r="AG161" s="259"/>
      <c r="AH161" s="259"/>
      <c r="AI161" s="259"/>
      <c r="AJ161" s="259"/>
      <c r="AK161" s="259"/>
      <c r="AL161" s="259"/>
      <c r="AM161" s="259"/>
      <c r="AN161" s="259"/>
      <c r="AO161" s="259"/>
      <c r="AP161" s="259"/>
      <c r="AQ161" s="259"/>
      <c r="AR161" s="259"/>
      <c r="AS161" s="259"/>
      <c r="AT161" s="259"/>
      <c r="AU161" s="259"/>
      <c r="AV161" s="259"/>
      <c r="AW161" s="259"/>
      <c r="AX161" s="259"/>
      <c r="AY161" s="259"/>
      <c r="AZ161" s="259"/>
      <c r="BA161" s="259"/>
      <c r="BB161" s="259"/>
      <c r="BC161" s="259"/>
      <c r="BD161" s="259"/>
      <c r="BE161" s="259"/>
      <c r="BF161" s="259"/>
      <c r="BG161" s="259"/>
      <c r="BH161" s="259"/>
      <c r="BI161" s="259"/>
      <c r="BJ161" s="259"/>
      <c r="BK161" s="259"/>
      <c r="BL161" s="259"/>
      <c r="BM161" s="259"/>
      <c r="BN161" s="259"/>
      <c r="BO161" s="259"/>
      <c r="BP161" s="259"/>
      <c r="BQ161" s="259"/>
      <c r="BR161" s="259"/>
      <c r="BS161" s="259"/>
      <c r="BT161" s="259"/>
      <c r="BU161" s="259"/>
      <c r="BV161" s="259"/>
      <c r="BW161" s="259"/>
      <c r="BX161" s="259"/>
      <c r="BY161" s="259"/>
      <c r="BZ161" s="259"/>
      <c r="CA161" s="25"/>
      <c r="CB161" s="25"/>
      <c r="CC161" s="25"/>
      <c r="CD161" s="25"/>
      <c r="CE161" s="25"/>
      <c r="CF161" s="25"/>
      <c r="CG161" s="25"/>
      <c r="CH161" s="25"/>
      <c r="CI161" s="25"/>
      <c r="CJ161" s="25"/>
      <c r="CK161" s="25"/>
      <c r="CL161" s="25"/>
      <c r="CM161" s="25"/>
      <c r="CN161" s="25"/>
      <c r="CO161" s="25"/>
      <c r="CP161" s="25"/>
      <c r="CQ161" s="25"/>
      <c r="CR161" s="25"/>
    </row>
    <row r="162" spans="1:96" s="2" customFormat="1" ht="22.5" customHeight="1">
      <c r="A162" s="259"/>
      <c r="B162" s="872"/>
      <c r="C162" s="220">
        <v>12</v>
      </c>
      <c r="D162" s="220">
        <v>148</v>
      </c>
      <c r="E162" s="294">
        <f t="shared" si="2"/>
        <v>148</v>
      </c>
      <c r="F162" s="130" t="s">
        <v>210</v>
      </c>
      <c r="G162" s="131"/>
      <c r="H162" s="131"/>
      <c r="I162" s="132"/>
      <c r="J162" s="129" t="s">
        <v>104</v>
      </c>
      <c r="K162" s="458"/>
      <c r="L162" s="889" t="s">
        <v>177</v>
      </c>
      <c r="M162" s="890"/>
      <c r="N162" s="890"/>
      <c r="O162" s="890"/>
      <c r="P162" s="890"/>
      <c r="Q162" s="890"/>
      <c r="R162" s="890"/>
      <c r="S162" s="890"/>
      <c r="T162" s="890"/>
      <c r="U162" s="890"/>
      <c r="V162" s="890"/>
      <c r="W162" s="890"/>
      <c r="X162" s="890"/>
      <c r="Y162" s="890"/>
      <c r="Z162" s="890"/>
      <c r="AA162" s="890"/>
      <c r="AB162" s="890"/>
      <c r="AC162" s="890"/>
      <c r="AD162" s="890"/>
      <c r="AE162" s="891"/>
      <c r="AF162" s="259"/>
      <c r="AG162" s="259"/>
      <c r="AH162" s="259"/>
      <c r="AI162" s="259"/>
      <c r="AJ162" s="259"/>
      <c r="AK162" s="259"/>
      <c r="AL162" s="259"/>
      <c r="AM162" s="259"/>
      <c r="AN162" s="259"/>
      <c r="AO162" s="259"/>
      <c r="AP162" s="259"/>
      <c r="AQ162" s="259"/>
      <c r="AR162" s="259"/>
      <c r="AS162" s="259"/>
      <c r="AT162" s="259"/>
      <c r="AU162" s="259"/>
      <c r="AV162" s="259"/>
      <c r="AW162" s="259"/>
      <c r="AX162" s="259"/>
      <c r="AY162" s="259"/>
      <c r="AZ162" s="259"/>
      <c r="BA162" s="259"/>
      <c r="BB162" s="259"/>
      <c r="BC162" s="259"/>
      <c r="BD162" s="259"/>
      <c r="BE162" s="259"/>
      <c r="BF162" s="259"/>
      <c r="BG162" s="259"/>
      <c r="BH162" s="259"/>
      <c r="BI162" s="259"/>
      <c r="BJ162" s="259"/>
      <c r="BK162" s="259"/>
      <c r="BL162" s="259"/>
      <c r="BM162" s="259"/>
      <c r="BN162" s="259"/>
      <c r="BO162" s="259"/>
      <c r="BP162" s="259"/>
      <c r="BQ162" s="259"/>
      <c r="BR162" s="259"/>
      <c r="BS162" s="259"/>
      <c r="BT162" s="259"/>
      <c r="BU162" s="259"/>
      <c r="BV162" s="259"/>
      <c r="BW162" s="259"/>
      <c r="BX162" s="259"/>
      <c r="BY162" s="259"/>
      <c r="BZ162" s="259"/>
      <c r="CA162" s="25"/>
      <c r="CB162" s="25"/>
      <c r="CC162" s="25"/>
      <c r="CD162" s="25"/>
      <c r="CE162" s="25"/>
      <c r="CF162" s="25"/>
      <c r="CG162" s="25"/>
      <c r="CH162" s="25"/>
      <c r="CI162" s="25"/>
      <c r="CJ162" s="25"/>
      <c r="CK162" s="25"/>
      <c r="CL162" s="25"/>
      <c r="CM162" s="25"/>
      <c r="CN162" s="25"/>
      <c r="CO162" s="25"/>
      <c r="CP162" s="25"/>
      <c r="CQ162" s="25"/>
      <c r="CR162" s="25"/>
    </row>
    <row r="163" spans="1:96" s="2" customFormat="1" ht="11.25" customHeight="1">
      <c r="A163" s="259"/>
      <c r="B163" s="872"/>
      <c r="C163" s="220">
        <v>13</v>
      </c>
      <c r="D163" s="220">
        <v>149</v>
      </c>
      <c r="E163" s="294">
        <f t="shared" si="2"/>
        <v>149</v>
      </c>
      <c r="F163" s="199" t="s">
        <v>174</v>
      </c>
      <c r="G163" s="200"/>
      <c r="H163" s="200"/>
      <c r="I163" s="201"/>
      <c r="J163" s="109" t="s">
        <v>105</v>
      </c>
      <c r="K163" s="457"/>
      <c r="L163" s="454"/>
      <c r="M163" s="454"/>
      <c r="N163" s="454"/>
      <c r="O163" s="454"/>
      <c r="P163" s="454"/>
      <c r="Q163" s="454"/>
      <c r="R163" s="454"/>
      <c r="S163" s="454"/>
      <c r="T163" s="454"/>
      <c r="U163" s="454"/>
      <c r="V163" s="454"/>
      <c r="W163" s="454"/>
      <c r="X163" s="454"/>
      <c r="Y163" s="454"/>
      <c r="Z163" s="454"/>
      <c r="AA163" s="454"/>
      <c r="AB163" s="454"/>
      <c r="AC163" s="454"/>
      <c r="AD163" s="454"/>
      <c r="AE163" s="454"/>
      <c r="AF163" s="259"/>
      <c r="AG163" s="259"/>
      <c r="AH163" s="259"/>
      <c r="AI163" s="259"/>
      <c r="AJ163" s="259"/>
      <c r="AK163" s="259"/>
      <c r="AL163" s="259"/>
      <c r="AM163" s="259"/>
      <c r="AN163" s="259"/>
      <c r="AO163" s="259"/>
      <c r="AP163" s="259"/>
      <c r="AQ163" s="259"/>
      <c r="AR163" s="259"/>
      <c r="AS163" s="259"/>
      <c r="AT163" s="259"/>
      <c r="AU163" s="259"/>
      <c r="AV163" s="259"/>
      <c r="AW163" s="259"/>
      <c r="AX163" s="259"/>
      <c r="AY163" s="259"/>
      <c r="AZ163" s="259"/>
      <c r="BA163" s="259"/>
      <c r="BB163" s="259"/>
      <c r="BC163" s="259"/>
      <c r="BD163" s="259"/>
      <c r="BE163" s="259"/>
      <c r="BF163" s="259"/>
      <c r="BG163" s="259"/>
      <c r="BH163" s="259"/>
      <c r="BI163" s="259"/>
      <c r="BJ163" s="259"/>
      <c r="BK163" s="259"/>
      <c r="BL163" s="259"/>
      <c r="BM163" s="259"/>
      <c r="BN163" s="259"/>
      <c r="BO163" s="259"/>
      <c r="BP163" s="259"/>
      <c r="BQ163" s="259"/>
      <c r="BR163" s="259"/>
      <c r="BS163" s="259"/>
      <c r="BT163" s="259"/>
      <c r="BU163" s="259"/>
      <c r="BV163" s="259"/>
      <c r="BW163" s="259"/>
      <c r="BX163" s="259"/>
      <c r="BY163" s="259"/>
      <c r="BZ163" s="259"/>
      <c r="CA163" s="25"/>
      <c r="CB163" s="25"/>
      <c r="CC163" s="25"/>
      <c r="CD163" s="25"/>
      <c r="CE163" s="25"/>
      <c r="CF163" s="25"/>
      <c r="CG163" s="25"/>
      <c r="CH163" s="25"/>
      <c r="CI163" s="25"/>
      <c r="CJ163" s="25"/>
      <c r="CK163" s="25"/>
      <c r="CL163" s="25"/>
      <c r="CM163" s="25"/>
      <c r="CN163" s="25"/>
      <c r="CO163" s="25"/>
      <c r="CP163" s="25"/>
      <c r="CQ163" s="25"/>
      <c r="CR163" s="25"/>
    </row>
    <row r="164" spans="1:96" s="2" customFormat="1" ht="11.25" customHeight="1">
      <c r="A164" s="259"/>
      <c r="B164" s="872"/>
      <c r="C164" s="220">
        <v>14</v>
      </c>
      <c r="D164" s="220">
        <v>150</v>
      </c>
      <c r="E164" s="294">
        <f t="shared" si="2"/>
        <v>150</v>
      </c>
      <c r="F164" s="204" t="s">
        <v>175</v>
      </c>
      <c r="G164" s="205"/>
      <c r="H164" s="205"/>
      <c r="I164" s="206"/>
      <c r="J164" s="86" t="s">
        <v>106</v>
      </c>
      <c r="K164" s="457"/>
      <c r="L164" s="908" t="s">
        <v>107</v>
      </c>
      <c r="M164" s="909"/>
      <c r="N164" s="909"/>
      <c r="O164" s="909"/>
      <c r="P164" s="909"/>
      <c r="Q164" s="909"/>
      <c r="R164" s="909"/>
      <c r="S164" s="909"/>
      <c r="T164" s="909"/>
      <c r="U164" s="909"/>
      <c r="V164" s="909"/>
      <c r="W164" s="909"/>
      <c r="X164" s="909"/>
      <c r="Y164" s="909"/>
      <c r="Z164" s="909"/>
      <c r="AA164" s="909"/>
      <c r="AB164" s="909"/>
      <c r="AC164" s="909"/>
      <c r="AD164" s="909"/>
      <c r="AE164" s="910"/>
      <c r="AF164" s="259"/>
      <c r="AG164" s="259"/>
      <c r="AH164" s="259"/>
      <c r="AI164" s="259"/>
      <c r="AJ164" s="259"/>
      <c r="AK164" s="259"/>
      <c r="AL164" s="259"/>
      <c r="AM164" s="259"/>
      <c r="AN164" s="259"/>
      <c r="AO164" s="259"/>
      <c r="AP164" s="259"/>
      <c r="AQ164" s="259"/>
      <c r="AR164" s="259"/>
      <c r="AS164" s="259"/>
      <c r="AT164" s="259"/>
      <c r="AU164" s="259"/>
      <c r="AV164" s="259"/>
      <c r="AW164" s="259"/>
      <c r="AX164" s="259"/>
      <c r="AY164" s="259"/>
      <c r="AZ164" s="259"/>
      <c r="BA164" s="259"/>
      <c r="BB164" s="259"/>
      <c r="BC164" s="259"/>
      <c r="BD164" s="259"/>
      <c r="BE164" s="259"/>
      <c r="BF164" s="259"/>
      <c r="BG164" s="259"/>
      <c r="BH164" s="259"/>
      <c r="BI164" s="259"/>
      <c r="BJ164" s="259"/>
      <c r="BK164" s="259"/>
      <c r="BL164" s="259"/>
      <c r="BM164" s="259"/>
      <c r="BN164" s="259"/>
      <c r="BO164" s="259"/>
      <c r="BP164" s="259"/>
      <c r="BQ164" s="259"/>
      <c r="BR164" s="259"/>
      <c r="BS164" s="259"/>
      <c r="BT164" s="259"/>
      <c r="BU164" s="259"/>
      <c r="BV164" s="259"/>
      <c r="BW164" s="259"/>
      <c r="BX164" s="259"/>
      <c r="BY164" s="259"/>
      <c r="BZ164" s="259"/>
      <c r="CA164" s="25"/>
      <c r="CB164" s="25"/>
      <c r="CC164" s="25"/>
      <c r="CD164" s="25"/>
      <c r="CE164" s="25"/>
      <c r="CF164" s="25"/>
      <c r="CG164" s="25"/>
      <c r="CH164" s="25"/>
      <c r="CI164" s="25"/>
      <c r="CJ164" s="25"/>
      <c r="CK164" s="25"/>
      <c r="CL164" s="25"/>
      <c r="CM164" s="25"/>
      <c r="CN164" s="25"/>
      <c r="CO164" s="25"/>
      <c r="CP164" s="25"/>
      <c r="CQ164" s="25"/>
      <c r="CR164" s="25"/>
    </row>
    <row r="165" spans="1:96" s="2" customFormat="1" ht="11.25" customHeight="1">
      <c r="A165" s="259"/>
      <c r="B165" s="872"/>
      <c r="C165" s="220">
        <v>15</v>
      </c>
      <c r="D165" s="220">
        <v>151</v>
      </c>
      <c r="E165" s="294">
        <f t="shared" si="2"/>
        <v>151</v>
      </c>
      <c r="F165" s="202"/>
      <c r="G165" s="203"/>
      <c r="H165" s="203"/>
      <c r="I165" s="53"/>
      <c r="J165" s="86" t="s">
        <v>108</v>
      </c>
      <c r="K165" s="457"/>
      <c r="L165" s="911"/>
      <c r="M165" s="912"/>
      <c r="N165" s="912"/>
      <c r="O165" s="912"/>
      <c r="P165" s="912"/>
      <c r="Q165" s="912"/>
      <c r="R165" s="912"/>
      <c r="S165" s="912"/>
      <c r="T165" s="912"/>
      <c r="U165" s="912"/>
      <c r="V165" s="912"/>
      <c r="W165" s="912"/>
      <c r="X165" s="912"/>
      <c r="Y165" s="912"/>
      <c r="Z165" s="912"/>
      <c r="AA165" s="912"/>
      <c r="AB165" s="912"/>
      <c r="AC165" s="912"/>
      <c r="AD165" s="912"/>
      <c r="AE165" s="913"/>
      <c r="AF165" s="259"/>
      <c r="AG165" s="259"/>
      <c r="AH165" s="259"/>
      <c r="AI165" s="259"/>
      <c r="AJ165" s="259"/>
      <c r="AK165" s="259"/>
      <c r="AL165" s="259"/>
      <c r="AM165" s="259"/>
      <c r="AN165" s="259"/>
      <c r="AO165" s="259"/>
      <c r="AP165" s="259"/>
      <c r="AQ165" s="259"/>
      <c r="AR165" s="259"/>
      <c r="AS165" s="259"/>
      <c r="AT165" s="259"/>
      <c r="AU165" s="259"/>
      <c r="AV165" s="259"/>
      <c r="AW165" s="259"/>
      <c r="AX165" s="259"/>
      <c r="AY165" s="259"/>
      <c r="AZ165" s="259"/>
      <c r="BA165" s="259"/>
      <c r="BB165" s="259"/>
      <c r="BC165" s="259"/>
      <c r="BD165" s="259"/>
      <c r="BE165" s="259"/>
      <c r="BF165" s="259"/>
      <c r="BG165" s="259"/>
      <c r="BH165" s="259"/>
      <c r="BI165" s="259"/>
      <c r="BJ165" s="259"/>
      <c r="BK165" s="259"/>
      <c r="BL165" s="259"/>
      <c r="BM165" s="259"/>
      <c r="BN165" s="259"/>
      <c r="BO165" s="259"/>
      <c r="BP165" s="259"/>
      <c r="BQ165" s="259"/>
      <c r="BR165" s="259"/>
      <c r="BS165" s="259"/>
      <c r="BT165" s="259"/>
      <c r="BU165" s="259"/>
      <c r="BV165" s="259"/>
      <c r="BW165" s="259"/>
      <c r="BX165" s="259"/>
      <c r="BY165" s="259"/>
      <c r="BZ165" s="259"/>
      <c r="CA165" s="25"/>
      <c r="CB165" s="25"/>
      <c r="CC165" s="25"/>
      <c r="CD165" s="25"/>
      <c r="CE165" s="25"/>
      <c r="CF165" s="25"/>
      <c r="CG165" s="25"/>
      <c r="CH165" s="25"/>
      <c r="CI165" s="25"/>
      <c r="CJ165" s="25"/>
      <c r="CK165" s="25"/>
      <c r="CL165" s="25"/>
      <c r="CM165" s="25"/>
      <c r="CN165" s="25"/>
      <c r="CO165" s="25"/>
      <c r="CP165" s="25"/>
      <c r="CQ165" s="25"/>
      <c r="CR165" s="25"/>
    </row>
    <row r="166" spans="1:96" s="2" customFormat="1" ht="11.25" customHeight="1" thickBot="1">
      <c r="A166" s="259"/>
      <c r="B166" s="872"/>
      <c r="C166" s="220">
        <v>16</v>
      </c>
      <c r="D166" s="220">
        <v>152</v>
      </c>
      <c r="E166" s="294">
        <f t="shared" si="2"/>
        <v>152</v>
      </c>
      <c r="F166" s="74" t="s">
        <v>176</v>
      </c>
      <c r="G166" s="75"/>
      <c r="H166" s="75"/>
      <c r="I166" s="76"/>
      <c r="J166" s="87" t="s">
        <v>18</v>
      </c>
      <c r="K166" s="457"/>
      <c r="L166" s="914"/>
      <c r="M166" s="915"/>
      <c r="N166" s="915"/>
      <c r="O166" s="915"/>
      <c r="P166" s="915"/>
      <c r="Q166" s="915"/>
      <c r="R166" s="915"/>
      <c r="S166" s="915"/>
      <c r="T166" s="915"/>
      <c r="U166" s="915"/>
      <c r="V166" s="915"/>
      <c r="W166" s="915"/>
      <c r="X166" s="915"/>
      <c r="Y166" s="915"/>
      <c r="Z166" s="915"/>
      <c r="AA166" s="915"/>
      <c r="AB166" s="915"/>
      <c r="AC166" s="915"/>
      <c r="AD166" s="915"/>
      <c r="AE166" s="916"/>
      <c r="AF166" s="259"/>
      <c r="AG166" s="259"/>
      <c r="AH166" s="259"/>
      <c r="AI166" s="259"/>
      <c r="AJ166" s="259"/>
      <c r="AK166" s="259"/>
      <c r="AL166" s="259"/>
      <c r="AM166" s="259"/>
      <c r="AN166" s="259"/>
      <c r="AO166" s="259"/>
      <c r="AP166" s="259"/>
      <c r="AQ166" s="259"/>
      <c r="AR166" s="259"/>
      <c r="AS166" s="259"/>
      <c r="AT166" s="259"/>
      <c r="AU166" s="259"/>
      <c r="AV166" s="259"/>
      <c r="AW166" s="259"/>
      <c r="AX166" s="259"/>
      <c r="AY166" s="259"/>
      <c r="AZ166" s="259"/>
      <c r="BA166" s="259"/>
      <c r="BB166" s="259"/>
      <c r="BC166" s="259"/>
      <c r="BD166" s="259"/>
      <c r="BE166" s="259"/>
      <c r="BF166" s="259"/>
      <c r="BG166" s="259"/>
      <c r="BH166" s="259"/>
      <c r="BI166" s="259"/>
      <c r="BJ166" s="259"/>
      <c r="BK166" s="259"/>
      <c r="BL166" s="259"/>
      <c r="BM166" s="259"/>
      <c r="BN166" s="259"/>
      <c r="BO166" s="259"/>
      <c r="BP166" s="259"/>
      <c r="BQ166" s="259"/>
      <c r="BR166" s="259"/>
      <c r="BS166" s="259"/>
      <c r="BT166" s="259"/>
      <c r="BU166" s="259"/>
      <c r="BV166" s="259"/>
      <c r="BW166" s="259"/>
      <c r="BX166" s="259"/>
      <c r="BY166" s="259"/>
      <c r="BZ166" s="259"/>
      <c r="CA166" s="25"/>
      <c r="CB166" s="25"/>
      <c r="CC166" s="25"/>
      <c r="CD166" s="25"/>
      <c r="CE166" s="25"/>
      <c r="CF166" s="25"/>
      <c r="CG166" s="25"/>
      <c r="CH166" s="25"/>
      <c r="CI166" s="25"/>
      <c r="CJ166" s="25"/>
      <c r="CK166" s="25"/>
      <c r="CL166" s="25"/>
      <c r="CM166" s="25"/>
      <c r="CN166" s="25"/>
      <c r="CO166" s="25"/>
      <c r="CP166" s="25"/>
      <c r="CQ166" s="25"/>
      <c r="CR166" s="25"/>
    </row>
    <row r="167" spans="1:96" s="2" customFormat="1" ht="22.5" customHeight="1">
      <c r="A167" s="259"/>
      <c r="B167" s="872"/>
      <c r="C167" s="220">
        <v>1</v>
      </c>
      <c r="D167" s="220">
        <v>153</v>
      </c>
      <c r="E167" s="294">
        <f t="shared" si="2"/>
        <v>153</v>
      </c>
      <c r="F167" s="130" t="s">
        <v>218</v>
      </c>
      <c r="G167" s="131"/>
      <c r="H167" s="131"/>
      <c r="I167" s="132"/>
      <c r="J167" s="129" t="s">
        <v>104</v>
      </c>
      <c r="K167" s="458"/>
      <c r="L167" s="889" t="s">
        <v>177</v>
      </c>
      <c r="M167" s="890"/>
      <c r="N167" s="890"/>
      <c r="O167" s="890"/>
      <c r="P167" s="890"/>
      <c r="Q167" s="890"/>
      <c r="R167" s="890"/>
      <c r="S167" s="890"/>
      <c r="T167" s="890"/>
      <c r="U167" s="890"/>
      <c r="V167" s="890"/>
      <c r="W167" s="890"/>
      <c r="X167" s="890"/>
      <c r="Y167" s="890"/>
      <c r="Z167" s="890"/>
      <c r="AA167" s="890"/>
      <c r="AB167" s="890"/>
      <c r="AC167" s="890"/>
      <c r="AD167" s="890"/>
      <c r="AE167" s="891"/>
      <c r="AF167" s="259"/>
      <c r="AG167" s="259"/>
      <c r="AH167" s="259"/>
      <c r="AI167" s="259"/>
      <c r="AJ167" s="259"/>
      <c r="AK167" s="259"/>
      <c r="AL167" s="259"/>
      <c r="AM167" s="259"/>
      <c r="AN167" s="259"/>
      <c r="AO167" s="259"/>
      <c r="AP167" s="259"/>
      <c r="AQ167" s="259"/>
      <c r="AR167" s="259"/>
      <c r="AS167" s="259"/>
      <c r="AT167" s="259"/>
      <c r="AU167" s="259"/>
      <c r="AV167" s="259"/>
      <c r="AW167" s="259"/>
      <c r="AX167" s="259"/>
      <c r="AY167" s="259"/>
      <c r="AZ167" s="259"/>
      <c r="BA167" s="259"/>
      <c r="BB167" s="259"/>
      <c r="BC167" s="259"/>
      <c r="BD167" s="259"/>
      <c r="BE167" s="259"/>
      <c r="BF167" s="259"/>
      <c r="BG167" s="259"/>
      <c r="BH167" s="259"/>
      <c r="BI167" s="259"/>
      <c r="BJ167" s="259"/>
      <c r="BK167" s="259"/>
      <c r="BL167" s="259"/>
      <c r="BM167" s="259"/>
      <c r="BN167" s="259"/>
      <c r="BO167" s="259"/>
      <c r="BP167" s="259"/>
      <c r="BQ167" s="259"/>
      <c r="BR167" s="259"/>
      <c r="BS167" s="259"/>
      <c r="BT167" s="259"/>
      <c r="BU167" s="259"/>
      <c r="BV167" s="259"/>
      <c r="BW167" s="259"/>
      <c r="BX167" s="259"/>
      <c r="BY167" s="259"/>
      <c r="BZ167" s="259"/>
      <c r="CA167" s="25"/>
      <c r="CB167" s="25"/>
      <c r="CC167" s="25"/>
      <c r="CD167" s="25"/>
      <c r="CE167" s="25"/>
      <c r="CF167" s="25"/>
      <c r="CG167" s="25"/>
      <c r="CH167" s="25"/>
      <c r="CI167" s="25"/>
      <c r="CJ167" s="25"/>
      <c r="CK167" s="25"/>
      <c r="CL167" s="25"/>
      <c r="CM167" s="25"/>
      <c r="CN167" s="25"/>
      <c r="CO167" s="25"/>
      <c r="CP167" s="25"/>
      <c r="CQ167" s="25"/>
      <c r="CR167" s="25"/>
    </row>
    <row r="168" spans="1:96" s="2" customFormat="1" ht="11.25" customHeight="1">
      <c r="A168" s="259"/>
      <c r="B168" s="872"/>
      <c r="C168" s="220">
        <v>2</v>
      </c>
      <c r="D168" s="220">
        <v>154</v>
      </c>
      <c r="E168" s="294">
        <f t="shared" si="2"/>
        <v>154</v>
      </c>
      <c r="F168" s="65" t="s">
        <v>226</v>
      </c>
      <c r="G168" s="47"/>
      <c r="H168" s="47"/>
      <c r="I168" s="48"/>
      <c r="J168" s="109" t="s">
        <v>105</v>
      </c>
      <c r="K168" s="457"/>
      <c r="L168" s="454"/>
      <c r="M168" s="454"/>
      <c r="N168" s="454"/>
      <c r="O168" s="454"/>
      <c r="P168" s="454"/>
      <c r="Q168" s="454"/>
      <c r="R168" s="454"/>
      <c r="S168" s="454"/>
      <c r="T168" s="454"/>
      <c r="U168" s="454"/>
      <c r="V168" s="454"/>
      <c r="W168" s="454"/>
      <c r="X168" s="454"/>
      <c r="Y168" s="454"/>
      <c r="Z168" s="454"/>
      <c r="AA168" s="454"/>
      <c r="AB168" s="454"/>
      <c r="AC168" s="454"/>
      <c r="AD168" s="454"/>
      <c r="AE168" s="454"/>
      <c r="AF168" s="259"/>
      <c r="AG168" s="259"/>
      <c r="AH168" s="259"/>
      <c r="AI168" s="259"/>
      <c r="AJ168" s="259"/>
      <c r="AK168" s="259"/>
      <c r="AL168" s="259"/>
      <c r="AM168" s="259"/>
      <c r="AN168" s="259"/>
      <c r="AO168" s="259"/>
      <c r="AP168" s="259"/>
      <c r="AQ168" s="259"/>
      <c r="AR168" s="259"/>
      <c r="AS168" s="259"/>
      <c r="AT168" s="259"/>
      <c r="AU168" s="259"/>
      <c r="AV168" s="259"/>
      <c r="AW168" s="259"/>
      <c r="AX168" s="259"/>
      <c r="AY168" s="259"/>
      <c r="AZ168" s="259"/>
      <c r="BA168" s="259"/>
      <c r="BB168" s="259"/>
      <c r="BC168" s="259"/>
      <c r="BD168" s="259"/>
      <c r="BE168" s="259"/>
      <c r="BF168" s="259"/>
      <c r="BG168" s="259"/>
      <c r="BH168" s="259"/>
      <c r="BI168" s="259"/>
      <c r="BJ168" s="259"/>
      <c r="BK168" s="259"/>
      <c r="BL168" s="259"/>
      <c r="BM168" s="259"/>
      <c r="BN168" s="259"/>
      <c r="BO168" s="259"/>
      <c r="BP168" s="259"/>
      <c r="BQ168" s="259"/>
      <c r="BR168" s="259"/>
      <c r="BS168" s="259"/>
      <c r="BT168" s="259"/>
      <c r="BU168" s="259"/>
      <c r="BV168" s="259"/>
      <c r="BW168" s="259"/>
      <c r="BX168" s="259"/>
      <c r="BY168" s="259"/>
      <c r="BZ168" s="259"/>
      <c r="CA168" s="25"/>
      <c r="CB168" s="25"/>
      <c r="CC168" s="25"/>
      <c r="CD168" s="25"/>
      <c r="CE168" s="25"/>
      <c r="CF168" s="25"/>
      <c r="CG168" s="25"/>
      <c r="CH168" s="25"/>
      <c r="CI168" s="25"/>
      <c r="CJ168" s="25"/>
      <c r="CK168" s="25"/>
      <c r="CL168" s="25"/>
      <c r="CM168" s="25"/>
      <c r="CN168" s="25"/>
      <c r="CO168" s="25"/>
      <c r="CP168" s="25"/>
      <c r="CQ168" s="25"/>
      <c r="CR168" s="25"/>
    </row>
    <row r="169" spans="1:96" s="2" customFormat="1" ht="11.25" customHeight="1">
      <c r="A169" s="259"/>
      <c r="B169" s="872"/>
      <c r="C169" s="220">
        <v>3</v>
      </c>
      <c r="D169" s="220">
        <v>155</v>
      </c>
      <c r="E169" s="294">
        <f t="shared" si="2"/>
        <v>155</v>
      </c>
      <c r="F169" s="199" t="s">
        <v>219</v>
      </c>
      <c r="G169" s="205"/>
      <c r="H169" s="205"/>
      <c r="I169" s="206"/>
      <c r="J169" s="109"/>
      <c r="K169" s="457"/>
      <c r="L169" s="454"/>
      <c r="M169" s="454"/>
      <c r="N169" s="454"/>
      <c r="O169" s="454"/>
      <c r="P169" s="454"/>
      <c r="Q169" s="454"/>
      <c r="R169" s="454"/>
      <c r="S169" s="454"/>
      <c r="T169" s="454"/>
      <c r="U169" s="454"/>
      <c r="V169" s="454"/>
      <c r="W169" s="454"/>
      <c r="X169" s="454"/>
      <c r="Y169" s="454"/>
      <c r="Z169" s="454"/>
      <c r="AA169" s="454"/>
      <c r="AB169" s="454"/>
      <c r="AC169" s="454"/>
      <c r="AD169" s="454"/>
      <c r="AE169" s="454"/>
      <c r="AF169" s="259"/>
      <c r="AG169" s="259"/>
      <c r="AH169" s="259"/>
      <c r="AI169" s="259"/>
      <c r="AJ169" s="259"/>
      <c r="AK169" s="259"/>
      <c r="AL169" s="259"/>
      <c r="AM169" s="259"/>
      <c r="AN169" s="259"/>
      <c r="AO169" s="259"/>
      <c r="AP169" s="259"/>
      <c r="AQ169" s="259"/>
      <c r="AR169" s="259"/>
      <c r="AS169" s="259"/>
      <c r="AT169" s="259"/>
      <c r="AU169" s="259"/>
      <c r="AV169" s="259"/>
      <c r="AW169" s="259"/>
      <c r="AX169" s="259"/>
      <c r="AY169" s="259"/>
      <c r="AZ169" s="259"/>
      <c r="BA169" s="259"/>
      <c r="BB169" s="259"/>
      <c r="BC169" s="259"/>
      <c r="BD169" s="259"/>
      <c r="BE169" s="259"/>
      <c r="BF169" s="259"/>
      <c r="BG169" s="259"/>
      <c r="BH169" s="259"/>
      <c r="BI169" s="259"/>
      <c r="BJ169" s="259"/>
      <c r="BK169" s="259"/>
      <c r="BL169" s="259"/>
      <c r="BM169" s="259"/>
      <c r="BN169" s="259"/>
      <c r="BO169" s="259"/>
      <c r="BP169" s="259"/>
      <c r="BQ169" s="259"/>
      <c r="BR169" s="259"/>
      <c r="BS169" s="259"/>
      <c r="BT169" s="259"/>
      <c r="BU169" s="259"/>
      <c r="BV169" s="259"/>
      <c r="BW169" s="259"/>
      <c r="BX169" s="259"/>
      <c r="BY169" s="259"/>
      <c r="BZ169" s="259"/>
      <c r="CA169" s="25"/>
      <c r="CB169" s="25"/>
      <c r="CC169" s="25"/>
      <c r="CD169" s="25"/>
      <c r="CE169" s="25"/>
      <c r="CF169" s="25"/>
      <c r="CG169" s="25"/>
      <c r="CH169" s="25"/>
      <c r="CI169" s="25"/>
      <c r="CJ169" s="25"/>
      <c r="CK169" s="25"/>
      <c r="CL169" s="25"/>
      <c r="CM169" s="25"/>
      <c r="CN169" s="25"/>
      <c r="CO169" s="25"/>
      <c r="CP169" s="25"/>
      <c r="CQ169" s="25"/>
      <c r="CR169" s="25"/>
    </row>
    <row r="170" spans="1:96" s="2" customFormat="1" ht="11.25" customHeight="1">
      <c r="A170" s="259"/>
      <c r="B170" s="872"/>
      <c r="C170" s="220">
        <v>4</v>
      </c>
      <c r="D170" s="220">
        <v>156</v>
      </c>
      <c r="E170" s="294">
        <f t="shared" si="2"/>
        <v>156</v>
      </c>
      <c r="F170" s="70" t="s">
        <v>175</v>
      </c>
      <c r="G170" s="57"/>
      <c r="H170" s="57"/>
      <c r="I170" s="58"/>
      <c r="J170" s="86" t="s">
        <v>208</v>
      </c>
      <c r="K170" s="457"/>
      <c r="L170" s="908" t="s">
        <v>209</v>
      </c>
      <c r="M170" s="909"/>
      <c r="N170" s="909"/>
      <c r="O170" s="909"/>
      <c r="P170" s="909"/>
      <c r="Q170" s="909"/>
      <c r="R170" s="909"/>
      <c r="S170" s="909"/>
      <c r="T170" s="909"/>
      <c r="U170" s="909"/>
      <c r="V170" s="909"/>
      <c r="W170" s="909"/>
      <c r="X170" s="909"/>
      <c r="Y170" s="909"/>
      <c r="Z170" s="909"/>
      <c r="AA170" s="909"/>
      <c r="AB170" s="909"/>
      <c r="AC170" s="909"/>
      <c r="AD170" s="909"/>
      <c r="AE170" s="910"/>
      <c r="AF170" s="259"/>
      <c r="AG170" s="259"/>
      <c r="AH170" s="259"/>
      <c r="AI170" s="259"/>
      <c r="AJ170" s="259"/>
      <c r="AK170" s="259"/>
      <c r="AL170" s="259"/>
      <c r="AM170" s="259"/>
      <c r="AN170" s="259"/>
      <c r="AO170" s="259"/>
      <c r="AP170" s="259"/>
      <c r="AQ170" s="259"/>
      <c r="AR170" s="259"/>
      <c r="AS170" s="259"/>
      <c r="AT170" s="259"/>
      <c r="AU170" s="259"/>
      <c r="AV170" s="259"/>
      <c r="AW170" s="259"/>
      <c r="AX170" s="259"/>
      <c r="AY170" s="259"/>
      <c r="AZ170" s="259"/>
      <c r="BA170" s="259"/>
      <c r="BB170" s="259"/>
      <c r="BC170" s="259"/>
      <c r="BD170" s="259"/>
      <c r="BE170" s="259"/>
      <c r="BF170" s="259"/>
      <c r="BG170" s="259"/>
      <c r="BH170" s="259"/>
      <c r="BI170" s="259"/>
      <c r="BJ170" s="259"/>
      <c r="BK170" s="259"/>
      <c r="BL170" s="259"/>
      <c r="BM170" s="259"/>
      <c r="BN170" s="259"/>
      <c r="BO170" s="259"/>
      <c r="BP170" s="259"/>
      <c r="BQ170" s="259"/>
      <c r="BR170" s="259"/>
      <c r="BS170" s="259"/>
      <c r="BT170" s="259"/>
      <c r="BU170" s="259"/>
      <c r="BV170" s="259"/>
      <c r="BW170" s="259"/>
      <c r="BX170" s="259"/>
      <c r="BY170" s="259"/>
      <c r="BZ170" s="259"/>
      <c r="CA170" s="25"/>
      <c r="CB170" s="25"/>
      <c r="CC170" s="25"/>
      <c r="CD170" s="25"/>
      <c r="CE170" s="25"/>
      <c r="CF170" s="25"/>
      <c r="CG170" s="25"/>
      <c r="CH170" s="25"/>
      <c r="CI170" s="25"/>
      <c r="CJ170" s="25"/>
      <c r="CK170" s="25"/>
      <c r="CL170" s="25"/>
      <c r="CM170" s="25"/>
      <c r="CN170" s="25"/>
      <c r="CO170" s="25"/>
      <c r="CP170" s="25"/>
      <c r="CQ170" s="25"/>
      <c r="CR170" s="25"/>
    </row>
    <row r="171" spans="1:96" s="2" customFormat="1" ht="11.25" customHeight="1">
      <c r="A171" s="259"/>
      <c r="B171" s="872"/>
      <c r="C171" s="220">
        <v>5</v>
      </c>
      <c r="D171" s="220">
        <v>157</v>
      </c>
      <c r="E171" s="294">
        <f t="shared" si="2"/>
        <v>157</v>
      </c>
      <c r="F171" s="71"/>
      <c r="G171" s="59"/>
      <c r="H171" s="59"/>
      <c r="I171" s="53"/>
      <c r="J171" s="86" t="s">
        <v>104</v>
      </c>
      <c r="K171" s="457"/>
      <c r="L171" s="911"/>
      <c r="M171" s="912"/>
      <c r="N171" s="912"/>
      <c r="O171" s="912"/>
      <c r="P171" s="912"/>
      <c r="Q171" s="912"/>
      <c r="R171" s="912"/>
      <c r="S171" s="912"/>
      <c r="T171" s="912"/>
      <c r="U171" s="912"/>
      <c r="V171" s="912"/>
      <c r="W171" s="912"/>
      <c r="X171" s="912"/>
      <c r="Y171" s="912"/>
      <c r="Z171" s="912"/>
      <c r="AA171" s="912"/>
      <c r="AB171" s="912"/>
      <c r="AC171" s="912"/>
      <c r="AD171" s="912"/>
      <c r="AE171" s="913"/>
      <c r="AF171" s="259"/>
      <c r="AG171" s="259"/>
      <c r="AH171" s="259"/>
      <c r="AI171" s="259"/>
      <c r="AJ171" s="259"/>
      <c r="AK171" s="259"/>
      <c r="AL171" s="259"/>
      <c r="AM171" s="259"/>
      <c r="AN171" s="259"/>
      <c r="AO171" s="259"/>
      <c r="AP171" s="259"/>
      <c r="AQ171" s="259"/>
      <c r="AR171" s="259"/>
      <c r="AS171" s="259"/>
      <c r="AT171" s="259"/>
      <c r="AU171" s="259"/>
      <c r="AV171" s="259"/>
      <c r="AW171" s="259"/>
      <c r="AX171" s="259"/>
      <c r="AY171" s="259"/>
      <c r="AZ171" s="259"/>
      <c r="BA171" s="259"/>
      <c r="BB171" s="259"/>
      <c r="BC171" s="259"/>
      <c r="BD171" s="259"/>
      <c r="BE171" s="259"/>
      <c r="BF171" s="259"/>
      <c r="BG171" s="259"/>
      <c r="BH171" s="259"/>
      <c r="BI171" s="259"/>
      <c r="BJ171" s="259"/>
      <c r="BK171" s="259"/>
      <c r="BL171" s="259"/>
      <c r="BM171" s="259"/>
      <c r="BN171" s="259"/>
      <c r="BO171" s="259"/>
      <c r="BP171" s="259"/>
      <c r="BQ171" s="259"/>
      <c r="BR171" s="259"/>
      <c r="BS171" s="259"/>
      <c r="BT171" s="259"/>
      <c r="BU171" s="259"/>
      <c r="BV171" s="259"/>
      <c r="BW171" s="259"/>
      <c r="BX171" s="259"/>
      <c r="BY171" s="259"/>
      <c r="BZ171" s="259"/>
      <c r="CA171" s="25"/>
      <c r="CB171" s="25"/>
      <c r="CC171" s="25"/>
      <c r="CD171" s="25"/>
      <c r="CE171" s="25"/>
      <c r="CF171" s="25"/>
      <c r="CG171" s="25"/>
      <c r="CH171" s="25"/>
      <c r="CI171" s="25"/>
      <c r="CJ171" s="25"/>
      <c r="CK171" s="25"/>
      <c r="CL171" s="25"/>
      <c r="CM171" s="25"/>
      <c r="CN171" s="25"/>
      <c r="CO171" s="25"/>
      <c r="CP171" s="25"/>
      <c r="CQ171" s="25"/>
      <c r="CR171" s="25"/>
    </row>
    <row r="172" spans="1:96" s="2" customFormat="1" ht="11.25" customHeight="1" thickBot="1">
      <c r="A172" s="259"/>
      <c r="B172" s="872"/>
      <c r="C172" s="220">
        <v>6</v>
      </c>
      <c r="D172" s="220">
        <v>158</v>
      </c>
      <c r="E172" s="294">
        <f t="shared" si="2"/>
        <v>158</v>
      </c>
      <c r="F172" s="74" t="s">
        <v>176</v>
      </c>
      <c r="G172" s="75"/>
      <c r="H172" s="75"/>
      <c r="I172" s="76"/>
      <c r="J172" s="87" t="s">
        <v>18</v>
      </c>
      <c r="K172" s="457"/>
      <c r="L172" s="914"/>
      <c r="M172" s="915"/>
      <c r="N172" s="915"/>
      <c r="O172" s="915"/>
      <c r="P172" s="915"/>
      <c r="Q172" s="915"/>
      <c r="R172" s="915"/>
      <c r="S172" s="915"/>
      <c r="T172" s="915"/>
      <c r="U172" s="915"/>
      <c r="V172" s="915"/>
      <c r="W172" s="915"/>
      <c r="X172" s="915"/>
      <c r="Y172" s="915"/>
      <c r="Z172" s="915"/>
      <c r="AA172" s="915"/>
      <c r="AB172" s="915"/>
      <c r="AC172" s="915"/>
      <c r="AD172" s="915"/>
      <c r="AE172" s="916"/>
      <c r="AF172" s="259"/>
      <c r="AG172" s="259"/>
      <c r="AH172" s="259"/>
      <c r="AI172" s="259"/>
      <c r="AJ172" s="259"/>
      <c r="AK172" s="259"/>
      <c r="AL172" s="259"/>
      <c r="AM172" s="259"/>
      <c r="AN172" s="259"/>
      <c r="AO172" s="259"/>
      <c r="AP172" s="259"/>
      <c r="AQ172" s="259"/>
      <c r="AR172" s="259"/>
      <c r="AS172" s="259"/>
      <c r="AT172" s="259"/>
      <c r="AU172" s="259"/>
      <c r="AV172" s="259"/>
      <c r="AW172" s="259"/>
      <c r="AX172" s="259"/>
      <c r="AY172" s="259"/>
      <c r="AZ172" s="259"/>
      <c r="BA172" s="259"/>
      <c r="BB172" s="259"/>
      <c r="BC172" s="259"/>
      <c r="BD172" s="259"/>
      <c r="BE172" s="259"/>
      <c r="BF172" s="259"/>
      <c r="BG172" s="259"/>
      <c r="BH172" s="259"/>
      <c r="BI172" s="259"/>
      <c r="BJ172" s="259"/>
      <c r="BK172" s="259"/>
      <c r="BL172" s="259"/>
      <c r="BM172" s="259"/>
      <c r="BN172" s="259"/>
      <c r="BO172" s="259"/>
      <c r="BP172" s="259"/>
      <c r="BQ172" s="259"/>
      <c r="BR172" s="259"/>
      <c r="BS172" s="259"/>
      <c r="BT172" s="259"/>
      <c r="BU172" s="259"/>
      <c r="BV172" s="259"/>
      <c r="BW172" s="259"/>
      <c r="BX172" s="259"/>
      <c r="BY172" s="259"/>
      <c r="BZ172" s="259"/>
      <c r="CA172" s="25"/>
      <c r="CB172" s="25"/>
      <c r="CC172" s="25"/>
      <c r="CD172" s="25"/>
      <c r="CE172" s="25"/>
      <c r="CF172" s="25"/>
      <c r="CG172" s="25"/>
      <c r="CH172" s="25"/>
      <c r="CI172" s="25"/>
      <c r="CJ172" s="25"/>
      <c r="CK172" s="25"/>
      <c r="CL172" s="25"/>
      <c r="CM172" s="25"/>
      <c r="CN172" s="25"/>
      <c r="CO172" s="25"/>
      <c r="CP172" s="25"/>
      <c r="CQ172" s="25"/>
      <c r="CR172" s="25"/>
    </row>
    <row r="173" spans="1:96" s="2" customFormat="1" ht="22.5" customHeight="1">
      <c r="A173" s="259"/>
      <c r="B173" s="872"/>
      <c r="C173" s="220">
        <v>7</v>
      </c>
      <c r="D173" s="220">
        <v>159</v>
      </c>
      <c r="E173" s="294">
        <f t="shared" si="2"/>
        <v>159</v>
      </c>
      <c r="F173" s="111" t="s">
        <v>109</v>
      </c>
      <c r="G173" s="123"/>
      <c r="H173" s="123"/>
      <c r="I173" s="124"/>
      <c r="J173" s="125" t="s">
        <v>52</v>
      </c>
      <c r="K173" s="458"/>
      <c r="L173" s="889" t="s">
        <v>110</v>
      </c>
      <c r="M173" s="890"/>
      <c r="N173" s="890"/>
      <c r="O173" s="890"/>
      <c r="P173" s="890"/>
      <c r="Q173" s="890"/>
      <c r="R173" s="890"/>
      <c r="S173" s="890"/>
      <c r="T173" s="890"/>
      <c r="U173" s="890"/>
      <c r="V173" s="890"/>
      <c r="W173" s="890"/>
      <c r="X173" s="890"/>
      <c r="Y173" s="890"/>
      <c r="Z173" s="890"/>
      <c r="AA173" s="890"/>
      <c r="AB173" s="890"/>
      <c r="AC173" s="890"/>
      <c r="AD173" s="890"/>
      <c r="AE173" s="891"/>
      <c r="AF173" s="259"/>
      <c r="AG173" s="259"/>
      <c r="AH173" s="259"/>
      <c r="AI173" s="259"/>
      <c r="AJ173" s="259"/>
      <c r="AK173" s="259"/>
      <c r="AL173" s="259"/>
      <c r="AM173" s="259"/>
      <c r="AN173" s="259"/>
      <c r="AO173" s="259"/>
      <c r="AP173" s="259"/>
      <c r="AQ173" s="259"/>
      <c r="AR173" s="259"/>
      <c r="AS173" s="259"/>
      <c r="AT173" s="259"/>
      <c r="AU173" s="259"/>
      <c r="AV173" s="259"/>
      <c r="AW173" s="259"/>
      <c r="AX173" s="259"/>
      <c r="AY173" s="259"/>
      <c r="AZ173" s="259"/>
      <c r="BA173" s="259"/>
      <c r="BB173" s="259"/>
      <c r="BC173" s="259"/>
      <c r="BD173" s="259"/>
      <c r="BE173" s="259"/>
      <c r="BF173" s="259"/>
      <c r="BG173" s="259"/>
      <c r="BH173" s="259"/>
      <c r="BI173" s="259"/>
      <c r="BJ173" s="259"/>
      <c r="BK173" s="259"/>
      <c r="BL173" s="259"/>
      <c r="BM173" s="259"/>
      <c r="BN173" s="259"/>
      <c r="BO173" s="259"/>
      <c r="BP173" s="259"/>
      <c r="BQ173" s="259"/>
      <c r="BR173" s="259"/>
      <c r="BS173" s="259"/>
      <c r="BT173" s="259"/>
      <c r="BU173" s="259"/>
      <c r="BV173" s="259"/>
      <c r="BW173" s="259"/>
      <c r="BX173" s="259"/>
      <c r="BY173" s="259"/>
      <c r="BZ173" s="259"/>
      <c r="CA173" s="25"/>
      <c r="CB173" s="25"/>
      <c r="CC173" s="25"/>
      <c r="CD173" s="25"/>
      <c r="CE173" s="25"/>
      <c r="CF173" s="25"/>
      <c r="CG173" s="25"/>
      <c r="CH173" s="25"/>
      <c r="CI173" s="25"/>
      <c r="CJ173" s="25"/>
      <c r="CK173" s="25"/>
      <c r="CL173" s="25"/>
      <c r="CM173" s="25"/>
      <c r="CN173" s="25"/>
      <c r="CO173" s="25"/>
      <c r="CP173" s="25"/>
      <c r="CQ173" s="25"/>
      <c r="CR173" s="25"/>
    </row>
    <row r="174" spans="1:96" s="2" customFormat="1" ht="11.25" customHeight="1">
      <c r="A174" s="259"/>
      <c r="B174" s="872"/>
      <c r="C174" s="220">
        <v>8</v>
      </c>
      <c r="D174" s="220">
        <v>160</v>
      </c>
      <c r="E174" s="294">
        <f t="shared" si="2"/>
        <v>160</v>
      </c>
      <c r="F174" s="65" t="s">
        <v>221</v>
      </c>
      <c r="G174" s="47"/>
      <c r="H174" s="47"/>
      <c r="I174" s="48"/>
      <c r="J174" s="109" t="s">
        <v>111</v>
      </c>
      <c r="K174" s="457"/>
      <c r="L174" s="454"/>
      <c r="M174" s="454"/>
      <c r="N174" s="454"/>
      <c r="O174" s="454"/>
      <c r="P174" s="454"/>
      <c r="Q174" s="454"/>
      <c r="R174" s="454"/>
      <c r="S174" s="454"/>
      <c r="T174" s="454"/>
      <c r="U174" s="454"/>
      <c r="V174" s="454"/>
      <c r="W174" s="454"/>
      <c r="X174" s="454"/>
      <c r="Y174" s="454"/>
      <c r="Z174" s="454"/>
      <c r="AA174" s="454"/>
      <c r="AB174" s="454"/>
      <c r="AC174" s="454"/>
      <c r="AD174" s="454"/>
      <c r="AE174" s="454"/>
      <c r="AF174" s="259"/>
      <c r="AG174" s="259"/>
      <c r="AH174" s="259"/>
      <c r="AI174" s="259"/>
      <c r="AJ174" s="259"/>
      <c r="AK174" s="259"/>
      <c r="AL174" s="259"/>
      <c r="AM174" s="259"/>
      <c r="AN174" s="259"/>
      <c r="AO174" s="259"/>
      <c r="AP174" s="259"/>
      <c r="AQ174" s="259"/>
      <c r="AR174" s="259"/>
      <c r="AS174" s="259"/>
      <c r="AT174" s="259"/>
      <c r="AU174" s="259"/>
      <c r="AV174" s="259"/>
      <c r="AW174" s="259"/>
      <c r="AX174" s="259"/>
      <c r="AY174" s="259"/>
      <c r="AZ174" s="259"/>
      <c r="BA174" s="259"/>
      <c r="BB174" s="259"/>
      <c r="BC174" s="259"/>
      <c r="BD174" s="259"/>
      <c r="BE174" s="259"/>
      <c r="BF174" s="259"/>
      <c r="BG174" s="259"/>
      <c r="BH174" s="259"/>
      <c r="BI174" s="259"/>
      <c r="BJ174" s="259"/>
      <c r="BK174" s="259"/>
      <c r="BL174" s="259"/>
      <c r="BM174" s="259"/>
      <c r="BN174" s="259"/>
      <c r="BO174" s="259"/>
      <c r="BP174" s="259"/>
      <c r="BQ174" s="259"/>
      <c r="BR174" s="259"/>
      <c r="BS174" s="259"/>
      <c r="BT174" s="259"/>
      <c r="BU174" s="259"/>
      <c r="BV174" s="259"/>
      <c r="BW174" s="259"/>
      <c r="BX174" s="259"/>
      <c r="BY174" s="259"/>
      <c r="BZ174" s="259"/>
      <c r="CA174" s="25"/>
      <c r="CB174" s="25"/>
      <c r="CC174" s="25"/>
      <c r="CD174" s="25"/>
      <c r="CE174" s="25"/>
      <c r="CF174" s="25"/>
      <c r="CG174" s="25"/>
      <c r="CH174" s="25"/>
      <c r="CI174" s="25"/>
      <c r="CJ174" s="25"/>
      <c r="CK174" s="25"/>
      <c r="CL174" s="25"/>
      <c r="CM174" s="25"/>
      <c r="CN174" s="25"/>
      <c r="CO174" s="25"/>
      <c r="CP174" s="25"/>
      <c r="CQ174" s="25"/>
      <c r="CR174" s="25"/>
    </row>
    <row r="175" spans="1:96" s="2" customFormat="1" ht="11.25" customHeight="1">
      <c r="A175" s="259"/>
      <c r="B175" s="872"/>
      <c r="C175" s="220">
        <v>9</v>
      </c>
      <c r="D175" s="220">
        <v>161</v>
      </c>
      <c r="E175" s="294">
        <f t="shared" si="2"/>
        <v>161</v>
      </c>
      <c r="F175" s="65" t="s">
        <v>112</v>
      </c>
      <c r="G175" s="47"/>
      <c r="H175" s="47"/>
      <c r="I175" s="48"/>
      <c r="J175" s="86" t="s">
        <v>113</v>
      </c>
      <c r="K175" s="457"/>
      <c r="L175" s="908" t="s">
        <v>114</v>
      </c>
      <c r="M175" s="909"/>
      <c r="N175" s="909"/>
      <c r="O175" s="909"/>
      <c r="P175" s="909"/>
      <c r="Q175" s="909"/>
      <c r="R175" s="909"/>
      <c r="S175" s="909"/>
      <c r="T175" s="909"/>
      <c r="U175" s="909"/>
      <c r="V175" s="909"/>
      <c r="W175" s="909"/>
      <c r="X175" s="909"/>
      <c r="Y175" s="909"/>
      <c r="Z175" s="909"/>
      <c r="AA175" s="909"/>
      <c r="AB175" s="909"/>
      <c r="AC175" s="909"/>
      <c r="AD175" s="909"/>
      <c r="AE175" s="910"/>
      <c r="AF175" s="259"/>
      <c r="AG175" s="259"/>
      <c r="AH175" s="259"/>
      <c r="AI175" s="259"/>
      <c r="AJ175" s="259"/>
      <c r="AK175" s="259"/>
      <c r="AL175" s="259"/>
      <c r="AM175" s="259"/>
      <c r="AN175" s="259"/>
      <c r="AO175" s="259"/>
      <c r="AP175" s="259"/>
      <c r="AQ175" s="259"/>
      <c r="AR175" s="259"/>
      <c r="AS175" s="259"/>
      <c r="AT175" s="259"/>
      <c r="AU175" s="259"/>
      <c r="AV175" s="259"/>
      <c r="AW175" s="259"/>
      <c r="AX175" s="259"/>
      <c r="AY175" s="259"/>
      <c r="AZ175" s="259"/>
      <c r="BA175" s="259"/>
      <c r="BB175" s="259"/>
      <c r="BC175" s="259"/>
      <c r="BD175" s="259"/>
      <c r="BE175" s="259"/>
      <c r="BF175" s="259"/>
      <c r="BG175" s="259"/>
      <c r="BH175" s="259"/>
      <c r="BI175" s="259"/>
      <c r="BJ175" s="259"/>
      <c r="BK175" s="259"/>
      <c r="BL175" s="259"/>
      <c r="BM175" s="259"/>
      <c r="BN175" s="259"/>
      <c r="BO175" s="259"/>
      <c r="BP175" s="259"/>
      <c r="BQ175" s="259"/>
      <c r="BR175" s="259"/>
      <c r="BS175" s="259"/>
      <c r="BT175" s="259"/>
      <c r="BU175" s="259"/>
      <c r="BV175" s="259"/>
      <c r="BW175" s="259"/>
      <c r="BX175" s="259"/>
      <c r="BY175" s="259"/>
      <c r="BZ175" s="259"/>
      <c r="CA175" s="25"/>
      <c r="CB175" s="25"/>
      <c r="CC175" s="25"/>
      <c r="CD175" s="25"/>
      <c r="CE175" s="25"/>
      <c r="CF175" s="25"/>
      <c r="CG175" s="25"/>
      <c r="CH175" s="25"/>
      <c r="CI175" s="25"/>
      <c r="CJ175" s="25"/>
      <c r="CK175" s="25"/>
      <c r="CL175" s="25"/>
      <c r="CM175" s="25"/>
      <c r="CN175" s="25"/>
      <c r="CO175" s="25"/>
      <c r="CP175" s="25"/>
      <c r="CQ175" s="25"/>
      <c r="CR175" s="25"/>
    </row>
    <row r="176" spans="1:96" s="2" customFormat="1" ht="11.25" customHeight="1" thickBot="1">
      <c r="A176" s="259"/>
      <c r="B176" s="872"/>
      <c r="C176" s="220">
        <v>10</v>
      </c>
      <c r="D176" s="220">
        <v>162</v>
      </c>
      <c r="E176" s="294">
        <f t="shared" si="2"/>
        <v>162</v>
      </c>
      <c r="F176" s="66" t="s">
        <v>115</v>
      </c>
      <c r="G176" s="67"/>
      <c r="H176" s="67"/>
      <c r="I176" s="68"/>
      <c r="J176" s="87" t="s">
        <v>18</v>
      </c>
      <c r="K176" s="459"/>
      <c r="L176" s="914"/>
      <c r="M176" s="915"/>
      <c r="N176" s="915"/>
      <c r="O176" s="915"/>
      <c r="P176" s="915"/>
      <c r="Q176" s="915"/>
      <c r="R176" s="915"/>
      <c r="S176" s="915"/>
      <c r="T176" s="915"/>
      <c r="U176" s="915"/>
      <c r="V176" s="915"/>
      <c r="W176" s="915"/>
      <c r="X176" s="915"/>
      <c r="Y176" s="915"/>
      <c r="Z176" s="915"/>
      <c r="AA176" s="915"/>
      <c r="AB176" s="915"/>
      <c r="AC176" s="915"/>
      <c r="AD176" s="915"/>
      <c r="AE176" s="916"/>
      <c r="AF176" s="259"/>
      <c r="AG176" s="259"/>
      <c r="AH176" s="259"/>
      <c r="AI176" s="259"/>
      <c r="AJ176" s="259"/>
      <c r="AK176" s="259"/>
      <c r="AL176" s="259"/>
      <c r="AM176" s="259"/>
      <c r="AN176" s="259"/>
      <c r="AO176" s="259"/>
      <c r="AP176" s="259"/>
      <c r="AQ176" s="259"/>
      <c r="AR176" s="259"/>
      <c r="AS176" s="259"/>
      <c r="AT176" s="259"/>
      <c r="AU176" s="259"/>
      <c r="AV176" s="259"/>
      <c r="AW176" s="259"/>
      <c r="AX176" s="259"/>
      <c r="AY176" s="259"/>
      <c r="AZ176" s="259"/>
      <c r="BA176" s="259"/>
      <c r="BB176" s="259"/>
      <c r="BC176" s="259"/>
      <c r="BD176" s="259"/>
      <c r="BE176" s="259"/>
      <c r="BF176" s="259"/>
      <c r="BG176" s="259"/>
      <c r="BH176" s="259"/>
      <c r="BI176" s="259"/>
      <c r="BJ176" s="259"/>
      <c r="BK176" s="259"/>
      <c r="BL176" s="259"/>
      <c r="BM176" s="259"/>
      <c r="BN176" s="259"/>
      <c r="BO176" s="259"/>
      <c r="BP176" s="259"/>
      <c r="BQ176" s="259"/>
      <c r="BR176" s="259"/>
      <c r="BS176" s="259"/>
      <c r="BT176" s="259"/>
      <c r="BU176" s="259"/>
      <c r="BV176" s="259"/>
      <c r="BW176" s="259"/>
      <c r="BX176" s="259"/>
      <c r="BY176" s="259"/>
      <c r="BZ176" s="259"/>
      <c r="CA176" s="25"/>
      <c r="CB176" s="25"/>
      <c r="CC176" s="25"/>
      <c r="CD176" s="25"/>
      <c r="CE176" s="25"/>
      <c r="CF176" s="25"/>
      <c r="CG176" s="25"/>
      <c r="CH176" s="25"/>
      <c r="CI176" s="25"/>
      <c r="CJ176" s="25"/>
      <c r="CK176" s="25"/>
      <c r="CL176" s="25"/>
      <c r="CM176" s="25"/>
      <c r="CN176" s="25"/>
      <c r="CO176" s="25"/>
      <c r="CP176" s="25"/>
      <c r="CQ176" s="25"/>
      <c r="CR176" s="25"/>
    </row>
    <row r="177" spans="1:96" s="2" customFormat="1" ht="11.25" customHeight="1">
      <c r="A177" s="259"/>
      <c r="B177" s="872"/>
      <c r="C177" s="220">
        <v>11</v>
      </c>
      <c r="D177" s="220">
        <v>163</v>
      </c>
      <c r="E177" s="294">
        <f t="shared" si="2"/>
        <v>163</v>
      </c>
      <c r="F177" s="150" t="s">
        <v>123</v>
      </c>
      <c r="G177" s="51"/>
      <c r="H177" s="51"/>
      <c r="I177" s="52"/>
      <c r="J177" s="89" t="s">
        <v>52</v>
      </c>
      <c r="K177" s="457"/>
      <c r="L177" s="13" t="s">
        <v>145</v>
      </c>
      <c r="M177" s="14"/>
      <c r="N177" s="14"/>
      <c r="O177" s="14"/>
      <c r="P177" s="14"/>
      <c r="Q177" s="14"/>
      <c r="R177" s="14"/>
      <c r="S177" s="20"/>
      <c r="T177" s="20"/>
      <c r="U177" s="35"/>
      <c r="V177" s="35"/>
      <c r="W177" s="35"/>
      <c r="X177" s="35"/>
      <c r="Y177" s="35"/>
      <c r="Z177" s="35"/>
      <c r="AA177" s="35"/>
      <c r="AB177" s="35"/>
      <c r="AC177" s="35"/>
      <c r="AD177" s="35"/>
      <c r="AE177" s="36"/>
      <c r="AF177" s="259"/>
      <c r="AG177" s="259"/>
      <c r="AH177" s="259"/>
      <c r="AI177" s="259"/>
      <c r="AJ177" s="259"/>
      <c r="AK177" s="259"/>
      <c r="AL177" s="259"/>
      <c r="AM177" s="259"/>
      <c r="AN177" s="259"/>
      <c r="AO177" s="259"/>
      <c r="AP177" s="259"/>
      <c r="AQ177" s="259"/>
      <c r="AR177" s="259"/>
      <c r="AS177" s="259"/>
      <c r="AT177" s="259"/>
      <c r="AU177" s="259"/>
      <c r="AV177" s="259"/>
      <c r="AW177" s="259"/>
      <c r="AX177" s="259"/>
      <c r="AY177" s="259"/>
      <c r="AZ177" s="259"/>
      <c r="BA177" s="259"/>
      <c r="BB177" s="259"/>
      <c r="BC177" s="259"/>
      <c r="BD177" s="259"/>
      <c r="BE177" s="259"/>
      <c r="BF177" s="259"/>
      <c r="BG177" s="259"/>
      <c r="BH177" s="259"/>
      <c r="BI177" s="259"/>
      <c r="BJ177" s="259"/>
      <c r="BK177" s="259"/>
      <c r="BL177" s="259"/>
      <c r="BM177" s="259"/>
      <c r="BN177" s="259"/>
      <c r="BO177" s="259"/>
      <c r="BP177" s="259"/>
      <c r="BQ177" s="259"/>
      <c r="BR177" s="259"/>
      <c r="BS177" s="259"/>
      <c r="BT177" s="259"/>
      <c r="BU177" s="259"/>
      <c r="BV177" s="259"/>
      <c r="BW177" s="259"/>
      <c r="BX177" s="259"/>
      <c r="BY177" s="259"/>
      <c r="BZ177" s="259"/>
      <c r="CA177" s="25"/>
      <c r="CB177" s="25"/>
      <c r="CC177" s="25"/>
      <c r="CD177" s="25"/>
      <c r="CE177" s="25"/>
      <c r="CF177" s="25"/>
      <c r="CG177" s="25"/>
      <c r="CH177" s="25"/>
      <c r="CI177" s="25"/>
      <c r="CJ177" s="25"/>
      <c r="CK177" s="25"/>
      <c r="CL177" s="25"/>
      <c r="CM177" s="25"/>
      <c r="CN177" s="25"/>
      <c r="CO177" s="25"/>
      <c r="CP177" s="25"/>
      <c r="CQ177" s="25"/>
      <c r="CR177" s="25"/>
    </row>
    <row r="178" spans="1:96" s="2" customFormat="1" ht="11.25" customHeight="1">
      <c r="A178" s="259"/>
      <c r="B178" s="872"/>
      <c r="C178" s="220">
        <v>12</v>
      </c>
      <c r="D178" s="220">
        <v>164</v>
      </c>
      <c r="E178" s="294">
        <f t="shared" si="2"/>
        <v>164</v>
      </c>
      <c r="F178" s="150" t="s">
        <v>220</v>
      </c>
      <c r="G178" s="47"/>
      <c r="H178" s="47"/>
      <c r="I178" s="48"/>
      <c r="J178" s="86" t="s">
        <v>173</v>
      </c>
      <c r="K178" s="457"/>
      <c r="L178" s="15" t="s">
        <v>147</v>
      </c>
      <c r="M178" s="12"/>
      <c r="N178" s="12"/>
      <c r="O178" s="12"/>
      <c r="P178" s="12"/>
      <c r="Q178" s="12"/>
      <c r="R178" s="12"/>
      <c r="S178" s="228"/>
      <c r="T178" s="228"/>
      <c r="U178" s="25"/>
      <c r="V178" s="25"/>
      <c r="W178" s="25"/>
      <c r="X178" s="25"/>
      <c r="Y178" s="25"/>
      <c r="Z178" s="25"/>
      <c r="AA178" s="25"/>
      <c r="AB178" s="25"/>
      <c r="AC178" s="25"/>
      <c r="AD178" s="25"/>
      <c r="AE178" s="39"/>
      <c r="AF178" s="259"/>
      <c r="AG178" s="259"/>
      <c r="AH178" s="259"/>
      <c r="AI178" s="259"/>
      <c r="AJ178" s="259"/>
      <c r="AK178" s="259"/>
      <c r="AL178" s="259"/>
      <c r="AM178" s="259"/>
      <c r="AN178" s="259"/>
      <c r="AO178" s="259"/>
      <c r="AP178" s="259"/>
      <c r="AQ178" s="259"/>
      <c r="AR178" s="259"/>
      <c r="AS178" s="259"/>
      <c r="AT178" s="259"/>
      <c r="AU178" s="259"/>
      <c r="AV178" s="259"/>
      <c r="AW178" s="259"/>
      <c r="AX178" s="259"/>
      <c r="AY178" s="259"/>
      <c r="AZ178" s="259"/>
      <c r="BA178" s="259"/>
      <c r="BB178" s="259"/>
      <c r="BC178" s="259"/>
      <c r="BD178" s="259"/>
      <c r="BE178" s="259"/>
      <c r="BF178" s="259"/>
      <c r="BG178" s="259"/>
      <c r="BH178" s="259"/>
      <c r="BI178" s="259"/>
      <c r="BJ178" s="259"/>
      <c r="BK178" s="259"/>
      <c r="BL178" s="259"/>
      <c r="BM178" s="259"/>
      <c r="BN178" s="259"/>
      <c r="BO178" s="259"/>
      <c r="BP178" s="259"/>
      <c r="BQ178" s="259"/>
      <c r="BR178" s="259"/>
      <c r="BS178" s="259"/>
      <c r="BT178" s="259"/>
      <c r="BU178" s="259"/>
      <c r="BV178" s="259"/>
      <c r="BW178" s="259"/>
      <c r="BX178" s="259"/>
      <c r="BY178" s="259"/>
      <c r="BZ178" s="259"/>
      <c r="CA178" s="25"/>
      <c r="CB178" s="25"/>
      <c r="CC178" s="25"/>
      <c r="CD178" s="25"/>
      <c r="CE178" s="25"/>
      <c r="CF178" s="25"/>
      <c r="CG178" s="25"/>
      <c r="CH178" s="25"/>
      <c r="CI178" s="25"/>
      <c r="CJ178" s="25"/>
      <c r="CK178" s="25"/>
      <c r="CL178" s="25"/>
      <c r="CM178" s="25"/>
      <c r="CN178" s="25"/>
      <c r="CO178" s="25"/>
      <c r="CP178" s="25"/>
      <c r="CQ178" s="25"/>
      <c r="CR178" s="25"/>
    </row>
    <row r="179" spans="1:96" s="2" customFormat="1" ht="11.25" customHeight="1">
      <c r="A179" s="259"/>
      <c r="B179" s="872"/>
      <c r="C179" s="220">
        <v>13</v>
      </c>
      <c r="D179" s="220">
        <v>165</v>
      </c>
      <c r="E179" s="294">
        <f t="shared" si="2"/>
        <v>165</v>
      </c>
      <c r="F179" s="150" t="s">
        <v>124</v>
      </c>
      <c r="G179" s="47"/>
      <c r="H179" s="47"/>
      <c r="I179" s="48"/>
      <c r="J179" s="86" t="s">
        <v>24</v>
      </c>
      <c r="K179" s="457"/>
      <c r="L179" s="15" t="s">
        <v>148</v>
      </c>
      <c r="M179" s="12"/>
      <c r="N179" s="12"/>
      <c r="O179" s="12"/>
      <c r="P179" s="12"/>
      <c r="Q179" s="12"/>
      <c r="R179" s="12"/>
      <c r="S179" s="228"/>
      <c r="T179" s="228"/>
      <c r="U179" s="25"/>
      <c r="V179" s="25"/>
      <c r="W179" s="25"/>
      <c r="X179" s="25"/>
      <c r="Y179" s="25"/>
      <c r="Z179" s="25"/>
      <c r="AA179" s="25"/>
      <c r="AB179" s="25"/>
      <c r="AC179" s="25"/>
      <c r="AD179" s="25"/>
      <c r="AE179" s="39"/>
      <c r="AF179" s="259"/>
      <c r="AG179" s="259"/>
      <c r="AH179" s="259"/>
      <c r="AI179" s="259"/>
      <c r="AJ179" s="259"/>
      <c r="AK179" s="259"/>
      <c r="AL179" s="259"/>
      <c r="AM179" s="259"/>
      <c r="AN179" s="259"/>
      <c r="AO179" s="259"/>
      <c r="AP179" s="259"/>
      <c r="AQ179" s="259"/>
      <c r="AR179" s="259"/>
      <c r="AS179" s="259"/>
      <c r="AT179" s="259"/>
      <c r="AU179" s="259"/>
      <c r="AV179" s="259"/>
      <c r="AW179" s="259"/>
      <c r="AX179" s="259"/>
      <c r="AY179" s="259"/>
      <c r="AZ179" s="259"/>
      <c r="BA179" s="259"/>
      <c r="BB179" s="259"/>
      <c r="BC179" s="259"/>
      <c r="BD179" s="259"/>
      <c r="BE179" s="259"/>
      <c r="BF179" s="259"/>
      <c r="BG179" s="259"/>
      <c r="BH179" s="259"/>
      <c r="BI179" s="259"/>
      <c r="BJ179" s="259"/>
      <c r="BK179" s="259"/>
      <c r="BL179" s="259"/>
      <c r="BM179" s="259"/>
      <c r="BN179" s="259"/>
      <c r="BO179" s="259"/>
      <c r="BP179" s="259"/>
      <c r="BQ179" s="259"/>
      <c r="BR179" s="259"/>
      <c r="BS179" s="259"/>
      <c r="BT179" s="259"/>
      <c r="BU179" s="259"/>
      <c r="BV179" s="259"/>
      <c r="BW179" s="259"/>
      <c r="BX179" s="259"/>
      <c r="BY179" s="259"/>
      <c r="BZ179" s="259"/>
      <c r="CA179" s="25"/>
      <c r="CB179" s="25"/>
      <c r="CC179" s="25"/>
      <c r="CD179" s="25"/>
      <c r="CE179" s="25"/>
      <c r="CF179" s="25"/>
      <c r="CG179" s="25"/>
      <c r="CH179" s="25"/>
      <c r="CI179" s="25"/>
      <c r="CJ179" s="25"/>
      <c r="CK179" s="25"/>
      <c r="CL179" s="25"/>
      <c r="CM179" s="25"/>
      <c r="CN179" s="25"/>
      <c r="CO179" s="25"/>
      <c r="CP179" s="25"/>
      <c r="CQ179" s="25"/>
      <c r="CR179" s="25"/>
    </row>
    <row r="180" spans="1:96" s="2" customFormat="1" ht="11.25" customHeight="1" thickBot="1">
      <c r="A180" s="259"/>
      <c r="B180" s="872"/>
      <c r="C180" s="220">
        <v>14</v>
      </c>
      <c r="D180" s="220">
        <v>166</v>
      </c>
      <c r="E180" s="294">
        <f t="shared" si="2"/>
        <v>166</v>
      </c>
      <c r="F180" s="153" t="s">
        <v>125</v>
      </c>
      <c r="G180" s="142"/>
      <c r="H180" s="142"/>
      <c r="I180" s="143"/>
      <c r="J180" s="87" t="s">
        <v>75</v>
      </c>
      <c r="K180" s="457"/>
      <c r="L180" s="16" t="s">
        <v>146</v>
      </c>
      <c r="M180" s="159"/>
      <c r="N180" s="159"/>
      <c r="O180" s="159"/>
      <c r="P180" s="159"/>
      <c r="Q180" s="159"/>
      <c r="R180" s="159"/>
      <c r="S180" s="159"/>
      <c r="T180" s="159"/>
      <c r="U180" s="159"/>
      <c r="V180" s="159"/>
      <c r="W180" s="159"/>
      <c r="X180" s="159"/>
      <c r="Y180" s="159"/>
      <c r="Z180" s="159"/>
      <c r="AA180" s="159"/>
      <c r="AB180" s="159"/>
      <c r="AC180" s="37"/>
      <c r="AD180" s="37"/>
      <c r="AE180" s="38"/>
      <c r="AF180" s="259"/>
      <c r="AG180" s="259"/>
      <c r="AH180" s="259"/>
      <c r="AI180" s="259"/>
      <c r="AJ180" s="259"/>
      <c r="AK180" s="259"/>
      <c r="AL180" s="259"/>
      <c r="AM180" s="259"/>
      <c r="AN180" s="259"/>
      <c r="AO180" s="259"/>
      <c r="AP180" s="259"/>
      <c r="AQ180" s="259"/>
      <c r="AR180" s="259"/>
      <c r="AS180" s="259"/>
      <c r="AT180" s="259"/>
      <c r="AU180" s="259"/>
      <c r="AV180" s="259"/>
      <c r="AW180" s="259"/>
      <c r="AX180" s="259"/>
      <c r="AY180" s="259"/>
      <c r="AZ180" s="259"/>
      <c r="BA180" s="259"/>
      <c r="BB180" s="259"/>
      <c r="BC180" s="259"/>
      <c r="BD180" s="259"/>
      <c r="BE180" s="259"/>
      <c r="BF180" s="259"/>
      <c r="BG180" s="259"/>
      <c r="BH180" s="259"/>
      <c r="BI180" s="259"/>
      <c r="BJ180" s="259"/>
      <c r="BK180" s="259"/>
      <c r="BL180" s="259"/>
      <c r="BM180" s="259"/>
      <c r="BN180" s="259"/>
      <c r="BO180" s="259"/>
      <c r="BP180" s="259"/>
      <c r="BQ180" s="259"/>
      <c r="BR180" s="259"/>
      <c r="BS180" s="259"/>
      <c r="BT180" s="259"/>
      <c r="BU180" s="259"/>
      <c r="BV180" s="259"/>
      <c r="BW180" s="259"/>
      <c r="BX180" s="259"/>
      <c r="BY180" s="259"/>
      <c r="BZ180" s="259"/>
      <c r="CA180" s="25"/>
      <c r="CB180" s="25"/>
      <c r="CC180" s="25"/>
      <c r="CD180" s="25"/>
      <c r="CE180" s="25"/>
      <c r="CF180" s="25"/>
      <c r="CG180" s="25"/>
      <c r="CH180" s="25"/>
      <c r="CI180" s="25"/>
      <c r="CJ180" s="25"/>
      <c r="CK180" s="25"/>
      <c r="CL180" s="25"/>
      <c r="CM180" s="25"/>
      <c r="CN180" s="25"/>
      <c r="CO180" s="25"/>
      <c r="CP180" s="25"/>
      <c r="CQ180" s="25"/>
      <c r="CR180" s="25"/>
    </row>
    <row r="181" spans="1:96" s="2" customFormat="1" ht="11.25" customHeight="1">
      <c r="A181" s="259"/>
      <c r="B181" s="872"/>
      <c r="C181" s="220">
        <v>15</v>
      </c>
      <c r="D181" s="220">
        <v>167</v>
      </c>
      <c r="E181" s="294">
        <f t="shared" si="2"/>
        <v>167</v>
      </c>
      <c r="F181" s="72" t="s">
        <v>80</v>
      </c>
      <c r="G181" s="51"/>
      <c r="H181" s="51"/>
      <c r="I181" s="52"/>
      <c r="J181" s="89" t="s">
        <v>50</v>
      </c>
      <c r="K181" s="457"/>
      <c r="L181" s="242"/>
      <c r="M181" s="242"/>
      <c r="N181" s="242"/>
      <c r="O181" s="242"/>
      <c r="P181" s="242"/>
      <c r="Q181" s="242"/>
      <c r="R181" s="242"/>
      <c r="S181" s="244"/>
      <c r="T181" s="244"/>
      <c r="U181" s="243"/>
      <c r="V181" s="243"/>
      <c r="W181" s="243"/>
      <c r="X181" s="243"/>
      <c r="Y181" s="243"/>
      <c r="Z181" s="243"/>
      <c r="AA181" s="243"/>
      <c r="AB181" s="243"/>
      <c r="AC181" s="243"/>
      <c r="AD181" s="243"/>
      <c r="AE181" s="243"/>
      <c r="AF181" s="259"/>
      <c r="AG181" s="259"/>
      <c r="AH181" s="259"/>
      <c r="AI181" s="259"/>
      <c r="AJ181" s="259"/>
      <c r="AK181" s="259"/>
      <c r="AL181" s="259"/>
      <c r="AM181" s="259"/>
      <c r="AN181" s="259"/>
      <c r="AO181" s="259"/>
      <c r="AP181" s="259"/>
      <c r="AQ181" s="259"/>
      <c r="AR181" s="259"/>
      <c r="AS181" s="259"/>
      <c r="AT181" s="259"/>
      <c r="AU181" s="259"/>
      <c r="AV181" s="259"/>
      <c r="AW181" s="259"/>
      <c r="AX181" s="259"/>
      <c r="AY181" s="259"/>
      <c r="AZ181" s="259"/>
      <c r="BA181" s="259"/>
      <c r="BB181" s="259"/>
      <c r="BC181" s="259"/>
      <c r="BD181" s="259"/>
      <c r="BE181" s="259"/>
      <c r="BF181" s="259"/>
      <c r="BG181" s="259"/>
      <c r="BH181" s="259"/>
      <c r="BI181" s="259"/>
      <c r="BJ181" s="259"/>
      <c r="BK181" s="259"/>
      <c r="BL181" s="259"/>
      <c r="BM181" s="259"/>
      <c r="BN181" s="259"/>
      <c r="BO181" s="259"/>
      <c r="BP181" s="259"/>
      <c r="BQ181" s="259"/>
      <c r="BR181" s="259"/>
      <c r="BS181" s="259"/>
      <c r="BT181" s="259"/>
      <c r="BU181" s="259"/>
      <c r="BV181" s="259"/>
      <c r="BW181" s="259"/>
      <c r="BX181" s="259"/>
      <c r="BY181" s="259"/>
      <c r="BZ181" s="259"/>
      <c r="CA181" s="25"/>
      <c r="CB181" s="25"/>
      <c r="CC181" s="25"/>
      <c r="CD181" s="25"/>
      <c r="CE181" s="25"/>
      <c r="CF181" s="25"/>
      <c r="CG181" s="25"/>
      <c r="CH181" s="25"/>
      <c r="CI181" s="25"/>
      <c r="CJ181" s="25"/>
      <c r="CK181" s="25"/>
      <c r="CL181" s="25"/>
      <c r="CM181" s="25"/>
      <c r="CN181" s="25"/>
      <c r="CO181" s="25"/>
      <c r="CP181" s="25"/>
      <c r="CQ181" s="25"/>
      <c r="CR181" s="25"/>
    </row>
    <row r="182" spans="1:96" s="2" customFormat="1" ht="11.25" customHeight="1">
      <c r="A182" s="259"/>
      <c r="B182" s="872"/>
      <c r="C182" s="220">
        <v>16</v>
      </c>
      <c r="D182" s="220">
        <v>168</v>
      </c>
      <c r="E182" s="294">
        <f t="shared" si="2"/>
        <v>168</v>
      </c>
      <c r="F182" s="72" t="s">
        <v>80</v>
      </c>
      <c r="G182" s="51"/>
      <c r="H182" s="51"/>
      <c r="I182" s="52"/>
      <c r="J182" s="86" t="s">
        <v>50</v>
      </c>
      <c r="K182" s="457"/>
      <c r="L182" s="242"/>
      <c r="M182" s="242"/>
      <c r="N182" s="242"/>
      <c r="O182" s="242"/>
      <c r="P182" s="242"/>
      <c r="Q182" s="242"/>
      <c r="R182" s="242"/>
      <c r="S182" s="244"/>
      <c r="T182" s="244"/>
      <c r="U182" s="243"/>
      <c r="V182" s="243"/>
      <c r="W182" s="243"/>
      <c r="X182" s="243"/>
      <c r="Y182" s="243"/>
      <c r="Z182" s="243"/>
      <c r="AA182" s="243"/>
      <c r="AB182" s="243"/>
      <c r="AC182" s="243"/>
      <c r="AD182" s="243"/>
      <c r="AE182" s="243"/>
      <c r="AF182" s="259"/>
      <c r="AG182" s="259"/>
      <c r="AH182" s="259"/>
      <c r="AI182" s="259"/>
      <c r="AJ182" s="259"/>
      <c r="AK182" s="259"/>
      <c r="AL182" s="259"/>
      <c r="AM182" s="259"/>
      <c r="AN182" s="259"/>
      <c r="AO182" s="259"/>
      <c r="AP182" s="259"/>
      <c r="AQ182" s="259"/>
      <c r="AR182" s="259"/>
      <c r="AS182" s="259"/>
      <c r="AT182" s="259"/>
      <c r="AU182" s="259"/>
      <c r="AV182" s="259"/>
      <c r="AW182" s="259"/>
      <c r="AX182" s="259"/>
      <c r="AY182" s="259"/>
      <c r="AZ182" s="259"/>
      <c r="BA182" s="259"/>
      <c r="BB182" s="259"/>
      <c r="BC182" s="259"/>
      <c r="BD182" s="259"/>
      <c r="BE182" s="259"/>
      <c r="BF182" s="259"/>
      <c r="BG182" s="259"/>
      <c r="BH182" s="259"/>
      <c r="BI182" s="259"/>
      <c r="BJ182" s="259"/>
      <c r="BK182" s="259"/>
      <c r="BL182" s="259"/>
      <c r="BM182" s="259"/>
      <c r="BN182" s="259"/>
      <c r="BO182" s="259"/>
      <c r="BP182" s="259"/>
      <c r="BQ182" s="259"/>
      <c r="BR182" s="259"/>
      <c r="BS182" s="259"/>
      <c r="BT182" s="259"/>
      <c r="BU182" s="259"/>
      <c r="BV182" s="259"/>
      <c r="BW182" s="259"/>
      <c r="BX182" s="259"/>
      <c r="BY182" s="259"/>
      <c r="BZ182" s="259"/>
      <c r="CA182" s="25"/>
      <c r="CB182" s="25"/>
      <c r="CC182" s="25"/>
      <c r="CD182" s="25"/>
      <c r="CE182" s="25"/>
      <c r="CF182" s="25"/>
      <c r="CG182" s="25"/>
      <c r="CH182" s="25"/>
      <c r="CI182" s="25"/>
      <c r="CJ182" s="25"/>
      <c r="CK182" s="25"/>
      <c r="CL182" s="25"/>
      <c r="CM182" s="25"/>
      <c r="CN182" s="25"/>
      <c r="CO182" s="25"/>
      <c r="CP182" s="25"/>
      <c r="CQ182" s="25"/>
      <c r="CR182" s="25"/>
    </row>
    <row r="183" spans="1:96" s="2" customFormat="1" ht="11.25" customHeight="1">
      <c r="A183" s="259"/>
      <c r="B183" s="872"/>
      <c r="C183" s="220">
        <v>1</v>
      </c>
      <c r="D183" s="220">
        <v>169</v>
      </c>
      <c r="E183" s="294">
        <f t="shared" si="2"/>
        <v>169</v>
      </c>
      <c r="F183" s="72" t="s">
        <v>80</v>
      </c>
      <c r="G183" s="51"/>
      <c r="H183" s="51"/>
      <c r="I183" s="52"/>
      <c r="J183" s="86" t="s">
        <v>50</v>
      </c>
      <c r="K183" s="457"/>
      <c r="L183" s="242"/>
      <c r="M183" s="242"/>
      <c r="N183" s="242"/>
      <c r="O183" s="242"/>
      <c r="P183" s="242"/>
      <c r="Q183" s="242"/>
      <c r="R183" s="242"/>
      <c r="S183" s="244"/>
      <c r="T183" s="244"/>
      <c r="U183" s="243"/>
      <c r="V183" s="243"/>
      <c r="W183" s="243"/>
      <c r="X183" s="243"/>
      <c r="Y183" s="243"/>
      <c r="Z183" s="243"/>
      <c r="AA183" s="243"/>
      <c r="AB183" s="243"/>
      <c r="AC183" s="243"/>
      <c r="AD183" s="243"/>
      <c r="AE183" s="243"/>
      <c r="AF183" s="259"/>
      <c r="AG183" s="259"/>
      <c r="AH183" s="259"/>
      <c r="AI183" s="259"/>
      <c r="AJ183" s="259"/>
      <c r="AK183" s="259"/>
      <c r="AL183" s="259"/>
      <c r="AM183" s="259"/>
      <c r="AN183" s="259"/>
      <c r="AO183" s="259"/>
      <c r="AP183" s="259"/>
      <c r="AQ183" s="259"/>
      <c r="AR183" s="259"/>
      <c r="AS183" s="259"/>
      <c r="AT183" s="259"/>
      <c r="AU183" s="259"/>
      <c r="AV183" s="259"/>
      <c r="AW183" s="259"/>
      <c r="AX183" s="259"/>
      <c r="AY183" s="259"/>
      <c r="AZ183" s="259"/>
      <c r="BA183" s="259"/>
      <c r="BB183" s="259"/>
      <c r="BC183" s="259"/>
      <c r="BD183" s="259"/>
      <c r="BE183" s="259"/>
      <c r="BF183" s="259"/>
      <c r="BG183" s="259"/>
      <c r="BH183" s="259"/>
      <c r="BI183" s="259"/>
      <c r="BJ183" s="259"/>
      <c r="BK183" s="259"/>
      <c r="BL183" s="259"/>
      <c r="BM183" s="259"/>
      <c r="BN183" s="259"/>
      <c r="BO183" s="259"/>
      <c r="BP183" s="259"/>
      <c r="BQ183" s="259"/>
      <c r="BR183" s="259"/>
      <c r="BS183" s="259"/>
      <c r="BT183" s="259"/>
      <c r="BU183" s="259"/>
      <c r="BV183" s="259"/>
      <c r="BW183" s="259"/>
      <c r="BX183" s="259"/>
      <c r="BY183" s="259"/>
      <c r="BZ183" s="259"/>
      <c r="CA183" s="25"/>
      <c r="CB183" s="25"/>
      <c r="CC183" s="25"/>
      <c r="CD183" s="25"/>
      <c r="CE183" s="25"/>
      <c r="CF183" s="25"/>
      <c r="CG183" s="25"/>
      <c r="CH183" s="25"/>
      <c r="CI183" s="25"/>
      <c r="CJ183" s="25"/>
      <c r="CK183" s="25"/>
      <c r="CL183" s="25"/>
      <c r="CM183" s="25"/>
      <c r="CN183" s="25"/>
      <c r="CO183" s="25"/>
      <c r="CP183" s="25"/>
      <c r="CQ183" s="25"/>
      <c r="CR183" s="25"/>
    </row>
    <row r="184" spans="1:96" s="2" customFormat="1" ht="11.25" customHeight="1">
      <c r="A184" s="259"/>
      <c r="B184" s="872"/>
      <c r="C184" s="220">
        <v>2</v>
      </c>
      <c r="D184" s="220">
        <v>170</v>
      </c>
      <c r="E184" s="294">
        <f t="shared" si="2"/>
        <v>170</v>
      </c>
      <c r="F184" s="72" t="s">
        <v>80</v>
      </c>
      <c r="G184" s="51"/>
      <c r="H184" s="51"/>
      <c r="I184" s="52"/>
      <c r="J184" s="86" t="s">
        <v>50</v>
      </c>
      <c r="K184" s="457"/>
      <c r="L184" s="242"/>
      <c r="M184" s="242"/>
      <c r="N184" s="242"/>
      <c r="O184" s="242"/>
      <c r="P184" s="242"/>
      <c r="Q184" s="242"/>
      <c r="R184" s="242"/>
      <c r="S184" s="244"/>
      <c r="T184" s="244"/>
      <c r="U184" s="243"/>
      <c r="V184" s="243"/>
      <c r="W184" s="243"/>
      <c r="X184" s="243"/>
      <c r="Y184" s="243"/>
      <c r="Z184" s="243"/>
      <c r="AA184" s="243"/>
      <c r="AB184" s="243"/>
      <c r="AC184" s="243"/>
      <c r="AD184" s="243"/>
      <c r="AE184" s="243"/>
      <c r="AF184" s="259"/>
      <c r="AG184" s="259"/>
      <c r="AH184" s="259"/>
      <c r="AI184" s="259"/>
      <c r="AJ184" s="259"/>
      <c r="AK184" s="259"/>
      <c r="AL184" s="259"/>
      <c r="AM184" s="259"/>
      <c r="AN184" s="259"/>
      <c r="AO184" s="259"/>
      <c r="AP184" s="259"/>
      <c r="AQ184" s="259"/>
      <c r="AR184" s="259"/>
      <c r="AS184" s="259"/>
      <c r="AT184" s="259"/>
      <c r="AU184" s="259"/>
      <c r="AV184" s="259"/>
      <c r="AW184" s="259"/>
      <c r="AX184" s="259"/>
      <c r="AY184" s="259"/>
      <c r="AZ184" s="259"/>
      <c r="BA184" s="259"/>
      <c r="BB184" s="259"/>
      <c r="BC184" s="259"/>
      <c r="BD184" s="259"/>
      <c r="BE184" s="259"/>
      <c r="BF184" s="259"/>
      <c r="BG184" s="259"/>
      <c r="BH184" s="259"/>
      <c r="BI184" s="259"/>
      <c r="BJ184" s="259"/>
      <c r="BK184" s="259"/>
      <c r="BL184" s="259"/>
      <c r="BM184" s="259"/>
      <c r="BN184" s="259"/>
      <c r="BO184" s="259"/>
      <c r="BP184" s="259"/>
      <c r="BQ184" s="259"/>
      <c r="BR184" s="259"/>
      <c r="BS184" s="259"/>
      <c r="BT184" s="259"/>
      <c r="BU184" s="259"/>
      <c r="BV184" s="259"/>
      <c r="BW184" s="259"/>
      <c r="BX184" s="259"/>
      <c r="BY184" s="259"/>
      <c r="BZ184" s="259"/>
      <c r="CA184" s="25"/>
      <c r="CB184" s="25"/>
      <c r="CC184" s="25"/>
      <c r="CD184" s="25"/>
      <c r="CE184" s="25"/>
      <c r="CF184" s="25"/>
      <c r="CG184" s="25"/>
      <c r="CH184" s="25"/>
      <c r="CI184" s="25"/>
      <c r="CJ184" s="25"/>
      <c r="CK184" s="25"/>
      <c r="CL184" s="25"/>
      <c r="CM184" s="25"/>
      <c r="CN184" s="25"/>
      <c r="CO184" s="25"/>
      <c r="CP184" s="25"/>
      <c r="CQ184" s="25"/>
      <c r="CR184" s="25"/>
    </row>
    <row r="185" spans="1:96" s="2" customFormat="1" ht="11.25" customHeight="1">
      <c r="A185" s="259"/>
      <c r="B185" s="872"/>
      <c r="C185" s="220">
        <v>3</v>
      </c>
      <c r="D185" s="220">
        <v>171</v>
      </c>
      <c r="E185" s="294">
        <f t="shared" si="2"/>
        <v>171</v>
      </c>
      <c r="F185" s="72" t="s">
        <v>80</v>
      </c>
      <c r="G185" s="51"/>
      <c r="H185" s="51"/>
      <c r="I185" s="52"/>
      <c r="J185" s="86" t="s">
        <v>50</v>
      </c>
      <c r="K185" s="457"/>
      <c r="L185" s="242"/>
      <c r="M185" s="242"/>
      <c r="N185" s="242"/>
      <c r="O185" s="242"/>
      <c r="P185" s="242"/>
      <c r="Q185" s="242"/>
      <c r="R185" s="242"/>
      <c r="S185" s="244"/>
      <c r="T185" s="244"/>
      <c r="U185" s="243"/>
      <c r="V185" s="243"/>
      <c r="W185" s="243"/>
      <c r="X185" s="243"/>
      <c r="Y185" s="243"/>
      <c r="Z185" s="243"/>
      <c r="AA185" s="243"/>
      <c r="AB185" s="243"/>
      <c r="AC185" s="243"/>
      <c r="AD185" s="243"/>
      <c r="AE185" s="243"/>
      <c r="AF185" s="259"/>
      <c r="AG185" s="259"/>
      <c r="AH185" s="259"/>
      <c r="AI185" s="259"/>
      <c r="AJ185" s="259"/>
      <c r="AK185" s="259"/>
      <c r="AL185" s="259"/>
      <c r="AM185" s="259"/>
      <c r="AN185" s="259"/>
      <c r="AO185" s="259"/>
      <c r="AP185" s="259"/>
      <c r="AQ185" s="259"/>
      <c r="AR185" s="259"/>
      <c r="AS185" s="259"/>
      <c r="AT185" s="259"/>
      <c r="AU185" s="259"/>
      <c r="AV185" s="259"/>
      <c r="AW185" s="259"/>
      <c r="AX185" s="259"/>
      <c r="AY185" s="259"/>
      <c r="AZ185" s="259"/>
      <c r="BA185" s="259"/>
      <c r="BB185" s="259"/>
      <c r="BC185" s="259"/>
      <c r="BD185" s="259"/>
      <c r="BE185" s="259"/>
      <c r="BF185" s="259"/>
      <c r="BG185" s="259"/>
      <c r="BH185" s="259"/>
      <c r="BI185" s="259"/>
      <c r="BJ185" s="259"/>
      <c r="BK185" s="259"/>
      <c r="BL185" s="259"/>
      <c r="BM185" s="259"/>
      <c r="BN185" s="259"/>
      <c r="BO185" s="259"/>
      <c r="BP185" s="259"/>
      <c r="BQ185" s="259"/>
      <c r="BR185" s="259"/>
      <c r="BS185" s="259"/>
      <c r="BT185" s="259"/>
      <c r="BU185" s="259"/>
      <c r="BV185" s="259"/>
      <c r="BW185" s="259"/>
      <c r="BX185" s="259"/>
      <c r="BY185" s="259"/>
      <c r="BZ185" s="259"/>
      <c r="CA185" s="25"/>
      <c r="CB185" s="25"/>
      <c r="CC185" s="25"/>
      <c r="CD185" s="25"/>
      <c r="CE185" s="25"/>
      <c r="CF185" s="25"/>
      <c r="CG185" s="25"/>
      <c r="CH185" s="25"/>
      <c r="CI185" s="25"/>
      <c r="CJ185" s="25"/>
      <c r="CK185" s="25"/>
      <c r="CL185" s="25"/>
      <c r="CM185" s="25"/>
      <c r="CN185" s="25"/>
      <c r="CO185" s="25"/>
      <c r="CP185" s="25"/>
      <c r="CQ185" s="25"/>
      <c r="CR185" s="25"/>
    </row>
    <row r="186" spans="1:96" s="2" customFormat="1" ht="11.25" customHeight="1">
      <c r="A186" s="259"/>
      <c r="B186" s="872"/>
      <c r="C186" s="220">
        <v>4</v>
      </c>
      <c r="D186" s="220">
        <v>172</v>
      </c>
      <c r="E186" s="294">
        <f t="shared" si="2"/>
        <v>172</v>
      </c>
      <c r="F186" s="72" t="s">
        <v>80</v>
      </c>
      <c r="G186" s="51"/>
      <c r="H186" s="51"/>
      <c r="I186" s="52"/>
      <c r="J186" s="86" t="s">
        <v>50</v>
      </c>
      <c r="K186" s="457"/>
      <c r="L186" s="242"/>
      <c r="M186" s="242"/>
      <c r="N186" s="242"/>
      <c r="O186" s="242"/>
      <c r="P186" s="242"/>
      <c r="Q186" s="242"/>
      <c r="R186" s="242"/>
      <c r="S186" s="244"/>
      <c r="T186" s="244"/>
      <c r="U186" s="243"/>
      <c r="V186" s="243"/>
      <c r="W186" s="243"/>
      <c r="X186" s="243"/>
      <c r="Y186" s="243"/>
      <c r="Z186" s="243"/>
      <c r="AA186" s="243"/>
      <c r="AB186" s="243"/>
      <c r="AC186" s="243"/>
      <c r="AD186" s="243"/>
      <c r="AE186" s="243"/>
      <c r="AF186" s="259"/>
      <c r="AG186" s="259"/>
      <c r="AH186" s="259"/>
      <c r="AI186" s="259"/>
      <c r="AJ186" s="259"/>
      <c r="AK186" s="259"/>
      <c r="AL186" s="259"/>
      <c r="AM186" s="259"/>
      <c r="AN186" s="259"/>
      <c r="AO186" s="259"/>
      <c r="AP186" s="259"/>
      <c r="AQ186" s="259"/>
      <c r="AR186" s="259"/>
      <c r="AS186" s="259"/>
      <c r="AT186" s="259"/>
      <c r="AU186" s="259"/>
      <c r="AV186" s="259"/>
      <c r="AW186" s="259"/>
      <c r="AX186" s="259"/>
      <c r="AY186" s="259"/>
      <c r="AZ186" s="259"/>
      <c r="BA186" s="259"/>
      <c r="BB186" s="259"/>
      <c r="BC186" s="259"/>
      <c r="BD186" s="259"/>
      <c r="BE186" s="259"/>
      <c r="BF186" s="259"/>
      <c r="BG186" s="259"/>
      <c r="BH186" s="259"/>
      <c r="BI186" s="259"/>
      <c r="BJ186" s="259"/>
      <c r="BK186" s="259"/>
      <c r="BL186" s="259"/>
      <c r="BM186" s="259"/>
      <c r="BN186" s="259"/>
      <c r="BO186" s="259"/>
      <c r="BP186" s="259"/>
      <c r="BQ186" s="259"/>
      <c r="BR186" s="259"/>
      <c r="BS186" s="259"/>
      <c r="BT186" s="259"/>
      <c r="BU186" s="259"/>
      <c r="BV186" s="259"/>
      <c r="BW186" s="259"/>
      <c r="BX186" s="259"/>
      <c r="BY186" s="259"/>
      <c r="BZ186" s="259"/>
      <c r="CA186" s="25"/>
      <c r="CB186" s="25"/>
      <c r="CC186" s="25"/>
      <c r="CD186" s="25"/>
      <c r="CE186" s="25"/>
      <c r="CF186" s="25"/>
      <c r="CG186" s="25"/>
      <c r="CH186" s="25"/>
      <c r="CI186" s="25"/>
      <c r="CJ186" s="25"/>
      <c r="CK186" s="25"/>
      <c r="CL186" s="25"/>
      <c r="CM186" s="25"/>
      <c r="CN186" s="25"/>
      <c r="CO186" s="25"/>
      <c r="CP186" s="25"/>
      <c r="CQ186" s="25"/>
      <c r="CR186" s="25"/>
    </row>
    <row r="187" spans="1:96" s="2" customFormat="1" ht="11.25" customHeight="1">
      <c r="A187" s="259"/>
      <c r="B187" s="872"/>
      <c r="C187" s="220">
        <v>5</v>
      </c>
      <c r="D187" s="220">
        <v>173</v>
      </c>
      <c r="E187" s="294">
        <f t="shared" si="2"/>
        <v>173</v>
      </c>
      <c r="F187" s="72" t="s">
        <v>80</v>
      </c>
      <c r="G187" s="51"/>
      <c r="H187" s="51"/>
      <c r="I187" s="52"/>
      <c r="J187" s="86" t="s">
        <v>50</v>
      </c>
      <c r="K187" s="457"/>
      <c r="L187" s="242"/>
      <c r="M187" s="242"/>
      <c r="N187" s="242"/>
      <c r="O187" s="242"/>
      <c r="P187" s="242"/>
      <c r="Q187" s="242"/>
      <c r="R187" s="242"/>
      <c r="S187" s="244"/>
      <c r="T187" s="244"/>
      <c r="U187" s="243"/>
      <c r="V187" s="243"/>
      <c r="W187" s="243"/>
      <c r="X187" s="243"/>
      <c r="Y187" s="243"/>
      <c r="Z187" s="243"/>
      <c r="AA187" s="243"/>
      <c r="AB187" s="243"/>
      <c r="AC187" s="243"/>
      <c r="AD187" s="243"/>
      <c r="AE187" s="243"/>
      <c r="AF187" s="259"/>
      <c r="AG187" s="259"/>
      <c r="AH187" s="259"/>
      <c r="AI187" s="259"/>
      <c r="AJ187" s="259"/>
      <c r="AK187" s="259"/>
      <c r="AL187" s="259"/>
      <c r="AM187" s="259"/>
      <c r="AN187" s="259"/>
      <c r="AO187" s="259"/>
      <c r="AP187" s="259"/>
      <c r="AQ187" s="259"/>
      <c r="AR187" s="259"/>
      <c r="AS187" s="259"/>
      <c r="AT187" s="259"/>
      <c r="AU187" s="259"/>
      <c r="AV187" s="259"/>
      <c r="AW187" s="259"/>
      <c r="AX187" s="259"/>
      <c r="AY187" s="259"/>
      <c r="AZ187" s="259"/>
      <c r="BA187" s="259"/>
      <c r="BB187" s="259"/>
      <c r="BC187" s="259"/>
      <c r="BD187" s="259"/>
      <c r="BE187" s="259"/>
      <c r="BF187" s="259"/>
      <c r="BG187" s="259"/>
      <c r="BH187" s="259"/>
      <c r="BI187" s="259"/>
      <c r="BJ187" s="259"/>
      <c r="BK187" s="259"/>
      <c r="BL187" s="259"/>
      <c r="BM187" s="259"/>
      <c r="BN187" s="259"/>
      <c r="BO187" s="259"/>
      <c r="BP187" s="259"/>
      <c r="BQ187" s="259"/>
      <c r="BR187" s="259"/>
      <c r="BS187" s="259"/>
      <c r="BT187" s="259"/>
      <c r="BU187" s="259"/>
      <c r="BV187" s="259"/>
      <c r="BW187" s="259"/>
      <c r="BX187" s="259"/>
      <c r="BY187" s="259"/>
      <c r="BZ187" s="259"/>
      <c r="CA187" s="25"/>
      <c r="CB187" s="25"/>
      <c r="CC187" s="25"/>
      <c r="CD187" s="25"/>
      <c r="CE187" s="25"/>
      <c r="CF187" s="25"/>
      <c r="CG187" s="25"/>
      <c r="CH187" s="25"/>
      <c r="CI187" s="25"/>
      <c r="CJ187" s="25"/>
      <c r="CK187" s="25"/>
      <c r="CL187" s="25"/>
      <c r="CM187" s="25"/>
      <c r="CN187" s="25"/>
      <c r="CO187" s="25"/>
      <c r="CP187" s="25"/>
      <c r="CQ187" s="25"/>
      <c r="CR187" s="25"/>
    </row>
    <row r="188" spans="1:96" s="2" customFormat="1" ht="11.25" customHeight="1">
      <c r="A188" s="259"/>
      <c r="B188" s="872"/>
      <c r="C188" s="220">
        <v>6</v>
      </c>
      <c r="D188" s="220">
        <v>174</v>
      </c>
      <c r="E188" s="294">
        <f t="shared" si="2"/>
        <v>174</v>
      </c>
      <c r="F188" s="72" t="s">
        <v>80</v>
      </c>
      <c r="G188" s="51"/>
      <c r="H188" s="51"/>
      <c r="I188" s="52"/>
      <c r="J188" s="86" t="s">
        <v>50</v>
      </c>
      <c r="K188" s="457"/>
      <c r="L188" s="242"/>
      <c r="M188" s="242"/>
      <c r="N188" s="242"/>
      <c r="O188" s="242"/>
      <c r="P188" s="242"/>
      <c r="Q188" s="242"/>
      <c r="R188" s="242"/>
      <c r="S188" s="244"/>
      <c r="T188" s="244"/>
      <c r="U188" s="243"/>
      <c r="V188" s="243"/>
      <c r="W188" s="243"/>
      <c r="X188" s="243"/>
      <c r="Y188" s="243"/>
      <c r="Z188" s="243"/>
      <c r="AA188" s="243"/>
      <c r="AB188" s="243"/>
      <c r="AC188" s="243"/>
      <c r="AD188" s="243"/>
      <c r="AE188" s="243"/>
      <c r="AF188" s="259"/>
      <c r="AG188" s="259"/>
      <c r="AH188" s="259"/>
      <c r="AI188" s="259"/>
      <c r="AJ188" s="259"/>
      <c r="AK188" s="259"/>
      <c r="AL188" s="259"/>
      <c r="AM188" s="259"/>
      <c r="AN188" s="259"/>
      <c r="AO188" s="259"/>
      <c r="AP188" s="259"/>
      <c r="AQ188" s="259"/>
      <c r="AR188" s="259"/>
      <c r="AS188" s="259"/>
      <c r="AT188" s="259"/>
      <c r="AU188" s="259"/>
      <c r="AV188" s="259"/>
      <c r="AW188" s="259"/>
      <c r="AX188" s="259"/>
      <c r="AY188" s="259"/>
      <c r="AZ188" s="259"/>
      <c r="BA188" s="259"/>
      <c r="BB188" s="259"/>
      <c r="BC188" s="259"/>
      <c r="BD188" s="259"/>
      <c r="BE188" s="259"/>
      <c r="BF188" s="259"/>
      <c r="BG188" s="259"/>
      <c r="BH188" s="259"/>
      <c r="BI188" s="259"/>
      <c r="BJ188" s="259"/>
      <c r="BK188" s="259"/>
      <c r="BL188" s="259"/>
      <c r="BM188" s="259"/>
      <c r="BN188" s="259"/>
      <c r="BO188" s="259"/>
      <c r="BP188" s="259"/>
      <c r="BQ188" s="259"/>
      <c r="BR188" s="259"/>
      <c r="BS188" s="259"/>
      <c r="BT188" s="259"/>
      <c r="BU188" s="259"/>
      <c r="BV188" s="259"/>
      <c r="BW188" s="259"/>
      <c r="BX188" s="259"/>
      <c r="BY188" s="259"/>
      <c r="BZ188" s="259"/>
      <c r="CA188" s="25"/>
      <c r="CB188" s="25"/>
      <c r="CC188" s="25"/>
      <c r="CD188" s="25"/>
      <c r="CE188" s="25"/>
      <c r="CF188" s="25"/>
      <c r="CG188" s="25"/>
      <c r="CH188" s="25"/>
      <c r="CI188" s="25"/>
      <c r="CJ188" s="25"/>
      <c r="CK188" s="25"/>
      <c r="CL188" s="25"/>
      <c r="CM188" s="25"/>
      <c r="CN188" s="25"/>
      <c r="CO188" s="25"/>
      <c r="CP188" s="25"/>
      <c r="CQ188" s="25"/>
      <c r="CR188" s="25"/>
    </row>
    <row r="189" spans="1:96" s="2" customFormat="1" ht="11.25" customHeight="1">
      <c r="A189" s="259"/>
      <c r="B189" s="872"/>
      <c r="C189" s="220">
        <v>7</v>
      </c>
      <c r="D189" s="220">
        <v>175</v>
      </c>
      <c r="E189" s="294">
        <f t="shared" si="2"/>
        <v>175</v>
      </c>
      <c r="F189" s="72" t="s">
        <v>80</v>
      </c>
      <c r="G189" s="51"/>
      <c r="H189" s="51"/>
      <c r="I189" s="52"/>
      <c r="J189" s="86" t="s">
        <v>50</v>
      </c>
      <c r="K189" s="457"/>
      <c r="L189" s="242"/>
      <c r="M189" s="242"/>
      <c r="N189" s="242"/>
      <c r="O189" s="242"/>
      <c r="P189" s="242"/>
      <c r="Q189" s="242"/>
      <c r="R189" s="242"/>
      <c r="S189" s="244"/>
      <c r="T189" s="244"/>
      <c r="U189" s="243"/>
      <c r="V189" s="243"/>
      <c r="W189" s="243"/>
      <c r="X189" s="243"/>
      <c r="Y189" s="243"/>
      <c r="Z189" s="243"/>
      <c r="AA189" s="243"/>
      <c r="AB189" s="243"/>
      <c r="AC189" s="243"/>
      <c r="AD189" s="243"/>
      <c r="AE189" s="243"/>
      <c r="AF189" s="259"/>
      <c r="AG189" s="259"/>
      <c r="AH189" s="259"/>
      <c r="AI189" s="259"/>
      <c r="AJ189" s="259"/>
      <c r="AK189" s="259"/>
      <c r="AL189" s="259"/>
      <c r="AM189" s="259"/>
      <c r="AN189" s="259"/>
      <c r="AO189" s="259"/>
      <c r="AP189" s="259"/>
      <c r="AQ189" s="259"/>
      <c r="AR189" s="259"/>
      <c r="AS189" s="259"/>
      <c r="AT189" s="259"/>
      <c r="AU189" s="259"/>
      <c r="AV189" s="259"/>
      <c r="AW189" s="259"/>
      <c r="AX189" s="259"/>
      <c r="AY189" s="259"/>
      <c r="AZ189" s="259"/>
      <c r="BA189" s="259"/>
      <c r="BB189" s="259"/>
      <c r="BC189" s="259"/>
      <c r="BD189" s="259"/>
      <c r="BE189" s="259"/>
      <c r="BF189" s="259"/>
      <c r="BG189" s="259"/>
      <c r="BH189" s="259"/>
      <c r="BI189" s="259"/>
      <c r="BJ189" s="259"/>
      <c r="BK189" s="259"/>
      <c r="BL189" s="259"/>
      <c r="BM189" s="259"/>
      <c r="BN189" s="259"/>
      <c r="BO189" s="259"/>
      <c r="BP189" s="259"/>
      <c r="BQ189" s="259"/>
      <c r="BR189" s="259"/>
      <c r="BS189" s="259"/>
      <c r="BT189" s="259"/>
      <c r="BU189" s="259"/>
      <c r="BV189" s="259"/>
      <c r="BW189" s="259"/>
      <c r="BX189" s="259"/>
      <c r="BY189" s="259"/>
      <c r="BZ189" s="259"/>
      <c r="CA189" s="25"/>
      <c r="CB189" s="25"/>
      <c r="CC189" s="25"/>
      <c r="CD189" s="25"/>
      <c r="CE189" s="25"/>
      <c r="CF189" s="25"/>
      <c r="CG189" s="25"/>
      <c r="CH189" s="25"/>
      <c r="CI189" s="25"/>
      <c r="CJ189" s="25"/>
      <c r="CK189" s="25"/>
      <c r="CL189" s="25"/>
      <c r="CM189" s="25"/>
      <c r="CN189" s="25"/>
      <c r="CO189" s="25"/>
      <c r="CP189" s="25"/>
      <c r="CQ189" s="25"/>
      <c r="CR189" s="25"/>
    </row>
    <row r="190" spans="1:96" s="2" customFormat="1" ht="11.25" customHeight="1">
      <c r="A190" s="259"/>
      <c r="B190" s="872"/>
      <c r="C190" s="220">
        <v>8</v>
      </c>
      <c r="D190" s="220">
        <v>176</v>
      </c>
      <c r="E190" s="294">
        <f t="shared" si="2"/>
        <v>176</v>
      </c>
      <c r="F190" s="72" t="s">
        <v>80</v>
      </c>
      <c r="G190" s="51"/>
      <c r="H190" s="51"/>
      <c r="I190" s="52"/>
      <c r="J190" s="86" t="s">
        <v>50</v>
      </c>
      <c r="K190" s="457"/>
      <c r="L190" s="242"/>
      <c r="M190" s="242"/>
      <c r="N190" s="242"/>
      <c r="O190" s="242"/>
      <c r="P190" s="242"/>
      <c r="Q190" s="242"/>
      <c r="R190" s="242"/>
      <c r="S190" s="244"/>
      <c r="T190" s="244"/>
      <c r="U190" s="243"/>
      <c r="V190" s="243"/>
      <c r="W190" s="243"/>
      <c r="X190" s="243"/>
      <c r="Y190" s="243"/>
      <c r="Z190" s="243"/>
      <c r="AA190" s="243"/>
      <c r="AB190" s="243"/>
      <c r="AC190" s="243"/>
      <c r="AD190" s="243"/>
      <c r="AE190" s="243"/>
      <c r="AF190" s="259"/>
      <c r="AG190" s="259"/>
      <c r="AH190" s="259"/>
      <c r="AI190" s="259"/>
      <c r="AJ190" s="259"/>
      <c r="AK190" s="259"/>
      <c r="AL190" s="259"/>
      <c r="AM190" s="259"/>
      <c r="AN190" s="259"/>
      <c r="AO190" s="259"/>
      <c r="AP190" s="259"/>
      <c r="AQ190" s="259"/>
      <c r="AR190" s="259"/>
      <c r="AS190" s="259"/>
      <c r="AT190" s="259"/>
      <c r="AU190" s="259"/>
      <c r="AV190" s="259"/>
      <c r="AW190" s="259"/>
      <c r="AX190" s="259"/>
      <c r="AY190" s="259"/>
      <c r="AZ190" s="259"/>
      <c r="BA190" s="259"/>
      <c r="BB190" s="259"/>
      <c r="BC190" s="259"/>
      <c r="BD190" s="259"/>
      <c r="BE190" s="259"/>
      <c r="BF190" s="259"/>
      <c r="BG190" s="259"/>
      <c r="BH190" s="259"/>
      <c r="BI190" s="259"/>
      <c r="BJ190" s="259"/>
      <c r="BK190" s="259"/>
      <c r="BL190" s="259"/>
      <c r="BM190" s="259"/>
      <c r="BN190" s="259"/>
      <c r="BO190" s="259"/>
      <c r="BP190" s="259"/>
      <c r="BQ190" s="259"/>
      <c r="BR190" s="259"/>
      <c r="BS190" s="259"/>
      <c r="BT190" s="259"/>
      <c r="BU190" s="259"/>
      <c r="BV190" s="259"/>
      <c r="BW190" s="259"/>
      <c r="BX190" s="259"/>
      <c r="BY190" s="259"/>
      <c r="BZ190" s="259"/>
      <c r="CA190" s="25"/>
      <c r="CB190" s="25"/>
      <c r="CC190" s="25"/>
      <c r="CD190" s="25"/>
      <c r="CE190" s="25"/>
      <c r="CF190" s="25"/>
      <c r="CG190" s="25"/>
      <c r="CH190" s="25"/>
      <c r="CI190" s="25"/>
      <c r="CJ190" s="25"/>
      <c r="CK190" s="25"/>
      <c r="CL190" s="25"/>
      <c r="CM190" s="25"/>
      <c r="CN190" s="25"/>
      <c r="CO190" s="25"/>
      <c r="CP190" s="25"/>
      <c r="CQ190" s="25"/>
      <c r="CR190" s="25"/>
    </row>
    <row r="191" spans="1:96" s="2" customFormat="1" ht="11.25" customHeight="1">
      <c r="A191" s="259"/>
      <c r="B191" s="872"/>
      <c r="C191" s="220">
        <v>9</v>
      </c>
      <c r="D191" s="220">
        <v>177</v>
      </c>
      <c r="E191" s="294">
        <f t="shared" si="2"/>
        <v>177</v>
      </c>
      <c r="F191" s="72" t="s">
        <v>80</v>
      </c>
      <c r="G191" s="51"/>
      <c r="H191" s="51"/>
      <c r="I191" s="52"/>
      <c r="J191" s="86" t="s">
        <v>50</v>
      </c>
      <c r="K191" s="457"/>
      <c r="L191" s="242"/>
      <c r="M191" s="242"/>
      <c r="N191" s="242"/>
      <c r="O191" s="242"/>
      <c r="P191" s="242"/>
      <c r="Q191" s="242"/>
      <c r="R191" s="242"/>
      <c r="S191" s="244"/>
      <c r="T191" s="244"/>
      <c r="U191" s="243"/>
      <c r="V191" s="243"/>
      <c r="W191" s="243"/>
      <c r="X191" s="243"/>
      <c r="Y191" s="243"/>
      <c r="Z191" s="243"/>
      <c r="AA191" s="243"/>
      <c r="AB191" s="243"/>
      <c r="AC191" s="243"/>
      <c r="AD191" s="243"/>
      <c r="AE191" s="243"/>
      <c r="AF191" s="259"/>
      <c r="AG191" s="259"/>
      <c r="AH191" s="259"/>
      <c r="AI191" s="259"/>
      <c r="AJ191" s="259"/>
      <c r="AK191" s="259"/>
      <c r="AL191" s="259"/>
      <c r="AM191" s="259"/>
      <c r="AN191" s="259"/>
      <c r="AO191" s="259"/>
      <c r="AP191" s="259"/>
      <c r="AQ191" s="259"/>
      <c r="AR191" s="259"/>
      <c r="AS191" s="259"/>
      <c r="AT191" s="259"/>
      <c r="AU191" s="259"/>
      <c r="AV191" s="259"/>
      <c r="AW191" s="259"/>
      <c r="AX191" s="259"/>
      <c r="AY191" s="259"/>
      <c r="AZ191" s="259"/>
      <c r="BA191" s="259"/>
      <c r="BB191" s="259"/>
      <c r="BC191" s="259"/>
      <c r="BD191" s="259"/>
      <c r="BE191" s="259"/>
      <c r="BF191" s="259"/>
      <c r="BG191" s="259"/>
      <c r="BH191" s="259"/>
      <c r="BI191" s="259"/>
      <c r="BJ191" s="259"/>
      <c r="BK191" s="259"/>
      <c r="BL191" s="259"/>
      <c r="BM191" s="259"/>
      <c r="BN191" s="259"/>
      <c r="BO191" s="259"/>
      <c r="BP191" s="259"/>
      <c r="BQ191" s="259"/>
      <c r="BR191" s="259"/>
      <c r="BS191" s="259"/>
      <c r="BT191" s="259"/>
      <c r="BU191" s="259"/>
      <c r="BV191" s="259"/>
      <c r="BW191" s="259"/>
      <c r="BX191" s="259"/>
      <c r="BY191" s="259"/>
      <c r="BZ191" s="259"/>
      <c r="CA191" s="25"/>
      <c r="CB191" s="25"/>
      <c r="CC191" s="25"/>
      <c r="CD191" s="25"/>
      <c r="CE191" s="25"/>
      <c r="CF191" s="25"/>
      <c r="CG191" s="25"/>
      <c r="CH191" s="25"/>
      <c r="CI191" s="25"/>
      <c r="CJ191" s="25"/>
      <c r="CK191" s="25"/>
      <c r="CL191" s="25"/>
      <c r="CM191" s="25"/>
      <c r="CN191" s="25"/>
      <c r="CO191" s="25"/>
      <c r="CP191" s="25"/>
      <c r="CQ191" s="25"/>
      <c r="CR191" s="25"/>
    </row>
    <row r="192" spans="1:96" s="2" customFormat="1" ht="11.25" customHeight="1">
      <c r="A192" s="259"/>
      <c r="B192" s="872"/>
      <c r="C192" s="220">
        <v>10</v>
      </c>
      <c r="D192" s="220">
        <v>178</v>
      </c>
      <c r="E192" s="294">
        <f t="shared" si="2"/>
        <v>178</v>
      </c>
      <c r="F192" s="72" t="s">
        <v>80</v>
      </c>
      <c r="G192" s="51"/>
      <c r="H192" s="51"/>
      <c r="I192" s="52"/>
      <c r="J192" s="86" t="s">
        <v>50</v>
      </c>
      <c r="K192" s="457"/>
      <c r="L192" s="242"/>
      <c r="M192" s="242"/>
      <c r="N192" s="242"/>
      <c r="O192" s="242"/>
      <c r="P192" s="242"/>
      <c r="Q192" s="242"/>
      <c r="R192" s="242"/>
      <c r="S192" s="244"/>
      <c r="T192" s="244"/>
      <c r="U192" s="243"/>
      <c r="V192" s="243"/>
      <c r="W192" s="243"/>
      <c r="X192" s="243"/>
      <c r="Y192" s="243"/>
      <c r="Z192" s="243"/>
      <c r="AA192" s="243"/>
      <c r="AB192" s="243"/>
      <c r="AC192" s="243"/>
      <c r="AD192" s="243"/>
      <c r="AE192" s="243"/>
      <c r="AF192" s="259"/>
      <c r="AG192" s="259"/>
      <c r="AH192" s="259"/>
      <c r="AI192" s="259"/>
      <c r="AJ192" s="259"/>
      <c r="AK192" s="259"/>
      <c r="AL192" s="259"/>
      <c r="AM192" s="259"/>
      <c r="AN192" s="259"/>
      <c r="AO192" s="259"/>
      <c r="AP192" s="259"/>
      <c r="AQ192" s="259"/>
      <c r="AR192" s="259"/>
      <c r="AS192" s="259"/>
      <c r="AT192" s="259"/>
      <c r="AU192" s="259"/>
      <c r="AV192" s="259"/>
      <c r="AW192" s="259"/>
      <c r="AX192" s="259"/>
      <c r="AY192" s="259"/>
      <c r="AZ192" s="259"/>
      <c r="BA192" s="259"/>
      <c r="BB192" s="259"/>
      <c r="BC192" s="259"/>
      <c r="BD192" s="259"/>
      <c r="BE192" s="259"/>
      <c r="BF192" s="259"/>
      <c r="BG192" s="259"/>
      <c r="BH192" s="259"/>
      <c r="BI192" s="259"/>
      <c r="BJ192" s="259"/>
      <c r="BK192" s="259"/>
      <c r="BL192" s="259"/>
      <c r="BM192" s="259"/>
      <c r="BN192" s="259"/>
      <c r="BO192" s="259"/>
      <c r="BP192" s="259"/>
      <c r="BQ192" s="259"/>
      <c r="BR192" s="259"/>
      <c r="BS192" s="259"/>
      <c r="BT192" s="259"/>
      <c r="BU192" s="259"/>
      <c r="BV192" s="259"/>
      <c r="BW192" s="259"/>
      <c r="BX192" s="259"/>
      <c r="BY192" s="259"/>
      <c r="BZ192" s="259"/>
      <c r="CA192" s="25"/>
      <c r="CB192" s="25"/>
      <c r="CC192" s="25"/>
      <c r="CD192" s="25"/>
      <c r="CE192" s="25"/>
      <c r="CF192" s="25"/>
      <c r="CG192" s="25"/>
      <c r="CH192" s="25"/>
      <c r="CI192" s="25"/>
      <c r="CJ192" s="25"/>
      <c r="CK192" s="25"/>
      <c r="CL192" s="25"/>
      <c r="CM192" s="25"/>
      <c r="CN192" s="25"/>
      <c r="CO192" s="25"/>
      <c r="CP192" s="25"/>
      <c r="CQ192" s="25"/>
      <c r="CR192" s="25"/>
    </row>
    <row r="193" spans="1:96" s="2" customFormat="1" ht="11.25" customHeight="1">
      <c r="A193" s="259"/>
      <c r="B193" s="872"/>
      <c r="C193" s="220">
        <v>11</v>
      </c>
      <c r="D193" s="220">
        <v>179</v>
      </c>
      <c r="E193" s="294">
        <f t="shared" si="2"/>
        <v>179</v>
      </c>
      <c r="F193" s="72" t="s">
        <v>80</v>
      </c>
      <c r="G193" s="51"/>
      <c r="H193" s="51"/>
      <c r="I193" s="52"/>
      <c r="J193" s="86" t="s">
        <v>50</v>
      </c>
      <c r="K193" s="457"/>
      <c r="L193" s="242"/>
      <c r="M193" s="242"/>
      <c r="N193" s="242"/>
      <c r="O193" s="242"/>
      <c r="P193" s="242"/>
      <c r="Q193" s="242"/>
      <c r="R193" s="242"/>
      <c r="S193" s="244"/>
      <c r="T193" s="244"/>
      <c r="U193" s="243"/>
      <c r="V193" s="243"/>
      <c r="W193" s="243"/>
      <c r="X193" s="243"/>
      <c r="Y193" s="243"/>
      <c r="Z193" s="243"/>
      <c r="AA193" s="243"/>
      <c r="AB193" s="243"/>
      <c r="AC193" s="243"/>
      <c r="AD193" s="243"/>
      <c r="AE193" s="243"/>
      <c r="AF193" s="259"/>
      <c r="AG193" s="259"/>
      <c r="AH193" s="259"/>
      <c r="AI193" s="259"/>
      <c r="AJ193" s="259"/>
      <c r="AK193" s="259"/>
      <c r="AL193" s="259"/>
      <c r="AM193" s="259"/>
      <c r="AN193" s="259"/>
      <c r="AO193" s="259"/>
      <c r="AP193" s="259"/>
      <c r="AQ193" s="259"/>
      <c r="AR193" s="259"/>
      <c r="AS193" s="259"/>
      <c r="AT193" s="259"/>
      <c r="AU193" s="259"/>
      <c r="AV193" s="259"/>
      <c r="AW193" s="259"/>
      <c r="AX193" s="259"/>
      <c r="AY193" s="259"/>
      <c r="AZ193" s="259"/>
      <c r="BA193" s="259"/>
      <c r="BB193" s="259"/>
      <c r="BC193" s="259"/>
      <c r="BD193" s="259"/>
      <c r="BE193" s="259"/>
      <c r="BF193" s="259"/>
      <c r="BG193" s="259"/>
      <c r="BH193" s="259"/>
      <c r="BI193" s="259"/>
      <c r="BJ193" s="259"/>
      <c r="BK193" s="259"/>
      <c r="BL193" s="259"/>
      <c r="BM193" s="259"/>
      <c r="BN193" s="259"/>
      <c r="BO193" s="259"/>
      <c r="BP193" s="259"/>
      <c r="BQ193" s="259"/>
      <c r="BR193" s="259"/>
      <c r="BS193" s="259"/>
      <c r="BT193" s="259"/>
      <c r="BU193" s="259"/>
      <c r="BV193" s="259"/>
      <c r="BW193" s="259"/>
      <c r="BX193" s="259"/>
      <c r="BY193" s="259"/>
      <c r="BZ193" s="259"/>
      <c r="CA193" s="25"/>
      <c r="CB193" s="25"/>
      <c r="CC193" s="25"/>
      <c r="CD193" s="25"/>
      <c r="CE193" s="25"/>
      <c r="CF193" s="25"/>
      <c r="CG193" s="25"/>
      <c r="CH193" s="25"/>
      <c r="CI193" s="25"/>
      <c r="CJ193" s="25"/>
      <c r="CK193" s="25"/>
      <c r="CL193" s="25"/>
      <c r="CM193" s="25"/>
      <c r="CN193" s="25"/>
      <c r="CO193" s="25"/>
      <c r="CP193" s="25"/>
      <c r="CQ193" s="25"/>
      <c r="CR193" s="25"/>
    </row>
    <row r="194" spans="1:96" s="2" customFormat="1" ht="11.25" customHeight="1">
      <c r="A194" s="259"/>
      <c r="B194" s="872"/>
      <c r="C194" s="220">
        <v>12</v>
      </c>
      <c r="D194" s="220">
        <v>180</v>
      </c>
      <c r="E194" s="294">
        <f t="shared" si="2"/>
        <v>180</v>
      </c>
      <c r="F194" s="72" t="s">
        <v>80</v>
      </c>
      <c r="G194" s="51"/>
      <c r="H194" s="51"/>
      <c r="I194" s="52"/>
      <c r="J194" s="86" t="s">
        <v>50</v>
      </c>
      <c r="K194" s="457"/>
      <c r="L194" s="242"/>
      <c r="M194" s="242"/>
      <c r="N194" s="242"/>
      <c r="O194" s="242"/>
      <c r="P194" s="242"/>
      <c r="Q194" s="242"/>
      <c r="R194" s="242"/>
      <c r="S194" s="244"/>
      <c r="T194" s="244"/>
      <c r="U194" s="243"/>
      <c r="V194" s="243"/>
      <c r="W194" s="243"/>
      <c r="X194" s="243"/>
      <c r="Y194" s="243"/>
      <c r="Z194" s="243"/>
      <c r="AA194" s="243"/>
      <c r="AB194" s="243"/>
      <c r="AC194" s="243"/>
      <c r="AD194" s="243"/>
      <c r="AE194" s="243"/>
      <c r="AF194" s="259"/>
      <c r="AG194" s="259"/>
      <c r="AH194" s="259"/>
      <c r="AI194" s="259"/>
      <c r="AJ194" s="259"/>
      <c r="AK194" s="259"/>
      <c r="AL194" s="259"/>
      <c r="AM194" s="259"/>
      <c r="AN194" s="259"/>
      <c r="AO194" s="259"/>
      <c r="AP194" s="259"/>
      <c r="AQ194" s="259"/>
      <c r="AR194" s="259"/>
      <c r="AS194" s="259"/>
      <c r="AT194" s="259"/>
      <c r="AU194" s="259"/>
      <c r="AV194" s="259"/>
      <c r="AW194" s="259"/>
      <c r="AX194" s="259"/>
      <c r="AY194" s="259"/>
      <c r="AZ194" s="259"/>
      <c r="BA194" s="259"/>
      <c r="BB194" s="259"/>
      <c r="BC194" s="259"/>
      <c r="BD194" s="259"/>
      <c r="BE194" s="259"/>
      <c r="BF194" s="259"/>
      <c r="BG194" s="259"/>
      <c r="BH194" s="259"/>
      <c r="BI194" s="259"/>
      <c r="BJ194" s="259"/>
      <c r="BK194" s="259"/>
      <c r="BL194" s="259"/>
      <c r="BM194" s="259"/>
      <c r="BN194" s="259"/>
      <c r="BO194" s="259"/>
      <c r="BP194" s="259"/>
      <c r="BQ194" s="259"/>
      <c r="BR194" s="259"/>
      <c r="BS194" s="259"/>
      <c r="BT194" s="259"/>
      <c r="BU194" s="259"/>
      <c r="BV194" s="259"/>
      <c r="BW194" s="259"/>
      <c r="BX194" s="259"/>
      <c r="BY194" s="259"/>
      <c r="BZ194" s="259"/>
      <c r="CA194" s="25"/>
      <c r="CB194" s="25"/>
      <c r="CC194" s="25"/>
      <c r="CD194" s="25"/>
      <c r="CE194" s="25"/>
      <c r="CF194" s="25"/>
      <c r="CG194" s="25"/>
      <c r="CH194" s="25"/>
      <c r="CI194" s="25"/>
      <c r="CJ194" s="25"/>
      <c r="CK194" s="25"/>
      <c r="CL194" s="25"/>
      <c r="CM194" s="25"/>
      <c r="CN194" s="25"/>
      <c r="CO194" s="25"/>
      <c r="CP194" s="25"/>
      <c r="CQ194" s="25"/>
      <c r="CR194" s="25"/>
    </row>
    <row r="195" spans="1:96" s="2" customFormat="1" ht="11.25" customHeight="1">
      <c r="A195" s="259"/>
      <c r="B195" s="872"/>
      <c r="C195" s="220">
        <v>13</v>
      </c>
      <c r="D195" s="220">
        <v>181</v>
      </c>
      <c r="E195" s="294">
        <f t="shared" si="2"/>
        <v>181</v>
      </c>
      <c r="F195" s="72" t="s">
        <v>80</v>
      </c>
      <c r="G195" s="51"/>
      <c r="H195" s="51"/>
      <c r="I195" s="52"/>
      <c r="J195" s="86" t="s">
        <v>50</v>
      </c>
      <c r="K195" s="267"/>
      <c r="L195" s="242"/>
      <c r="M195" s="242"/>
      <c r="N195" s="242"/>
      <c r="O195" s="242"/>
      <c r="P195" s="242"/>
      <c r="Q195" s="242"/>
      <c r="R195" s="242"/>
      <c r="S195" s="244"/>
      <c r="T195" s="244"/>
      <c r="U195" s="243"/>
      <c r="V195" s="243"/>
      <c r="W195" s="243"/>
      <c r="X195" s="243"/>
      <c r="Y195" s="243"/>
      <c r="Z195" s="243"/>
      <c r="AA195" s="243"/>
      <c r="AB195" s="243"/>
      <c r="AC195" s="243"/>
      <c r="AD195" s="243"/>
      <c r="AE195" s="243"/>
      <c r="AF195" s="259"/>
      <c r="AG195" s="259"/>
      <c r="AH195" s="259"/>
      <c r="AI195" s="259"/>
      <c r="AJ195" s="259"/>
      <c r="AK195" s="259"/>
      <c r="AL195" s="259"/>
      <c r="AM195" s="259"/>
      <c r="AN195" s="259"/>
      <c r="AO195" s="259"/>
      <c r="AP195" s="259"/>
      <c r="AQ195" s="259"/>
      <c r="AR195" s="259"/>
      <c r="AS195" s="259"/>
      <c r="AT195" s="259"/>
      <c r="AU195" s="259"/>
      <c r="AV195" s="259"/>
      <c r="AW195" s="259"/>
      <c r="AX195" s="259"/>
      <c r="AY195" s="259"/>
      <c r="AZ195" s="259"/>
      <c r="BA195" s="259"/>
      <c r="BB195" s="259"/>
      <c r="BC195" s="259"/>
      <c r="BD195" s="259"/>
      <c r="BE195" s="259"/>
      <c r="BF195" s="259"/>
      <c r="BG195" s="259"/>
      <c r="BH195" s="259"/>
      <c r="BI195" s="259"/>
      <c r="BJ195" s="259"/>
      <c r="BK195" s="259"/>
      <c r="BL195" s="259"/>
      <c r="BM195" s="259"/>
      <c r="BN195" s="259"/>
      <c r="BO195" s="259"/>
      <c r="BP195" s="259"/>
      <c r="BQ195" s="259"/>
      <c r="BR195" s="259"/>
      <c r="BS195" s="259"/>
      <c r="BT195" s="259"/>
      <c r="BU195" s="259"/>
      <c r="BV195" s="259"/>
      <c r="BW195" s="259"/>
      <c r="BX195" s="259"/>
      <c r="BY195" s="259"/>
      <c r="BZ195" s="259"/>
      <c r="CA195" s="25"/>
      <c r="CB195" s="25"/>
      <c r="CC195" s="25"/>
      <c r="CD195" s="25"/>
      <c r="CE195" s="25"/>
      <c r="CF195" s="25"/>
      <c r="CG195" s="25"/>
      <c r="CH195" s="25"/>
      <c r="CI195" s="25"/>
      <c r="CJ195" s="25"/>
      <c r="CK195" s="25"/>
      <c r="CL195" s="25"/>
      <c r="CM195" s="25"/>
      <c r="CN195" s="25"/>
      <c r="CO195" s="25"/>
      <c r="CP195" s="25"/>
      <c r="CQ195" s="25"/>
      <c r="CR195" s="25"/>
    </row>
    <row r="196" spans="1:96" s="2" customFormat="1" ht="11.25" customHeight="1">
      <c r="A196" s="259"/>
      <c r="B196" s="872"/>
      <c r="C196" s="220">
        <v>14</v>
      </c>
      <c r="D196" s="220">
        <v>182</v>
      </c>
      <c r="E196" s="294">
        <f t="shared" si="2"/>
        <v>182</v>
      </c>
      <c r="F196" s="72" t="s">
        <v>80</v>
      </c>
      <c r="G196" s="51"/>
      <c r="H196" s="51"/>
      <c r="I196" s="52"/>
      <c r="J196" s="86" t="s">
        <v>50</v>
      </c>
      <c r="K196" s="267"/>
      <c r="L196" s="242"/>
      <c r="M196" s="242"/>
      <c r="N196" s="242"/>
      <c r="O196" s="242"/>
      <c r="P196" s="242"/>
      <c r="Q196" s="242"/>
      <c r="R196" s="242"/>
      <c r="S196" s="244"/>
      <c r="T196" s="244"/>
      <c r="U196" s="243"/>
      <c r="V196" s="243"/>
      <c r="W196" s="243"/>
      <c r="X196" s="243"/>
      <c r="Y196" s="243"/>
      <c r="Z196" s="243"/>
      <c r="AA196" s="243"/>
      <c r="AB196" s="243"/>
      <c r="AC196" s="243"/>
      <c r="AD196" s="243"/>
      <c r="AE196" s="243"/>
      <c r="AF196" s="259"/>
      <c r="AG196" s="259"/>
      <c r="AH196" s="259"/>
      <c r="AI196" s="259"/>
      <c r="AJ196" s="259"/>
      <c r="AK196" s="259"/>
      <c r="AL196" s="259"/>
      <c r="AM196" s="259"/>
      <c r="AN196" s="259"/>
      <c r="AO196" s="259"/>
      <c r="AP196" s="259"/>
      <c r="AQ196" s="259"/>
      <c r="AR196" s="259"/>
      <c r="AS196" s="259"/>
      <c r="AT196" s="259"/>
      <c r="AU196" s="259"/>
      <c r="AV196" s="259"/>
      <c r="AW196" s="259"/>
      <c r="AX196" s="259"/>
      <c r="AY196" s="259"/>
      <c r="AZ196" s="259"/>
      <c r="BA196" s="259"/>
      <c r="BB196" s="259"/>
      <c r="BC196" s="259"/>
      <c r="BD196" s="259"/>
      <c r="BE196" s="259"/>
      <c r="BF196" s="259"/>
      <c r="BG196" s="259"/>
      <c r="BH196" s="259"/>
      <c r="BI196" s="259"/>
      <c r="BJ196" s="259"/>
      <c r="BK196" s="259"/>
      <c r="BL196" s="259"/>
      <c r="BM196" s="259"/>
      <c r="BN196" s="259"/>
      <c r="BO196" s="259"/>
      <c r="BP196" s="259"/>
      <c r="BQ196" s="259"/>
      <c r="BR196" s="259"/>
      <c r="BS196" s="259"/>
      <c r="BT196" s="259"/>
      <c r="BU196" s="259"/>
      <c r="BV196" s="259"/>
      <c r="BW196" s="259"/>
      <c r="BX196" s="259"/>
      <c r="BY196" s="259"/>
      <c r="BZ196" s="259"/>
      <c r="CA196" s="25"/>
      <c r="CB196" s="25"/>
      <c r="CC196" s="25"/>
      <c r="CD196" s="25"/>
      <c r="CE196" s="25"/>
      <c r="CF196" s="25"/>
      <c r="CG196" s="25"/>
      <c r="CH196" s="25"/>
      <c r="CI196" s="25"/>
      <c r="CJ196" s="25"/>
      <c r="CK196" s="25"/>
      <c r="CL196" s="25"/>
      <c r="CM196" s="25"/>
      <c r="CN196" s="25"/>
      <c r="CO196" s="25"/>
      <c r="CP196" s="25"/>
      <c r="CQ196" s="25"/>
      <c r="CR196" s="25"/>
    </row>
    <row r="197" spans="1:96" s="2" customFormat="1" ht="11.25" customHeight="1">
      <c r="A197" s="259"/>
      <c r="B197" s="872"/>
      <c r="C197" s="220">
        <v>15</v>
      </c>
      <c r="D197" s="220">
        <v>183</v>
      </c>
      <c r="E197" s="294">
        <f t="shared" si="2"/>
        <v>183</v>
      </c>
      <c r="F197" s="72" t="s">
        <v>80</v>
      </c>
      <c r="G197" s="51"/>
      <c r="H197" s="51"/>
      <c r="I197" s="52"/>
      <c r="J197" s="86" t="s">
        <v>50</v>
      </c>
      <c r="K197" s="267"/>
      <c r="L197" s="260"/>
      <c r="M197" s="260"/>
      <c r="N197" s="260"/>
      <c r="O197" s="260"/>
      <c r="P197" s="260"/>
      <c r="Q197" s="260"/>
      <c r="R197" s="260"/>
      <c r="S197" s="261"/>
      <c r="T197" s="261"/>
      <c r="U197" s="259"/>
      <c r="V197" s="259"/>
      <c r="W197" s="259"/>
      <c r="X197" s="259"/>
      <c r="Y197" s="259"/>
      <c r="Z197" s="259"/>
      <c r="AA197" s="259"/>
      <c r="AB197" s="259"/>
      <c r="AC197" s="259"/>
      <c r="AD197" s="259"/>
      <c r="AE197" s="259"/>
      <c r="AF197" s="259"/>
      <c r="AG197" s="259"/>
      <c r="AH197" s="259"/>
      <c r="AI197" s="259"/>
      <c r="AJ197" s="259"/>
      <c r="AK197" s="259"/>
      <c r="AL197" s="259"/>
      <c r="AM197" s="259"/>
      <c r="AN197" s="259"/>
      <c r="AO197" s="259"/>
      <c r="AP197" s="259"/>
      <c r="AQ197" s="259"/>
      <c r="AR197" s="259"/>
      <c r="AS197" s="259"/>
      <c r="AT197" s="259"/>
      <c r="AU197" s="259"/>
      <c r="AV197" s="259"/>
      <c r="AW197" s="259"/>
      <c r="AX197" s="259"/>
      <c r="AY197" s="259"/>
      <c r="AZ197" s="259"/>
      <c r="BA197" s="259"/>
      <c r="BB197" s="259"/>
      <c r="BC197" s="259"/>
      <c r="BD197" s="259"/>
      <c r="BE197" s="259"/>
      <c r="BF197" s="259"/>
      <c r="BG197" s="259"/>
      <c r="BH197" s="259"/>
      <c r="BI197" s="259"/>
      <c r="BJ197" s="259"/>
      <c r="BK197" s="259"/>
      <c r="BL197" s="259"/>
      <c r="BM197" s="259"/>
      <c r="BN197" s="259"/>
      <c r="BO197" s="259"/>
      <c r="BP197" s="259"/>
      <c r="BQ197" s="259"/>
      <c r="BR197" s="259"/>
      <c r="BS197" s="259"/>
      <c r="BT197" s="259"/>
      <c r="BU197" s="259"/>
      <c r="BV197" s="259"/>
      <c r="BW197" s="259"/>
      <c r="BX197" s="259"/>
      <c r="BY197" s="259"/>
      <c r="BZ197" s="259"/>
      <c r="CA197" s="25"/>
      <c r="CB197" s="25"/>
      <c r="CC197" s="25"/>
      <c r="CD197" s="25"/>
      <c r="CE197" s="25"/>
      <c r="CF197" s="25"/>
      <c r="CG197" s="25"/>
      <c r="CH197" s="25"/>
      <c r="CI197" s="25"/>
      <c r="CJ197" s="25"/>
      <c r="CK197" s="25"/>
      <c r="CL197" s="25"/>
      <c r="CM197" s="25"/>
      <c r="CN197" s="25"/>
      <c r="CO197" s="25"/>
      <c r="CP197" s="25"/>
      <c r="CQ197" s="25"/>
      <c r="CR197" s="25"/>
    </row>
    <row r="198" spans="1:96" s="2" customFormat="1" ht="11.25" customHeight="1" thickBot="1">
      <c r="A198" s="259"/>
      <c r="B198" s="872"/>
      <c r="C198" s="220">
        <v>16</v>
      </c>
      <c r="D198" s="220">
        <v>184</v>
      </c>
      <c r="E198" s="294">
        <f t="shared" si="2"/>
        <v>184</v>
      </c>
      <c r="F198" s="74" t="s">
        <v>80</v>
      </c>
      <c r="G198" s="75"/>
      <c r="H198" s="75"/>
      <c r="I198" s="76"/>
      <c r="J198" s="87" t="s">
        <v>50</v>
      </c>
      <c r="K198" s="267"/>
      <c r="L198" s="242"/>
      <c r="M198" s="242"/>
      <c r="N198" s="242"/>
      <c r="O198" s="242"/>
      <c r="P198" s="242"/>
      <c r="Q198" s="242"/>
      <c r="R198" s="242"/>
      <c r="S198" s="244"/>
      <c r="T198" s="244"/>
      <c r="U198" s="243"/>
      <c r="V198" s="243"/>
      <c r="W198" s="243"/>
      <c r="X198" s="243"/>
      <c r="Y198" s="243"/>
      <c r="Z198" s="243"/>
      <c r="AA198" s="243"/>
      <c r="AB198" s="243"/>
      <c r="AC198" s="243"/>
      <c r="AD198" s="243"/>
      <c r="AE198" s="243"/>
      <c r="AF198" s="259"/>
      <c r="AG198" s="259"/>
      <c r="AH198" s="259"/>
      <c r="AI198" s="259"/>
      <c r="AJ198" s="259"/>
      <c r="AK198" s="259"/>
      <c r="AL198" s="259"/>
      <c r="AM198" s="259"/>
      <c r="AN198" s="259"/>
      <c r="AO198" s="259"/>
      <c r="AP198" s="259"/>
      <c r="AQ198" s="259"/>
      <c r="AR198" s="259"/>
      <c r="AS198" s="259"/>
      <c r="AT198" s="259"/>
      <c r="AU198" s="259"/>
      <c r="AV198" s="259"/>
      <c r="AW198" s="259"/>
      <c r="AX198" s="259"/>
      <c r="AY198" s="259"/>
      <c r="AZ198" s="259"/>
      <c r="BA198" s="259"/>
      <c r="BB198" s="259"/>
      <c r="BC198" s="259"/>
      <c r="BD198" s="259"/>
      <c r="BE198" s="259"/>
      <c r="BF198" s="259"/>
      <c r="BG198" s="259"/>
      <c r="BH198" s="259"/>
      <c r="BI198" s="259"/>
      <c r="BJ198" s="259"/>
      <c r="BK198" s="259"/>
      <c r="BL198" s="259"/>
      <c r="BM198" s="259"/>
      <c r="BN198" s="259"/>
      <c r="BO198" s="259"/>
      <c r="BP198" s="259"/>
      <c r="BQ198" s="259"/>
      <c r="BR198" s="259"/>
      <c r="BS198" s="259"/>
      <c r="BT198" s="259"/>
      <c r="BU198" s="259"/>
      <c r="BV198" s="259"/>
      <c r="BW198" s="259"/>
      <c r="BX198" s="259"/>
      <c r="BY198" s="259"/>
      <c r="BZ198" s="259"/>
      <c r="CA198" s="25"/>
      <c r="CB198" s="25"/>
      <c r="CC198" s="25"/>
      <c r="CD198" s="25"/>
      <c r="CE198" s="25"/>
      <c r="CF198" s="25"/>
      <c r="CG198" s="25"/>
      <c r="CH198" s="25"/>
      <c r="CI198" s="25"/>
      <c r="CJ198" s="25"/>
      <c r="CK198" s="25"/>
      <c r="CL198" s="25"/>
      <c r="CM198" s="25"/>
      <c r="CN198" s="25"/>
      <c r="CO198" s="25"/>
      <c r="CP198" s="25"/>
      <c r="CQ198" s="25"/>
      <c r="CR198" s="25"/>
    </row>
    <row r="199" spans="1:96" s="2" customFormat="1" ht="11.25" customHeight="1">
      <c r="A199" s="259"/>
      <c r="B199" s="872"/>
      <c r="C199" s="220"/>
      <c r="D199" s="220"/>
      <c r="E199" s="294">
        <f t="shared" si="2"/>
        <v>185</v>
      </c>
      <c r="F199" s="50" t="s">
        <v>167</v>
      </c>
      <c r="G199" s="51"/>
      <c r="H199" s="51"/>
      <c r="I199" s="52"/>
      <c r="J199" s="83" t="s">
        <v>166</v>
      </c>
      <c r="K199" s="267"/>
      <c r="L199" s="242"/>
      <c r="M199" s="242"/>
      <c r="N199" s="242"/>
      <c r="O199" s="242"/>
      <c r="P199" s="242"/>
      <c r="Q199" s="242"/>
      <c r="R199" s="242"/>
      <c r="S199" s="244"/>
      <c r="T199" s="244"/>
      <c r="U199" s="243"/>
      <c r="V199" s="243"/>
      <c r="W199" s="243"/>
      <c r="X199" s="243"/>
      <c r="Y199" s="243"/>
      <c r="Z199" s="243"/>
      <c r="AA199" s="243"/>
      <c r="AB199" s="243"/>
      <c r="AC199" s="243"/>
      <c r="AD199" s="243"/>
      <c r="AE199" s="243"/>
      <c r="AF199" s="259"/>
      <c r="AG199" s="259"/>
      <c r="AH199" s="259"/>
      <c r="AI199" s="259"/>
      <c r="AJ199" s="259"/>
      <c r="AK199" s="259"/>
      <c r="AL199" s="259"/>
      <c r="AM199" s="259"/>
      <c r="AN199" s="259"/>
      <c r="AO199" s="259"/>
      <c r="AP199" s="259"/>
      <c r="AQ199" s="259"/>
      <c r="AR199" s="259"/>
      <c r="AS199" s="259"/>
      <c r="AT199" s="259"/>
      <c r="AU199" s="259"/>
      <c r="AV199" s="259"/>
      <c r="AW199" s="259"/>
      <c r="AX199" s="259"/>
      <c r="AY199" s="259"/>
      <c r="AZ199" s="259"/>
      <c r="BA199" s="259"/>
      <c r="BB199" s="259"/>
      <c r="BC199" s="259"/>
      <c r="BD199" s="259"/>
      <c r="BE199" s="259"/>
      <c r="BF199" s="259"/>
      <c r="BG199" s="259"/>
      <c r="BH199" s="259"/>
      <c r="BI199" s="259"/>
      <c r="BJ199" s="259"/>
      <c r="BK199" s="259"/>
      <c r="BL199" s="259"/>
      <c r="BM199" s="259"/>
      <c r="BN199" s="259"/>
      <c r="BO199" s="259"/>
      <c r="BP199" s="259"/>
      <c r="BQ199" s="259"/>
      <c r="BR199" s="259"/>
      <c r="BS199" s="259"/>
      <c r="BT199" s="259"/>
      <c r="BU199" s="259"/>
      <c r="BV199" s="259"/>
      <c r="BW199" s="259"/>
      <c r="BX199" s="259"/>
      <c r="BY199" s="259"/>
      <c r="BZ199" s="259"/>
      <c r="CA199" s="25"/>
      <c r="CB199" s="25"/>
      <c r="CC199" s="25"/>
      <c r="CD199" s="25"/>
      <c r="CE199" s="25"/>
      <c r="CF199" s="25"/>
      <c r="CG199" s="25"/>
      <c r="CH199" s="25"/>
      <c r="CI199" s="25"/>
      <c r="CJ199" s="25"/>
      <c r="CK199" s="25"/>
      <c r="CL199" s="25"/>
      <c r="CM199" s="25"/>
      <c r="CN199" s="25"/>
      <c r="CO199" s="25"/>
      <c r="CP199" s="25"/>
      <c r="CQ199" s="25"/>
      <c r="CR199" s="25"/>
    </row>
    <row r="200" spans="1:96" s="2" customFormat="1" ht="11.25" customHeight="1">
      <c r="A200" s="259"/>
      <c r="B200" s="872"/>
      <c r="C200" s="220"/>
      <c r="D200" s="220"/>
      <c r="E200" s="294">
        <f t="shared" si="2"/>
        <v>186</v>
      </c>
      <c r="F200" s="46" t="s">
        <v>167</v>
      </c>
      <c r="G200" s="47"/>
      <c r="H200" s="47"/>
      <c r="I200" s="48"/>
      <c r="J200" s="83" t="s">
        <v>166</v>
      </c>
      <c r="K200" s="457"/>
      <c r="L200" s="260"/>
      <c r="M200" s="260"/>
      <c r="N200" s="260"/>
      <c r="O200" s="260"/>
      <c r="P200" s="260"/>
      <c r="Q200" s="260"/>
      <c r="R200" s="260"/>
      <c r="S200" s="261"/>
      <c r="T200" s="261"/>
      <c r="U200" s="259"/>
      <c r="V200" s="259"/>
      <c r="W200" s="259"/>
      <c r="X200" s="259"/>
      <c r="Y200" s="259"/>
      <c r="Z200" s="259"/>
      <c r="AA200" s="259"/>
      <c r="AB200" s="259"/>
      <c r="AC200" s="259"/>
      <c r="AD200" s="259"/>
      <c r="AE200" s="259"/>
      <c r="AF200" s="259"/>
      <c r="AG200" s="259"/>
      <c r="AH200" s="259"/>
      <c r="AI200" s="259"/>
      <c r="AJ200" s="259"/>
      <c r="AK200" s="259"/>
      <c r="AL200" s="259"/>
      <c r="AM200" s="259"/>
      <c r="AN200" s="259"/>
      <c r="AO200" s="259"/>
      <c r="AP200" s="259"/>
      <c r="AQ200" s="259"/>
      <c r="AR200" s="259"/>
      <c r="AS200" s="259"/>
      <c r="AT200" s="259"/>
      <c r="AU200" s="259"/>
      <c r="AV200" s="259"/>
      <c r="AW200" s="259"/>
      <c r="AX200" s="259"/>
      <c r="AY200" s="259"/>
      <c r="AZ200" s="259"/>
      <c r="BA200" s="259"/>
      <c r="BB200" s="259"/>
      <c r="BC200" s="259"/>
      <c r="BD200" s="259"/>
      <c r="BE200" s="259"/>
      <c r="BF200" s="259"/>
      <c r="BG200" s="259"/>
      <c r="BH200" s="259"/>
      <c r="BI200" s="259"/>
      <c r="BJ200" s="259"/>
      <c r="BK200" s="259"/>
      <c r="BL200" s="259"/>
      <c r="BM200" s="259"/>
      <c r="BN200" s="259"/>
      <c r="BO200" s="259"/>
      <c r="BP200" s="259"/>
      <c r="BQ200" s="259"/>
      <c r="BR200" s="259"/>
      <c r="BS200" s="259"/>
      <c r="BT200" s="259"/>
      <c r="BU200" s="259"/>
      <c r="BV200" s="259"/>
      <c r="BW200" s="259"/>
      <c r="BX200" s="259"/>
      <c r="BY200" s="259"/>
      <c r="BZ200" s="259"/>
      <c r="CA200" s="25"/>
      <c r="CB200" s="25"/>
      <c r="CC200" s="25"/>
      <c r="CD200" s="25"/>
      <c r="CE200" s="25"/>
      <c r="CF200" s="25"/>
      <c r="CG200" s="25"/>
      <c r="CH200" s="25"/>
      <c r="CI200" s="25"/>
      <c r="CJ200" s="25"/>
      <c r="CK200" s="25"/>
      <c r="CL200" s="25"/>
      <c r="CM200" s="25"/>
      <c r="CN200" s="25"/>
      <c r="CO200" s="25"/>
      <c r="CP200" s="25"/>
      <c r="CQ200" s="25"/>
      <c r="CR200" s="25"/>
    </row>
    <row r="201" spans="1:96" s="25" customFormat="1" ht="11.25" customHeight="1">
      <c r="A201" s="259"/>
      <c r="B201" s="460"/>
      <c r="C201" s="298"/>
      <c r="D201" s="298"/>
      <c r="E201" s="297"/>
      <c r="F201" s="271"/>
      <c r="G201" s="271"/>
      <c r="H201" s="271"/>
      <c r="I201" s="271"/>
      <c r="J201" s="461"/>
      <c r="K201" s="271"/>
      <c r="L201" s="271"/>
      <c r="M201" s="271"/>
      <c r="N201" s="271"/>
      <c r="O201" s="271"/>
      <c r="P201" s="271"/>
      <c r="Q201" s="271"/>
      <c r="R201" s="271"/>
      <c r="S201" s="917"/>
      <c r="T201" s="259"/>
      <c r="U201" s="259"/>
      <c r="V201" s="259"/>
      <c r="W201" s="259"/>
      <c r="X201" s="259"/>
      <c r="Y201" s="259"/>
      <c r="Z201" s="259"/>
      <c r="AA201" s="259"/>
      <c r="AB201" s="259"/>
      <c r="AC201" s="259"/>
      <c r="AD201" s="259"/>
      <c r="AE201" s="259"/>
      <c r="AF201" s="259"/>
      <c r="AG201" s="259"/>
      <c r="AH201" s="259"/>
      <c r="AI201" s="259"/>
      <c r="AJ201" s="259"/>
      <c r="AK201" s="259"/>
      <c r="AL201" s="259"/>
      <c r="AM201" s="259"/>
      <c r="AN201" s="259"/>
      <c r="AO201" s="259"/>
      <c r="AP201" s="259"/>
      <c r="AQ201" s="259"/>
      <c r="AR201" s="259"/>
      <c r="AS201" s="259"/>
      <c r="AT201" s="259"/>
      <c r="AU201" s="259"/>
      <c r="AV201" s="259"/>
      <c r="AW201" s="259"/>
      <c r="AX201" s="259"/>
      <c r="AY201" s="259"/>
      <c r="AZ201" s="259"/>
      <c r="BA201" s="259"/>
      <c r="BB201" s="259"/>
      <c r="BC201" s="259"/>
      <c r="BD201" s="259"/>
      <c r="BE201" s="259"/>
      <c r="BF201" s="259"/>
      <c r="BG201" s="259"/>
      <c r="BH201" s="259"/>
      <c r="BI201" s="259"/>
      <c r="BJ201" s="259"/>
      <c r="BK201" s="259"/>
      <c r="BL201" s="259"/>
      <c r="BM201" s="259"/>
      <c r="BN201" s="259"/>
      <c r="BO201" s="259"/>
      <c r="BP201" s="259"/>
      <c r="BQ201" s="259"/>
      <c r="BR201" s="259"/>
      <c r="BS201" s="259"/>
      <c r="BT201" s="259"/>
      <c r="BU201" s="259"/>
      <c r="BV201" s="259"/>
      <c r="BW201" s="259"/>
      <c r="BX201" s="259"/>
      <c r="BY201" s="259"/>
      <c r="BZ201" s="259"/>
    </row>
    <row r="202" spans="1:96" s="25" customFormat="1" ht="11.25" customHeight="1">
      <c r="A202" s="259"/>
      <c r="B202" s="462" t="s">
        <v>81</v>
      </c>
      <c r="C202" s="463"/>
      <c r="D202" s="463"/>
      <c r="E202" s="297"/>
      <c r="F202" s="271"/>
      <c r="G202" s="271"/>
      <c r="H202" s="271"/>
      <c r="I202" s="271"/>
      <c r="J202" s="461"/>
      <c r="K202" s="271"/>
      <c r="L202" s="271"/>
      <c r="M202" s="271"/>
      <c r="N202" s="271"/>
      <c r="O202" s="271"/>
      <c r="P202" s="271"/>
      <c r="Q202" s="271"/>
      <c r="R202" s="271"/>
      <c r="S202" s="917"/>
      <c r="T202" s="259"/>
      <c r="U202" s="259"/>
      <c r="V202" s="259"/>
      <c r="W202" s="259"/>
      <c r="X202" s="259"/>
      <c r="Y202" s="259"/>
      <c r="Z202" s="259"/>
      <c r="AA202" s="259"/>
      <c r="AB202" s="259"/>
      <c r="AC202" s="259"/>
      <c r="AD202" s="259"/>
      <c r="AE202" s="259"/>
      <c r="AF202" s="259"/>
      <c r="AG202" s="259"/>
      <c r="AH202" s="259"/>
      <c r="AI202" s="259"/>
      <c r="AJ202" s="259"/>
      <c r="AK202" s="259"/>
      <c r="AL202" s="259"/>
      <c r="AM202" s="259"/>
      <c r="AN202" s="259"/>
      <c r="AO202" s="259"/>
      <c r="AP202" s="259"/>
      <c r="AQ202" s="259"/>
      <c r="AR202" s="259"/>
      <c r="AS202" s="259"/>
      <c r="AT202" s="259"/>
      <c r="AU202" s="259"/>
      <c r="AV202" s="259"/>
      <c r="AW202" s="259"/>
      <c r="AX202" s="259"/>
      <c r="AY202" s="259"/>
      <c r="AZ202" s="259"/>
      <c r="BA202" s="259"/>
      <c r="BB202" s="259"/>
      <c r="BC202" s="259"/>
      <c r="BD202" s="259"/>
      <c r="BE202" s="259"/>
      <c r="BF202" s="259"/>
      <c r="BG202" s="259"/>
      <c r="BH202" s="259"/>
      <c r="BI202" s="259"/>
      <c r="BJ202" s="259"/>
      <c r="BK202" s="259"/>
      <c r="BL202" s="259"/>
      <c r="BM202" s="259"/>
      <c r="BN202" s="259"/>
      <c r="BO202" s="259"/>
      <c r="BP202" s="259"/>
      <c r="BQ202" s="259"/>
      <c r="BR202" s="259"/>
      <c r="BS202" s="259"/>
      <c r="BT202" s="259"/>
      <c r="BU202" s="259"/>
      <c r="BV202" s="259"/>
      <c r="BW202" s="259"/>
      <c r="BX202" s="259"/>
      <c r="BY202" s="259"/>
      <c r="BZ202" s="259"/>
    </row>
    <row r="203" spans="1:96" s="25" customFormat="1" ht="11.25" customHeight="1">
      <c r="A203" s="259"/>
      <c r="B203" s="259"/>
      <c r="C203" s="298"/>
      <c r="D203" s="298"/>
      <c r="E203" s="297"/>
      <c r="F203" s="271"/>
      <c r="G203" s="271"/>
      <c r="H203" s="271"/>
      <c r="I203" s="271"/>
      <c r="J203" s="461"/>
      <c r="K203" s="271"/>
      <c r="L203" s="271"/>
      <c r="M203" s="271"/>
      <c r="N203" s="271"/>
      <c r="O203" s="271"/>
      <c r="P203" s="271"/>
      <c r="Q203" s="271"/>
      <c r="R203" s="271"/>
      <c r="S203" s="259"/>
      <c r="T203" s="259"/>
      <c r="U203" s="259"/>
      <c r="V203" s="259"/>
      <c r="W203" s="259"/>
      <c r="X203" s="259"/>
      <c r="Y203" s="259"/>
      <c r="Z203" s="259"/>
      <c r="AA203" s="259"/>
      <c r="AB203" s="259"/>
      <c r="AC203" s="259"/>
      <c r="AD203" s="259"/>
      <c r="AE203" s="259"/>
      <c r="AF203" s="259"/>
      <c r="AG203" s="259"/>
      <c r="AH203" s="259"/>
      <c r="AI203" s="259"/>
      <c r="AJ203" s="259"/>
      <c r="AK203" s="259"/>
      <c r="AL203" s="259"/>
      <c r="AM203" s="259"/>
      <c r="AN203" s="259"/>
      <c r="AO203" s="259"/>
      <c r="AP203" s="259"/>
      <c r="AQ203" s="259"/>
      <c r="AR203" s="259"/>
      <c r="AS203" s="259"/>
      <c r="AT203" s="259"/>
      <c r="AU203" s="259"/>
      <c r="AV203" s="259"/>
      <c r="AW203" s="259"/>
      <c r="AX203" s="259"/>
      <c r="AY203" s="259"/>
      <c r="AZ203" s="259"/>
      <c r="BA203" s="259"/>
      <c r="BB203" s="259"/>
      <c r="BC203" s="259"/>
      <c r="BD203" s="259"/>
      <c r="BE203" s="259"/>
      <c r="BF203" s="259"/>
      <c r="BG203" s="259"/>
      <c r="BH203" s="259"/>
      <c r="BI203" s="259"/>
      <c r="BJ203" s="259"/>
      <c r="BK203" s="259"/>
      <c r="BL203" s="259"/>
      <c r="BM203" s="259"/>
      <c r="BN203" s="259"/>
      <c r="BO203" s="259"/>
      <c r="BP203" s="259"/>
      <c r="BQ203" s="259"/>
      <c r="BR203" s="259"/>
      <c r="BS203" s="259"/>
      <c r="BT203" s="259"/>
      <c r="BU203" s="259"/>
      <c r="BV203" s="259"/>
      <c r="BW203" s="259"/>
      <c r="BX203" s="259"/>
      <c r="BY203" s="259"/>
      <c r="BZ203" s="259"/>
    </row>
    <row r="204" spans="1:96" s="25" customFormat="1" ht="11.25" customHeight="1">
      <c r="A204" s="259"/>
      <c r="B204" s="259"/>
      <c r="C204" s="298"/>
      <c r="D204" s="298"/>
      <c r="E204" s="297"/>
      <c r="F204" s="271"/>
      <c r="G204" s="271"/>
      <c r="H204" s="271"/>
      <c r="I204" s="271"/>
      <c r="J204" s="461"/>
      <c r="K204" s="271"/>
      <c r="L204" s="271"/>
      <c r="M204" s="271"/>
      <c r="N204" s="271"/>
      <c r="O204" s="271"/>
      <c r="P204" s="271"/>
      <c r="Q204" s="271"/>
      <c r="R204" s="271"/>
      <c r="S204" s="259"/>
      <c r="T204" s="259"/>
      <c r="U204" s="259"/>
      <c r="V204" s="259"/>
      <c r="W204" s="259"/>
      <c r="X204" s="259"/>
      <c r="Y204" s="259"/>
      <c r="Z204" s="259"/>
      <c r="AA204" s="259"/>
      <c r="AB204" s="259"/>
      <c r="AC204" s="259"/>
      <c r="AD204" s="259"/>
      <c r="AE204" s="259"/>
      <c r="AF204" s="259"/>
      <c r="AG204" s="259"/>
      <c r="AH204" s="259"/>
      <c r="AI204" s="259"/>
      <c r="AJ204" s="259"/>
      <c r="AK204" s="259"/>
      <c r="AL204" s="259"/>
      <c r="AM204" s="259"/>
      <c r="AN204" s="259"/>
      <c r="AO204" s="259"/>
      <c r="AP204" s="259"/>
      <c r="AQ204" s="259"/>
      <c r="AR204" s="259"/>
      <c r="AS204" s="259"/>
      <c r="AT204" s="259"/>
      <c r="AU204" s="259"/>
      <c r="AV204" s="259"/>
      <c r="AW204" s="259"/>
      <c r="AX204" s="259"/>
      <c r="AY204" s="259"/>
      <c r="AZ204" s="259"/>
      <c r="BA204" s="259"/>
      <c r="BB204" s="259"/>
      <c r="BC204" s="259"/>
      <c r="BD204" s="259"/>
      <c r="BE204" s="259"/>
      <c r="BF204" s="259"/>
      <c r="BG204" s="259"/>
      <c r="BH204" s="259"/>
      <c r="BI204" s="259"/>
      <c r="BJ204" s="259"/>
      <c r="BK204" s="259"/>
      <c r="BL204" s="259"/>
      <c r="BM204" s="259"/>
      <c r="BN204" s="259"/>
      <c r="BO204" s="259"/>
      <c r="BP204" s="259"/>
      <c r="BQ204" s="259"/>
      <c r="BR204" s="259"/>
      <c r="BS204" s="259"/>
      <c r="BT204" s="259"/>
      <c r="BU204" s="259"/>
      <c r="BV204" s="259"/>
      <c r="BW204" s="259"/>
      <c r="BX204" s="259"/>
      <c r="BY204" s="259"/>
      <c r="BZ204" s="259"/>
    </row>
    <row r="205" spans="1:96" s="25" customFormat="1" ht="15" customHeight="1">
      <c r="A205" s="259"/>
      <c r="B205" s="259"/>
      <c r="C205" s="298"/>
      <c r="D205" s="298"/>
      <c r="E205" s="297"/>
      <c r="F205" s="271"/>
      <c r="G205" s="271"/>
      <c r="H205" s="271"/>
      <c r="I205" s="271"/>
      <c r="J205" s="461"/>
      <c r="K205" s="271"/>
      <c r="L205" s="271"/>
      <c r="M205" s="271"/>
      <c r="N205" s="271"/>
      <c r="O205" s="271"/>
      <c r="P205" s="271"/>
      <c r="Q205" s="271"/>
      <c r="R205" s="271"/>
      <c r="S205" s="259"/>
      <c r="T205" s="259"/>
      <c r="U205" s="259"/>
      <c r="V205" s="259"/>
      <c r="W205" s="259"/>
      <c r="X205" s="259"/>
      <c r="Y205" s="259"/>
      <c r="Z205" s="259"/>
      <c r="AA205" s="259"/>
      <c r="AB205" s="259"/>
      <c r="AC205" s="259"/>
      <c r="AD205" s="259"/>
      <c r="AE205" s="259"/>
      <c r="AF205" s="259"/>
      <c r="AG205" s="259"/>
      <c r="AH205" s="259"/>
      <c r="AI205" s="259"/>
      <c r="AJ205" s="259"/>
      <c r="AK205" s="259"/>
      <c r="AL205" s="259"/>
      <c r="AM205" s="259"/>
      <c r="AN205" s="259"/>
      <c r="AO205" s="259"/>
      <c r="AP205" s="259"/>
      <c r="AQ205" s="259"/>
      <c r="AR205" s="259"/>
      <c r="AS205" s="259"/>
      <c r="AT205" s="259"/>
      <c r="AU205" s="259"/>
      <c r="AV205" s="259"/>
      <c r="AW205" s="259"/>
      <c r="AX205" s="259"/>
      <c r="AY205" s="259"/>
      <c r="AZ205" s="259"/>
      <c r="BA205" s="259"/>
      <c r="BB205" s="259"/>
      <c r="BC205" s="259"/>
      <c r="BD205" s="259"/>
      <c r="BE205" s="259"/>
      <c r="BF205" s="259"/>
      <c r="BG205" s="259"/>
      <c r="BH205" s="259"/>
      <c r="BI205" s="259"/>
      <c r="BJ205" s="259"/>
      <c r="BK205" s="259"/>
      <c r="BL205" s="259"/>
      <c r="BM205" s="259"/>
      <c r="BN205" s="259"/>
      <c r="BO205" s="259"/>
      <c r="BP205" s="259"/>
      <c r="BQ205" s="259"/>
      <c r="BR205" s="259"/>
      <c r="BS205" s="259"/>
      <c r="BT205" s="259"/>
      <c r="BU205" s="259"/>
      <c r="BV205" s="259"/>
      <c r="BW205" s="259"/>
      <c r="BX205" s="259"/>
      <c r="BY205" s="259"/>
      <c r="BZ205" s="259"/>
    </row>
    <row r="206" spans="1:96" s="25" customFormat="1" ht="15" customHeight="1">
      <c r="A206" s="259"/>
      <c r="B206" s="259"/>
      <c r="C206" s="298"/>
      <c r="D206" s="298"/>
      <c r="E206" s="297"/>
      <c r="F206" s="271"/>
      <c r="G206" s="271"/>
      <c r="H206" s="271"/>
      <c r="I206" s="271"/>
      <c r="J206" s="461"/>
      <c r="K206" s="271"/>
      <c r="L206" s="271"/>
      <c r="M206" s="271"/>
      <c r="N206" s="271"/>
      <c r="O206" s="271"/>
      <c r="P206" s="271"/>
      <c r="Q206" s="271"/>
      <c r="R206" s="271"/>
      <c r="S206" s="259"/>
      <c r="T206" s="259"/>
      <c r="U206" s="259"/>
      <c r="V206" s="259"/>
      <c r="W206" s="259"/>
      <c r="X206" s="259"/>
      <c r="Y206" s="259"/>
      <c r="Z206" s="259"/>
      <c r="AA206" s="259"/>
      <c r="AB206" s="259"/>
      <c r="AC206" s="259"/>
      <c r="AD206" s="259"/>
      <c r="AE206" s="259"/>
      <c r="AF206" s="259"/>
      <c r="AG206" s="259"/>
      <c r="AH206" s="259"/>
      <c r="AI206" s="259"/>
      <c r="AJ206" s="259"/>
      <c r="AK206" s="259"/>
      <c r="AL206" s="259"/>
      <c r="AM206" s="259"/>
      <c r="AN206" s="259"/>
      <c r="AO206" s="259"/>
      <c r="AP206" s="259"/>
      <c r="AQ206" s="259"/>
      <c r="AR206" s="259"/>
      <c r="AS206" s="259"/>
      <c r="AT206" s="259"/>
      <c r="AU206" s="259"/>
      <c r="AV206" s="259"/>
      <c r="AW206" s="259"/>
      <c r="AX206" s="259"/>
      <c r="AY206" s="259"/>
      <c r="AZ206" s="259"/>
      <c r="BA206" s="259"/>
      <c r="BB206" s="259"/>
      <c r="BC206" s="259"/>
      <c r="BD206" s="259"/>
      <c r="BE206" s="259"/>
      <c r="BF206" s="259"/>
      <c r="BG206" s="259"/>
      <c r="BH206" s="259"/>
      <c r="BI206" s="259"/>
      <c r="BJ206" s="259"/>
      <c r="BK206" s="259"/>
      <c r="BL206" s="259"/>
      <c r="BM206" s="259"/>
      <c r="BN206" s="259"/>
      <c r="BO206" s="259"/>
      <c r="BP206" s="259"/>
      <c r="BQ206" s="259"/>
      <c r="BR206" s="259"/>
      <c r="BS206" s="259"/>
      <c r="BT206" s="259"/>
      <c r="BU206" s="259"/>
      <c r="BV206" s="259"/>
      <c r="BW206" s="259"/>
      <c r="BX206" s="259"/>
      <c r="BY206" s="259"/>
      <c r="BZ206" s="259"/>
    </row>
    <row r="207" spans="1:96" s="25" customFormat="1" ht="15" customHeight="1">
      <c r="A207" s="259"/>
      <c r="B207" s="259"/>
      <c r="C207" s="298"/>
      <c r="D207" s="298"/>
      <c r="E207" s="297"/>
      <c r="F207" s="271"/>
      <c r="G207" s="271"/>
      <c r="H207" s="271"/>
      <c r="I207" s="271"/>
      <c r="J207" s="461"/>
      <c r="K207" s="271"/>
      <c r="L207" s="271"/>
      <c r="M207" s="271"/>
      <c r="N207" s="271"/>
      <c r="O207" s="271"/>
      <c r="P207" s="271"/>
      <c r="Q207" s="271"/>
      <c r="R207" s="271"/>
      <c r="S207" s="259"/>
      <c r="T207" s="259"/>
      <c r="U207" s="259"/>
      <c r="V207" s="259"/>
      <c r="W207" s="259"/>
      <c r="X207" s="259"/>
      <c r="Y207" s="259"/>
      <c r="Z207" s="259"/>
      <c r="AA207" s="259"/>
      <c r="AB207" s="259"/>
      <c r="AC207" s="259"/>
      <c r="AD207" s="259"/>
      <c r="AE207" s="259"/>
      <c r="AF207" s="259"/>
      <c r="AG207" s="259"/>
      <c r="AH207" s="259"/>
      <c r="AI207" s="259"/>
      <c r="AJ207" s="259"/>
      <c r="AK207" s="259"/>
      <c r="AL207" s="259"/>
      <c r="AM207" s="259"/>
      <c r="AN207" s="259"/>
      <c r="AO207" s="259"/>
      <c r="AP207" s="259"/>
      <c r="AQ207" s="259"/>
      <c r="AR207" s="259"/>
      <c r="AS207" s="259"/>
      <c r="AT207" s="259"/>
      <c r="AU207" s="259"/>
      <c r="AV207" s="259"/>
      <c r="AW207" s="259"/>
      <c r="AX207" s="259"/>
      <c r="AY207" s="259"/>
      <c r="AZ207" s="259"/>
      <c r="BA207" s="259"/>
      <c r="BB207" s="259"/>
      <c r="BC207" s="259"/>
      <c r="BD207" s="259"/>
      <c r="BE207" s="259"/>
      <c r="BF207" s="259"/>
      <c r="BG207" s="259"/>
      <c r="BH207" s="259"/>
      <c r="BI207" s="259"/>
      <c r="BJ207" s="259"/>
      <c r="BK207" s="259"/>
      <c r="BL207" s="259"/>
      <c r="BM207" s="259"/>
      <c r="BN207" s="259"/>
      <c r="BO207" s="259"/>
      <c r="BP207" s="259"/>
      <c r="BQ207" s="259"/>
      <c r="BR207" s="259"/>
      <c r="BS207" s="259"/>
      <c r="BT207" s="259"/>
      <c r="BU207" s="259"/>
      <c r="BV207" s="259"/>
      <c r="BW207" s="259"/>
      <c r="BX207" s="259"/>
      <c r="BY207" s="259"/>
      <c r="BZ207" s="259"/>
    </row>
    <row r="208" spans="1:96" s="25" customFormat="1" ht="15" customHeight="1">
      <c r="A208" s="259"/>
      <c r="B208" s="259"/>
      <c r="C208" s="298"/>
      <c r="D208" s="298"/>
      <c r="E208" s="297"/>
      <c r="F208" s="271"/>
      <c r="G208" s="271"/>
      <c r="H208" s="271"/>
      <c r="I208" s="271"/>
      <c r="J208" s="461"/>
      <c r="K208" s="271"/>
      <c r="L208" s="271"/>
      <c r="M208" s="271"/>
      <c r="N208" s="271"/>
      <c r="O208" s="271"/>
      <c r="P208" s="271"/>
      <c r="Q208" s="271"/>
      <c r="R208" s="271"/>
      <c r="S208" s="259"/>
      <c r="T208" s="259"/>
      <c r="U208" s="259"/>
      <c r="V208" s="259"/>
      <c r="W208" s="259"/>
      <c r="X208" s="259"/>
      <c r="Y208" s="259"/>
      <c r="Z208" s="259"/>
      <c r="AA208" s="259"/>
      <c r="AB208" s="259"/>
      <c r="AC208" s="259"/>
      <c r="AD208" s="259"/>
      <c r="AE208" s="259"/>
      <c r="AF208" s="259"/>
      <c r="AG208" s="259"/>
      <c r="AH208" s="259"/>
      <c r="AI208" s="259"/>
      <c r="AJ208" s="259"/>
      <c r="AK208" s="259"/>
      <c r="AL208" s="259"/>
      <c r="AM208" s="259"/>
      <c r="AN208" s="259"/>
      <c r="AO208" s="259"/>
      <c r="AP208" s="259"/>
      <c r="AQ208" s="259"/>
      <c r="AR208" s="259"/>
      <c r="AS208" s="259"/>
      <c r="AT208" s="259"/>
      <c r="AU208" s="259"/>
      <c r="AV208" s="259"/>
      <c r="AW208" s="259"/>
      <c r="AX208" s="259"/>
      <c r="AY208" s="259"/>
      <c r="AZ208" s="259"/>
      <c r="BA208" s="259"/>
      <c r="BB208" s="259"/>
      <c r="BC208" s="259"/>
      <c r="BD208" s="259"/>
      <c r="BE208" s="259"/>
      <c r="BF208" s="259"/>
      <c r="BG208" s="259"/>
      <c r="BH208" s="259"/>
      <c r="BI208" s="259"/>
      <c r="BJ208" s="259"/>
      <c r="BK208" s="259"/>
      <c r="BL208" s="259"/>
      <c r="BM208" s="259"/>
      <c r="BN208" s="259"/>
      <c r="BO208" s="259"/>
      <c r="BP208" s="259"/>
      <c r="BQ208" s="259"/>
      <c r="BR208" s="259"/>
      <c r="BS208" s="259"/>
      <c r="BT208" s="259"/>
      <c r="BU208" s="259"/>
      <c r="BV208" s="259"/>
      <c r="BW208" s="259"/>
      <c r="BX208" s="259"/>
      <c r="BY208" s="259"/>
      <c r="BZ208" s="259"/>
    </row>
    <row r="209" spans="1:78" s="25" customFormat="1" ht="15" customHeight="1">
      <c r="A209" s="259"/>
      <c r="B209" s="259"/>
      <c r="C209" s="298"/>
      <c r="D209" s="298"/>
      <c r="E209" s="297"/>
      <c r="F209" s="271"/>
      <c r="G209" s="271"/>
      <c r="H209" s="271"/>
      <c r="I209" s="271"/>
      <c r="J209" s="461"/>
      <c r="K209" s="271"/>
      <c r="L209" s="271"/>
      <c r="M209" s="271"/>
      <c r="N209" s="271"/>
      <c r="O209" s="271"/>
      <c r="P209" s="271"/>
      <c r="Q209" s="271"/>
      <c r="R209" s="271"/>
      <c r="S209" s="259"/>
      <c r="T209" s="259"/>
      <c r="U209" s="259"/>
      <c r="V209" s="259"/>
      <c r="W209" s="259"/>
      <c r="X209" s="259"/>
      <c r="Y209" s="259"/>
      <c r="Z209" s="259"/>
      <c r="AA209" s="259"/>
      <c r="AB209" s="259"/>
      <c r="AC209" s="259"/>
      <c r="AD209" s="259"/>
      <c r="AE209" s="259"/>
      <c r="AF209" s="259"/>
      <c r="AG209" s="259"/>
      <c r="AH209" s="259"/>
      <c r="AI209" s="259"/>
      <c r="AJ209" s="259"/>
      <c r="AK209" s="259"/>
      <c r="AL209" s="259"/>
      <c r="AM209" s="259"/>
      <c r="AN209" s="259"/>
      <c r="AO209" s="259"/>
      <c r="AP209" s="259"/>
      <c r="AQ209" s="259"/>
      <c r="AR209" s="259"/>
      <c r="AS209" s="259"/>
      <c r="AT209" s="259"/>
      <c r="AU209" s="259"/>
      <c r="AV209" s="259"/>
      <c r="AW209" s="259"/>
      <c r="AX209" s="259"/>
      <c r="AY209" s="259"/>
      <c r="AZ209" s="259"/>
      <c r="BA209" s="259"/>
      <c r="BB209" s="259"/>
      <c r="BC209" s="259"/>
      <c r="BD209" s="259"/>
      <c r="BE209" s="259"/>
      <c r="BF209" s="259"/>
      <c r="BG209" s="259"/>
      <c r="BH209" s="259"/>
      <c r="BI209" s="259"/>
      <c r="BJ209" s="259"/>
      <c r="BK209" s="259"/>
      <c r="BL209" s="259"/>
      <c r="BM209" s="259"/>
      <c r="BN209" s="259"/>
      <c r="BO209" s="259"/>
      <c r="BP209" s="259"/>
      <c r="BQ209" s="259"/>
      <c r="BR209" s="259"/>
      <c r="BS209" s="259"/>
      <c r="BT209" s="259"/>
      <c r="BU209" s="259"/>
      <c r="BV209" s="259"/>
      <c r="BW209" s="259"/>
      <c r="BX209" s="259"/>
      <c r="BY209" s="259"/>
      <c r="BZ209" s="259"/>
    </row>
    <row r="210" spans="1:78" s="25" customFormat="1" ht="15" customHeight="1">
      <c r="A210" s="259"/>
      <c r="B210" s="259"/>
      <c r="C210" s="298"/>
      <c r="D210" s="298"/>
      <c r="E210" s="297"/>
      <c r="F210" s="271"/>
      <c r="G210" s="271"/>
      <c r="H210" s="271"/>
      <c r="I210" s="271"/>
      <c r="J210" s="461"/>
      <c r="K210" s="271"/>
      <c r="L210" s="271"/>
      <c r="M210" s="271"/>
      <c r="N210" s="271"/>
      <c r="O210" s="271"/>
      <c r="P210" s="271"/>
      <c r="Q210" s="271"/>
      <c r="R210" s="271"/>
      <c r="S210" s="259"/>
      <c r="T210" s="259"/>
      <c r="U210" s="259"/>
      <c r="V210" s="259"/>
      <c r="W210" s="259"/>
      <c r="X210" s="259"/>
      <c r="Y210" s="259"/>
      <c r="Z210" s="259"/>
      <c r="AA210" s="259"/>
      <c r="AB210" s="259"/>
      <c r="AC210" s="259"/>
      <c r="AD210" s="259"/>
      <c r="AE210" s="259"/>
      <c r="AF210" s="259"/>
      <c r="AG210" s="259"/>
      <c r="AH210" s="259"/>
      <c r="AI210" s="259"/>
      <c r="AJ210" s="259"/>
      <c r="AK210" s="259"/>
      <c r="AL210" s="259"/>
      <c r="AM210" s="259"/>
      <c r="AN210" s="259"/>
      <c r="AO210" s="259"/>
      <c r="AP210" s="259"/>
      <c r="AQ210" s="259"/>
      <c r="AR210" s="259"/>
      <c r="AS210" s="259"/>
      <c r="AT210" s="259"/>
      <c r="AU210" s="259"/>
      <c r="AV210" s="259"/>
      <c r="AW210" s="259"/>
      <c r="AX210" s="259"/>
      <c r="AY210" s="259"/>
      <c r="AZ210" s="259"/>
      <c r="BA210" s="259"/>
      <c r="BB210" s="259"/>
      <c r="BC210" s="259"/>
      <c r="BD210" s="259"/>
      <c r="BE210" s="259"/>
      <c r="BF210" s="259"/>
      <c r="BG210" s="259"/>
      <c r="BH210" s="259"/>
      <c r="BI210" s="259"/>
      <c r="BJ210" s="259"/>
      <c r="BK210" s="259"/>
      <c r="BL210" s="259"/>
      <c r="BM210" s="259"/>
      <c r="BN210" s="259"/>
      <c r="BO210" s="259"/>
      <c r="BP210" s="259"/>
      <c r="BQ210" s="259"/>
      <c r="BR210" s="259"/>
      <c r="BS210" s="259"/>
      <c r="BT210" s="259"/>
      <c r="BU210" s="259"/>
      <c r="BV210" s="259"/>
      <c r="BW210" s="259"/>
      <c r="BX210" s="259"/>
      <c r="BY210" s="259"/>
      <c r="BZ210" s="259"/>
    </row>
    <row r="211" spans="1:78" s="25" customFormat="1" ht="15" customHeight="1">
      <c r="A211" s="259"/>
      <c r="B211" s="259"/>
      <c r="C211" s="298"/>
      <c r="D211" s="298"/>
      <c r="E211" s="297"/>
      <c r="F211" s="271"/>
      <c r="G211" s="271"/>
      <c r="H211" s="271"/>
      <c r="I211" s="271"/>
      <c r="J211" s="461"/>
      <c r="K211" s="271"/>
      <c r="L211" s="271"/>
      <c r="M211" s="271"/>
      <c r="N211" s="271"/>
      <c r="O211" s="271"/>
      <c r="P211" s="271"/>
      <c r="Q211" s="271"/>
      <c r="R211" s="271"/>
      <c r="S211" s="259"/>
      <c r="T211" s="259"/>
      <c r="U211" s="259"/>
      <c r="V211" s="259"/>
      <c r="W211" s="259"/>
      <c r="X211" s="259"/>
      <c r="Y211" s="259"/>
      <c r="Z211" s="259"/>
      <c r="AA211" s="259"/>
      <c r="AB211" s="259"/>
      <c r="AC211" s="259"/>
      <c r="AD211" s="259"/>
      <c r="AE211" s="259"/>
      <c r="AF211" s="259"/>
      <c r="AG211" s="259"/>
      <c r="AH211" s="259"/>
      <c r="AI211" s="259"/>
      <c r="AJ211" s="259"/>
      <c r="AK211" s="259"/>
      <c r="AL211" s="259"/>
      <c r="AM211" s="259"/>
      <c r="AN211" s="259"/>
      <c r="AO211" s="259"/>
      <c r="AP211" s="259"/>
      <c r="AQ211" s="259"/>
      <c r="AR211" s="259"/>
      <c r="AS211" s="259"/>
      <c r="AT211" s="259"/>
      <c r="AU211" s="259"/>
      <c r="AV211" s="259"/>
      <c r="AW211" s="259"/>
      <c r="AX211" s="259"/>
      <c r="AY211" s="259"/>
      <c r="AZ211" s="259"/>
      <c r="BA211" s="259"/>
      <c r="BB211" s="259"/>
      <c r="BC211" s="259"/>
      <c r="BD211" s="259"/>
      <c r="BE211" s="259"/>
      <c r="BF211" s="259"/>
      <c r="BG211" s="259"/>
      <c r="BH211" s="259"/>
      <c r="BI211" s="259"/>
      <c r="BJ211" s="259"/>
      <c r="BK211" s="259"/>
      <c r="BL211" s="259"/>
      <c r="BM211" s="259"/>
      <c r="BN211" s="259"/>
      <c r="BO211" s="259"/>
      <c r="BP211" s="259"/>
      <c r="BQ211" s="259"/>
      <c r="BR211" s="259"/>
      <c r="BS211" s="259"/>
      <c r="BT211" s="259"/>
      <c r="BU211" s="259"/>
      <c r="BV211" s="259"/>
      <c r="BW211" s="259"/>
      <c r="BX211" s="259"/>
      <c r="BY211" s="259"/>
      <c r="BZ211" s="259"/>
    </row>
    <row r="212" spans="1:78" s="25" customFormat="1" ht="15" customHeight="1">
      <c r="A212" s="259"/>
      <c r="B212" s="259"/>
      <c r="C212" s="298"/>
      <c r="D212" s="298"/>
      <c r="E212" s="297"/>
      <c r="F212" s="271"/>
      <c r="G212" s="271"/>
      <c r="H212" s="271"/>
      <c r="I212" s="271"/>
      <c r="J212" s="461"/>
      <c r="K212" s="271"/>
      <c r="L212" s="271"/>
      <c r="M212" s="271"/>
      <c r="N212" s="271"/>
      <c r="O212" s="271"/>
      <c r="P212" s="271"/>
      <c r="Q212" s="271"/>
      <c r="R212" s="271"/>
      <c r="S212" s="259"/>
      <c r="T212" s="259"/>
      <c r="U212" s="259"/>
      <c r="V212" s="259"/>
      <c r="W212" s="259"/>
      <c r="X212" s="259"/>
      <c r="Y212" s="259"/>
      <c r="Z212" s="259"/>
      <c r="AA212" s="259"/>
      <c r="AB212" s="259"/>
      <c r="AC212" s="259"/>
      <c r="AD212" s="259"/>
      <c r="AE212" s="259"/>
      <c r="AF212" s="259"/>
      <c r="AG212" s="259"/>
      <c r="AH212" s="259"/>
      <c r="AI212" s="259"/>
      <c r="AJ212" s="259"/>
      <c r="AK212" s="259"/>
      <c r="AL212" s="259"/>
      <c r="AM212" s="259"/>
      <c r="AN212" s="259"/>
      <c r="AO212" s="259"/>
      <c r="AP212" s="259"/>
      <c r="AQ212" s="259"/>
      <c r="AR212" s="259"/>
      <c r="AS212" s="259"/>
      <c r="AT212" s="259"/>
      <c r="AU212" s="259"/>
      <c r="AV212" s="259"/>
      <c r="AW212" s="259"/>
      <c r="AX212" s="259"/>
      <c r="AY212" s="259"/>
      <c r="AZ212" s="259"/>
      <c r="BA212" s="259"/>
      <c r="BB212" s="259"/>
      <c r="BC212" s="259"/>
      <c r="BD212" s="259"/>
      <c r="BE212" s="259"/>
      <c r="BF212" s="259"/>
      <c r="BG212" s="259"/>
      <c r="BH212" s="259"/>
      <c r="BI212" s="259"/>
      <c r="BJ212" s="259"/>
      <c r="BK212" s="259"/>
      <c r="BL212" s="259"/>
      <c r="BM212" s="259"/>
      <c r="BN212" s="259"/>
      <c r="BO212" s="259"/>
      <c r="BP212" s="259"/>
      <c r="BQ212" s="259"/>
      <c r="BR212" s="259"/>
      <c r="BS212" s="259"/>
      <c r="BT212" s="259"/>
      <c r="BU212" s="259"/>
      <c r="BV212" s="259"/>
      <c r="BW212" s="259"/>
      <c r="BX212" s="259"/>
      <c r="BY212" s="259"/>
      <c r="BZ212" s="259"/>
    </row>
    <row r="213" spans="1:78" s="25" customFormat="1" ht="15" customHeight="1">
      <c r="A213" s="259"/>
      <c r="B213" s="259"/>
      <c r="C213" s="298"/>
      <c r="D213" s="298"/>
      <c r="E213" s="297"/>
      <c r="F213" s="271"/>
      <c r="G213" s="271"/>
      <c r="H213" s="271"/>
      <c r="I213" s="271"/>
      <c r="J213" s="461"/>
      <c r="K213" s="271"/>
      <c r="L213" s="271"/>
      <c r="M213" s="271"/>
      <c r="N213" s="271"/>
      <c r="O213" s="271"/>
      <c r="P213" s="271"/>
      <c r="Q213" s="271"/>
      <c r="R213" s="271"/>
      <c r="S213" s="259"/>
      <c r="T213" s="259"/>
      <c r="U213" s="259"/>
      <c r="V213" s="259"/>
      <c r="W213" s="259"/>
      <c r="X213" s="259"/>
      <c r="Y213" s="259"/>
      <c r="Z213" s="259"/>
      <c r="AA213" s="259"/>
      <c r="AB213" s="259"/>
      <c r="AC213" s="259"/>
      <c r="AD213" s="259"/>
      <c r="AE213" s="259"/>
      <c r="AF213" s="259"/>
      <c r="AG213" s="259"/>
      <c r="AH213" s="259"/>
      <c r="AI213" s="259"/>
      <c r="AJ213" s="259"/>
      <c r="AK213" s="259"/>
      <c r="AL213" s="259"/>
      <c r="AM213" s="259"/>
      <c r="AN213" s="259"/>
      <c r="AO213" s="259"/>
      <c r="AP213" s="259"/>
      <c r="AQ213" s="259"/>
      <c r="AR213" s="259"/>
      <c r="AS213" s="259"/>
      <c r="AT213" s="259"/>
      <c r="AU213" s="259"/>
      <c r="AV213" s="259"/>
      <c r="AW213" s="259"/>
      <c r="AX213" s="259"/>
      <c r="AY213" s="259"/>
      <c r="AZ213" s="259"/>
      <c r="BA213" s="259"/>
      <c r="BB213" s="259"/>
      <c r="BC213" s="259"/>
      <c r="BD213" s="259"/>
      <c r="BE213" s="259"/>
      <c r="BF213" s="259"/>
      <c r="BG213" s="259"/>
      <c r="BH213" s="259"/>
      <c r="BI213" s="259"/>
      <c r="BJ213" s="259"/>
      <c r="BK213" s="259"/>
      <c r="BL213" s="259"/>
      <c r="BM213" s="259"/>
      <c r="BN213" s="259"/>
      <c r="BO213" s="259"/>
      <c r="BP213" s="259"/>
      <c r="BQ213" s="259"/>
      <c r="BR213" s="259"/>
      <c r="BS213" s="259"/>
      <c r="BT213" s="259"/>
      <c r="BU213" s="259"/>
      <c r="BV213" s="259"/>
      <c r="BW213" s="259"/>
      <c r="BX213" s="259"/>
      <c r="BY213" s="259"/>
      <c r="BZ213" s="259"/>
    </row>
    <row r="214" spans="1:78" s="25" customFormat="1" ht="15" customHeight="1">
      <c r="A214" s="259"/>
      <c r="B214" s="259"/>
      <c r="C214" s="298"/>
      <c r="D214" s="298"/>
      <c r="E214" s="297"/>
      <c r="F214" s="271"/>
      <c r="G214" s="271"/>
      <c r="H214" s="271"/>
      <c r="I214" s="271"/>
      <c r="J214" s="461"/>
      <c r="K214" s="271"/>
      <c r="L214" s="271"/>
      <c r="M214" s="271"/>
      <c r="N214" s="271"/>
      <c r="O214" s="271"/>
      <c r="P214" s="271"/>
      <c r="Q214" s="271"/>
      <c r="R214" s="271"/>
      <c r="S214" s="259"/>
      <c r="T214" s="259"/>
      <c r="U214" s="259"/>
      <c r="V214" s="259"/>
      <c r="W214" s="259"/>
      <c r="X214" s="259"/>
      <c r="Y214" s="259"/>
      <c r="Z214" s="259"/>
      <c r="AA214" s="259"/>
      <c r="AB214" s="259"/>
      <c r="AC214" s="259"/>
      <c r="AD214" s="259"/>
      <c r="AE214" s="259"/>
      <c r="AF214" s="259"/>
      <c r="AG214" s="259"/>
      <c r="AH214" s="259"/>
      <c r="AI214" s="259"/>
      <c r="AJ214" s="259"/>
      <c r="AK214" s="259"/>
      <c r="AL214" s="259"/>
      <c r="AM214" s="259"/>
      <c r="AN214" s="259"/>
      <c r="AO214" s="259"/>
      <c r="AP214" s="259"/>
      <c r="AQ214" s="259"/>
      <c r="AR214" s="259"/>
      <c r="AS214" s="259"/>
      <c r="AT214" s="259"/>
      <c r="AU214" s="259"/>
      <c r="AV214" s="259"/>
      <c r="AW214" s="259"/>
      <c r="AX214" s="259"/>
      <c r="AY214" s="259"/>
      <c r="AZ214" s="259"/>
      <c r="BA214" s="259"/>
      <c r="BB214" s="259"/>
      <c r="BC214" s="259"/>
      <c r="BD214" s="259"/>
      <c r="BE214" s="259"/>
      <c r="BF214" s="259"/>
      <c r="BG214" s="259"/>
      <c r="BH214" s="259"/>
      <c r="BI214" s="259"/>
      <c r="BJ214" s="259"/>
      <c r="BK214" s="259"/>
      <c r="BL214" s="259"/>
      <c r="BM214" s="259"/>
      <c r="BN214" s="259"/>
      <c r="BO214" s="259"/>
      <c r="BP214" s="259"/>
      <c r="BQ214" s="259"/>
      <c r="BR214" s="259"/>
      <c r="BS214" s="259"/>
      <c r="BT214" s="259"/>
      <c r="BU214" s="259"/>
      <c r="BV214" s="259"/>
      <c r="BW214" s="259"/>
      <c r="BX214" s="259"/>
      <c r="BY214" s="259"/>
      <c r="BZ214" s="259"/>
    </row>
    <row r="215" spans="1:78" s="25" customFormat="1" ht="11.25" customHeight="1">
      <c r="A215" s="259"/>
      <c r="B215" s="259"/>
      <c r="C215" s="298"/>
      <c r="D215" s="298"/>
      <c r="E215" s="297"/>
      <c r="F215" s="271"/>
      <c r="G215" s="271"/>
      <c r="H215" s="271"/>
      <c r="I215" s="271"/>
      <c r="J215" s="461"/>
      <c r="K215" s="271"/>
      <c r="L215" s="271"/>
      <c r="M215" s="271"/>
      <c r="N215" s="271"/>
      <c r="O215" s="271"/>
      <c r="P215" s="271"/>
      <c r="Q215" s="271"/>
      <c r="R215" s="271"/>
      <c r="S215" s="259"/>
      <c r="T215" s="259"/>
      <c r="U215" s="259"/>
      <c r="V215" s="259"/>
      <c r="W215" s="259"/>
      <c r="X215" s="259"/>
      <c r="Y215" s="259"/>
      <c r="Z215" s="259"/>
      <c r="AA215" s="259"/>
      <c r="AB215" s="259"/>
      <c r="AC215" s="259"/>
      <c r="AD215" s="259"/>
      <c r="AE215" s="259"/>
      <c r="AF215" s="259"/>
      <c r="AG215" s="259"/>
      <c r="AH215" s="259"/>
      <c r="AI215" s="259"/>
      <c r="AJ215" s="259"/>
      <c r="AK215" s="259"/>
      <c r="AL215" s="259"/>
      <c r="AM215" s="259"/>
      <c r="AN215" s="259"/>
      <c r="AO215" s="259"/>
      <c r="AP215" s="259"/>
      <c r="AQ215" s="259"/>
      <c r="AR215" s="259"/>
      <c r="AS215" s="259"/>
      <c r="AT215" s="259"/>
      <c r="AU215" s="259"/>
      <c r="AV215" s="259"/>
      <c r="AW215" s="259"/>
      <c r="AX215" s="259"/>
      <c r="AY215" s="259"/>
      <c r="AZ215" s="259"/>
      <c r="BA215" s="259"/>
      <c r="BB215" s="259"/>
      <c r="BC215" s="259"/>
      <c r="BD215" s="259"/>
      <c r="BE215" s="259"/>
      <c r="BF215" s="259"/>
      <c r="BG215" s="259"/>
      <c r="BH215" s="259"/>
      <c r="BI215" s="259"/>
      <c r="BJ215" s="259"/>
      <c r="BK215" s="259"/>
      <c r="BL215" s="259"/>
      <c r="BM215" s="259"/>
      <c r="BN215" s="259"/>
      <c r="BO215" s="259"/>
      <c r="BP215" s="259"/>
      <c r="BQ215" s="259"/>
      <c r="BR215" s="259"/>
      <c r="BS215" s="259"/>
      <c r="BT215" s="259"/>
      <c r="BU215" s="259"/>
      <c r="BV215" s="259"/>
      <c r="BW215" s="259"/>
      <c r="BX215" s="259"/>
      <c r="BY215" s="259"/>
      <c r="BZ215" s="259"/>
    </row>
    <row r="216" spans="1:78" s="25" customFormat="1" ht="15" customHeight="1">
      <c r="A216" s="259"/>
      <c r="B216" s="259"/>
      <c r="C216" s="298"/>
      <c r="D216" s="298"/>
      <c r="E216" s="297"/>
      <c r="F216" s="271"/>
      <c r="G216" s="271"/>
      <c r="H216" s="271"/>
      <c r="I216" s="271"/>
      <c r="J216" s="461"/>
      <c r="K216" s="271"/>
      <c r="L216" s="271"/>
      <c r="M216" s="271"/>
      <c r="N216" s="271"/>
      <c r="O216" s="271"/>
      <c r="P216" s="271"/>
      <c r="Q216" s="271"/>
      <c r="R216" s="271"/>
      <c r="S216" s="259"/>
      <c r="T216" s="259"/>
      <c r="U216" s="259"/>
      <c r="V216" s="259"/>
      <c r="W216" s="259"/>
      <c r="X216" s="259"/>
      <c r="Y216" s="259"/>
      <c r="Z216" s="259"/>
      <c r="AA216" s="259"/>
      <c r="AB216" s="259"/>
      <c r="AC216" s="259"/>
      <c r="AD216" s="259"/>
      <c r="AE216" s="259"/>
      <c r="AF216" s="259"/>
      <c r="AG216" s="259"/>
      <c r="AH216" s="259"/>
      <c r="AI216" s="259"/>
      <c r="AJ216" s="259"/>
      <c r="AK216" s="259"/>
      <c r="AL216" s="259"/>
      <c r="AM216" s="259"/>
      <c r="AN216" s="259"/>
      <c r="AO216" s="259"/>
      <c r="AP216" s="259"/>
      <c r="AQ216" s="259"/>
      <c r="AR216" s="259"/>
      <c r="AS216" s="259"/>
      <c r="AT216" s="259"/>
      <c r="AU216" s="259"/>
      <c r="AV216" s="259"/>
      <c r="AW216" s="259"/>
      <c r="AX216" s="259"/>
      <c r="AY216" s="259"/>
      <c r="AZ216" s="259"/>
      <c r="BA216" s="259"/>
      <c r="BB216" s="259"/>
      <c r="BC216" s="259"/>
      <c r="BD216" s="259"/>
      <c r="BE216" s="259"/>
      <c r="BF216" s="259"/>
      <c r="BG216" s="259"/>
      <c r="BH216" s="259"/>
      <c r="BI216" s="259"/>
      <c r="BJ216" s="259"/>
      <c r="BK216" s="259"/>
      <c r="BL216" s="259"/>
      <c r="BM216" s="259"/>
      <c r="BN216" s="259"/>
      <c r="BO216" s="259"/>
      <c r="BP216" s="259"/>
      <c r="BQ216" s="259"/>
      <c r="BR216" s="259"/>
      <c r="BS216" s="259"/>
      <c r="BT216" s="259"/>
      <c r="BU216" s="259"/>
      <c r="BV216" s="259"/>
      <c r="BW216" s="259"/>
      <c r="BX216" s="259"/>
      <c r="BY216" s="259"/>
      <c r="BZ216" s="259"/>
    </row>
    <row r="217" spans="1:78" s="25" customFormat="1" ht="15" customHeight="1">
      <c r="A217" s="259"/>
      <c r="B217" s="259"/>
      <c r="C217" s="298"/>
      <c r="D217" s="298"/>
      <c r="E217" s="297"/>
      <c r="F217" s="271"/>
      <c r="G217" s="271"/>
      <c r="H217" s="271"/>
      <c r="I217" s="271"/>
      <c r="J217" s="461"/>
      <c r="K217" s="271"/>
      <c r="L217" s="271"/>
      <c r="M217" s="271"/>
      <c r="N217" s="271"/>
      <c r="O217" s="271"/>
      <c r="P217" s="271"/>
      <c r="Q217" s="271"/>
      <c r="R217" s="271"/>
      <c r="S217" s="259"/>
      <c r="T217" s="259"/>
      <c r="U217" s="259"/>
      <c r="V217" s="259"/>
      <c r="W217" s="259"/>
      <c r="X217" s="259"/>
      <c r="Y217" s="259"/>
      <c r="Z217" s="259"/>
      <c r="AA217" s="259"/>
      <c r="AB217" s="259"/>
      <c r="AC217" s="259"/>
      <c r="AD217" s="259"/>
      <c r="AE217" s="259"/>
      <c r="AF217" s="259"/>
      <c r="AG217" s="259"/>
      <c r="AH217" s="259"/>
      <c r="AI217" s="259"/>
      <c r="AJ217" s="259"/>
      <c r="AK217" s="259"/>
      <c r="AL217" s="259"/>
      <c r="AM217" s="259"/>
      <c r="AN217" s="259"/>
      <c r="AO217" s="259"/>
      <c r="AP217" s="259"/>
      <c r="AQ217" s="259"/>
      <c r="AR217" s="259"/>
      <c r="AS217" s="259"/>
      <c r="AT217" s="259"/>
      <c r="AU217" s="259"/>
      <c r="AV217" s="259"/>
      <c r="AW217" s="259"/>
      <c r="AX217" s="259"/>
      <c r="AY217" s="259"/>
      <c r="AZ217" s="259"/>
      <c r="BA217" s="259"/>
      <c r="BB217" s="259"/>
      <c r="BC217" s="259"/>
      <c r="BD217" s="259"/>
      <c r="BE217" s="259"/>
      <c r="BF217" s="259"/>
      <c r="BG217" s="259"/>
      <c r="BH217" s="259"/>
      <c r="BI217" s="259"/>
      <c r="BJ217" s="259"/>
      <c r="BK217" s="259"/>
      <c r="BL217" s="259"/>
      <c r="BM217" s="259"/>
      <c r="BN217" s="259"/>
      <c r="BO217" s="259"/>
      <c r="BP217" s="259"/>
      <c r="BQ217" s="259"/>
      <c r="BR217" s="259"/>
      <c r="BS217" s="259"/>
      <c r="BT217" s="259"/>
      <c r="BU217" s="259"/>
      <c r="BV217" s="259"/>
      <c r="BW217" s="259"/>
      <c r="BX217" s="259"/>
      <c r="BY217" s="259"/>
      <c r="BZ217" s="259"/>
    </row>
    <row r="218" spans="1:78" s="25" customFormat="1" ht="15" customHeight="1">
      <c r="A218" s="259"/>
      <c r="B218" s="259"/>
      <c r="C218" s="298"/>
      <c r="D218" s="298"/>
      <c r="E218" s="297"/>
      <c r="F218" s="271"/>
      <c r="G218" s="271"/>
      <c r="H218" s="271"/>
      <c r="I218" s="271"/>
      <c r="J218" s="461"/>
      <c r="K218" s="271"/>
      <c r="L218" s="271"/>
      <c r="M218" s="271"/>
      <c r="N218" s="271"/>
      <c r="O218" s="271"/>
      <c r="P218" s="271"/>
      <c r="Q218" s="271"/>
      <c r="R218" s="271"/>
      <c r="S218" s="259"/>
      <c r="T218" s="259"/>
      <c r="U218" s="259"/>
      <c r="V218" s="259"/>
      <c r="W218" s="259"/>
      <c r="X218" s="259"/>
      <c r="Y218" s="259"/>
      <c r="Z218" s="259"/>
      <c r="AA218" s="259"/>
      <c r="AB218" s="259"/>
      <c r="AC218" s="259"/>
      <c r="AD218" s="259"/>
      <c r="AE218" s="259"/>
      <c r="AF218" s="259"/>
      <c r="AG218" s="259"/>
      <c r="AH218" s="259"/>
      <c r="AI218" s="259"/>
      <c r="AJ218" s="259"/>
      <c r="AK218" s="259"/>
      <c r="AL218" s="259"/>
      <c r="AM218" s="259"/>
      <c r="AN218" s="259"/>
      <c r="AO218" s="259"/>
      <c r="AP218" s="259"/>
      <c r="AQ218" s="259"/>
      <c r="AR218" s="259"/>
      <c r="AS218" s="259"/>
      <c r="AT218" s="259"/>
      <c r="AU218" s="259"/>
      <c r="AV218" s="259"/>
      <c r="AW218" s="259"/>
      <c r="AX218" s="259"/>
      <c r="AY218" s="259"/>
      <c r="AZ218" s="259"/>
      <c r="BA218" s="259"/>
      <c r="BB218" s="259"/>
      <c r="BC218" s="259"/>
      <c r="BD218" s="259"/>
      <c r="BE218" s="259"/>
      <c r="BF218" s="259"/>
      <c r="BG218" s="259"/>
      <c r="BH218" s="259"/>
      <c r="BI218" s="259"/>
      <c r="BJ218" s="259"/>
      <c r="BK218" s="259"/>
      <c r="BL218" s="259"/>
      <c r="BM218" s="259"/>
      <c r="BN218" s="259"/>
      <c r="BO218" s="259"/>
      <c r="BP218" s="259"/>
      <c r="BQ218" s="259"/>
      <c r="BR218" s="259"/>
      <c r="BS218" s="259"/>
      <c r="BT218" s="259"/>
      <c r="BU218" s="259"/>
      <c r="BV218" s="259"/>
      <c r="BW218" s="259"/>
      <c r="BX218" s="259"/>
      <c r="BY218" s="259"/>
      <c r="BZ218" s="259"/>
    </row>
    <row r="219" spans="1:78" s="25" customFormat="1" ht="15" customHeight="1">
      <c r="A219" s="259"/>
      <c r="B219" s="259"/>
      <c r="C219" s="298"/>
      <c r="D219" s="298"/>
      <c r="E219" s="297"/>
      <c r="F219" s="271"/>
      <c r="G219" s="271"/>
      <c r="H219" s="271"/>
      <c r="I219" s="271"/>
      <c r="J219" s="461"/>
      <c r="K219" s="271"/>
      <c r="L219" s="271"/>
      <c r="M219" s="271"/>
      <c r="N219" s="271"/>
      <c r="O219" s="271"/>
      <c r="P219" s="271"/>
      <c r="Q219" s="271"/>
      <c r="R219" s="271"/>
      <c r="S219" s="259"/>
      <c r="T219" s="259"/>
      <c r="U219" s="259"/>
      <c r="V219" s="259"/>
      <c r="W219" s="259"/>
      <c r="X219" s="259"/>
      <c r="Y219" s="259"/>
      <c r="Z219" s="259"/>
      <c r="AA219" s="259"/>
      <c r="AB219" s="259"/>
      <c r="AC219" s="259"/>
      <c r="AD219" s="259"/>
      <c r="AE219" s="259"/>
      <c r="AF219" s="259"/>
      <c r="AG219" s="259"/>
      <c r="AH219" s="259"/>
      <c r="AI219" s="259"/>
      <c r="AJ219" s="259"/>
      <c r="AK219" s="259"/>
      <c r="AL219" s="259"/>
      <c r="AM219" s="259"/>
      <c r="AN219" s="259"/>
      <c r="AO219" s="259"/>
      <c r="AP219" s="259"/>
      <c r="AQ219" s="259"/>
      <c r="AR219" s="259"/>
      <c r="AS219" s="259"/>
      <c r="AT219" s="259"/>
      <c r="AU219" s="259"/>
      <c r="AV219" s="259"/>
      <c r="AW219" s="259"/>
      <c r="AX219" s="259"/>
      <c r="AY219" s="259"/>
      <c r="AZ219" s="259"/>
      <c r="BA219" s="259"/>
      <c r="BB219" s="259"/>
      <c r="BC219" s="259"/>
      <c r="BD219" s="259"/>
      <c r="BE219" s="259"/>
      <c r="BF219" s="259"/>
      <c r="BG219" s="259"/>
      <c r="BH219" s="259"/>
      <c r="BI219" s="259"/>
      <c r="BJ219" s="259"/>
      <c r="BK219" s="259"/>
      <c r="BL219" s="259"/>
      <c r="BM219" s="259"/>
      <c r="BN219" s="259"/>
      <c r="BO219" s="259"/>
      <c r="BP219" s="259"/>
      <c r="BQ219" s="259"/>
      <c r="BR219" s="259"/>
      <c r="BS219" s="259"/>
      <c r="BT219" s="259"/>
      <c r="BU219" s="259"/>
      <c r="BV219" s="259"/>
      <c r="BW219" s="259"/>
      <c r="BX219" s="259"/>
      <c r="BY219" s="259"/>
      <c r="BZ219" s="259"/>
    </row>
    <row r="220" spans="1:78" s="25" customFormat="1" ht="15" customHeight="1">
      <c r="A220" s="259"/>
      <c r="B220" s="259"/>
      <c r="C220" s="298"/>
      <c r="D220" s="298"/>
      <c r="E220" s="297"/>
      <c r="F220" s="271"/>
      <c r="G220" s="271"/>
      <c r="H220" s="271"/>
      <c r="I220" s="271"/>
      <c r="J220" s="461"/>
      <c r="K220" s="271"/>
      <c r="L220" s="271"/>
      <c r="M220" s="271"/>
      <c r="N220" s="271"/>
      <c r="O220" s="271"/>
      <c r="P220" s="271"/>
      <c r="Q220" s="271"/>
      <c r="R220" s="271"/>
      <c r="S220" s="259"/>
      <c r="T220" s="259"/>
      <c r="U220" s="259"/>
      <c r="V220" s="259"/>
      <c r="W220" s="259"/>
      <c r="X220" s="259"/>
      <c r="Y220" s="259"/>
      <c r="Z220" s="259"/>
      <c r="AA220" s="259"/>
      <c r="AB220" s="259"/>
      <c r="AC220" s="259"/>
      <c r="AD220" s="259"/>
      <c r="AE220" s="259"/>
      <c r="AF220" s="259"/>
      <c r="AG220" s="259"/>
      <c r="AH220" s="259"/>
      <c r="AI220" s="259"/>
      <c r="AJ220" s="259"/>
      <c r="AK220" s="259"/>
      <c r="AL220" s="259"/>
      <c r="AM220" s="259"/>
      <c r="AN220" s="259"/>
      <c r="AO220" s="259"/>
      <c r="AP220" s="259"/>
      <c r="AQ220" s="259"/>
      <c r="AR220" s="259"/>
      <c r="AS220" s="259"/>
      <c r="AT220" s="259"/>
      <c r="AU220" s="259"/>
      <c r="AV220" s="259"/>
      <c r="AW220" s="259"/>
      <c r="AX220" s="259"/>
      <c r="AY220" s="259"/>
      <c r="AZ220" s="259"/>
      <c r="BA220" s="259"/>
      <c r="BB220" s="259"/>
      <c r="BC220" s="259"/>
      <c r="BD220" s="259"/>
      <c r="BE220" s="259"/>
      <c r="BF220" s="259"/>
      <c r="BG220" s="259"/>
      <c r="BH220" s="259"/>
      <c r="BI220" s="259"/>
      <c r="BJ220" s="259"/>
      <c r="BK220" s="259"/>
      <c r="BL220" s="259"/>
      <c r="BM220" s="259"/>
      <c r="BN220" s="259"/>
      <c r="BO220" s="259"/>
      <c r="BP220" s="259"/>
      <c r="BQ220" s="259"/>
      <c r="BR220" s="259"/>
      <c r="BS220" s="259"/>
      <c r="BT220" s="259"/>
      <c r="BU220" s="259"/>
      <c r="BV220" s="259"/>
      <c r="BW220" s="259"/>
      <c r="BX220" s="259"/>
      <c r="BY220" s="259"/>
      <c r="BZ220" s="259"/>
    </row>
    <row r="221" spans="1:78" s="25" customFormat="1" ht="11.25" customHeight="1">
      <c r="A221" s="259"/>
      <c r="B221" s="259"/>
      <c r="C221" s="298"/>
      <c r="D221" s="298"/>
      <c r="E221" s="297"/>
      <c r="F221" s="271"/>
      <c r="G221" s="271"/>
      <c r="H221" s="271"/>
      <c r="I221" s="271"/>
      <c r="J221" s="461"/>
      <c r="K221" s="271"/>
      <c r="L221" s="271"/>
      <c r="M221" s="271"/>
      <c r="N221" s="271"/>
      <c r="O221" s="271"/>
      <c r="P221" s="271"/>
      <c r="Q221" s="271"/>
      <c r="R221" s="271"/>
      <c r="S221" s="259"/>
      <c r="T221" s="259"/>
      <c r="U221" s="259"/>
      <c r="V221" s="259"/>
      <c r="W221" s="259"/>
      <c r="X221" s="259"/>
      <c r="Y221" s="259"/>
      <c r="Z221" s="259"/>
      <c r="AA221" s="259"/>
      <c r="AB221" s="259"/>
      <c r="AC221" s="259"/>
      <c r="AD221" s="259"/>
      <c r="AE221" s="259"/>
      <c r="AF221" s="259"/>
      <c r="AG221" s="259"/>
      <c r="AH221" s="259"/>
      <c r="AI221" s="259"/>
      <c r="AJ221" s="259"/>
      <c r="AK221" s="259"/>
      <c r="AL221" s="259"/>
      <c r="AM221" s="259"/>
      <c r="AN221" s="259"/>
      <c r="AO221" s="259"/>
      <c r="AP221" s="259"/>
      <c r="AQ221" s="259"/>
      <c r="AR221" s="259"/>
      <c r="AS221" s="259"/>
      <c r="AT221" s="259"/>
      <c r="AU221" s="259"/>
      <c r="AV221" s="259"/>
      <c r="AW221" s="259"/>
      <c r="AX221" s="259"/>
      <c r="AY221" s="259"/>
      <c r="AZ221" s="259"/>
      <c r="BA221" s="259"/>
      <c r="BB221" s="259"/>
      <c r="BC221" s="259"/>
      <c r="BD221" s="259"/>
      <c r="BE221" s="259"/>
      <c r="BF221" s="259"/>
      <c r="BG221" s="259"/>
      <c r="BH221" s="259"/>
      <c r="BI221" s="259"/>
      <c r="BJ221" s="259"/>
      <c r="BK221" s="259"/>
      <c r="BL221" s="259"/>
      <c r="BM221" s="259"/>
      <c r="BN221" s="259"/>
      <c r="BO221" s="259"/>
      <c r="BP221" s="259"/>
      <c r="BQ221" s="259"/>
      <c r="BR221" s="259"/>
      <c r="BS221" s="259"/>
      <c r="BT221" s="259"/>
      <c r="BU221" s="259"/>
      <c r="BV221" s="259"/>
      <c r="BW221" s="259"/>
      <c r="BX221" s="259"/>
      <c r="BY221" s="259"/>
      <c r="BZ221" s="259"/>
    </row>
    <row r="222" spans="1:78" s="25" customFormat="1" ht="15" customHeight="1">
      <c r="A222" s="259"/>
      <c r="B222" s="259"/>
      <c r="C222" s="298"/>
      <c r="D222" s="298"/>
      <c r="E222" s="297"/>
      <c r="F222" s="271"/>
      <c r="G222" s="271"/>
      <c r="H222" s="271"/>
      <c r="I222" s="271"/>
      <c r="J222" s="461"/>
      <c r="K222" s="271"/>
      <c r="L222" s="271"/>
      <c r="M222" s="271"/>
      <c r="N222" s="271"/>
      <c r="O222" s="271"/>
      <c r="P222" s="271"/>
      <c r="Q222" s="271"/>
      <c r="R222" s="271"/>
      <c r="S222" s="259"/>
      <c r="T222" s="259"/>
      <c r="U222" s="259"/>
      <c r="V222" s="259"/>
      <c r="W222" s="259"/>
      <c r="X222" s="259"/>
      <c r="Y222" s="259"/>
      <c r="Z222" s="259"/>
      <c r="AA222" s="259"/>
      <c r="AB222" s="259"/>
      <c r="AC222" s="259"/>
      <c r="AD222" s="259"/>
      <c r="AE222" s="259"/>
      <c r="AF222" s="259"/>
      <c r="AG222" s="259"/>
      <c r="AH222" s="259"/>
      <c r="AI222" s="259"/>
      <c r="AJ222" s="259"/>
      <c r="AK222" s="259"/>
      <c r="AL222" s="259"/>
      <c r="AM222" s="259"/>
      <c r="AN222" s="259"/>
      <c r="AO222" s="259"/>
      <c r="AP222" s="259"/>
      <c r="AQ222" s="259"/>
      <c r="AR222" s="259"/>
      <c r="AS222" s="259"/>
      <c r="AT222" s="259"/>
      <c r="AU222" s="259"/>
      <c r="AV222" s="259"/>
      <c r="AW222" s="259"/>
      <c r="AX222" s="259"/>
      <c r="AY222" s="259"/>
      <c r="AZ222" s="259"/>
      <c r="BA222" s="259"/>
      <c r="BB222" s="259"/>
      <c r="BC222" s="259"/>
      <c r="BD222" s="259"/>
      <c r="BE222" s="259"/>
      <c r="BF222" s="259"/>
      <c r="BG222" s="259"/>
      <c r="BH222" s="259"/>
      <c r="BI222" s="259"/>
      <c r="BJ222" s="259"/>
      <c r="BK222" s="259"/>
      <c r="BL222" s="259"/>
      <c r="BM222" s="259"/>
      <c r="BN222" s="259"/>
      <c r="BO222" s="259"/>
      <c r="BP222" s="259"/>
      <c r="BQ222" s="259"/>
      <c r="BR222" s="259"/>
      <c r="BS222" s="259"/>
      <c r="BT222" s="259"/>
      <c r="BU222" s="259"/>
      <c r="BV222" s="259"/>
      <c r="BW222" s="259"/>
      <c r="BX222" s="259"/>
      <c r="BY222" s="259"/>
      <c r="BZ222" s="259"/>
    </row>
    <row r="223" spans="1:78" s="25" customFormat="1" ht="15" customHeight="1">
      <c r="A223" s="259"/>
      <c r="B223" s="259"/>
      <c r="C223" s="298"/>
      <c r="D223" s="298"/>
      <c r="E223" s="297"/>
      <c r="F223" s="271"/>
      <c r="G223" s="271"/>
      <c r="H223" s="271"/>
      <c r="I223" s="271"/>
      <c r="J223" s="461"/>
      <c r="K223" s="271"/>
      <c r="L223" s="271"/>
      <c r="M223" s="271"/>
      <c r="N223" s="271"/>
      <c r="O223" s="271"/>
      <c r="P223" s="271"/>
      <c r="Q223" s="271"/>
      <c r="R223" s="271"/>
      <c r="S223" s="259"/>
      <c r="T223" s="259"/>
      <c r="U223" s="259"/>
      <c r="V223" s="259"/>
      <c r="W223" s="259"/>
      <c r="X223" s="259"/>
      <c r="Y223" s="259"/>
      <c r="Z223" s="259"/>
      <c r="AA223" s="259"/>
      <c r="AB223" s="259"/>
      <c r="AC223" s="259"/>
      <c r="AD223" s="259"/>
      <c r="AE223" s="259"/>
      <c r="AF223" s="259"/>
      <c r="AG223" s="259"/>
      <c r="AH223" s="259"/>
      <c r="AI223" s="259"/>
      <c r="AJ223" s="259"/>
      <c r="AK223" s="259"/>
      <c r="AL223" s="259"/>
      <c r="AM223" s="259"/>
      <c r="AN223" s="259"/>
      <c r="AO223" s="259"/>
      <c r="AP223" s="259"/>
      <c r="AQ223" s="259"/>
      <c r="AR223" s="259"/>
      <c r="AS223" s="259"/>
      <c r="AT223" s="259"/>
      <c r="AU223" s="259"/>
      <c r="AV223" s="259"/>
      <c r="AW223" s="259"/>
      <c r="AX223" s="259"/>
      <c r="AY223" s="259"/>
      <c r="AZ223" s="259"/>
      <c r="BA223" s="259"/>
      <c r="BB223" s="259"/>
      <c r="BC223" s="259"/>
      <c r="BD223" s="259"/>
      <c r="BE223" s="259"/>
      <c r="BF223" s="259"/>
      <c r="BG223" s="259"/>
      <c r="BH223" s="259"/>
      <c r="BI223" s="259"/>
      <c r="BJ223" s="259"/>
      <c r="BK223" s="259"/>
      <c r="BL223" s="259"/>
      <c r="BM223" s="259"/>
      <c r="BN223" s="259"/>
      <c r="BO223" s="259"/>
      <c r="BP223" s="259"/>
      <c r="BQ223" s="259"/>
      <c r="BR223" s="259"/>
      <c r="BS223" s="259"/>
      <c r="BT223" s="259"/>
      <c r="BU223" s="259"/>
      <c r="BV223" s="259"/>
      <c r="BW223" s="259"/>
      <c r="BX223" s="259"/>
      <c r="BY223" s="259"/>
      <c r="BZ223" s="259"/>
    </row>
    <row r="224" spans="1:78" s="25" customFormat="1" ht="15" customHeight="1">
      <c r="A224" s="259"/>
      <c r="B224" s="259"/>
      <c r="C224" s="298"/>
      <c r="D224" s="298"/>
      <c r="E224" s="297"/>
      <c r="F224" s="271"/>
      <c r="G224" s="271"/>
      <c r="H224" s="271"/>
      <c r="I224" s="271"/>
      <c r="J224" s="461"/>
      <c r="K224" s="271"/>
      <c r="L224" s="271"/>
      <c r="M224" s="271"/>
      <c r="N224" s="271"/>
      <c r="O224" s="271"/>
      <c r="P224" s="271"/>
      <c r="Q224" s="271"/>
      <c r="R224" s="271"/>
      <c r="S224" s="259"/>
      <c r="T224" s="259"/>
      <c r="U224" s="259"/>
      <c r="V224" s="259"/>
      <c r="W224" s="259"/>
      <c r="X224" s="259"/>
      <c r="Y224" s="259"/>
      <c r="Z224" s="259"/>
      <c r="AA224" s="259"/>
      <c r="AB224" s="259"/>
      <c r="AC224" s="259"/>
      <c r="AD224" s="259"/>
      <c r="AE224" s="259"/>
      <c r="AF224" s="259"/>
      <c r="AG224" s="259"/>
      <c r="AH224" s="259"/>
      <c r="AI224" s="259"/>
      <c r="AJ224" s="259"/>
      <c r="AK224" s="259"/>
      <c r="AL224" s="259"/>
      <c r="AM224" s="259"/>
      <c r="AN224" s="259"/>
      <c r="AO224" s="259"/>
      <c r="AP224" s="259"/>
      <c r="AQ224" s="259"/>
      <c r="AR224" s="259"/>
      <c r="AS224" s="259"/>
      <c r="AT224" s="259"/>
      <c r="AU224" s="259"/>
      <c r="AV224" s="259"/>
      <c r="AW224" s="259"/>
      <c r="AX224" s="259"/>
      <c r="AY224" s="259"/>
      <c r="AZ224" s="259"/>
      <c r="BA224" s="259"/>
      <c r="BB224" s="259"/>
      <c r="BC224" s="259"/>
      <c r="BD224" s="259"/>
      <c r="BE224" s="259"/>
      <c r="BF224" s="259"/>
      <c r="BG224" s="259"/>
      <c r="BH224" s="259"/>
      <c r="BI224" s="259"/>
      <c r="BJ224" s="259"/>
      <c r="BK224" s="259"/>
      <c r="BL224" s="259"/>
      <c r="BM224" s="259"/>
      <c r="BN224" s="259"/>
      <c r="BO224" s="259"/>
      <c r="BP224" s="259"/>
      <c r="BQ224" s="259"/>
      <c r="BR224" s="259"/>
      <c r="BS224" s="259"/>
      <c r="BT224" s="259"/>
      <c r="BU224" s="259"/>
      <c r="BV224" s="259"/>
      <c r="BW224" s="259"/>
      <c r="BX224" s="259"/>
      <c r="BY224" s="259"/>
      <c r="BZ224" s="259"/>
    </row>
    <row r="225" spans="1:78" s="25" customFormat="1" ht="15" customHeight="1">
      <c r="A225" s="259"/>
      <c r="B225" s="259"/>
      <c r="C225" s="298"/>
      <c r="D225" s="298"/>
      <c r="E225" s="297"/>
      <c r="F225" s="271"/>
      <c r="G225" s="271"/>
      <c r="H225" s="271"/>
      <c r="I225" s="271"/>
      <c r="J225" s="461"/>
      <c r="K225" s="271"/>
      <c r="L225" s="271"/>
      <c r="M225" s="271"/>
      <c r="N225" s="271"/>
      <c r="O225" s="271"/>
      <c r="P225" s="271"/>
      <c r="Q225" s="271"/>
      <c r="R225" s="271"/>
      <c r="S225" s="259"/>
      <c r="T225" s="259"/>
      <c r="U225" s="259"/>
      <c r="V225" s="259"/>
      <c r="W225" s="259"/>
      <c r="X225" s="259"/>
      <c r="Y225" s="259"/>
      <c r="Z225" s="259"/>
      <c r="AA225" s="259"/>
      <c r="AB225" s="259"/>
      <c r="AC225" s="259"/>
      <c r="AD225" s="259"/>
      <c r="AE225" s="259"/>
      <c r="AF225" s="259"/>
      <c r="AG225" s="259"/>
      <c r="AH225" s="259"/>
      <c r="AI225" s="259"/>
      <c r="AJ225" s="259"/>
      <c r="AK225" s="259"/>
      <c r="AL225" s="259"/>
      <c r="AM225" s="259"/>
      <c r="AN225" s="259"/>
      <c r="AO225" s="259"/>
      <c r="AP225" s="259"/>
      <c r="AQ225" s="259"/>
      <c r="AR225" s="259"/>
      <c r="AS225" s="259"/>
      <c r="AT225" s="259"/>
      <c r="AU225" s="259"/>
      <c r="AV225" s="259"/>
      <c r="AW225" s="259"/>
      <c r="AX225" s="259"/>
      <c r="AY225" s="259"/>
      <c r="AZ225" s="259"/>
      <c r="BA225" s="259"/>
      <c r="BB225" s="259"/>
      <c r="BC225" s="259"/>
      <c r="BD225" s="259"/>
      <c r="BE225" s="259"/>
      <c r="BF225" s="259"/>
      <c r="BG225" s="259"/>
      <c r="BH225" s="259"/>
      <c r="BI225" s="259"/>
      <c r="BJ225" s="259"/>
      <c r="BK225" s="259"/>
      <c r="BL225" s="259"/>
      <c r="BM225" s="259"/>
      <c r="BN225" s="259"/>
      <c r="BO225" s="259"/>
      <c r="BP225" s="259"/>
      <c r="BQ225" s="259"/>
      <c r="BR225" s="259"/>
      <c r="BS225" s="259"/>
      <c r="BT225" s="259"/>
      <c r="BU225" s="259"/>
      <c r="BV225" s="259"/>
      <c r="BW225" s="259"/>
      <c r="BX225" s="259"/>
      <c r="BY225" s="259"/>
      <c r="BZ225" s="259"/>
    </row>
    <row r="226" spans="1:78" s="25" customFormat="1" ht="15" customHeight="1">
      <c r="A226" s="259"/>
      <c r="B226" s="259"/>
      <c r="C226" s="298"/>
      <c r="D226" s="298"/>
      <c r="E226" s="297"/>
      <c r="F226" s="271"/>
      <c r="G226" s="271"/>
      <c r="H226" s="271"/>
      <c r="I226" s="271"/>
      <c r="J226" s="461"/>
      <c r="K226" s="271"/>
      <c r="L226" s="271"/>
      <c r="M226" s="271"/>
      <c r="N226" s="271"/>
      <c r="O226" s="271"/>
      <c r="P226" s="271"/>
      <c r="Q226" s="271"/>
      <c r="R226" s="271"/>
      <c r="S226" s="259"/>
      <c r="T226" s="259"/>
      <c r="U226" s="259"/>
      <c r="V226" s="259"/>
      <c r="W226" s="259"/>
      <c r="X226" s="259"/>
      <c r="Y226" s="259"/>
      <c r="Z226" s="259"/>
      <c r="AA226" s="259"/>
      <c r="AB226" s="259"/>
      <c r="AC226" s="259"/>
      <c r="AD226" s="259"/>
      <c r="AE226" s="259"/>
      <c r="AF226" s="259"/>
      <c r="AG226" s="259"/>
      <c r="AH226" s="259"/>
      <c r="AI226" s="259"/>
      <c r="AJ226" s="259"/>
      <c r="AK226" s="259"/>
      <c r="AL226" s="259"/>
      <c r="AM226" s="259"/>
      <c r="AN226" s="259"/>
      <c r="AO226" s="259"/>
      <c r="AP226" s="259"/>
      <c r="AQ226" s="259"/>
      <c r="AR226" s="259"/>
      <c r="AS226" s="259"/>
      <c r="AT226" s="259"/>
      <c r="AU226" s="259"/>
      <c r="AV226" s="259"/>
      <c r="AW226" s="259"/>
      <c r="AX226" s="259"/>
      <c r="AY226" s="259"/>
      <c r="AZ226" s="259"/>
      <c r="BA226" s="259"/>
      <c r="BB226" s="259"/>
      <c r="BC226" s="259"/>
      <c r="BD226" s="259"/>
      <c r="BE226" s="259"/>
      <c r="BF226" s="259"/>
      <c r="BG226" s="259"/>
      <c r="BH226" s="259"/>
      <c r="BI226" s="259"/>
      <c r="BJ226" s="259"/>
      <c r="BK226" s="259"/>
      <c r="BL226" s="259"/>
      <c r="BM226" s="259"/>
      <c r="BN226" s="259"/>
      <c r="BO226" s="259"/>
      <c r="BP226" s="259"/>
      <c r="BQ226" s="259"/>
      <c r="BR226" s="259"/>
      <c r="BS226" s="259"/>
      <c r="BT226" s="259"/>
      <c r="BU226" s="259"/>
      <c r="BV226" s="259"/>
      <c r="BW226" s="259"/>
      <c r="BX226" s="259"/>
      <c r="BY226" s="259"/>
      <c r="BZ226" s="259"/>
    </row>
    <row r="227" spans="1:78" s="25" customFormat="1" ht="15" customHeight="1">
      <c r="A227" s="259"/>
      <c r="B227" s="259"/>
      <c r="C227" s="298"/>
      <c r="D227" s="298"/>
      <c r="E227" s="297"/>
      <c r="F227" s="271"/>
      <c r="G227" s="271"/>
      <c r="H227" s="271"/>
      <c r="I227" s="271"/>
      <c r="J227" s="461"/>
      <c r="K227" s="271"/>
      <c r="L227" s="271"/>
      <c r="M227" s="271"/>
      <c r="N227" s="271"/>
      <c r="O227" s="271"/>
      <c r="P227" s="271"/>
      <c r="Q227" s="271"/>
      <c r="R227" s="271"/>
      <c r="S227" s="259"/>
      <c r="T227" s="259"/>
      <c r="U227" s="259"/>
      <c r="V227" s="259"/>
      <c r="W227" s="259"/>
      <c r="X227" s="259"/>
      <c r="Y227" s="259"/>
      <c r="Z227" s="259"/>
      <c r="AA227" s="259"/>
      <c r="AB227" s="259"/>
      <c r="AC227" s="259"/>
      <c r="AD227" s="259"/>
      <c r="AE227" s="259"/>
      <c r="AF227" s="259"/>
      <c r="AG227" s="259"/>
      <c r="AH227" s="259"/>
      <c r="AI227" s="259"/>
      <c r="AJ227" s="259"/>
      <c r="AK227" s="259"/>
      <c r="AL227" s="259"/>
      <c r="AM227" s="259"/>
      <c r="AN227" s="259"/>
      <c r="AO227" s="259"/>
      <c r="AP227" s="259"/>
      <c r="AQ227" s="259"/>
      <c r="AR227" s="259"/>
      <c r="AS227" s="259"/>
      <c r="AT227" s="259"/>
      <c r="AU227" s="259"/>
      <c r="AV227" s="259"/>
      <c r="AW227" s="259"/>
      <c r="AX227" s="259"/>
      <c r="AY227" s="259"/>
      <c r="AZ227" s="259"/>
      <c r="BA227" s="259"/>
      <c r="BB227" s="259"/>
      <c r="BC227" s="259"/>
      <c r="BD227" s="259"/>
      <c r="BE227" s="259"/>
      <c r="BF227" s="259"/>
      <c r="BG227" s="259"/>
      <c r="BH227" s="259"/>
      <c r="BI227" s="259"/>
      <c r="BJ227" s="259"/>
      <c r="BK227" s="259"/>
      <c r="BL227" s="259"/>
      <c r="BM227" s="259"/>
      <c r="BN227" s="259"/>
      <c r="BO227" s="259"/>
      <c r="BP227" s="259"/>
      <c r="BQ227" s="259"/>
      <c r="BR227" s="259"/>
      <c r="BS227" s="259"/>
      <c r="BT227" s="259"/>
      <c r="BU227" s="259"/>
      <c r="BV227" s="259"/>
      <c r="BW227" s="259"/>
      <c r="BX227" s="259"/>
      <c r="BY227" s="259"/>
      <c r="BZ227" s="259"/>
    </row>
    <row r="228" spans="1:78" s="25" customFormat="1" ht="15" customHeight="1">
      <c r="A228" s="259"/>
      <c r="B228" s="259"/>
      <c r="C228" s="298"/>
      <c r="D228" s="298"/>
      <c r="E228" s="297"/>
      <c r="F228" s="271"/>
      <c r="G228" s="271"/>
      <c r="H228" s="271"/>
      <c r="I228" s="271"/>
      <c r="J228" s="461"/>
      <c r="K228" s="271"/>
      <c r="L228" s="271"/>
      <c r="M228" s="271"/>
      <c r="N228" s="271"/>
      <c r="O228" s="271"/>
      <c r="P228" s="271"/>
      <c r="Q228" s="271"/>
      <c r="R228" s="271"/>
      <c r="S228" s="259"/>
      <c r="T228" s="259"/>
      <c r="U228" s="259"/>
      <c r="V228" s="259"/>
      <c r="W228" s="259"/>
      <c r="X228" s="259"/>
      <c r="Y228" s="259"/>
      <c r="Z228" s="259"/>
      <c r="AA228" s="259"/>
      <c r="AB228" s="259"/>
      <c r="AC228" s="259"/>
      <c r="AD228" s="259"/>
      <c r="AE228" s="259"/>
      <c r="AF228" s="259"/>
      <c r="AG228" s="259"/>
      <c r="AH228" s="259"/>
      <c r="AI228" s="259"/>
      <c r="AJ228" s="259"/>
      <c r="AK228" s="259"/>
      <c r="AL228" s="259"/>
      <c r="AM228" s="259"/>
      <c r="AN228" s="259"/>
      <c r="AO228" s="259"/>
      <c r="AP228" s="259"/>
      <c r="AQ228" s="259"/>
      <c r="AR228" s="259"/>
      <c r="AS228" s="259"/>
      <c r="AT228" s="259"/>
      <c r="AU228" s="259"/>
      <c r="AV228" s="259"/>
      <c r="AW228" s="259"/>
      <c r="AX228" s="259"/>
      <c r="AY228" s="259"/>
      <c r="AZ228" s="259"/>
      <c r="BA228" s="259"/>
      <c r="BB228" s="259"/>
      <c r="BC228" s="259"/>
      <c r="BD228" s="259"/>
      <c r="BE228" s="259"/>
      <c r="BF228" s="259"/>
      <c r="BG228" s="259"/>
      <c r="BH228" s="259"/>
      <c r="BI228" s="259"/>
      <c r="BJ228" s="259"/>
      <c r="BK228" s="259"/>
      <c r="BL228" s="259"/>
      <c r="BM228" s="259"/>
      <c r="BN228" s="259"/>
      <c r="BO228" s="259"/>
      <c r="BP228" s="259"/>
      <c r="BQ228" s="259"/>
      <c r="BR228" s="259"/>
      <c r="BS228" s="259"/>
      <c r="BT228" s="259"/>
      <c r="BU228" s="259"/>
      <c r="BV228" s="259"/>
      <c r="BW228" s="259"/>
      <c r="BX228" s="259"/>
      <c r="BY228" s="259"/>
      <c r="BZ228" s="259"/>
    </row>
    <row r="229" spans="1:78" s="25" customFormat="1" ht="15" customHeight="1">
      <c r="A229" s="259"/>
      <c r="B229" s="259"/>
      <c r="C229" s="298"/>
      <c r="D229" s="298"/>
      <c r="E229" s="297"/>
      <c r="F229" s="271"/>
      <c r="G229" s="271"/>
      <c r="H229" s="271"/>
      <c r="I229" s="271"/>
      <c r="J229" s="461"/>
      <c r="K229" s="271"/>
      <c r="L229" s="271"/>
      <c r="M229" s="271"/>
      <c r="N229" s="271"/>
      <c r="O229" s="271"/>
      <c r="P229" s="271"/>
      <c r="Q229" s="271"/>
      <c r="R229" s="271"/>
      <c r="S229" s="259"/>
      <c r="T229" s="259"/>
      <c r="U229" s="259"/>
      <c r="V229" s="259"/>
      <c r="W229" s="259"/>
      <c r="X229" s="259"/>
      <c r="Y229" s="259"/>
      <c r="Z229" s="259"/>
      <c r="AA229" s="259"/>
      <c r="AB229" s="259"/>
      <c r="AC229" s="259"/>
      <c r="AD229" s="259"/>
      <c r="AE229" s="259"/>
      <c r="AF229" s="259"/>
      <c r="AG229" s="259"/>
      <c r="AH229" s="259"/>
      <c r="AI229" s="259"/>
      <c r="AJ229" s="259"/>
      <c r="AK229" s="259"/>
      <c r="AL229" s="259"/>
      <c r="AM229" s="259"/>
      <c r="AN229" s="259"/>
      <c r="AO229" s="259"/>
      <c r="AP229" s="259"/>
      <c r="AQ229" s="259"/>
      <c r="AR229" s="259"/>
      <c r="AS229" s="259"/>
      <c r="AT229" s="259"/>
      <c r="AU229" s="259"/>
      <c r="AV229" s="259"/>
      <c r="AW229" s="259"/>
      <c r="AX229" s="259"/>
      <c r="AY229" s="259"/>
      <c r="AZ229" s="259"/>
      <c r="BA229" s="259"/>
      <c r="BB229" s="259"/>
      <c r="BC229" s="259"/>
      <c r="BD229" s="259"/>
      <c r="BE229" s="259"/>
      <c r="BF229" s="259"/>
      <c r="BG229" s="259"/>
      <c r="BH229" s="259"/>
      <c r="BI229" s="259"/>
      <c r="BJ229" s="259"/>
      <c r="BK229" s="259"/>
      <c r="BL229" s="259"/>
      <c r="BM229" s="259"/>
      <c r="BN229" s="259"/>
      <c r="BO229" s="259"/>
      <c r="BP229" s="259"/>
      <c r="BQ229" s="259"/>
      <c r="BR229" s="259"/>
      <c r="BS229" s="259"/>
      <c r="BT229" s="259"/>
      <c r="BU229" s="259"/>
      <c r="BV229" s="259"/>
      <c r="BW229" s="259"/>
      <c r="BX229" s="259"/>
      <c r="BY229" s="259"/>
      <c r="BZ229" s="259"/>
    </row>
    <row r="230" spans="1:78" s="25" customFormat="1" ht="15" customHeight="1">
      <c r="A230" s="259"/>
      <c r="B230" s="259"/>
      <c r="C230" s="298"/>
      <c r="D230" s="298"/>
      <c r="E230" s="297"/>
      <c r="F230" s="271"/>
      <c r="G230" s="271"/>
      <c r="H230" s="271"/>
      <c r="I230" s="271"/>
      <c r="J230" s="461"/>
      <c r="K230" s="271"/>
      <c r="L230" s="271"/>
      <c r="M230" s="271"/>
      <c r="N230" s="271"/>
      <c r="O230" s="271"/>
      <c r="P230" s="271"/>
      <c r="Q230" s="271"/>
      <c r="R230" s="271"/>
      <c r="S230" s="259"/>
      <c r="T230" s="259"/>
      <c r="U230" s="259"/>
      <c r="V230" s="259"/>
      <c r="W230" s="259"/>
      <c r="X230" s="259"/>
      <c r="Y230" s="259"/>
      <c r="Z230" s="259"/>
      <c r="AA230" s="259"/>
      <c r="AB230" s="259"/>
      <c r="AC230" s="259"/>
      <c r="AD230" s="259"/>
      <c r="AE230" s="259"/>
      <c r="AF230" s="259"/>
      <c r="AG230" s="259"/>
      <c r="AH230" s="259"/>
      <c r="AI230" s="259"/>
      <c r="AJ230" s="259"/>
      <c r="AK230" s="259"/>
      <c r="AL230" s="259"/>
      <c r="AM230" s="259"/>
      <c r="AN230" s="259"/>
      <c r="AO230" s="259"/>
      <c r="AP230" s="259"/>
      <c r="AQ230" s="259"/>
      <c r="AR230" s="259"/>
      <c r="AS230" s="259"/>
      <c r="AT230" s="259"/>
      <c r="AU230" s="259"/>
      <c r="AV230" s="259"/>
      <c r="AW230" s="259"/>
      <c r="AX230" s="259"/>
      <c r="AY230" s="259"/>
      <c r="AZ230" s="259"/>
      <c r="BA230" s="259"/>
      <c r="BB230" s="259"/>
      <c r="BC230" s="259"/>
      <c r="BD230" s="259"/>
      <c r="BE230" s="259"/>
      <c r="BF230" s="259"/>
      <c r="BG230" s="259"/>
      <c r="BH230" s="259"/>
      <c r="BI230" s="259"/>
      <c r="BJ230" s="259"/>
      <c r="BK230" s="259"/>
      <c r="BL230" s="259"/>
      <c r="BM230" s="259"/>
      <c r="BN230" s="259"/>
      <c r="BO230" s="259"/>
      <c r="BP230" s="259"/>
      <c r="BQ230" s="259"/>
      <c r="BR230" s="259"/>
      <c r="BS230" s="259"/>
      <c r="BT230" s="259"/>
      <c r="BU230" s="259"/>
      <c r="BV230" s="259"/>
      <c r="BW230" s="259"/>
      <c r="BX230" s="259"/>
      <c r="BY230" s="259"/>
      <c r="BZ230" s="259"/>
    </row>
    <row r="231" spans="1:78" s="25" customFormat="1" ht="15" customHeight="1">
      <c r="A231" s="259"/>
      <c r="B231" s="259"/>
      <c r="C231" s="298"/>
      <c r="D231" s="298"/>
      <c r="E231" s="297"/>
      <c r="F231" s="271"/>
      <c r="G231" s="271"/>
      <c r="H231" s="271"/>
      <c r="I231" s="271"/>
      <c r="J231" s="461"/>
      <c r="K231" s="271"/>
      <c r="L231" s="271"/>
      <c r="M231" s="271"/>
      <c r="N231" s="271"/>
      <c r="O231" s="271"/>
      <c r="P231" s="271"/>
      <c r="Q231" s="271"/>
      <c r="R231" s="271"/>
      <c r="S231" s="259"/>
      <c r="T231" s="259"/>
      <c r="U231" s="259"/>
      <c r="V231" s="259"/>
      <c r="W231" s="259"/>
      <c r="X231" s="259"/>
      <c r="Y231" s="259"/>
      <c r="Z231" s="259"/>
      <c r="AA231" s="259"/>
      <c r="AB231" s="259"/>
      <c r="AC231" s="259"/>
      <c r="AD231" s="259"/>
      <c r="AE231" s="259"/>
      <c r="AF231" s="259"/>
      <c r="AG231" s="259"/>
      <c r="AH231" s="259"/>
      <c r="AI231" s="259"/>
      <c r="AJ231" s="259"/>
      <c r="AK231" s="259"/>
      <c r="AL231" s="259"/>
      <c r="AM231" s="259"/>
      <c r="AN231" s="259"/>
      <c r="AO231" s="259"/>
      <c r="AP231" s="259"/>
      <c r="AQ231" s="259"/>
      <c r="AR231" s="259"/>
      <c r="AS231" s="259"/>
      <c r="AT231" s="259"/>
      <c r="AU231" s="259"/>
      <c r="AV231" s="259"/>
      <c r="AW231" s="259"/>
      <c r="AX231" s="259"/>
      <c r="AY231" s="259"/>
      <c r="AZ231" s="259"/>
      <c r="BA231" s="259"/>
      <c r="BB231" s="259"/>
      <c r="BC231" s="259"/>
      <c r="BD231" s="259"/>
      <c r="BE231" s="259"/>
      <c r="BF231" s="259"/>
      <c r="BG231" s="259"/>
      <c r="BH231" s="259"/>
      <c r="BI231" s="259"/>
      <c r="BJ231" s="259"/>
      <c r="BK231" s="259"/>
      <c r="BL231" s="259"/>
      <c r="BM231" s="259"/>
      <c r="BN231" s="259"/>
      <c r="BO231" s="259"/>
      <c r="BP231" s="259"/>
      <c r="BQ231" s="259"/>
      <c r="BR231" s="259"/>
      <c r="BS231" s="259"/>
      <c r="BT231" s="259"/>
      <c r="BU231" s="259"/>
      <c r="BV231" s="259"/>
      <c r="BW231" s="259"/>
      <c r="BX231" s="259"/>
      <c r="BY231" s="259"/>
      <c r="BZ231" s="259"/>
    </row>
    <row r="232" spans="1:78" s="25" customFormat="1" ht="15" customHeight="1">
      <c r="A232" s="259"/>
      <c r="B232" s="259"/>
      <c r="C232" s="298"/>
      <c r="D232" s="298"/>
      <c r="E232" s="297"/>
      <c r="F232" s="271"/>
      <c r="G232" s="271"/>
      <c r="H232" s="271"/>
      <c r="I232" s="271"/>
      <c r="J232" s="461"/>
      <c r="K232" s="271"/>
      <c r="L232" s="271"/>
      <c r="M232" s="271"/>
      <c r="N232" s="271"/>
      <c r="O232" s="271"/>
      <c r="P232" s="271"/>
      <c r="Q232" s="271"/>
      <c r="R232" s="271"/>
      <c r="S232" s="259"/>
      <c r="T232" s="259"/>
      <c r="U232" s="259"/>
      <c r="V232" s="259"/>
      <c r="W232" s="259"/>
      <c r="X232" s="259"/>
      <c r="Y232" s="259"/>
      <c r="Z232" s="259"/>
      <c r="AA232" s="259"/>
      <c r="AB232" s="259"/>
      <c r="AC232" s="259"/>
      <c r="AD232" s="259"/>
      <c r="AE232" s="259"/>
      <c r="AF232" s="259"/>
      <c r="AG232" s="259"/>
      <c r="AH232" s="259"/>
      <c r="AI232" s="259"/>
      <c r="AJ232" s="259"/>
      <c r="AK232" s="259"/>
      <c r="AL232" s="259"/>
      <c r="AM232" s="259"/>
      <c r="AN232" s="259"/>
      <c r="AO232" s="259"/>
      <c r="AP232" s="259"/>
      <c r="AQ232" s="259"/>
      <c r="AR232" s="259"/>
      <c r="AS232" s="259"/>
      <c r="AT232" s="259"/>
      <c r="AU232" s="259"/>
      <c r="AV232" s="259"/>
      <c r="AW232" s="259"/>
      <c r="AX232" s="259"/>
      <c r="AY232" s="259"/>
      <c r="AZ232" s="259"/>
      <c r="BA232" s="259"/>
      <c r="BB232" s="259"/>
      <c r="BC232" s="259"/>
      <c r="BD232" s="259"/>
      <c r="BE232" s="259"/>
      <c r="BF232" s="259"/>
      <c r="BG232" s="259"/>
      <c r="BH232" s="259"/>
      <c r="BI232" s="259"/>
      <c r="BJ232" s="259"/>
      <c r="BK232" s="259"/>
      <c r="BL232" s="259"/>
      <c r="BM232" s="259"/>
      <c r="BN232" s="259"/>
      <c r="BO232" s="259"/>
      <c r="BP232" s="259"/>
      <c r="BQ232" s="259"/>
      <c r="BR232" s="259"/>
      <c r="BS232" s="259"/>
      <c r="BT232" s="259"/>
      <c r="BU232" s="259"/>
      <c r="BV232" s="259"/>
      <c r="BW232" s="259"/>
      <c r="BX232" s="259"/>
      <c r="BY232" s="259"/>
      <c r="BZ232" s="259"/>
    </row>
    <row r="233" spans="1:78" s="25" customFormat="1" ht="15" customHeight="1">
      <c r="A233" s="259"/>
      <c r="B233" s="259"/>
      <c r="C233" s="298"/>
      <c r="D233" s="298"/>
      <c r="E233" s="297"/>
      <c r="F233" s="271"/>
      <c r="G233" s="271"/>
      <c r="H233" s="271"/>
      <c r="I233" s="271"/>
      <c r="J233" s="461"/>
      <c r="K233" s="271"/>
      <c r="L233" s="271"/>
      <c r="M233" s="271"/>
      <c r="N233" s="271"/>
      <c r="O233" s="271"/>
      <c r="P233" s="271"/>
      <c r="Q233" s="271"/>
      <c r="R233" s="271"/>
      <c r="S233" s="259"/>
      <c r="T233" s="259"/>
      <c r="U233" s="259"/>
      <c r="V233" s="259"/>
      <c r="W233" s="259"/>
      <c r="X233" s="259"/>
      <c r="Y233" s="259"/>
      <c r="Z233" s="259"/>
      <c r="AA233" s="259"/>
      <c r="AB233" s="259"/>
      <c r="AC233" s="259"/>
      <c r="AD233" s="259"/>
      <c r="AE233" s="259"/>
      <c r="AF233" s="259"/>
      <c r="AG233" s="259"/>
      <c r="AH233" s="259"/>
      <c r="AI233" s="259"/>
      <c r="AJ233" s="259"/>
      <c r="AK233" s="259"/>
      <c r="AL233" s="259"/>
      <c r="AM233" s="259"/>
      <c r="AN233" s="259"/>
      <c r="AO233" s="259"/>
      <c r="AP233" s="259"/>
      <c r="AQ233" s="259"/>
      <c r="AR233" s="259"/>
      <c r="AS233" s="259"/>
      <c r="AT233" s="259"/>
      <c r="AU233" s="259"/>
      <c r="AV233" s="259"/>
      <c r="AW233" s="259"/>
      <c r="AX233" s="259"/>
      <c r="AY233" s="259"/>
      <c r="AZ233" s="259"/>
      <c r="BA233" s="259"/>
      <c r="BB233" s="259"/>
      <c r="BC233" s="259"/>
      <c r="BD233" s="259"/>
      <c r="BE233" s="259"/>
      <c r="BF233" s="259"/>
      <c r="BG233" s="259"/>
      <c r="BH233" s="259"/>
      <c r="BI233" s="259"/>
      <c r="BJ233" s="259"/>
      <c r="BK233" s="259"/>
      <c r="BL233" s="259"/>
      <c r="BM233" s="259"/>
      <c r="BN233" s="259"/>
      <c r="BO233" s="259"/>
      <c r="BP233" s="259"/>
      <c r="BQ233" s="259"/>
      <c r="BR233" s="259"/>
      <c r="BS233" s="259"/>
      <c r="BT233" s="259"/>
      <c r="BU233" s="259"/>
      <c r="BV233" s="259"/>
      <c r="BW233" s="259"/>
      <c r="BX233" s="259"/>
      <c r="BY233" s="259"/>
      <c r="BZ233" s="259"/>
    </row>
    <row r="234" spans="1:78" s="25" customFormat="1" ht="15" customHeight="1">
      <c r="A234" s="259"/>
      <c r="B234" s="259"/>
      <c r="C234" s="298"/>
      <c r="D234" s="298"/>
      <c r="E234" s="298"/>
      <c r="F234" s="259"/>
      <c r="G234" s="259"/>
      <c r="H234" s="259"/>
      <c r="I234" s="259"/>
      <c r="J234" s="453"/>
      <c r="K234" s="259"/>
      <c r="L234" s="259"/>
      <c r="M234" s="259"/>
      <c r="N234" s="259"/>
      <c r="O234" s="259"/>
      <c r="P234" s="259"/>
      <c r="Q234" s="259"/>
      <c r="R234" s="259"/>
      <c r="S234" s="259"/>
      <c r="T234" s="259"/>
      <c r="U234" s="259"/>
      <c r="V234" s="259"/>
      <c r="W234" s="259"/>
      <c r="X234" s="259"/>
      <c r="Y234" s="259"/>
      <c r="Z234" s="259"/>
      <c r="AA234" s="259"/>
      <c r="AB234" s="259"/>
      <c r="AC234" s="259"/>
      <c r="AD234" s="259"/>
      <c r="AE234" s="259"/>
      <c r="AF234" s="259"/>
      <c r="AG234" s="259"/>
      <c r="AH234" s="259"/>
      <c r="AI234" s="259"/>
      <c r="AJ234" s="259"/>
      <c r="AK234" s="259"/>
      <c r="AL234" s="259"/>
      <c r="AM234" s="259"/>
      <c r="AN234" s="259"/>
      <c r="AO234" s="259"/>
      <c r="AP234" s="259"/>
      <c r="AQ234" s="259"/>
      <c r="AR234" s="259"/>
      <c r="AS234" s="259"/>
      <c r="AT234" s="259"/>
      <c r="AU234" s="259"/>
      <c r="AV234" s="259"/>
      <c r="AW234" s="259"/>
      <c r="AX234" s="259"/>
      <c r="AY234" s="259"/>
      <c r="AZ234" s="259"/>
      <c r="BA234" s="259"/>
      <c r="BB234" s="259"/>
      <c r="BC234" s="259"/>
      <c r="BD234" s="259"/>
      <c r="BE234" s="259"/>
      <c r="BF234" s="259"/>
      <c r="BG234" s="259"/>
      <c r="BH234" s="259"/>
      <c r="BI234" s="259"/>
      <c r="BJ234" s="259"/>
      <c r="BK234" s="259"/>
      <c r="BL234" s="259"/>
      <c r="BM234" s="259"/>
      <c r="BN234" s="259"/>
      <c r="BO234" s="259"/>
      <c r="BP234" s="259"/>
      <c r="BQ234" s="259"/>
      <c r="BR234" s="259"/>
      <c r="BS234" s="259"/>
      <c r="BT234" s="259"/>
      <c r="BU234" s="259"/>
      <c r="BV234" s="259"/>
      <c r="BW234" s="259"/>
      <c r="BX234" s="259"/>
      <c r="BY234" s="259"/>
      <c r="BZ234" s="259"/>
    </row>
    <row r="235" spans="1:78" s="25" customFormat="1" ht="15" customHeight="1">
      <c r="A235" s="259"/>
      <c r="B235" s="259"/>
      <c r="C235" s="298"/>
      <c r="D235" s="298"/>
      <c r="E235" s="298"/>
      <c r="F235" s="259"/>
      <c r="G235" s="259"/>
      <c r="H235" s="259"/>
      <c r="I235" s="259"/>
      <c r="J235" s="453"/>
      <c r="K235" s="259"/>
      <c r="L235" s="456"/>
      <c r="M235" s="456"/>
      <c r="N235" s="456"/>
      <c r="O235" s="456"/>
      <c r="P235" s="456"/>
      <c r="Q235" s="456"/>
      <c r="R235" s="259"/>
      <c r="S235" s="259"/>
      <c r="T235" s="259"/>
      <c r="U235" s="259"/>
      <c r="V235" s="259"/>
      <c r="W235" s="259"/>
      <c r="X235" s="259"/>
      <c r="Y235" s="259"/>
      <c r="Z235" s="259"/>
      <c r="AA235" s="259"/>
      <c r="AB235" s="259"/>
      <c r="AC235" s="259"/>
      <c r="AD235" s="259"/>
      <c r="AE235" s="259"/>
      <c r="AF235" s="259"/>
      <c r="AG235" s="259"/>
      <c r="AH235" s="259"/>
      <c r="AI235" s="259"/>
      <c r="AJ235" s="259"/>
      <c r="AK235" s="259"/>
      <c r="AL235" s="259"/>
      <c r="AM235" s="259"/>
      <c r="AN235" s="259"/>
      <c r="AO235" s="259"/>
      <c r="AP235" s="259"/>
      <c r="AQ235" s="259"/>
      <c r="AR235" s="259"/>
      <c r="AS235" s="259"/>
      <c r="AT235" s="259"/>
      <c r="AU235" s="259"/>
      <c r="AV235" s="259"/>
      <c r="AW235" s="259"/>
      <c r="AX235" s="259"/>
      <c r="AY235" s="259"/>
      <c r="AZ235" s="259"/>
      <c r="BA235" s="259"/>
      <c r="BB235" s="259"/>
      <c r="BC235" s="259"/>
      <c r="BD235" s="259"/>
      <c r="BE235" s="259"/>
      <c r="BF235" s="259"/>
      <c r="BG235" s="259"/>
      <c r="BH235" s="259"/>
      <c r="BI235" s="259"/>
      <c r="BJ235" s="259"/>
      <c r="BK235" s="259"/>
      <c r="BL235" s="259"/>
      <c r="BM235" s="259"/>
      <c r="BN235" s="259"/>
      <c r="BO235" s="259"/>
      <c r="BP235" s="259"/>
      <c r="BQ235" s="259"/>
      <c r="BR235" s="259"/>
      <c r="BS235" s="259"/>
      <c r="BT235" s="259"/>
      <c r="BU235" s="259"/>
      <c r="BV235" s="259"/>
      <c r="BW235" s="259"/>
      <c r="BX235" s="259"/>
      <c r="BY235" s="259"/>
      <c r="BZ235" s="259"/>
    </row>
    <row r="236" spans="1:78" s="25" customFormat="1" ht="15" customHeight="1">
      <c r="A236" s="259"/>
      <c r="B236" s="259"/>
      <c r="C236" s="298"/>
      <c r="D236" s="298"/>
      <c r="E236" s="298"/>
      <c r="F236" s="259"/>
      <c r="G236" s="259"/>
      <c r="H236" s="259"/>
      <c r="I236" s="259"/>
      <c r="J236" s="453"/>
      <c r="K236" s="259"/>
      <c r="L236" s="261"/>
      <c r="M236" s="261"/>
      <c r="N236" s="261"/>
      <c r="O236" s="261"/>
      <c r="P236" s="261"/>
      <c r="Q236" s="261"/>
      <c r="R236" s="259"/>
      <c r="S236" s="259"/>
      <c r="T236" s="259"/>
      <c r="U236" s="259"/>
      <c r="V236" s="259"/>
      <c r="W236" s="259"/>
      <c r="X236" s="259"/>
      <c r="Y236" s="259"/>
      <c r="Z236" s="259"/>
      <c r="AA236" s="259"/>
      <c r="AB236" s="259"/>
      <c r="AC236" s="259"/>
      <c r="AD236" s="259"/>
      <c r="AE236" s="259"/>
      <c r="AF236" s="259"/>
      <c r="AG236" s="259"/>
      <c r="AH236" s="259"/>
      <c r="AI236" s="259"/>
      <c r="AJ236" s="259"/>
      <c r="AK236" s="259"/>
      <c r="AL236" s="259"/>
      <c r="AM236" s="259"/>
      <c r="AN236" s="259"/>
      <c r="AO236" s="259"/>
      <c r="AP236" s="259"/>
      <c r="AQ236" s="259"/>
      <c r="AR236" s="259"/>
      <c r="AS236" s="259"/>
      <c r="AT236" s="259"/>
      <c r="AU236" s="259"/>
      <c r="AV236" s="259"/>
      <c r="AW236" s="259"/>
      <c r="AX236" s="259"/>
      <c r="AY236" s="259"/>
      <c r="AZ236" s="259"/>
      <c r="BA236" s="259"/>
      <c r="BB236" s="259"/>
      <c r="BC236" s="259"/>
      <c r="BD236" s="259"/>
      <c r="BE236" s="259"/>
      <c r="BF236" s="259"/>
      <c r="BG236" s="259"/>
      <c r="BH236" s="259"/>
      <c r="BI236" s="259"/>
      <c r="BJ236" s="259"/>
      <c r="BK236" s="259"/>
      <c r="BL236" s="259"/>
      <c r="BM236" s="259"/>
      <c r="BN236" s="259"/>
      <c r="BO236" s="259"/>
      <c r="BP236" s="259"/>
      <c r="BQ236" s="259"/>
      <c r="BR236" s="259"/>
      <c r="BS236" s="259"/>
      <c r="BT236" s="259"/>
      <c r="BU236" s="259"/>
      <c r="BV236" s="259"/>
      <c r="BW236" s="259"/>
      <c r="BX236" s="259"/>
      <c r="BY236" s="259"/>
      <c r="BZ236" s="259"/>
    </row>
    <row r="237" spans="1:78" s="25" customFormat="1" ht="15" customHeight="1">
      <c r="A237" s="259"/>
      <c r="B237" s="259"/>
      <c r="C237" s="298"/>
      <c r="D237" s="298"/>
      <c r="E237" s="298"/>
      <c r="F237" s="259"/>
      <c r="G237" s="259"/>
      <c r="H237" s="259"/>
      <c r="I237" s="259"/>
      <c r="J237" s="453"/>
      <c r="K237" s="259"/>
      <c r="L237" s="261"/>
      <c r="M237" s="261"/>
      <c r="N237" s="261"/>
      <c r="O237" s="261"/>
      <c r="P237" s="261"/>
      <c r="Q237" s="261"/>
      <c r="R237" s="259"/>
      <c r="S237" s="259"/>
      <c r="T237" s="259"/>
      <c r="U237" s="259"/>
      <c r="V237" s="259"/>
      <c r="W237" s="259"/>
      <c r="X237" s="259"/>
      <c r="Y237" s="259"/>
      <c r="Z237" s="259"/>
      <c r="AA237" s="259"/>
      <c r="AB237" s="259"/>
      <c r="AC237" s="259"/>
      <c r="AD237" s="259"/>
      <c r="AE237" s="259"/>
      <c r="AF237" s="259"/>
      <c r="AG237" s="259"/>
      <c r="AH237" s="259"/>
      <c r="AI237" s="259"/>
      <c r="AJ237" s="259"/>
      <c r="AK237" s="259"/>
      <c r="AL237" s="259"/>
      <c r="AM237" s="259"/>
      <c r="AN237" s="259"/>
      <c r="AO237" s="259"/>
      <c r="AP237" s="259"/>
      <c r="AQ237" s="259"/>
      <c r="AR237" s="259"/>
      <c r="AS237" s="259"/>
      <c r="AT237" s="259"/>
      <c r="AU237" s="259"/>
      <c r="AV237" s="259"/>
      <c r="AW237" s="259"/>
      <c r="AX237" s="259"/>
      <c r="AY237" s="259"/>
      <c r="AZ237" s="259"/>
      <c r="BA237" s="259"/>
      <c r="BB237" s="259"/>
      <c r="BC237" s="259"/>
      <c r="BD237" s="259"/>
      <c r="BE237" s="259"/>
      <c r="BF237" s="259"/>
      <c r="BG237" s="259"/>
      <c r="BH237" s="259"/>
      <c r="BI237" s="259"/>
      <c r="BJ237" s="259"/>
      <c r="BK237" s="259"/>
      <c r="BL237" s="259"/>
      <c r="BM237" s="259"/>
      <c r="BN237" s="259"/>
      <c r="BO237" s="259"/>
      <c r="BP237" s="259"/>
      <c r="BQ237" s="259"/>
      <c r="BR237" s="259"/>
      <c r="BS237" s="259"/>
      <c r="BT237" s="259"/>
      <c r="BU237" s="259"/>
      <c r="BV237" s="259"/>
      <c r="BW237" s="259"/>
      <c r="BX237" s="259"/>
      <c r="BY237" s="259"/>
      <c r="BZ237" s="259"/>
    </row>
    <row r="238" spans="1:78" s="25" customFormat="1" ht="15" customHeight="1">
      <c r="A238" s="259"/>
      <c r="B238" s="259"/>
      <c r="C238" s="298"/>
      <c r="D238" s="298"/>
      <c r="E238" s="298"/>
      <c r="F238" s="259"/>
      <c r="G238" s="259"/>
      <c r="H238" s="259"/>
      <c r="I238" s="259"/>
      <c r="J238" s="453"/>
      <c r="K238" s="259"/>
      <c r="L238" s="259"/>
      <c r="M238" s="259"/>
      <c r="N238" s="259"/>
      <c r="O238" s="259"/>
      <c r="P238" s="259"/>
      <c r="Q238" s="259"/>
      <c r="R238" s="259"/>
      <c r="S238" s="259"/>
      <c r="T238" s="259"/>
      <c r="U238" s="259"/>
      <c r="V238" s="259"/>
      <c r="W238" s="259"/>
      <c r="X238" s="259"/>
      <c r="Y238" s="259"/>
      <c r="Z238" s="259"/>
      <c r="AA238" s="259"/>
      <c r="AB238" s="259"/>
      <c r="AC238" s="259"/>
      <c r="AD238" s="259"/>
      <c r="AE238" s="259"/>
      <c r="AF238" s="259"/>
      <c r="AG238" s="259"/>
      <c r="AH238" s="259"/>
      <c r="AI238" s="259"/>
      <c r="AJ238" s="259"/>
      <c r="AK238" s="259"/>
      <c r="AL238" s="259"/>
      <c r="AM238" s="259"/>
      <c r="AN238" s="259"/>
      <c r="AO238" s="259"/>
      <c r="AP238" s="259"/>
      <c r="AQ238" s="259"/>
      <c r="AR238" s="259"/>
      <c r="AS238" s="259"/>
      <c r="AT238" s="259"/>
      <c r="AU238" s="259"/>
      <c r="AV238" s="259"/>
      <c r="AW238" s="259"/>
      <c r="AX238" s="259"/>
      <c r="AY238" s="259"/>
      <c r="AZ238" s="259"/>
      <c r="BA238" s="259"/>
      <c r="BB238" s="259"/>
      <c r="BC238" s="259"/>
      <c r="BD238" s="259"/>
      <c r="BE238" s="259"/>
      <c r="BF238" s="259"/>
      <c r="BG238" s="259"/>
      <c r="BH238" s="259"/>
      <c r="BI238" s="259"/>
      <c r="BJ238" s="259"/>
      <c r="BK238" s="259"/>
      <c r="BL238" s="259"/>
      <c r="BM238" s="259"/>
      <c r="BN238" s="259"/>
      <c r="BO238" s="259"/>
      <c r="BP238" s="259"/>
      <c r="BQ238" s="259"/>
      <c r="BR238" s="259"/>
      <c r="BS238" s="259"/>
      <c r="BT238" s="259"/>
      <c r="BU238" s="259"/>
      <c r="BV238" s="259"/>
      <c r="BW238" s="259"/>
      <c r="BX238" s="259"/>
      <c r="BY238" s="259"/>
      <c r="BZ238" s="259"/>
    </row>
    <row r="239" spans="1:78" s="28" customFormat="1" ht="15" customHeight="1">
      <c r="A239" s="272"/>
      <c r="B239" s="272"/>
      <c r="C239" s="298"/>
      <c r="D239" s="298"/>
      <c r="E239" s="299"/>
      <c r="F239" s="272"/>
      <c r="G239" s="272"/>
      <c r="H239" s="272"/>
      <c r="I239" s="272"/>
      <c r="J239" s="464"/>
      <c r="K239" s="272"/>
      <c r="L239" s="259"/>
      <c r="M239" s="259"/>
      <c r="N239" s="259"/>
      <c r="O239" s="259"/>
      <c r="P239" s="259"/>
      <c r="Q239" s="259"/>
      <c r="R239" s="272"/>
      <c r="S239" s="272"/>
      <c r="T239" s="272"/>
      <c r="U239" s="272"/>
      <c r="V239" s="272"/>
      <c r="W239" s="272"/>
      <c r="X239" s="272"/>
      <c r="Y239" s="272"/>
      <c r="Z239" s="272"/>
      <c r="AA239" s="272"/>
      <c r="AB239" s="272"/>
      <c r="AC239" s="272"/>
      <c r="AD239" s="272"/>
      <c r="AE239" s="272"/>
      <c r="AF239" s="272"/>
      <c r="AG239" s="272"/>
      <c r="AH239" s="272"/>
      <c r="AI239" s="272"/>
      <c r="AJ239" s="272"/>
      <c r="AK239" s="272"/>
      <c r="AL239" s="272"/>
      <c r="AM239" s="272"/>
      <c r="AN239" s="272"/>
      <c r="AO239" s="272"/>
      <c r="AP239" s="272"/>
      <c r="AQ239" s="272"/>
      <c r="AR239" s="272"/>
      <c r="AS239" s="272"/>
      <c r="AT239" s="272"/>
      <c r="AU239" s="272"/>
      <c r="AV239" s="272"/>
      <c r="AW239" s="272"/>
      <c r="AX239" s="272"/>
      <c r="AY239" s="272"/>
      <c r="AZ239" s="272"/>
      <c r="BA239" s="272"/>
      <c r="BB239" s="272"/>
      <c r="BC239" s="272"/>
      <c r="BD239" s="272"/>
      <c r="BE239" s="272"/>
      <c r="BF239" s="272"/>
      <c r="BG239" s="272"/>
      <c r="BH239" s="272"/>
      <c r="BI239" s="272"/>
      <c r="BJ239" s="272"/>
      <c r="BK239" s="272"/>
      <c r="BL239" s="272"/>
      <c r="BM239" s="272"/>
      <c r="BN239" s="272"/>
      <c r="BO239" s="272"/>
      <c r="BP239" s="272"/>
      <c r="BQ239" s="272"/>
      <c r="BR239" s="272"/>
      <c r="BS239" s="272"/>
      <c r="BT239" s="272"/>
      <c r="BU239" s="272"/>
      <c r="BV239" s="272"/>
      <c r="BW239" s="272"/>
      <c r="BX239" s="272"/>
      <c r="BY239" s="272"/>
      <c r="BZ239" s="272"/>
    </row>
    <row r="240" spans="1:78" s="29" customFormat="1" ht="15" customHeight="1">
      <c r="A240" s="273"/>
      <c r="B240" s="273"/>
      <c r="C240" s="298"/>
      <c r="D240" s="298"/>
      <c r="E240" s="300"/>
      <c r="F240" s="273"/>
      <c r="G240" s="273"/>
      <c r="H240" s="273"/>
      <c r="I240" s="273"/>
      <c r="J240" s="465"/>
      <c r="K240" s="273"/>
      <c r="L240" s="259"/>
      <c r="M240" s="259"/>
      <c r="N240" s="259"/>
      <c r="O240" s="259"/>
      <c r="P240" s="259"/>
      <c r="Q240" s="259"/>
      <c r="R240" s="273"/>
      <c r="S240" s="273"/>
      <c r="T240" s="273"/>
      <c r="U240" s="273"/>
      <c r="V240" s="273"/>
      <c r="W240" s="273"/>
      <c r="X240" s="273"/>
      <c r="Y240" s="273"/>
      <c r="Z240" s="273"/>
      <c r="AA240" s="273"/>
      <c r="AB240" s="273"/>
      <c r="AC240" s="273"/>
      <c r="AD240" s="273"/>
      <c r="AE240" s="273"/>
      <c r="AF240" s="273"/>
      <c r="AG240" s="273"/>
      <c r="AH240" s="273"/>
      <c r="AI240" s="273"/>
      <c r="AJ240" s="273"/>
      <c r="AK240" s="273"/>
      <c r="AL240" s="273"/>
      <c r="AM240" s="273"/>
      <c r="AN240" s="273"/>
      <c r="AO240" s="273"/>
      <c r="AP240" s="273"/>
      <c r="AQ240" s="273"/>
      <c r="AR240" s="273"/>
      <c r="AS240" s="273"/>
      <c r="AT240" s="273"/>
      <c r="AU240" s="273"/>
      <c r="AV240" s="273"/>
      <c r="AW240" s="273"/>
      <c r="AX240" s="273"/>
      <c r="AY240" s="273"/>
      <c r="AZ240" s="273"/>
      <c r="BA240" s="273"/>
      <c r="BB240" s="273"/>
      <c r="BC240" s="273"/>
      <c r="BD240" s="273"/>
      <c r="BE240" s="273"/>
      <c r="BF240" s="273"/>
      <c r="BG240" s="273"/>
      <c r="BH240" s="273"/>
      <c r="BI240" s="273"/>
      <c r="BJ240" s="273"/>
      <c r="BK240" s="273"/>
      <c r="BL240" s="273"/>
      <c r="BM240" s="273"/>
      <c r="BN240" s="273"/>
      <c r="BO240" s="273"/>
      <c r="BP240" s="273"/>
      <c r="BQ240" s="273"/>
      <c r="BR240" s="273"/>
      <c r="BS240" s="273"/>
      <c r="BT240" s="273"/>
      <c r="BU240" s="273"/>
      <c r="BV240" s="273"/>
      <c r="BW240" s="273"/>
      <c r="BX240" s="273"/>
      <c r="BY240" s="273"/>
      <c r="BZ240" s="273"/>
    </row>
    <row r="241" spans="1:78" s="29" customFormat="1" ht="15" customHeight="1">
      <c r="A241" s="273"/>
      <c r="B241" s="273"/>
      <c r="C241" s="298"/>
      <c r="D241" s="298"/>
      <c r="E241" s="300"/>
      <c r="F241" s="273"/>
      <c r="G241" s="273"/>
      <c r="H241" s="273"/>
      <c r="I241" s="273"/>
      <c r="J241" s="465"/>
      <c r="K241" s="273"/>
      <c r="L241" s="259"/>
      <c r="M241" s="259"/>
      <c r="N241" s="259"/>
      <c r="O241" s="259"/>
      <c r="P241" s="259"/>
      <c r="Q241" s="259"/>
      <c r="R241" s="273"/>
      <c r="S241" s="273"/>
      <c r="T241" s="273"/>
      <c r="U241" s="273"/>
      <c r="V241" s="273"/>
      <c r="W241" s="273"/>
      <c r="X241" s="273"/>
      <c r="Y241" s="273"/>
      <c r="Z241" s="273"/>
      <c r="AA241" s="273"/>
      <c r="AB241" s="273"/>
      <c r="AC241" s="273"/>
      <c r="AD241" s="273"/>
      <c r="AE241" s="273"/>
      <c r="AF241" s="273"/>
      <c r="AG241" s="273"/>
      <c r="AH241" s="273"/>
      <c r="AI241" s="273"/>
      <c r="AJ241" s="273"/>
      <c r="AK241" s="273"/>
      <c r="AL241" s="273"/>
      <c r="AM241" s="273"/>
      <c r="AN241" s="273"/>
      <c r="AO241" s="273"/>
      <c r="AP241" s="273"/>
      <c r="AQ241" s="273"/>
      <c r="AR241" s="273"/>
      <c r="AS241" s="273"/>
      <c r="AT241" s="273"/>
      <c r="AU241" s="273"/>
      <c r="AV241" s="273"/>
      <c r="AW241" s="273"/>
      <c r="AX241" s="273"/>
      <c r="AY241" s="273"/>
      <c r="AZ241" s="273"/>
      <c r="BA241" s="273"/>
      <c r="BB241" s="273"/>
      <c r="BC241" s="273"/>
      <c r="BD241" s="273"/>
      <c r="BE241" s="273"/>
      <c r="BF241" s="273"/>
      <c r="BG241" s="273"/>
      <c r="BH241" s="273"/>
      <c r="BI241" s="273"/>
      <c r="BJ241" s="273"/>
      <c r="BK241" s="273"/>
      <c r="BL241" s="273"/>
      <c r="BM241" s="273"/>
      <c r="BN241" s="273"/>
      <c r="BO241" s="273"/>
      <c r="BP241" s="273"/>
      <c r="BQ241" s="273"/>
      <c r="BR241" s="273"/>
      <c r="BS241" s="273"/>
      <c r="BT241" s="273"/>
      <c r="BU241" s="273"/>
      <c r="BV241" s="273"/>
      <c r="BW241" s="273"/>
      <c r="BX241" s="273"/>
      <c r="BY241" s="273"/>
      <c r="BZ241" s="273"/>
    </row>
    <row r="242" spans="1:78" s="29" customFormat="1" ht="14.25">
      <c r="A242" s="273"/>
      <c r="B242" s="273"/>
      <c r="C242" s="298"/>
      <c r="D242" s="298"/>
      <c r="E242" s="300"/>
      <c r="F242" s="273"/>
      <c r="G242" s="273"/>
      <c r="H242" s="273"/>
      <c r="I242" s="273"/>
      <c r="J242" s="465"/>
      <c r="K242" s="273"/>
      <c r="L242" s="259"/>
      <c r="M242" s="259"/>
      <c r="N242" s="259"/>
      <c r="O242" s="259"/>
      <c r="P242" s="259"/>
      <c r="Q242" s="259"/>
      <c r="R242" s="273"/>
      <c r="S242" s="273"/>
      <c r="T242" s="273"/>
      <c r="U242" s="273"/>
      <c r="V242" s="273"/>
      <c r="W242" s="273"/>
      <c r="X242" s="273"/>
      <c r="Y242" s="273"/>
      <c r="Z242" s="273"/>
      <c r="AA242" s="273"/>
      <c r="AB242" s="273"/>
      <c r="AC242" s="273"/>
      <c r="AD242" s="273"/>
      <c r="AE242" s="273"/>
      <c r="AF242" s="273"/>
      <c r="AG242" s="273"/>
      <c r="AH242" s="273"/>
      <c r="AI242" s="273"/>
      <c r="AJ242" s="273"/>
      <c r="AK242" s="273"/>
      <c r="AL242" s="273"/>
      <c r="AM242" s="273"/>
      <c r="AN242" s="273"/>
      <c r="AO242" s="273"/>
      <c r="AP242" s="273"/>
      <c r="AQ242" s="273"/>
      <c r="AR242" s="273"/>
      <c r="AS242" s="273"/>
      <c r="AT242" s="273"/>
      <c r="AU242" s="273"/>
      <c r="AV242" s="273"/>
      <c r="AW242" s="273"/>
      <c r="AX242" s="273"/>
      <c r="AY242" s="273"/>
      <c r="AZ242" s="273"/>
      <c r="BA242" s="273"/>
      <c r="BB242" s="273"/>
      <c r="BC242" s="273"/>
      <c r="BD242" s="273"/>
      <c r="BE242" s="273"/>
      <c r="BF242" s="273"/>
      <c r="BG242" s="273"/>
      <c r="BH242" s="273"/>
      <c r="BI242" s="273"/>
      <c r="BJ242" s="273"/>
      <c r="BK242" s="273"/>
      <c r="BL242" s="273"/>
      <c r="BM242" s="273"/>
      <c r="BN242" s="273"/>
      <c r="BO242" s="273"/>
      <c r="BP242" s="273"/>
      <c r="BQ242" s="273"/>
      <c r="BR242" s="273"/>
      <c r="BS242" s="273"/>
      <c r="BT242" s="273"/>
      <c r="BU242" s="273"/>
      <c r="BV242" s="273"/>
      <c r="BW242" s="273"/>
      <c r="BX242" s="273"/>
      <c r="BY242" s="273"/>
      <c r="BZ242" s="273"/>
    </row>
    <row r="243" spans="1:78" s="29" customFormat="1" ht="14.25">
      <c r="A243" s="273"/>
      <c r="B243" s="273"/>
      <c r="C243" s="298"/>
      <c r="D243" s="298"/>
      <c r="E243" s="300"/>
      <c r="F243" s="273"/>
      <c r="G243" s="273"/>
      <c r="H243" s="273"/>
      <c r="I243" s="273"/>
      <c r="J243" s="465"/>
      <c r="K243" s="273"/>
      <c r="L243" s="259"/>
      <c r="M243" s="259"/>
      <c r="N243" s="259"/>
      <c r="O243" s="259"/>
      <c r="P243" s="259"/>
      <c r="Q243" s="259"/>
      <c r="R243" s="273"/>
      <c r="S243" s="273"/>
      <c r="T243" s="273"/>
      <c r="U243" s="273"/>
      <c r="V243" s="273"/>
      <c r="W243" s="273"/>
      <c r="X243" s="273"/>
      <c r="Y243" s="273"/>
      <c r="Z243" s="273"/>
      <c r="AA243" s="273"/>
      <c r="AB243" s="273"/>
      <c r="AC243" s="273"/>
      <c r="AD243" s="273"/>
      <c r="AE243" s="273"/>
      <c r="AF243" s="273"/>
      <c r="AG243" s="273"/>
      <c r="AH243" s="273"/>
      <c r="AI243" s="273"/>
      <c r="AJ243" s="273"/>
      <c r="AK243" s="273"/>
      <c r="AL243" s="273"/>
      <c r="AM243" s="273"/>
      <c r="AN243" s="273"/>
      <c r="AO243" s="273"/>
      <c r="AP243" s="273"/>
      <c r="AQ243" s="273"/>
      <c r="AR243" s="273"/>
      <c r="AS243" s="273"/>
      <c r="AT243" s="273"/>
      <c r="AU243" s="273"/>
      <c r="AV243" s="273"/>
      <c r="AW243" s="273"/>
      <c r="AX243" s="273"/>
      <c r="AY243" s="273"/>
      <c r="AZ243" s="273"/>
      <c r="BA243" s="273"/>
      <c r="BB243" s="273"/>
      <c r="BC243" s="273"/>
      <c r="BD243" s="273"/>
      <c r="BE243" s="273"/>
      <c r="BF243" s="273"/>
      <c r="BG243" s="273"/>
      <c r="BH243" s="273"/>
      <c r="BI243" s="273"/>
      <c r="BJ243" s="273"/>
      <c r="BK243" s="273"/>
      <c r="BL243" s="273"/>
      <c r="BM243" s="273"/>
      <c r="BN243" s="273"/>
      <c r="BO243" s="273"/>
      <c r="BP243" s="273"/>
      <c r="BQ243" s="273"/>
      <c r="BR243" s="273"/>
      <c r="BS243" s="273"/>
      <c r="BT243" s="273"/>
      <c r="BU243" s="273"/>
      <c r="BV243" s="273"/>
      <c r="BW243" s="273"/>
      <c r="BX243" s="273"/>
      <c r="BY243" s="273"/>
      <c r="BZ243" s="273"/>
    </row>
    <row r="244" spans="1:78" s="29" customFormat="1" ht="14.25">
      <c r="A244" s="273"/>
      <c r="B244" s="273"/>
      <c r="C244" s="298"/>
      <c r="D244" s="298"/>
      <c r="E244" s="300"/>
      <c r="F244" s="273"/>
      <c r="G244" s="273"/>
      <c r="H244" s="273"/>
      <c r="I244" s="273"/>
      <c r="J244" s="465"/>
      <c r="K244" s="273"/>
      <c r="L244" s="259"/>
      <c r="M244" s="259"/>
      <c r="N244" s="259"/>
      <c r="O244" s="259"/>
      <c r="P244" s="259"/>
      <c r="Q244" s="259"/>
      <c r="R244" s="273"/>
      <c r="S244" s="273"/>
      <c r="T244" s="273"/>
      <c r="U244" s="273"/>
      <c r="V244" s="273"/>
      <c r="W244" s="273"/>
      <c r="X244" s="273"/>
      <c r="Y244" s="273"/>
      <c r="Z244" s="273"/>
      <c r="AA244" s="273"/>
      <c r="AB244" s="273"/>
      <c r="AC244" s="273"/>
      <c r="AD244" s="273"/>
      <c r="AE244" s="273"/>
      <c r="AF244" s="273"/>
      <c r="AG244" s="273"/>
      <c r="AH244" s="273"/>
      <c r="AI244" s="273"/>
      <c r="AJ244" s="273"/>
      <c r="AK244" s="273"/>
      <c r="AL244" s="273"/>
      <c r="AM244" s="273"/>
      <c r="AN244" s="273"/>
      <c r="AO244" s="273"/>
      <c r="AP244" s="273"/>
      <c r="AQ244" s="273"/>
      <c r="AR244" s="273"/>
      <c r="AS244" s="273"/>
      <c r="AT244" s="273"/>
      <c r="AU244" s="273"/>
      <c r="AV244" s="273"/>
      <c r="AW244" s="273"/>
      <c r="AX244" s="273"/>
      <c r="AY244" s="273"/>
      <c r="AZ244" s="273"/>
      <c r="BA244" s="273"/>
      <c r="BB244" s="273"/>
      <c r="BC244" s="273"/>
      <c r="BD244" s="273"/>
      <c r="BE244" s="273"/>
      <c r="BF244" s="273"/>
      <c r="BG244" s="273"/>
      <c r="BH244" s="273"/>
      <c r="BI244" s="273"/>
      <c r="BJ244" s="273"/>
      <c r="BK244" s="273"/>
      <c r="BL244" s="273"/>
      <c r="BM244" s="273"/>
      <c r="BN244" s="273"/>
      <c r="BO244" s="273"/>
      <c r="BP244" s="273"/>
      <c r="BQ244" s="273"/>
      <c r="BR244" s="273"/>
      <c r="BS244" s="273"/>
      <c r="BT244" s="273"/>
      <c r="BU244" s="273"/>
      <c r="BV244" s="273"/>
      <c r="BW244" s="273"/>
      <c r="BX244" s="273"/>
      <c r="BY244" s="273"/>
      <c r="BZ244" s="273"/>
    </row>
    <row r="245" spans="1:78" s="29" customFormat="1" ht="14.25">
      <c r="A245" s="273"/>
      <c r="B245" s="273"/>
      <c r="C245" s="298"/>
      <c r="D245" s="298"/>
      <c r="E245" s="300"/>
      <c r="F245" s="273"/>
      <c r="G245" s="273"/>
      <c r="H245" s="273"/>
      <c r="I245" s="273"/>
      <c r="J245" s="465"/>
      <c r="K245" s="273"/>
      <c r="L245" s="259"/>
      <c r="M245" s="259"/>
      <c r="N245" s="259"/>
      <c r="O245" s="259"/>
      <c r="P245" s="259"/>
      <c r="Q245" s="259"/>
      <c r="R245" s="273"/>
      <c r="S245" s="273"/>
      <c r="T245" s="273"/>
      <c r="U245" s="273"/>
      <c r="V245" s="273"/>
      <c r="W245" s="273"/>
      <c r="X245" s="273"/>
      <c r="Y245" s="273"/>
      <c r="Z245" s="273"/>
      <c r="AA245" s="273"/>
      <c r="AB245" s="273"/>
      <c r="AC245" s="273"/>
      <c r="AD245" s="273"/>
      <c r="AE245" s="273"/>
      <c r="AF245" s="273"/>
      <c r="AG245" s="273"/>
      <c r="AH245" s="273"/>
      <c r="AI245" s="273"/>
      <c r="AJ245" s="273"/>
      <c r="AK245" s="273"/>
      <c r="AL245" s="273"/>
      <c r="AM245" s="273"/>
      <c r="AN245" s="273"/>
      <c r="AO245" s="273"/>
      <c r="AP245" s="273"/>
      <c r="AQ245" s="273"/>
      <c r="AR245" s="273"/>
      <c r="AS245" s="273"/>
      <c r="AT245" s="273"/>
      <c r="AU245" s="273"/>
      <c r="AV245" s="273"/>
      <c r="AW245" s="273"/>
      <c r="AX245" s="273"/>
      <c r="AY245" s="273"/>
      <c r="AZ245" s="273"/>
      <c r="BA245" s="273"/>
      <c r="BB245" s="273"/>
      <c r="BC245" s="273"/>
      <c r="BD245" s="273"/>
      <c r="BE245" s="273"/>
      <c r="BF245" s="273"/>
      <c r="BG245" s="273"/>
      <c r="BH245" s="273"/>
      <c r="BI245" s="273"/>
      <c r="BJ245" s="273"/>
      <c r="BK245" s="273"/>
      <c r="BL245" s="273"/>
      <c r="BM245" s="273"/>
      <c r="BN245" s="273"/>
      <c r="BO245" s="273"/>
      <c r="BP245" s="273"/>
      <c r="BQ245" s="273"/>
      <c r="BR245" s="273"/>
      <c r="BS245" s="273"/>
      <c r="BT245" s="273"/>
      <c r="BU245" s="273"/>
      <c r="BV245" s="273"/>
      <c r="BW245" s="273"/>
      <c r="BX245" s="273"/>
      <c r="BY245" s="273"/>
      <c r="BZ245" s="273"/>
    </row>
    <row r="246" spans="1:78" s="29" customFormat="1" ht="14.25">
      <c r="A246" s="273"/>
      <c r="B246" s="273"/>
      <c r="C246" s="298"/>
      <c r="D246" s="298"/>
      <c r="E246" s="300"/>
      <c r="F246" s="273"/>
      <c r="G246" s="273"/>
      <c r="H246" s="273"/>
      <c r="I246" s="273"/>
      <c r="J246" s="465"/>
      <c r="K246" s="273"/>
      <c r="L246" s="259"/>
      <c r="M246" s="259"/>
      <c r="N246" s="259"/>
      <c r="O246" s="259"/>
      <c r="P246" s="259"/>
      <c r="Q246" s="259"/>
      <c r="R246" s="273"/>
      <c r="S246" s="273"/>
      <c r="T246" s="273"/>
      <c r="U246" s="273"/>
      <c r="V246" s="273"/>
      <c r="W246" s="273"/>
      <c r="X246" s="273"/>
      <c r="Y246" s="273"/>
      <c r="Z246" s="273"/>
      <c r="AA246" s="273"/>
      <c r="AB246" s="273"/>
      <c r="AC246" s="273"/>
      <c r="AD246" s="273"/>
      <c r="AE246" s="273"/>
      <c r="AF246" s="273"/>
      <c r="AG246" s="273"/>
      <c r="AH246" s="273"/>
      <c r="AI246" s="273"/>
      <c r="AJ246" s="273"/>
      <c r="AK246" s="273"/>
      <c r="AL246" s="273"/>
      <c r="AM246" s="273"/>
      <c r="AN246" s="273"/>
      <c r="AO246" s="273"/>
      <c r="AP246" s="273"/>
      <c r="AQ246" s="273"/>
      <c r="AR246" s="273"/>
      <c r="AS246" s="273"/>
      <c r="AT246" s="273"/>
      <c r="AU246" s="273"/>
      <c r="AV246" s="273"/>
      <c r="AW246" s="273"/>
      <c r="AX246" s="273"/>
      <c r="AY246" s="273"/>
      <c r="AZ246" s="273"/>
      <c r="BA246" s="273"/>
      <c r="BB246" s="273"/>
      <c r="BC246" s="273"/>
      <c r="BD246" s="273"/>
      <c r="BE246" s="273"/>
      <c r="BF246" s="273"/>
      <c r="BG246" s="273"/>
      <c r="BH246" s="273"/>
      <c r="BI246" s="273"/>
      <c r="BJ246" s="273"/>
      <c r="BK246" s="273"/>
      <c r="BL246" s="273"/>
      <c r="BM246" s="273"/>
      <c r="BN246" s="273"/>
      <c r="BO246" s="273"/>
      <c r="BP246" s="273"/>
      <c r="BQ246" s="273"/>
      <c r="BR246" s="273"/>
      <c r="BS246" s="273"/>
      <c r="BT246" s="273"/>
      <c r="BU246" s="273"/>
      <c r="BV246" s="273"/>
      <c r="BW246" s="273"/>
      <c r="BX246" s="273"/>
      <c r="BY246" s="273"/>
      <c r="BZ246" s="273"/>
    </row>
    <row r="247" spans="1:78" s="29" customFormat="1" ht="14.25">
      <c r="A247" s="273"/>
      <c r="B247" s="273"/>
      <c r="C247" s="298"/>
      <c r="D247" s="298"/>
      <c r="E247" s="300"/>
      <c r="F247" s="273"/>
      <c r="G247" s="273"/>
      <c r="H247" s="273"/>
      <c r="I247" s="273"/>
      <c r="J247" s="465"/>
      <c r="K247" s="273"/>
      <c r="L247" s="259"/>
      <c r="M247" s="259"/>
      <c r="N247" s="259"/>
      <c r="O247" s="259"/>
      <c r="P247" s="259"/>
      <c r="Q247" s="259"/>
      <c r="R247" s="273"/>
      <c r="S247" s="273"/>
      <c r="T247" s="273"/>
      <c r="U247" s="273"/>
      <c r="V247" s="273"/>
      <c r="W247" s="273"/>
      <c r="X247" s="273"/>
      <c r="Y247" s="273"/>
      <c r="Z247" s="273"/>
      <c r="AA247" s="273"/>
      <c r="AB247" s="273"/>
      <c r="AC247" s="273"/>
      <c r="AD247" s="273"/>
      <c r="AE247" s="273"/>
      <c r="AF247" s="273"/>
      <c r="AG247" s="273"/>
      <c r="AH247" s="273"/>
      <c r="AI247" s="273"/>
      <c r="AJ247" s="273"/>
      <c r="AK247" s="273"/>
      <c r="AL247" s="273"/>
      <c r="AM247" s="273"/>
      <c r="AN247" s="273"/>
      <c r="AO247" s="273"/>
      <c r="AP247" s="273"/>
      <c r="AQ247" s="273"/>
      <c r="AR247" s="273"/>
      <c r="AS247" s="273"/>
      <c r="AT247" s="273"/>
      <c r="AU247" s="273"/>
      <c r="AV247" s="273"/>
      <c r="AW247" s="273"/>
      <c r="AX247" s="273"/>
      <c r="AY247" s="273"/>
      <c r="AZ247" s="273"/>
      <c r="BA247" s="273"/>
      <c r="BB247" s="273"/>
      <c r="BC247" s="273"/>
      <c r="BD247" s="273"/>
      <c r="BE247" s="273"/>
      <c r="BF247" s="273"/>
      <c r="BG247" s="273"/>
      <c r="BH247" s="273"/>
      <c r="BI247" s="273"/>
      <c r="BJ247" s="273"/>
      <c r="BK247" s="273"/>
      <c r="BL247" s="273"/>
      <c r="BM247" s="273"/>
      <c r="BN247" s="273"/>
      <c r="BO247" s="273"/>
      <c r="BP247" s="273"/>
      <c r="BQ247" s="273"/>
      <c r="BR247" s="273"/>
      <c r="BS247" s="273"/>
      <c r="BT247" s="273"/>
      <c r="BU247" s="273"/>
      <c r="BV247" s="273"/>
      <c r="BW247" s="273"/>
      <c r="BX247" s="273"/>
      <c r="BY247" s="273"/>
      <c r="BZ247" s="273"/>
    </row>
    <row r="248" spans="1:78" s="29" customFormat="1" ht="14.25">
      <c r="A248" s="273"/>
      <c r="C248" s="32"/>
      <c r="D248" s="32"/>
      <c r="E248" s="300"/>
      <c r="J248" s="94"/>
      <c r="L248" s="28"/>
      <c r="M248" s="28"/>
      <c r="N248" s="28"/>
      <c r="O248" s="28"/>
      <c r="P248" s="28"/>
      <c r="Q248" s="28"/>
      <c r="AF248" s="273"/>
      <c r="AG248" s="273"/>
      <c r="AH248" s="273"/>
      <c r="AI248" s="273"/>
      <c r="AJ248" s="273"/>
      <c r="AK248" s="273"/>
      <c r="AL248" s="273"/>
      <c r="AM248" s="273"/>
      <c r="AN248" s="273"/>
      <c r="AO248" s="273"/>
      <c r="AP248" s="273"/>
      <c r="AQ248" s="273"/>
      <c r="AR248" s="273"/>
      <c r="AS248" s="273"/>
      <c r="AT248" s="273"/>
      <c r="AU248" s="273"/>
      <c r="AV248" s="273"/>
      <c r="AW248" s="273"/>
      <c r="AX248" s="273"/>
      <c r="AY248" s="273"/>
      <c r="AZ248" s="273"/>
      <c r="BA248" s="273"/>
      <c r="BB248" s="273"/>
      <c r="BC248" s="273"/>
      <c r="BD248" s="273"/>
      <c r="BE248" s="273"/>
      <c r="BF248" s="273"/>
      <c r="BG248" s="273"/>
      <c r="BH248" s="273"/>
      <c r="BI248" s="273"/>
      <c r="BJ248" s="273"/>
      <c r="BK248" s="273"/>
      <c r="BL248" s="273"/>
      <c r="BM248" s="273"/>
      <c r="BN248" s="273"/>
      <c r="BO248" s="273"/>
      <c r="BP248" s="273"/>
      <c r="BQ248" s="273"/>
      <c r="BR248" s="273"/>
      <c r="BS248" s="273"/>
      <c r="BT248" s="273"/>
      <c r="BU248" s="273"/>
      <c r="BV248" s="273"/>
      <c r="BW248" s="273"/>
      <c r="BX248" s="273"/>
      <c r="BY248" s="273"/>
      <c r="BZ248" s="273"/>
    </row>
    <row r="249" spans="1:78" s="29" customFormat="1" ht="14.25">
      <c r="A249" s="273"/>
      <c r="C249" s="32"/>
      <c r="D249" s="32"/>
      <c r="E249" s="300"/>
      <c r="J249" s="94"/>
      <c r="AF249" s="273"/>
      <c r="AG249" s="273"/>
      <c r="AH249" s="273"/>
      <c r="AI249" s="273"/>
      <c r="AJ249" s="273"/>
      <c r="AK249" s="273"/>
      <c r="AL249" s="273"/>
      <c r="AM249" s="273"/>
      <c r="AN249" s="273"/>
      <c r="AO249" s="273"/>
      <c r="AP249" s="273"/>
      <c r="AQ249" s="273"/>
      <c r="AR249" s="273"/>
      <c r="AS249" s="273"/>
      <c r="AT249" s="273"/>
      <c r="AU249" s="273"/>
      <c r="AV249" s="273"/>
      <c r="AW249" s="273"/>
      <c r="AX249" s="273"/>
      <c r="AY249" s="273"/>
      <c r="AZ249" s="273"/>
      <c r="BA249" s="273"/>
      <c r="BB249" s="273"/>
      <c r="BC249" s="273"/>
      <c r="BD249" s="273"/>
      <c r="BE249" s="273"/>
      <c r="BF249" s="273"/>
      <c r="BG249" s="273"/>
      <c r="BH249" s="273"/>
      <c r="BI249" s="273"/>
      <c r="BJ249" s="273"/>
      <c r="BK249" s="273"/>
      <c r="BL249" s="273"/>
      <c r="BM249" s="273"/>
      <c r="BN249" s="273"/>
      <c r="BO249" s="273"/>
      <c r="BP249" s="273"/>
      <c r="BQ249" s="273"/>
      <c r="BR249" s="273"/>
      <c r="BS249" s="273"/>
      <c r="BT249" s="273"/>
      <c r="BU249" s="273"/>
      <c r="BV249" s="273"/>
      <c r="BW249" s="273"/>
      <c r="BX249" s="273"/>
      <c r="BY249" s="273"/>
      <c r="BZ249" s="273"/>
    </row>
    <row r="250" spans="1:78" s="29" customFormat="1" ht="14.25">
      <c r="A250" s="273"/>
      <c r="C250" s="32"/>
      <c r="D250" s="32"/>
      <c r="E250" s="300"/>
      <c r="J250" s="94"/>
      <c r="AF250" s="273"/>
      <c r="AG250" s="273"/>
      <c r="AH250" s="273"/>
      <c r="AI250" s="273"/>
      <c r="AJ250" s="273"/>
      <c r="AK250" s="273"/>
      <c r="AL250" s="273"/>
      <c r="AM250" s="273"/>
      <c r="AN250" s="273"/>
      <c r="AO250" s="273"/>
      <c r="AP250" s="273"/>
      <c r="AQ250" s="273"/>
      <c r="AR250" s="273"/>
      <c r="AS250" s="273"/>
      <c r="AT250" s="273"/>
      <c r="AU250" s="273"/>
      <c r="AV250" s="273"/>
      <c r="AW250" s="273"/>
      <c r="AX250" s="273"/>
      <c r="AY250" s="273"/>
      <c r="AZ250" s="273"/>
      <c r="BA250" s="273"/>
      <c r="BB250" s="273"/>
      <c r="BC250" s="273"/>
      <c r="BD250" s="273"/>
      <c r="BE250" s="273"/>
      <c r="BF250" s="273"/>
      <c r="BG250" s="273"/>
      <c r="BH250" s="273"/>
      <c r="BI250" s="273"/>
      <c r="BJ250" s="273"/>
      <c r="BK250" s="273"/>
      <c r="BL250" s="273"/>
      <c r="BM250" s="273"/>
      <c r="BN250" s="273"/>
      <c r="BO250" s="273"/>
      <c r="BP250" s="273"/>
      <c r="BQ250" s="273"/>
      <c r="BR250" s="273"/>
      <c r="BS250" s="273"/>
      <c r="BT250" s="273"/>
      <c r="BU250" s="273"/>
      <c r="BV250" s="273"/>
      <c r="BW250" s="273"/>
      <c r="BX250" s="273"/>
      <c r="BY250" s="273"/>
      <c r="BZ250" s="273"/>
    </row>
    <row r="251" spans="1:78" s="29" customFormat="1" ht="14.25">
      <c r="A251" s="273"/>
      <c r="C251" s="32"/>
      <c r="D251" s="32"/>
      <c r="E251" s="300"/>
      <c r="J251" s="94"/>
      <c r="AF251" s="273"/>
      <c r="AG251" s="273"/>
      <c r="AH251" s="273"/>
      <c r="AI251" s="273"/>
      <c r="AJ251" s="273"/>
      <c r="AK251" s="273"/>
      <c r="AL251" s="273"/>
      <c r="AM251" s="273"/>
      <c r="AN251" s="273"/>
      <c r="AO251" s="273"/>
      <c r="AP251" s="273"/>
      <c r="AQ251" s="273"/>
      <c r="AR251" s="273"/>
      <c r="AS251" s="273"/>
      <c r="AT251" s="273"/>
      <c r="AU251" s="273"/>
      <c r="AV251" s="273"/>
      <c r="AW251" s="273"/>
      <c r="AX251" s="273"/>
      <c r="AY251" s="273"/>
      <c r="AZ251" s="273"/>
      <c r="BA251" s="273"/>
      <c r="BB251" s="273"/>
      <c r="BC251" s="273"/>
      <c r="BD251" s="273"/>
      <c r="BE251" s="273"/>
      <c r="BF251" s="273"/>
      <c r="BG251" s="273"/>
      <c r="BH251" s="273"/>
      <c r="BI251" s="273"/>
      <c r="BJ251" s="273"/>
      <c r="BK251" s="273"/>
      <c r="BL251" s="273"/>
      <c r="BM251" s="273"/>
      <c r="BN251" s="273"/>
      <c r="BO251" s="273"/>
      <c r="BP251" s="273"/>
      <c r="BQ251" s="273"/>
      <c r="BR251" s="273"/>
      <c r="BS251" s="273"/>
      <c r="BT251" s="273"/>
      <c r="BU251" s="273"/>
      <c r="BV251" s="273"/>
      <c r="BW251" s="273"/>
      <c r="BX251" s="273"/>
      <c r="BY251" s="273"/>
      <c r="BZ251" s="273"/>
    </row>
    <row r="252" spans="1:78" s="29" customFormat="1" ht="14.25">
      <c r="A252" s="273"/>
      <c r="C252" s="32"/>
      <c r="D252" s="32"/>
      <c r="E252" s="300"/>
      <c r="J252" s="94"/>
      <c r="AF252" s="273"/>
      <c r="AG252" s="273"/>
      <c r="AH252" s="273"/>
      <c r="AI252" s="273"/>
      <c r="AJ252" s="273"/>
      <c r="AK252" s="273"/>
      <c r="AL252" s="273"/>
      <c r="AM252" s="273"/>
      <c r="AN252" s="273"/>
      <c r="AO252" s="273"/>
      <c r="AP252" s="273"/>
      <c r="AQ252" s="273"/>
      <c r="AR252" s="273"/>
      <c r="AS252" s="273"/>
      <c r="AT252" s="273"/>
      <c r="AU252" s="273"/>
      <c r="AV252" s="273"/>
      <c r="AW252" s="273"/>
      <c r="AX252" s="273"/>
      <c r="AY252" s="273"/>
      <c r="AZ252" s="273"/>
      <c r="BA252" s="273"/>
      <c r="BB252" s="273"/>
      <c r="BC252" s="273"/>
      <c r="BD252" s="273"/>
      <c r="BE252" s="273"/>
      <c r="BF252" s="273"/>
      <c r="BG252" s="273"/>
      <c r="BH252" s="273"/>
      <c r="BI252" s="273"/>
      <c r="BJ252" s="273"/>
      <c r="BK252" s="273"/>
      <c r="BL252" s="273"/>
      <c r="BM252" s="273"/>
      <c r="BN252" s="273"/>
      <c r="BO252" s="273"/>
      <c r="BP252" s="273"/>
      <c r="BQ252" s="273"/>
      <c r="BR252" s="273"/>
      <c r="BS252" s="273"/>
      <c r="BT252" s="273"/>
      <c r="BU252" s="273"/>
      <c r="BV252" s="273"/>
      <c r="BW252" s="273"/>
      <c r="BX252" s="273"/>
      <c r="BY252" s="273"/>
      <c r="BZ252" s="273"/>
    </row>
    <row r="253" spans="1:78" s="29" customFormat="1" ht="14.25">
      <c r="A253" s="273"/>
      <c r="C253" s="32"/>
      <c r="D253" s="32"/>
      <c r="E253" s="300"/>
      <c r="J253" s="94"/>
      <c r="AF253" s="273"/>
      <c r="AG253" s="273"/>
      <c r="AH253" s="273"/>
      <c r="AI253" s="273"/>
      <c r="AJ253" s="273"/>
      <c r="AK253" s="273"/>
      <c r="AL253" s="273"/>
      <c r="AM253" s="273"/>
      <c r="AN253" s="273"/>
      <c r="AO253" s="273"/>
      <c r="AP253" s="273"/>
      <c r="AQ253" s="273"/>
      <c r="AR253" s="273"/>
      <c r="AS253" s="273"/>
      <c r="AT253" s="273"/>
      <c r="AU253" s="273"/>
      <c r="AV253" s="273"/>
      <c r="AW253" s="273"/>
      <c r="AX253" s="273"/>
      <c r="AY253" s="273"/>
      <c r="AZ253" s="273"/>
      <c r="BA253" s="273"/>
      <c r="BB253" s="273"/>
      <c r="BC253" s="273"/>
      <c r="BD253" s="273"/>
      <c r="BE253" s="273"/>
      <c r="BF253" s="273"/>
      <c r="BG253" s="273"/>
      <c r="BH253" s="273"/>
      <c r="BI253" s="273"/>
      <c r="BJ253" s="273"/>
      <c r="BK253" s="273"/>
      <c r="BL253" s="273"/>
      <c r="BM253" s="273"/>
      <c r="BN253" s="273"/>
      <c r="BO253" s="273"/>
      <c r="BP253" s="273"/>
      <c r="BQ253" s="273"/>
      <c r="BR253" s="273"/>
      <c r="BS253" s="273"/>
      <c r="BT253" s="273"/>
      <c r="BU253" s="273"/>
      <c r="BV253" s="273"/>
      <c r="BW253" s="273"/>
      <c r="BX253" s="273"/>
      <c r="BY253" s="273"/>
      <c r="BZ253" s="273"/>
    </row>
    <row r="254" spans="1:78" s="29" customFormat="1" ht="14.25">
      <c r="A254" s="273"/>
      <c r="C254" s="32"/>
      <c r="D254" s="32"/>
      <c r="E254" s="300"/>
      <c r="J254" s="94"/>
      <c r="AF254" s="273"/>
      <c r="AG254" s="273"/>
      <c r="AH254" s="273"/>
      <c r="AI254" s="273"/>
      <c r="AJ254" s="273"/>
      <c r="AK254" s="273"/>
      <c r="AL254" s="273"/>
      <c r="AM254" s="273"/>
      <c r="AN254" s="273"/>
      <c r="AO254" s="273"/>
      <c r="AP254" s="273"/>
      <c r="AQ254" s="273"/>
      <c r="AR254" s="273"/>
      <c r="AS254" s="273"/>
      <c r="AT254" s="273"/>
      <c r="AU254" s="273"/>
      <c r="AV254" s="273"/>
      <c r="AW254" s="273"/>
      <c r="AX254" s="273"/>
      <c r="AY254" s="273"/>
      <c r="AZ254" s="273"/>
      <c r="BA254" s="273"/>
      <c r="BB254" s="273"/>
      <c r="BC254" s="273"/>
      <c r="BD254" s="273"/>
      <c r="BE254" s="273"/>
      <c r="BF254" s="273"/>
      <c r="BG254" s="273"/>
      <c r="BH254" s="273"/>
      <c r="BI254" s="273"/>
      <c r="BJ254" s="273"/>
      <c r="BK254" s="273"/>
      <c r="BL254" s="273"/>
      <c r="BM254" s="273"/>
      <c r="BN254" s="273"/>
      <c r="BO254" s="273"/>
      <c r="BP254" s="273"/>
      <c r="BQ254" s="273"/>
      <c r="BR254" s="273"/>
      <c r="BS254" s="273"/>
      <c r="BT254" s="273"/>
      <c r="BU254" s="273"/>
      <c r="BV254" s="273"/>
      <c r="BW254" s="273"/>
      <c r="BX254" s="273"/>
      <c r="BY254" s="273"/>
      <c r="BZ254" s="273"/>
    </row>
    <row r="255" spans="1:78" s="29" customFormat="1" ht="14.25">
      <c r="A255" s="273"/>
      <c r="C255" s="32"/>
      <c r="D255" s="32"/>
      <c r="E255" s="300"/>
      <c r="J255" s="94"/>
      <c r="AF255" s="273"/>
      <c r="AG255" s="273"/>
      <c r="AH255" s="273"/>
      <c r="AI255" s="273"/>
      <c r="AJ255" s="273"/>
      <c r="AK255" s="273"/>
      <c r="AL255" s="273"/>
      <c r="AM255" s="273"/>
      <c r="AN255" s="273"/>
      <c r="AO255" s="273"/>
      <c r="AP255" s="273"/>
      <c r="AQ255" s="273"/>
      <c r="AR255" s="273"/>
      <c r="AS255" s="273"/>
      <c r="AT255" s="273"/>
      <c r="AU255" s="273"/>
      <c r="AV255" s="273"/>
      <c r="AW255" s="273"/>
      <c r="AX255" s="273"/>
      <c r="AY255" s="273"/>
      <c r="AZ255" s="273"/>
      <c r="BA255" s="273"/>
      <c r="BB255" s="273"/>
      <c r="BC255" s="273"/>
      <c r="BD255" s="273"/>
      <c r="BE255" s="273"/>
      <c r="BF255" s="273"/>
      <c r="BG255" s="273"/>
      <c r="BH255" s="273"/>
      <c r="BI255" s="273"/>
      <c r="BJ255" s="273"/>
      <c r="BK255" s="273"/>
      <c r="BL255" s="273"/>
      <c r="BM255" s="273"/>
      <c r="BN255" s="273"/>
      <c r="BO255" s="273"/>
      <c r="BP255" s="273"/>
      <c r="BQ255" s="273"/>
      <c r="BR255" s="273"/>
      <c r="BS255" s="273"/>
      <c r="BT255" s="273"/>
      <c r="BU255" s="273"/>
      <c r="BV255" s="273"/>
      <c r="BW255" s="273"/>
      <c r="BX255" s="273"/>
      <c r="BY255" s="273"/>
      <c r="BZ255" s="273"/>
    </row>
    <row r="256" spans="1:78" s="29" customFormat="1" ht="14.25">
      <c r="A256" s="273"/>
      <c r="C256" s="32"/>
      <c r="D256" s="32"/>
      <c r="E256" s="300"/>
      <c r="J256" s="94"/>
      <c r="AF256" s="273"/>
      <c r="AG256" s="273"/>
      <c r="AH256" s="273"/>
      <c r="AI256" s="273"/>
      <c r="AJ256" s="273"/>
      <c r="AK256" s="273"/>
      <c r="AL256" s="273"/>
      <c r="AM256" s="273"/>
      <c r="AN256" s="273"/>
      <c r="AO256" s="273"/>
      <c r="AP256" s="273"/>
      <c r="AQ256" s="273"/>
      <c r="AR256" s="273"/>
      <c r="AS256" s="273"/>
      <c r="AT256" s="273"/>
      <c r="AU256" s="273"/>
      <c r="AV256" s="273"/>
      <c r="AW256" s="273"/>
      <c r="AX256" s="273"/>
      <c r="AY256" s="273"/>
      <c r="AZ256" s="273"/>
      <c r="BA256" s="273"/>
      <c r="BB256" s="273"/>
      <c r="BC256" s="273"/>
      <c r="BD256" s="273"/>
      <c r="BE256" s="273"/>
      <c r="BF256" s="273"/>
      <c r="BG256" s="273"/>
      <c r="BH256" s="273"/>
      <c r="BI256" s="273"/>
      <c r="BJ256" s="273"/>
      <c r="BK256" s="273"/>
      <c r="BL256" s="273"/>
      <c r="BM256" s="273"/>
      <c r="BN256" s="273"/>
      <c r="BO256" s="273"/>
      <c r="BP256" s="273"/>
      <c r="BQ256" s="273"/>
      <c r="BR256" s="273"/>
      <c r="BS256" s="273"/>
      <c r="BT256" s="273"/>
      <c r="BU256" s="273"/>
      <c r="BV256" s="273"/>
      <c r="BW256" s="273"/>
      <c r="BX256" s="273"/>
      <c r="BY256" s="273"/>
      <c r="BZ256" s="273"/>
    </row>
    <row r="257" spans="1:78" s="29" customFormat="1" ht="14.25">
      <c r="A257" s="273"/>
      <c r="C257" s="32"/>
      <c r="D257" s="32"/>
      <c r="E257" s="300"/>
      <c r="J257" s="94"/>
      <c r="AF257" s="273"/>
      <c r="AG257" s="273"/>
      <c r="AH257" s="273"/>
      <c r="AI257" s="273"/>
      <c r="AJ257" s="273"/>
      <c r="AK257" s="273"/>
      <c r="AL257" s="273"/>
      <c r="AM257" s="273"/>
      <c r="AN257" s="273"/>
      <c r="AO257" s="273"/>
      <c r="AP257" s="273"/>
      <c r="AQ257" s="273"/>
      <c r="AR257" s="273"/>
      <c r="AS257" s="273"/>
      <c r="AT257" s="273"/>
      <c r="AU257" s="273"/>
      <c r="AV257" s="273"/>
      <c r="AW257" s="273"/>
      <c r="AX257" s="273"/>
      <c r="AY257" s="273"/>
      <c r="AZ257" s="273"/>
      <c r="BA257" s="273"/>
      <c r="BB257" s="273"/>
      <c r="BC257" s="273"/>
      <c r="BD257" s="273"/>
      <c r="BE257" s="273"/>
      <c r="BF257" s="273"/>
      <c r="BG257" s="273"/>
      <c r="BH257" s="273"/>
      <c r="BI257" s="273"/>
      <c r="BJ257" s="273"/>
      <c r="BK257" s="273"/>
      <c r="BL257" s="273"/>
      <c r="BM257" s="273"/>
      <c r="BN257" s="273"/>
      <c r="BO257" s="273"/>
      <c r="BP257" s="273"/>
      <c r="BQ257" s="273"/>
      <c r="BR257" s="273"/>
      <c r="BS257" s="273"/>
      <c r="BT257" s="273"/>
      <c r="BU257" s="273"/>
      <c r="BV257" s="273"/>
      <c r="BW257" s="273"/>
      <c r="BX257" s="273"/>
      <c r="BY257" s="273"/>
      <c r="BZ257" s="273"/>
    </row>
    <row r="258" spans="1:78" s="29" customFormat="1" ht="14.25">
      <c r="A258" s="273"/>
      <c r="C258" s="32"/>
      <c r="D258" s="32"/>
      <c r="E258" s="300"/>
      <c r="J258" s="94"/>
      <c r="AF258" s="273"/>
      <c r="AG258" s="273"/>
      <c r="AH258" s="273"/>
      <c r="AI258" s="273"/>
      <c r="AJ258" s="273"/>
      <c r="AK258" s="273"/>
      <c r="AL258" s="273"/>
      <c r="AM258" s="273"/>
      <c r="AN258" s="273"/>
      <c r="AO258" s="273"/>
      <c r="AP258" s="273"/>
      <c r="AQ258" s="273"/>
      <c r="AR258" s="273"/>
      <c r="AS258" s="273"/>
      <c r="AT258" s="273"/>
      <c r="AU258" s="273"/>
      <c r="AV258" s="273"/>
      <c r="AW258" s="273"/>
      <c r="AX258" s="273"/>
      <c r="AY258" s="273"/>
      <c r="AZ258" s="273"/>
      <c r="BA258" s="273"/>
      <c r="BB258" s="273"/>
      <c r="BC258" s="273"/>
      <c r="BD258" s="273"/>
      <c r="BE258" s="273"/>
      <c r="BF258" s="273"/>
      <c r="BG258" s="273"/>
      <c r="BH258" s="273"/>
      <c r="BI258" s="273"/>
      <c r="BJ258" s="273"/>
      <c r="BK258" s="273"/>
      <c r="BL258" s="273"/>
      <c r="BM258" s="273"/>
      <c r="BN258" s="273"/>
      <c r="BO258" s="273"/>
      <c r="BP258" s="273"/>
      <c r="BQ258" s="273"/>
      <c r="BR258" s="273"/>
      <c r="BS258" s="273"/>
      <c r="BT258" s="273"/>
      <c r="BU258" s="273"/>
      <c r="BV258" s="273"/>
      <c r="BW258" s="273"/>
      <c r="BX258" s="273"/>
      <c r="BY258" s="273"/>
      <c r="BZ258" s="273"/>
    </row>
    <row r="259" spans="1:78" s="21" customFormat="1" ht="14.25">
      <c r="A259" s="262"/>
      <c r="C259" s="32"/>
      <c r="D259" s="32"/>
      <c r="E259" s="292"/>
      <c r="J259" s="78"/>
      <c r="L259" s="29"/>
      <c r="M259" s="29"/>
      <c r="N259" s="29"/>
      <c r="O259" s="29"/>
      <c r="P259" s="29"/>
      <c r="Q259" s="29"/>
      <c r="AF259" s="262"/>
      <c r="AG259" s="262"/>
      <c r="AH259" s="262"/>
      <c r="AI259" s="262"/>
      <c r="AJ259" s="262"/>
      <c r="AK259" s="262"/>
      <c r="AL259" s="262"/>
      <c r="AM259" s="262"/>
      <c r="AN259" s="262"/>
      <c r="AO259" s="262"/>
      <c r="AP259" s="262"/>
      <c r="AQ259" s="262"/>
      <c r="AR259" s="262"/>
      <c r="AS259" s="262"/>
      <c r="AT259" s="262"/>
      <c r="AU259" s="262"/>
      <c r="AV259" s="262"/>
      <c r="AW259" s="262"/>
      <c r="AX259" s="262"/>
      <c r="AY259" s="262"/>
      <c r="AZ259" s="262"/>
      <c r="BA259" s="262"/>
      <c r="BB259" s="262"/>
      <c r="BC259" s="262"/>
      <c r="BD259" s="262"/>
      <c r="BE259" s="262"/>
      <c r="BF259" s="262"/>
      <c r="BG259" s="262"/>
      <c r="BH259" s="262"/>
      <c r="BI259" s="262"/>
      <c r="BJ259" s="262"/>
      <c r="BK259" s="262"/>
      <c r="BL259" s="262"/>
      <c r="BM259" s="262"/>
      <c r="BN259" s="262"/>
      <c r="BO259" s="262"/>
      <c r="BP259" s="262"/>
      <c r="BQ259" s="262"/>
      <c r="BR259" s="262"/>
      <c r="BS259" s="262"/>
      <c r="BT259" s="262"/>
      <c r="BU259" s="262"/>
      <c r="BV259" s="262"/>
      <c r="BW259" s="262"/>
      <c r="BX259" s="262"/>
      <c r="BY259" s="262"/>
      <c r="BZ259" s="262"/>
    </row>
    <row r="260" spans="1:78" s="21" customFormat="1" ht="14.25">
      <c r="A260" s="262"/>
      <c r="C260" s="32"/>
      <c r="D260" s="32"/>
      <c r="E260" s="292"/>
      <c r="J260" s="78"/>
      <c r="L260" s="29"/>
      <c r="M260" s="29"/>
      <c r="N260" s="29"/>
      <c r="O260" s="29"/>
      <c r="P260" s="29"/>
      <c r="Q260" s="29"/>
      <c r="AF260" s="262"/>
      <c r="AG260" s="262"/>
      <c r="AH260" s="262"/>
      <c r="AI260" s="262"/>
      <c r="AJ260" s="262"/>
      <c r="AK260" s="262"/>
      <c r="AL260" s="262"/>
      <c r="AM260" s="262"/>
      <c r="AN260" s="262"/>
      <c r="AO260" s="262"/>
      <c r="AP260" s="262"/>
      <c r="AQ260" s="262"/>
      <c r="AR260" s="262"/>
      <c r="AS260" s="262"/>
      <c r="AT260" s="262"/>
      <c r="AU260" s="262"/>
      <c r="AV260" s="262"/>
      <c r="AW260" s="262"/>
      <c r="AX260" s="262"/>
      <c r="AY260" s="262"/>
      <c r="AZ260" s="262"/>
      <c r="BA260" s="262"/>
      <c r="BB260" s="262"/>
      <c r="BC260" s="262"/>
      <c r="BD260" s="262"/>
      <c r="BE260" s="262"/>
      <c r="BF260" s="262"/>
      <c r="BG260" s="262"/>
      <c r="BH260" s="262"/>
      <c r="BI260" s="262"/>
      <c r="BJ260" s="262"/>
      <c r="BK260" s="262"/>
      <c r="BL260" s="262"/>
      <c r="BM260" s="262"/>
      <c r="BN260" s="262"/>
      <c r="BO260" s="262"/>
      <c r="BP260" s="262"/>
      <c r="BQ260" s="262"/>
      <c r="BR260" s="262"/>
      <c r="BS260" s="262"/>
      <c r="BT260" s="262"/>
      <c r="BU260" s="262"/>
      <c r="BV260" s="262"/>
      <c r="BW260" s="262"/>
      <c r="BX260" s="262"/>
      <c r="BY260" s="262"/>
      <c r="BZ260" s="262"/>
    </row>
    <row r="261" spans="1:78" s="21" customFormat="1" ht="14.25">
      <c r="A261" s="262"/>
      <c r="C261" s="32"/>
      <c r="D261" s="32"/>
      <c r="E261" s="292"/>
      <c r="J261" s="78"/>
      <c r="L261" s="29"/>
      <c r="M261" s="29"/>
      <c r="N261" s="29"/>
      <c r="O261" s="29"/>
      <c r="P261" s="29"/>
      <c r="Q261" s="29"/>
      <c r="AF261" s="262"/>
      <c r="AG261" s="262"/>
      <c r="AH261" s="262"/>
      <c r="AI261" s="262"/>
      <c r="AJ261" s="262"/>
      <c r="AK261" s="262"/>
      <c r="AL261" s="262"/>
      <c r="AM261" s="262"/>
      <c r="AN261" s="262"/>
      <c r="AO261" s="262"/>
      <c r="AP261" s="262"/>
      <c r="AQ261" s="262"/>
      <c r="AR261" s="262"/>
      <c r="AS261" s="262"/>
      <c r="AT261" s="262"/>
      <c r="AU261" s="262"/>
      <c r="AV261" s="262"/>
      <c r="AW261" s="262"/>
      <c r="AX261" s="262"/>
      <c r="AY261" s="262"/>
      <c r="AZ261" s="262"/>
      <c r="BA261" s="262"/>
      <c r="BB261" s="262"/>
      <c r="BC261" s="262"/>
      <c r="BD261" s="262"/>
      <c r="BE261" s="262"/>
      <c r="BF261" s="262"/>
      <c r="BG261" s="262"/>
      <c r="BH261" s="262"/>
      <c r="BI261" s="262"/>
      <c r="BJ261" s="262"/>
      <c r="BK261" s="262"/>
      <c r="BL261" s="262"/>
      <c r="BM261" s="262"/>
      <c r="BN261" s="262"/>
      <c r="BO261" s="262"/>
      <c r="BP261" s="262"/>
      <c r="BQ261" s="262"/>
      <c r="BR261" s="262"/>
      <c r="BS261" s="262"/>
      <c r="BT261" s="262"/>
      <c r="BU261" s="262"/>
      <c r="BV261" s="262"/>
      <c r="BW261" s="262"/>
      <c r="BX261" s="262"/>
      <c r="BY261" s="262"/>
      <c r="BZ261" s="262"/>
    </row>
    <row r="262" spans="1:78" s="21" customFormat="1" ht="14.25">
      <c r="A262" s="262"/>
      <c r="C262" s="32"/>
      <c r="D262" s="32"/>
      <c r="E262" s="292"/>
      <c r="J262" s="78"/>
      <c r="L262" s="29"/>
      <c r="M262" s="29"/>
      <c r="N262" s="29"/>
      <c r="O262" s="29"/>
      <c r="P262" s="29"/>
      <c r="Q262" s="29"/>
      <c r="AF262" s="262"/>
      <c r="AG262" s="262"/>
      <c r="AH262" s="262"/>
      <c r="AI262" s="262"/>
      <c r="AJ262" s="262"/>
      <c r="AK262" s="262"/>
      <c r="AL262" s="262"/>
      <c r="AM262" s="262"/>
      <c r="AN262" s="262"/>
      <c r="AO262" s="262"/>
      <c r="AP262" s="262"/>
      <c r="AQ262" s="262"/>
      <c r="AR262" s="262"/>
      <c r="AS262" s="262"/>
      <c r="AT262" s="262"/>
      <c r="AU262" s="262"/>
      <c r="AV262" s="262"/>
      <c r="AW262" s="262"/>
      <c r="AX262" s="262"/>
      <c r="AY262" s="262"/>
      <c r="AZ262" s="262"/>
      <c r="BA262" s="262"/>
      <c r="BB262" s="262"/>
      <c r="BC262" s="262"/>
      <c r="BD262" s="262"/>
      <c r="BE262" s="262"/>
      <c r="BF262" s="262"/>
      <c r="BG262" s="262"/>
      <c r="BH262" s="262"/>
      <c r="BI262" s="262"/>
      <c r="BJ262" s="262"/>
      <c r="BK262" s="262"/>
      <c r="BL262" s="262"/>
      <c r="BM262" s="262"/>
      <c r="BN262" s="262"/>
      <c r="BO262" s="262"/>
      <c r="BP262" s="262"/>
      <c r="BQ262" s="262"/>
      <c r="BR262" s="262"/>
      <c r="BS262" s="262"/>
      <c r="BT262" s="262"/>
      <c r="BU262" s="262"/>
      <c r="BV262" s="262"/>
      <c r="BW262" s="262"/>
      <c r="BX262" s="262"/>
      <c r="BY262" s="262"/>
      <c r="BZ262" s="262"/>
    </row>
    <row r="263" spans="1:78" s="21" customFormat="1" ht="14.25">
      <c r="A263" s="262"/>
      <c r="C263" s="32"/>
      <c r="D263" s="32"/>
      <c r="E263" s="292"/>
      <c r="J263" s="78"/>
      <c r="L263" s="29"/>
      <c r="M263" s="29"/>
      <c r="N263" s="29"/>
      <c r="O263" s="29"/>
      <c r="P263" s="29"/>
      <c r="Q263" s="29"/>
      <c r="AF263" s="262"/>
      <c r="AG263" s="262"/>
      <c r="AH263" s="262"/>
      <c r="AI263" s="262"/>
      <c r="AJ263" s="262"/>
      <c r="AK263" s="262"/>
      <c r="AL263" s="262"/>
      <c r="AM263" s="262"/>
      <c r="AN263" s="262"/>
      <c r="AO263" s="262"/>
      <c r="AP263" s="262"/>
      <c r="AQ263" s="262"/>
      <c r="AR263" s="262"/>
      <c r="AS263" s="262"/>
      <c r="AT263" s="262"/>
      <c r="AU263" s="262"/>
      <c r="AV263" s="262"/>
      <c r="AW263" s="262"/>
      <c r="AX263" s="262"/>
      <c r="AY263" s="262"/>
      <c r="AZ263" s="262"/>
      <c r="BA263" s="262"/>
      <c r="BB263" s="262"/>
      <c r="BC263" s="262"/>
      <c r="BD263" s="262"/>
      <c r="BE263" s="262"/>
      <c r="BF263" s="262"/>
      <c r="BG263" s="262"/>
      <c r="BH263" s="262"/>
      <c r="BI263" s="262"/>
      <c r="BJ263" s="262"/>
      <c r="BK263" s="262"/>
      <c r="BL263" s="262"/>
      <c r="BM263" s="262"/>
      <c r="BN263" s="262"/>
      <c r="BO263" s="262"/>
      <c r="BP263" s="262"/>
      <c r="BQ263" s="262"/>
      <c r="BR263" s="262"/>
      <c r="BS263" s="262"/>
      <c r="BT263" s="262"/>
      <c r="BU263" s="262"/>
      <c r="BV263" s="262"/>
      <c r="BW263" s="262"/>
      <c r="BX263" s="262"/>
      <c r="BY263" s="262"/>
      <c r="BZ263" s="262"/>
    </row>
    <row r="264" spans="1:78" s="21" customFormat="1" ht="14.25">
      <c r="A264" s="262"/>
      <c r="C264" s="32"/>
      <c r="D264" s="32"/>
      <c r="E264" s="292"/>
      <c r="J264" s="78"/>
      <c r="L264" s="29"/>
      <c r="M264" s="29"/>
      <c r="N264" s="29"/>
      <c r="O264" s="29"/>
      <c r="P264" s="29"/>
      <c r="Q264" s="29"/>
      <c r="AF264" s="262"/>
      <c r="AG264" s="262"/>
      <c r="AH264" s="262"/>
      <c r="AI264" s="262"/>
      <c r="AJ264" s="262"/>
      <c r="AK264" s="262"/>
      <c r="AL264" s="262"/>
      <c r="AM264" s="262"/>
      <c r="AN264" s="262"/>
      <c r="AO264" s="262"/>
      <c r="AP264" s="262"/>
      <c r="AQ264" s="262"/>
      <c r="AR264" s="262"/>
      <c r="AS264" s="262"/>
      <c r="AT264" s="262"/>
      <c r="AU264" s="262"/>
      <c r="AV264" s="262"/>
      <c r="AW264" s="262"/>
      <c r="AX264" s="262"/>
      <c r="AY264" s="262"/>
      <c r="AZ264" s="262"/>
      <c r="BA264" s="262"/>
      <c r="BB264" s="262"/>
      <c r="BC264" s="262"/>
      <c r="BD264" s="262"/>
      <c r="BE264" s="262"/>
      <c r="BF264" s="262"/>
      <c r="BG264" s="262"/>
      <c r="BH264" s="262"/>
      <c r="BI264" s="262"/>
      <c r="BJ264" s="262"/>
      <c r="BK264" s="262"/>
      <c r="BL264" s="262"/>
      <c r="BM264" s="262"/>
      <c r="BN264" s="262"/>
      <c r="BO264" s="262"/>
      <c r="BP264" s="262"/>
      <c r="BQ264" s="262"/>
      <c r="BR264" s="262"/>
      <c r="BS264" s="262"/>
      <c r="BT264" s="262"/>
      <c r="BU264" s="262"/>
      <c r="BV264" s="262"/>
      <c r="BW264" s="262"/>
      <c r="BX264" s="262"/>
      <c r="BY264" s="262"/>
      <c r="BZ264" s="262"/>
    </row>
    <row r="265" spans="1:78" s="21" customFormat="1" ht="14.25">
      <c r="A265" s="262"/>
      <c r="C265" s="32"/>
      <c r="D265" s="32"/>
      <c r="E265" s="292"/>
      <c r="J265" s="78"/>
      <c r="L265" s="29"/>
      <c r="M265" s="29"/>
      <c r="N265" s="29"/>
      <c r="O265" s="29"/>
      <c r="P265" s="29"/>
      <c r="Q265" s="29"/>
      <c r="AF265" s="262"/>
      <c r="AG265" s="262"/>
      <c r="AH265" s="262"/>
      <c r="AI265" s="262"/>
      <c r="AJ265" s="262"/>
      <c r="AK265" s="262"/>
      <c r="AL265" s="262"/>
      <c r="AM265" s="262"/>
      <c r="AN265" s="262"/>
      <c r="AO265" s="262"/>
      <c r="AP265" s="262"/>
      <c r="AQ265" s="262"/>
      <c r="AR265" s="262"/>
      <c r="AS265" s="262"/>
      <c r="AT265" s="262"/>
      <c r="AU265" s="262"/>
      <c r="AV265" s="262"/>
      <c r="AW265" s="262"/>
      <c r="AX265" s="262"/>
      <c r="AY265" s="262"/>
      <c r="AZ265" s="262"/>
      <c r="BA265" s="262"/>
      <c r="BB265" s="262"/>
      <c r="BC265" s="262"/>
      <c r="BD265" s="262"/>
      <c r="BE265" s="262"/>
      <c r="BF265" s="262"/>
      <c r="BG265" s="262"/>
      <c r="BH265" s="262"/>
      <c r="BI265" s="262"/>
      <c r="BJ265" s="262"/>
      <c r="BK265" s="262"/>
      <c r="BL265" s="262"/>
      <c r="BM265" s="262"/>
      <c r="BN265" s="262"/>
      <c r="BO265" s="262"/>
      <c r="BP265" s="262"/>
      <c r="BQ265" s="262"/>
      <c r="BR265" s="262"/>
      <c r="BS265" s="262"/>
      <c r="BT265" s="262"/>
      <c r="BU265" s="262"/>
      <c r="BV265" s="262"/>
      <c r="BW265" s="262"/>
      <c r="BX265" s="262"/>
      <c r="BY265" s="262"/>
      <c r="BZ265" s="262"/>
    </row>
    <row r="266" spans="1:78" s="21" customFormat="1" ht="14.25">
      <c r="A266" s="262"/>
      <c r="C266" s="32"/>
      <c r="D266" s="32"/>
      <c r="E266" s="292"/>
      <c r="J266" s="78"/>
      <c r="L266" s="29"/>
      <c r="M266" s="29"/>
      <c r="N266" s="29"/>
      <c r="O266" s="29"/>
      <c r="P266" s="29"/>
      <c r="Q266" s="29"/>
      <c r="AF266" s="262"/>
      <c r="AG266" s="262"/>
      <c r="AH266" s="262"/>
      <c r="AI266" s="262"/>
      <c r="AJ266" s="262"/>
      <c r="AK266" s="262"/>
      <c r="AL266" s="262"/>
      <c r="AM266" s="262"/>
      <c r="AN266" s="262"/>
      <c r="AO266" s="262"/>
      <c r="AP266" s="262"/>
      <c r="AQ266" s="262"/>
      <c r="AR266" s="262"/>
      <c r="AS266" s="262"/>
      <c r="AT266" s="262"/>
      <c r="AU266" s="262"/>
      <c r="AV266" s="262"/>
      <c r="AW266" s="262"/>
      <c r="AX266" s="262"/>
      <c r="AY266" s="262"/>
      <c r="AZ266" s="262"/>
      <c r="BA266" s="262"/>
      <c r="BB266" s="262"/>
      <c r="BC266" s="262"/>
      <c r="BD266" s="262"/>
      <c r="BE266" s="262"/>
      <c r="BF266" s="262"/>
      <c r="BG266" s="262"/>
      <c r="BH266" s="262"/>
      <c r="BI266" s="262"/>
      <c r="BJ266" s="262"/>
      <c r="BK266" s="262"/>
      <c r="BL266" s="262"/>
      <c r="BM266" s="262"/>
      <c r="BN266" s="262"/>
      <c r="BO266" s="262"/>
      <c r="BP266" s="262"/>
      <c r="BQ266" s="262"/>
      <c r="BR266" s="262"/>
      <c r="BS266" s="262"/>
      <c r="BT266" s="262"/>
      <c r="BU266" s="262"/>
      <c r="BV266" s="262"/>
      <c r="BW266" s="262"/>
      <c r="BX266" s="262"/>
      <c r="BY266" s="262"/>
      <c r="BZ266" s="262"/>
    </row>
    <row r="267" spans="1:78" s="21" customFormat="1" ht="14.25">
      <c r="A267" s="262"/>
      <c r="C267" s="32"/>
      <c r="D267" s="32"/>
      <c r="E267" s="292"/>
      <c r="J267" s="78"/>
      <c r="L267" s="29"/>
      <c r="M267" s="29"/>
      <c r="N267" s="29"/>
      <c r="O267" s="29"/>
      <c r="P267" s="29"/>
      <c r="Q267" s="29"/>
      <c r="AF267" s="262"/>
      <c r="AG267" s="262"/>
      <c r="AH267" s="262"/>
      <c r="AI267" s="262"/>
      <c r="AJ267" s="262"/>
      <c r="AK267" s="262"/>
      <c r="AL267" s="262"/>
      <c r="AM267" s="262"/>
      <c r="AN267" s="262"/>
      <c r="AO267" s="262"/>
      <c r="AP267" s="262"/>
      <c r="AQ267" s="262"/>
      <c r="AR267" s="262"/>
      <c r="AS267" s="262"/>
      <c r="AT267" s="262"/>
      <c r="AU267" s="262"/>
      <c r="AV267" s="262"/>
      <c r="AW267" s="262"/>
      <c r="AX267" s="262"/>
      <c r="AY267" s="262"/>
      <c r="AZ267" s="262"/>
      <c r="BA267" s="262"/>
      <c r="BB267" s="262"/>
      <c r="BC267" s="262"/>
      <c r="BD267" s="262"/>
      <c r="BE267" s="262"/>
      <c r="BF267" s="262"/>
      <c r="BG267" s="262"/>
      <c r="BH267" s="262"/>
      <c r="BI267" s="262"/>
      <c r="BJ267" s="262"/>
      <c r="BK267" s="262"/>
      <c r="BL267" s="262"/>
      <c r="BM267" s="262"/>
      <c r="BN267" s="262"/>
      <c r="BO267" s="262"/>
      <c r="BP267" s="262"/>
      <c r="BQ267" s="262"/>
      <c r="BR267" s="262"/>
      <c r="BS267" s="262"/>
      <c r="BT267" s="262"/>
      <c r="BU267" s="262"/>
      <c r="BV267" s="262"/>
      <c r="BW267" s="262"/>
      <c r="BX267" s="262"/>
      <c r="BY267" s="262"/>
      <c r="BZ267" s="262"/>
    </row>
    <row r="268" spans="1:78" s="21" customFormat="1" ht="14.25">
      <c r="A268" s="262"/>
      <c r="C268" s="32"/>
      <c r="D268" s="32"/>
      <c r="E268" s="292"/>
      <c r="J268" s="78"/>
      <c r="AF268" s="262"/>
      <c r="AG268" s="262"/>
      <c r="AH268" s="262"/>
      <c r="AI268" s="262"/>
      <c r="AJ268" s="262"/>
      <c r="AK268" s="262"/>
      <c r="AL268" s="262"/>
      <c r="AM268" s="262"/>
      <c r="AN268" s="262"/>
      <c r="AO268" s="262"/>
      <c r="AP268" s="262"/>
      <c r="AQ268" s="262"/>
      <c r="AR268" s="262"/>
      <c r="AS268" s="262"/>
      <c r="AT268" s="262"/>
      <c r="AU268" s="262"/>
      <c r="AV268" s="262"/>
      <c r="AW268" s="262"/>
      <c r="AX268" s="262"/>
      <c r="AY268" s="262"/>
      <c r="AZ268" s="262"/>
      <c r="BA268" s="262"/>
      <c r="BB268" s="262"/>
      <c r="BC268" s="262"/>
      <c r="BD268" s="262"/>
      <c r="BE268" s="262"/>
      <c r="BF268" s="262"/>
      <c r="BG268" s="262"/>
      <c r="BH268" s="262"/>
      <c r="BI268" s="262"/>
      <c r="BJ268" s="262"/>
      <c r="BK268" s="262"/>
      <c r="BL268" s="262"/>
      <c r="BM268" s="262"/>
      <c r="BN268" s="262"/>
      <c r="BO268" s="262"/>
      <c r="BP268" s="262"/>
      <c r="BQ268" s="262"/>
      <c r="BR268" s="262"/>
      <c r="BS268" s="262"/>
      <c r="BT268" s="262"/>
      <c r="BU268" s="262"/>
      <c r="BV268" s="262"/>
      <c r="BW268" s="262"/>
      <c r="BX268" s="262"/>
      <c r="BY268" s="262"/>
      <c r="BZ268" s="262"/>
    </row>
    <row r="269" spans="1:78" s="21" customFormat="1" ht="14.25">
      <c r="A269" s="262"/>
      <c r="C269" s="32"/>
      <c r="D269" s="32"/>
      <c r="E269" s="292"/>
      <c r="J269" s="78"/>
      <c r="AF269" s="262"/>
      <c r="AG269" s="262"/>
      <c r="AH269" s="262"/>
      <c r="AI269" s="262"/>
      <c r="AJ269" s="262"/>
      <c r="AK269" s="262"/>
      <c r="AL269" s="262"/>
      <c r="AM269" s="262"/>
      <c r="AN269" s="262"/>
      <c r="AO269" s="262"/>
      <c r="AP269" s="262"/>
      <c r="AQ269" s="262"/>
      <c r="AR269" s="262"/>
      <c r="AS269" s="262"/>
      <c r="AT269" s="262"/>
      <c r="AU269" s="262"/>
      <c r="AV269" s="262"/>
      <c r="AW269" s="262"/>
      <c r="AX269" s="262"/>
      <c r="AY269" s="262"/>
      <c r="AZ269" s="262"/>
      <c r="BA269" s="262"/>
      <c r="BB269" s="262"/>
      <c r="BC269" s="262"/>
      <c r="BD269" s="262"/>
      <c r="BE269" s="262"/>
      <c r="BF269" s="262"/>
      <c r="BG269" s="262"/>
      <c r="BH269" s="262"/>
      <c r="BI269" s="262"/>
      <c r="BJ269" s="262"/>
      <c r="BK269" s="262"/>
      <c r="BL269" s="262"/>
      <c r="BM269" s="262"/>
      <c r="BN269" s="262"/>
      <c r="BO269" s="262"/>
      <c r="BP269" s="262"/>
      <c r="BQ269" s="262"/>
      <c r="BR269" s="262"/>
      <c r="BS269" s="262"/>
      <c r="BT269" s="262"/>
      <c r="BU269" s="262"/>
      <c r="BV269" s="262"/>
      <c r="BW269" s="262"/>
      <c r="BX269" s="262"/>
      <c r="BY269" s="262"/>
      <c r="BZ269" s="262"/>
    </row>
    <row r="270" spans="1:78" s="21" customFormat="1" ht="14.25">
      <c r="A270" s="262"/>
      <c r="C270" s="32"/>
      <c r="D270" s="32"/>
      <c r="E270" s="292"/>
      <c r="J270" s="78"/>
      <c r="AF270" s="262"/>
      <c r="AG270" s="262"/>
      <c r="AH270" s="262"/>
      <c r="AI270" s="262"/>
      <c r="AJ270" s="262"/>
      <c r="AK270" s="262"/>
      <c r="AL270" s="262"/>
      <c r="AM270" s="262"/>
      <c r="AN270" s="262"/>
      <c r="AO270" s="262"/>
      <c r="AP270" s="262"/>
      <c r="AQ270" s="262"/>
      <c r="AR270" s="262"/>
      <c r="AS270" s="262"/>
      <c r="AT270" s="262"/>
      <c r="AU270" s="262"/>
      <c r="AV270" s="262"/>
      <c r="AW270" s="262"/>
      <c r="AX270" s="262"/>
      <c r="AY270" s="262"/>
      <c r="AZ270" s="262"/>
      <c r="BA270" s="262"/>
      <c r="BB270" s="262"/>
      <c r="BC270" s="262"/>
      <c r="BD270" s="262"/>
      <c r="BE270" s="262"/>
      <c r="BF270" s="262"/>
      <c r="BG270" s="262"/>
      <c r="BH270" s="262"/>
      <c r="BI270" s="262"/>
      <c r="BJ270" s="262"/>
      <c r="BK270" s="262"/>
      <c r="BL270" s="262"/>
      <c r="BM270" s="262"/>
      <c r="BN270" s="262"/>
      <c r="BO270" s="262"/>
      <c r="BP270" s="262"/>
      <c r="BQ270" s="262"/>
      <c r="BR270" s="262"/>
      <c r="BS270" s="262"/>
      <c r="BT270" s="262"/>
      <c r="BU270" s="262"/>
      <c r="BV270" s="262"/>
      <c r="BW270" s="262"/>
      <c r="BX270" s="262"/>
      <c r="BY270" s="262"/>
      <c r="BZ270" s="262"/>
    </row>
    <row r="271" spans="1:78" s="21" customFormat="1" ht="14.25">
      <c r="A271" s="262"/>
      <c r="C271" s="32"/>
      <c r="D271" s="32"/>
      <c r="E271" s="292"/>
      <c r="J271" s="78"/>
      <c r="AF271" s="262"/>
      <c r="AG271" s="262"/>
      <c r="AH271" s="262"/>
      <c r="AI271" s="262"/>
      <c r="AJ271" s="262"/>
      <c r="AK271" s="262"/>
      <c r="AL271" s="262"/>
      <c r="AM271" s="262"/>
      <c r="AN271" s="262"/>
      <c r="AO271" s="262"/>
      <c r="AP271" s="262"/>
      <c r="AQ271" s="262"/>
      <c r="AR271" s="262"/>
      <c r="AS271" s="262"/>
      <c r="AT271" s="262"/>
      <c r="AU271" s="262"/>
      <c r="AV271" s="262"/>
      <c r="AW271" s="262"/>
      <c r="AX271" s="262"/>
      <c r="AY271" s="262"/>
      <c r="AZ271" s="262"/>
      <c r="BA271" s="262"/>
      <c r="BB271" s="262"/>
      <c r="BC271" s="262"/>
      <c r="BD271" s="262"/>
      <c r="BE271" s="262"/>
      <c r="BF271" s="262"/>
      <c r="BG271" s="262"/>
      <c r="BH271" s="262"/>
      <c r="BI271" s="262"/>
      <c r="BJ271" s="262"/>
      <c r="BK271" s="262"/>
      <c r="BL271" s="262"/>
      <c r="BM271" s="262"/>
      <c r="BN271" s="262"/>
      <c r="BO271" s="262"/>
      <c r="BP271" s="262"/>
      <c r="BQ271" s="262"/>
      <c r="BR271" s="262"/>
      <c r="BS271" s="262"/>
      <c r="BT271" s="262"/>
      <c r="BU271" s="262"/>
      <c r="BV271" s="262"/>
      <c r="BW271" s="262"/>
      <c r="BX271" s="262"/>
      <c r="BY271" s="262"/>
      <c r="BZ271" s="262"/>
    </row>
    <row r="272" spans="1:78" s="21" customFormat="1" ht="14.25">
      <c r="A272" s="262"/>
      <c r="C272" s="32"/>
      <c r="D272" s="32"/>
      <c r="E272" s="292"/>
      <c r="J272" s="78"/>
      <c r="AF272" s="262"/>
      <c r="AG272" s="262"/>
      <c r="AH272" s="262"/>
      <c r="AI272" s="262"/>
      <c r="AJ272" s="262"/>
      <c r="AK272" s="262"/>
      <c r="AL272" s="262"/>
      <c r="AM272" s="262"/>
      <c r="AN272" s="262"/>
      <c r="AO272" s="262"/>
      <c r="AP272" s="262"/>
      <c r="AQ272" s="262"/>
      <c r="AR272" s="262"/>
      <c r="AS272" s="262"/>
      <c r="AT272" s="262"/>
      <c r="AU272" s="262"/>
      <c r="AV272" s="262"/>
      <c r="AW272" s="262"/>
      <c r="AX272" s="262"/>
      <c r="AY272" s="262"/>
      <c r="AZ272" s="262"/>
      <c r="BA272" s="262"/>
      <c r="BB272" s="262"/>
      <c r="BC272" s="262"/>
      <c r="BD272" s="262"/>
      <c r="BE272" s="262"/>
      <c r="BF272" s="262"/>
      <c r="BG272" s="262"/>
      <c r="BH272" s="262"/>
      <c r="BI272" s="262"/>
      <c r="BJ272" s="262"/>
      <c r="BK272" s="262"/>
      <c r="BL272" s="262"/>
      <c r="BM272" s="262"/>
      <c r="BN272" s="262"/>
      <c r="BO272" s="262"/>
      <c r="BP272" s="262"/>
      <c r="BQ272" s="262"/>
      <c r="BR272" s="262"/>
      <c r="BS272" s="262"/>
      <c r="BT272" s="262"/>
      <c r="BU272" s="262"/>
      <c r="BV272" s="262"/>
      <c r="BW272" s="262"/>
      <c r="BX272" s="262"/>
      <c r="BY272" s="262"/>
      <c r="BZ272" s="262"/>
    </row>
    <row r="273" spans="1:78" s="21" customFormat="1" ht="14.25">
      <c r="A273" s="262"/>
      <c r="C273" s="32"/>
      <c r="D273" s="32"/>
      <c r="E273" s="292"/>
      <c r="J273" s="78"/>
      <c r="AF273" s="262"/>
      <c r="AG273" s="262"/>
      <c r="AH273" s="262"/>
      <c r="AI273" s="262"/>
      <c r="AJ273" s="262"/>
      <c r="AK273" s="262"/>
      <c r="AL273" s="262"/>
      <c r="AM273" s="262"/>
      <c r="AN273" s="262"/>
      <c r="AO273" s="262"/>
      <c r="AP273" s="262"/>
      <c r="AQ273" s="262"/>
      <c r="AR273" s="262"/>
      <c r="AS273" s="262"/>
      <c r="AT273" s="262"/>
      <c r="AU273" s="262"/>
      <c r="AV273" s="262"/>
      <c r="AW273" s="262"/>
      <c r="AX273" s="262"/>
      <c r="AY273" s="262"/>
      <c r="AZ273" s="262"/>
      <c r="BA273" s="262"/>
      <c r="BB273" s="262"/>
      <c r="BC273" s="262"/>
      <c r="BD273" s="262"/>
      <c r="BE273" s="262"/>
      <c r="BF273" s="262"/>
      <c r="BG273" s="262"/>
      <c r="BH273" s="262"/>
      <c r="BI273" s="262"/>
      <c r="BJ273" s="262"/>
      <c r="BK273" s="262"/>
      <c r="BL273" s="262"/>
      <c r="BM273" s="262"/>
      <c r="BN273" s="262"/>
      <c r="BO273" s="262"/>
      <c r="BP273" s="262"/>
      <c r="BQ273" s="262"/>
      <c r="BR273" s="262"/>
      <c r="BS273" s="262"/>
      <c r="BT273" s="262"/>
      <c r="BU273" s="262"/>
      <c r="BV273" s="262"/>
      <c r="BW273" s="262"/>
      <c r="BX273" s="262"/>
      <c r="BY273" s="262"/>
      <c r="BZ273" s="262"/>
    </row>
    <row r="274" spans="1:78" s="21" customFormat="1" ht="14.25">
      <c r="A274" s="262"/>
      <c r="C274" s="32"/>
      <c r="D274" s="32"/>
      <c r="E274" s="292"/>
      <c r="J274" s="78"/>
      <c r="AF274" s="262"/>
      <c r="AG274" s="262"/>
      <c r="AH274" s="262"/>
      <c r="AI274" s="262"/>
      <c r="AJ274" s="262"/>
      <c r="AK274" s="262"/>
      <c r="AL274" s="262"/>
      <c r="AM274" s="262"/>
      <c r="AN274" s="262"/>
      <c r="AO274" s="262"/>
      <c r="AP274" s="262"/>
      <c r="AQ274" s="262"/>
      <c r="AR274" s="262"/>
      <c r="AS274" s="262"/>
      <c r="AT274" s="262"/>
      <c r="AU274" s="262"/>
      <c r="AV274" s="262"/>
      <c r="AW274" s="262"/>
      <c r="AX274" s="262"/>
      <c r="AY274" s="262"/>
      <c r="AZ274" s="262"/>
      <c r="BA274" s="262"/>
      <c r="BB274" s="262"/>
      <c r="BC274" s="262"/>
      <c r="BD274" s="262"/>
      <c r="BE274" s="262"/>
      <c r="BF274" s="262"/>
      <c r="BG274" s="262"/>
      <c r="BH274" s="262"/>
      <c r="BI274" s="262"/>
      <c r="BJ274" s="262"/>
      <c r="BK274" s="262"/>
      <c r="BL274" s="262"/>
      <c r="BM274" s="262"/>
      <c r="BN274" s="262"/>
      <c r="BO274" s="262"/>
      <c r="BP274" s="262"/>
      <c r="BQ274" s="262"/>
      <c r="BR274" s="262"/>
      <c r="BS274" s="262"/>
      <c r="BT274" s="262"/>
      <c r="BU274" s="262"/>
      <c r="BV274" s="262"/>
      <c r="BW274" s="262"/>
      <c r="BX274" s="262"/>
      <c r="BY274" s="262"/>
      <c r="BZ274" s="262"/>
    </row>
    <row r="275" spans="1:78" s="21" customFormat="1" ht="14.25">
      <c r="A275" s="262"/>
      <c r="C275" s="32"/>
      <c r="D275" s="32"/>
      <c r="E275" s="292"/>
      <c r="J275" s="78"/>
      <c r="AF275" s="262"/>
      <c r="AG275" s="262"/>
      <c r="AH275" s="262"/>
      <c r="AI275" s="262"/>
      <c r="AJ275" s="262"/>
      <c r="AK275" s="262"/>
      <c r="AL275" s="262"/>
      <c r="AM275" s="262"/>
      <c r="AN275" s="262"/>
      <c r="AO275" s="262"/>
      <c r="AP275" s="262"/>
      <c r="AQ275" s="262"/>
      <c r="AR275" s="262"/>
      <c r="AS275" s="262"/>
      <c r="AT275" s="262"/>
      <c r="AU275" s="262"/>
      <c r="AV275" s="262"/>
      <c r="AW275" s="262"/>
      <c r="AX275" s="262"/>
      <c r="AY275" s="262"/>
      <c r="AZ275" s="262"/>
      <c r="BA275" s="262"/>
      <c r="BB275" s="262"/>
      <c r="BC275" s="262"/>
      <c r="BD275" s="262"/>
      <c r="BE275" s="262"/>
      <c r="BF275" s="262"/>
      <c r="BG275" s="262"/>
      <c r="BH275" s="262"/>
      <c r="BI275" s="262"/>
      <c r="BJ275" s="262"/>
      <c r="BK275" s="262"/>
      <c r="BL275" s="262"/>
      <c r="BM275" s="262"/>
      <c r="BN275" s="262"/>
      <c r="BO275" s="262"/>
      <c r="BP275" s="262"/>
      <c r="BQ275" s="262"/>
      <c r="BR275" s="262"/>
      <c r="BS275" s="262"/>
      <c r="BT275" s="262"/>
      <c r="BU275" s="262"/>
      <c r="BV275" s="262"/>
      <c r="BW275" s="262"/>
      <c r="BX275" s="262"/>
      <c r="BY275" s="262"/>
      <c r="BZ275" s="262"/>
    </row>
    <row r="276" spans="1:78" s="21" customFormat="1" ht="14.25">
      <c r="A276" s="262"/>
      <c r="C276" s="32"/>
      <c r="D276" s="32"/>
      <c r="E276" s="292"/>
      <c r="J276" s="78"/>
      <c r="AF276" s="262"/>
      <c r="AG276" s="262"/>
      <c r="AH276" s="262"/>
      <c r="AI276" s="262"/>
      <c r="AJ276" s="262"/>
      <c r="AK276" s="262"/>
      <c r="AL276" s="262"/>
      <c r="AM276" s="262"/>
      <c r="AN276" s="262"/>
      <c r="AO276" s="262"/>
      <c r="AP276" s="262"/>
      <c r="AQ276" s="262"/>
      <c r="AR276" s="262"/>
      <c r="AS276" s="262"/>
      <c r="AT276" s="262"/>
      <c r="AU276" s="262"/>
      <c r="AV276" s="262"/>
      <c r="AW276" s="262"/>
      <c r="AX276" s="262"/>
      <c r="AY276" s="262"/>
      <c r="AZ276" s="262"/>
      <c r="BA276" s="262"/>
      <c r="BB276" s="262"/>
      <c r="BC276" s="262"/>
      <c r="BD276" s="262"/>
      <c r="BE276" s="262"/>
      <c r="BF276" s="262"/>
      <c r="BG276" s="262"/>
      <c r="BH276" s="262"/>
      <c r="BI276" s="262"/>
      <c r="BJ276" s="262"/>
      <c r="BK276" s="262"/>
      <c r="BL276" s="262"/>
      <c r="BM276" s="262"/>
      <c r="BN276" s="262"/>
      <c r="BO276" s="262"/>
      <c r="BP276" s="262"/>
      <c r="BQ276" s="262"/>
      <c r="BR276" s="262"/>
      <c r="BS276" s="262"/>
      <c r="BT276" s="262"/>
      <c r="BU276" s="262"/>
      <c r="BV276" s="262"/>
      <c r="BW276" s="262"/>
      <c r="BX276" s="262"/>
      <c r="BY276" s="262"/>
      <c r="BZ276" s="262"/>
    </row>
    <row r="277" spans="1:78" s="21" customFormat="1" ht="14.25">
      <c r="A277" s="262"/>
      <c r="C277" s="32"/>
      <c r="D277" s="32"/>
      <c r="E277" s="292"/>
      <c r="J277" s="78"/>
      <c r="AF277" s="262"/>
      <c r="AG277" s="262"/>
      <c r="AH277" s="262"/>
      <c r="AI277" s="262"/>
      <c r="AJ277" s="262"/>
      <c r="AK277" s="262"/>
      <c r="AL277" s="262"/>
      <c r="AM277" s="262"/>
      <c r="AN277" s="262"/>
      <c r="AO277" s="262"/>
      <c r="AP277" s="262"/>
      <c r="AQ277" s="262"/>
      <c r="AR277" s="262"/>
      <c r="AS277" s="262"/>
      <c r="AT277" s="262"/>
      <c r="AU277" s="262"/>
      <c r="AV277" s="262"/>
      <c r="AW277" s="262"/>
      <c r="AX277" s="262"/>
      <c r="AY277" s="262"/>
      <c r="AZ277" s="262"/>
      <c r="BA277" s="262"/>
      <c r="BB277" s="262"/>
      <c r="BC277" s="262"/>
      <c r="BD277" s="262"/>
      <c r="BE277" s="262"/>
      <c r="BF277" s="262"/>
      <c r="BG277" s="262"/>
      <c r="BH277" s="262"/>
      <c r="BI277" s="262"/>
      <c r="BJ277" s="262"/>
      <c r="BK277" s="262"/>
      <c r="BL277" s="262"/>
      <c r="BM277" s="262"/>
      <c r="BN277" s="262"/>
      <c r="BO277" s="262"/>
      <c r="BP277" s="262"/>
      <c r="BQ277" s="262"/>
      <c r="BR277" s="262"/>
      <c r="BS277" s="262"/>
      <c r="BT277" s="262"/>
      <c r="BU277" s="262"/>
      <c r="BV277" s="262"/>
      <c r="BW277" s="262"/>
      <c r="BX277" s="262"/>
      <c r="BY277" s="262"/>
      <c r="BZ277" s="262"/>
    </row>
    <row r="278" spans="1:78" s="21" customFormat="1" ht="14.25">
      <c r="A278" s="262"/>
      <c r="C278" s="32"/>
      <c r="D278" s="32"/>
      <c r="E278" s="292"/>
      <c r="J278" s="78"/>
      <c r="AF278" s="262"/>
      <c r="AG278" s="262"/>
      <c r="AH278" s="262"/>
      <c r="AI278" s="262"/>
      <c r="AJ278" s="262"/>
      <c r="AK278" s="262"/>
      <c r="AL278" s="262"/>
      <c r="AM278" s="262"/>
      <c r="AN278" s="262"/>
      <c r="AO278" s="262"/>
      <c r="AP278" s="262"/>
      <c r="AQ278" s="262"/>
      <c r="AR278" s="262"/>
      <c r="AS278" s="262"/>
      <c r="AT278" s="262"/>
      <c r="AU278" s="262"/>
      <c r="AV278" s="262"/>
      <c r="AW278" s="262"/>
      <c r="AX278" s="262"/>
      <c r="AY278" s="262"/>
      <c r="AZ278" s="262"/>
      <c r="BA278" s="262"/>
      <c r="BB278" s="262"/>
      <c r="BC278" s="262"/>
      <c r="BD278" s="262"/>
      <c r="BE278" s="262"/>
      <c r="BF278" s="262"/>
      <c r="BG278" s="262"/>
      <c r="BH278" s="262"/>
      <c r="BI278" s="262"/>
      <c r="BJ278" s="262"/>
      <c r="BK278" s="262"/>
      <c r="BL278" s="262"/>
      <c r="BM278" s="262"/>
      <c r="BN278" s="262"/>
      <c r="BO278" s="262"/>
      <c r="BP278" s="262"/>
      <c r="BQ278" s="262"/>
      <c r="BR278" s="262"/>
      <c r="BS278" s="262"/>
      <c r="BT278" s="262"/>
      <c r="BU278" s="262"/>
      <c r="BV278" s="262"/>
      <c r="BW278" s="262"/>
      <c r="BX278" s="262"/>
      <c r="BY278" s="262"/>
      <c r="BZ278" s="262"/>
    </row>
    <row r="279" spans="1:78" s="21" customFormat="1" ht="14.25">
      <c r="A279" s="262"/>
      <c r="C279" s="32"/>
      <c r="D279" s="32"/>
      <c r="E279" s="292"/>
      <c r="J279" s="78"/>
      <c r="AF279" s="262"/>
      <c r="AG279" s="262"/>
      <c r="AH279" s="262"/>
      <c r="AI279" s="262"/>
      <c r="AJ279" s="262"/>
      <c r="AK279" s="262"/>
      <c r="AL279" s="262"/>
      <c r="AM279" s="262"/>
      <c r="AN279" s="262"/>
      <c r="AO279" s="262"/>
      <c r="AP279" s="262"/>
      <c r="AQ279" s="262"/>
      <c r="AR279" s="262"/>
      <c r="AS279" s="262"/>
      <c r="AT279" s="262"/>
      <c r="AU279" s="262"/>
      <c r="AV279" s="262"/>
      <c r="AW279" s="262"/>
      <c r="AX279" s="262"/>
      <c r="AY279" s="262"/>
      <c r="AZ279" s="262"/>
      <c r="BA279" s="262"/>
      <c r="BB279" s="262"/>
      <c r="BC279" s="262"/>
      <c r="BD279" s="262"/>
      <c r="BE279" s="262"/>
      <c r="BF279" s="262"/>
      <c r="BG279" s="262"/>
      <c r="BH279" s="262"/>
      <c r="BI279" s="262"/>
      <c r="BJ279" s="262"/>
      <c r="BK279" s="262"/>
      <c r="BL279" s="262"/>
      <c r="BM279" s="262"/>
      <c r="BN279" s="262"/>
      <c r="BO279" s="262"/>
      <c r="BP279" s="262"/>
      <c r="BQ279" s="262"/>
      <c r="BR279" s="262"/>
      <c r="BS279" s="262"/>
      <c r="BT279" s="262"/>
      <c r="BU279" s="262"/>
      <c r="BV279" s="262"/>
      <c r="BW279" s="262"/>
      <c r="BX279" s="262"/>
      <c r="BY279" s="262"/>
      <c r="BZ279" s="262"/>
    </row>
    <row r="280" spans="1:78" s="21" customFormat="1" ht="14.25">
      <c r="A280" s="262"/>
      <c r="C280" s="32"/>
      <c r="D280" s="32"/>
      <c r="E280" s="292"/>
      <c r="J280" s="78"/>
      <c r="AF280" s="262"/>
      <c r="AG280" s="262"/>
      <c r="AH280" s="262"/>
      <c r="AI280" s="262"/>
      <c r="AJ280" s="262"/>
      <c r="AK280" s="262"/>
      <c r="AL280" s="262"/>
      <c r="AM280" s="262"/>
      <c r="AN280" s="262"/>
      <c r="AO280" s="262"/>
      <c r="AP280" s="262"/>
      <c r="AQ280" s="262"/>
      <c r="AR280" s="262"/>
      <c r="AS280" s="262"/>
      <c r="AT280" s="262"/>
      <c r="AU280" s="262"/>
      <c r="AV280" s="262"/>
      <c r="AW280" s="262"/>
      <c r="AX280" s="262"/>
      <c r="AY280" s="262"/>
      <c r="AZ280" s="262"/>
      <c r="BA280" s="262"/>
      <c r="BB280" s="262"/>
      <c r="BC280" s="262"/>
      <c r="BD280" s="262"/>
      <c r="BE280" s="262"/>
      <c r="BF280" s="262"/>
      <c r="BG280" s="262"/>
      <c r="BH280" s="262"/>
      <c r="BI280" s="262"/>
      <c r="BJ280" s="262"/>
      <c r="BK280" s="262"/>
      <c r="BL280" s="262"/>
      <c r="BM280" s="262"/>
      <c r="BN280" s="262"/>
      <c r="BO280" s="262"/>
      <c r="BP280" s="262"/>
      <c r="BQ280" s="262"/>
      <c r="BR280" s="262"/>
      <c r="BS280" s="262"/>
      <c r="BT280" s="262"/>
      <c r="BU280" s="262"/>
      <c r="BV280" s="262"/>
      <c r="BW280" s="262"/>
      <c r="BX280" s="262"/>
      <c r="BY280" s="262"/>
      <c r="BZ280" s="262"/>
    </row>
    <row r="281" spans="1:78" s="21" customFormat="1" ht="14.25">
      <c r="A281" s="262"/>
      <c r="C281" s="32"/>
      <c r="D281" s="32"/>
      <c r="E281" s="292"/>
      <c r="J281" s="78"/>
      <c r="AF281" s="262"/>
      <c r="AG281" s="262"/>
      <c r="AH281" s="262"/>
      <c r="AI281" s="262"/>
      <c r="AJ281" s="262"/>
      <c r="AK281" s="262"/>
      <c r="AL281" s="262"/>
      <c r="AM281" s="262"/>
      <c r="AN281" s="262"/>
      <c r="AO281" s="262"/>
      <c r="AP281" s="262"/>
      <c r="AQ281" s="262"/>
      <c r="AR281" s="262"/>
      <c r="AS281" s="262"/>
      <c r="AT281" s="262"/>
      <c r="AU281" s="262"/>
      <c r="AV281" s="262"/>
      <c r="AW281" s="262"/>
      <c r="AX281" s="262"/>
      <c r="AY281" s="262"/>
      <c r="AZ281" s="262"/>
      <c r="BA281" s="262"/>
      <c r="BB281" s="262"/>
      <c r="BC281" s="262"/>
      <c r="BD281" s="262"/>
      <c r="BE281" s="262"/>
      <c r="BF281" s="262"/>
      <c r="BG281" s="262"/>
      <c r="BH281" s="262"/>
      <c r="BI281" s="262"/>
      <c r="BJ281" s="262"/>
      <c r="BK281" s="262"/>
      <c r="BL281" s="262"/>
      <c r="BM281" s="262"/>
      <c r="BN281" s="262"/>
      <c r="BO281" s="262"/>
      <c r="BP281" s="262"/>
      <c r="BQ281" s="262"/>
      <c r="BR281" s="262"/>
      <c r="BS281" s="262"/>
      <c r="BT281" s="262"/>
      <c r="BU281" s="262"/>
      <c r="BV281" s="262"/>
      <c r="BW281" s="262"/>
      <c r="BX281" s="262"/>
      <c r="BY281" s="262"/>
      <c r="BZ281" s="262"/>
    </row>
    <row r="282" spans="1:78" s="21" customFormat="1" ht="14.25">
      <c r="A282" s="262"/>
      <c r="C282" s="32"/>
      <c r="D282" s="32"/>
      <c r="E282" s="292"/>
      <c r="J282" s="78"/>
      <c r="AF282" s="262"/>
      <c r="AG282" s="262"/>
      <c r="AH282" s="262"/>
      <c r="AI282" s="262"/>
      <c r="AJ282" s="262"/>
      <c r="AK282" s="262"/>
      <c r="AL282" s="262"/>
      <c r="AM282" s="262"/>
      <c r="AN282" s="262"/>
      <c r="AO282" s="262"/>
      <c r="AP282" s="262"/>
      <c r="AQ282" s="262"/>
      <c r="AR282" s="262"/>
      <c r="AS282" s="262"/>
      <c r="AT282" s="262"/>
      <c r="AU282" s="262"/>
      <c r="AV282" s="262"/>
      <c r="AW282" s="262"/>
      <c r="AX282" s="262"/>
      <c r="AY282" s="262"/>
      <c r="AZ282" s="262"/>
      <c r="BA282" s="262"/>
      <c r="BB282" s="262"/>
      <c r="BC282" s="262"/>
      <c r="BD282" s="262"/>
      <c r="BE282" s="262"/>
      <c r="BF282" s="262"/>
      <c r="BG282" s="262"/>
      <c r="BH282" s="262"/>
      <c r="BI282" s="262"/>
      <c r="BJ282" s="262"/>
      <c r="BK282" s="262"/>
      <c r="BL282" s="262"/>
      <c r="BM282" s="262"/>
      <c r="BN282" s="262"/>
      <c r="BO282" s="262"/>
      <c r="BP282" s="262"/>
      <c r="BQ282" s="262"/>
      <c r="BR282" s="262"/>
      <c r="BS282" s="262"/>
      <c r="BT282" s="262"/>
      <c r="BU282" s="262"/>
      <c r="BV282" s="262"/>
      <c r="BW282" s="262"/>
      <c r="BX282" s="262"/>
      <c r="BY282" s="262"/>
      <c r="BZ282" s="262"/>
    </row>
    <row r="283" spans="1:78" s="21" customFormat="1" ht="14.25">
      <c r="A283" s="262"/>
      <c r="C283" s="32"/>
      <c r="D283" s="32"/>
      <c r="E283" s="292"/>
      <c r="J283" s="78"/>
      <c r="AF283" s="262"/>
      <c r="AG283" s="262"/>
      <c r="AH283" s="262"/>
      <c r="AI283" s="262"/>
      <c r="AJ283" s="262"/>
      <c r="AK283" s="262"/>
      <c r="AL283" s="262"/>
      <c r="AM283" s="262"/>
      <c r="AN283" s="262"/>
      <c r="AO283" s="262"/>
      <c r="AP283" s="262"/>
      <c r="AQ283" s="262"/>
      <c r="AR283" s="262"/>
      <c r="AS283" s="262"/>
      <c r="AT283" s="262"/>
      <c r="AU283" s="262"/>
      <c r="AV283" s="262"/>
      <c r="AW283" s="262"/>
      <c r="AX283" s="262"/>
      <c r="AY283" s="262"/>
      <c r="AZ283" s="262"/>
      <c r="BA283" s="262"/>
      <c r="BB283" s="262"/>
      <c r="BC283" s="262"/>
      <c r="BD283" s="262"/>
      <c r="BE283" s="262"/>
      <c r="BF283" s="262"/>
      <c r="BG283" s="262"/>
      <c r="BH283" s="262"/>
      <c r="BI283" s="262"/>
      <c r="BJ283" s="262"/>
      <c r="BK283" s="262"/>
      <c r="BL283" s="262"/>
      <c r="BM283" s="262"/>
      <c r="BN283" s="262"/>
      <c r="BO283" s="262"/>
      <c r="BP283" s="262"/>
      <c r="BQ283" s="262"/>
      <c r="BR283" s="262"/>
      <c r="BS283" s="262"/>
      <c r="BT283" s="262"/>
      <c r="BU283" s="262"/>
      <c r="BV283" s="262"/>
      <c r="BW283" s="262"/>
      <c r="BX283" s="262"/>
      <c r="BY283" s="262"/>
      <c r="BZ283" s="262"/>
    </row>
    <row r="284" spans="1:78" s="21" customFormat="1" ht="14.25">
      <c r="A284" s="262"/>
      <c r="C284" s="32"/>
      <c r="D284" s="32"/>
      <c r="E284" s="292"/>
      <c r="J284" s="78"/>
      <c r="AF284" s="262"/>
      <c r="AG284" s="262"/>
      <c r="AH284" s="262"/>
      <c r="AI284" s="262"/>
      <c r="AJ284" s="262"/>
      <c r="AK284" s="262"/>
      <c r="AL284" s="262"/>
      <c r="AM284" s="262"/>
      <c r="AN284" s="262"/>
      <c r="AO284" s="262"/>
      <c r="AP284" s="262"/>
      <c r="AQ284" s="262"/>
      <c r="AR284" s="262"/>
      <c r="AS284" s="262"/>
      <c r="AT284" s="262"/>
      <c r="AU284" s="262"/>
      <c r="AV284" s="262"/>
      <c r="AW284" s="262"/>
      <c r="AX284" s="262"/>
      <c r="AY284" s="262"/>
      <c r="AZ284" s="262"/>
      <c r="BA284" s="262"/>
      <c r="BB284" s="262"/>
      <c r="BC284" s="262"/>
      <c r="BD284" s="262"/>
      <c r="BE284" s="262"/>
      <c r="BF284" s="262"/>
      <c r="BG284" s="262"/>
      <c r="BH284" s="262"/>
      <c r="BI284" s="262"/>
      <c r="BJ284" s="262"/>
      <c r="BK284" s="262"/>
      <c r="BL284" s="262"/>
      <c r="BM284" s="262"/>
      <c r="BN284" s="262"/>
      <c r="BO284" s="262"/>
      <c r="BP284" s="262"/>
      <c r="BQ284" s="262"/>
      <c r="BR284" s="262"/>
      <c r="BS284" s="262"/>
      <c r="BT284" s="262"/>
      <c r="BU284" s="262"/>
      <c r="BV284" s="262"/>
      <c r="BW284" s="262"/>
      <c r="BX284" s="262"/>
      <c r="BY284" s="262"/>
      <c r="BZ284" s="262"/>
    </row>
    <row r="285" spans="1:78" s="21" customFormat="1" ht="14.25">
      <c r="A285" s="262"/>
      <c r="C285" s="32"/>
      <c r="D285" s="32"/>
      <c r="E285" s="292"/>
      <c r="J285" s="78"/>
      <c r="AF285" s="262"/>
      <c r="AG285" s="262"/>
      <c r="AH285" s="262"/>
      <c r="AI285" s="262"/>
      <c r="AJ285" s="262"/>
      <c r="AK285" s="262"/>
      <c r="AL285" s="262"/>
      <c r="AM285" s="262"/>
      <c r="AN285" s="262"/>
      <c r="AO285" s="262"/>
      <c r="AP285" s="262"/>
      <c r="AQ285" s="262"/>
      <c r="AR285" s="262"/>
      <c r="AS285" s="262"/>
      <c r="AT285" s="262"/>
      <c r="AU285" s="262"/>
      <c r="AV285" s="262"/>
      <c r="AW285" s="262"/>
      <c r="AX285" s="262"/>
      <c r="AY285" s="262"/>
      <c r="AZ285" s="262"/>
      <c r="BA285" s="262"/>
      <c r="BB285" s="262"/>
      <c r="BC285" s="262"/>
      <c r="BD285" s="262"/>
      <c r="BE285" s="262"/>
      <c r="BF285" s="262"/>
      <c r="BG285" s="262"/>
      <c r="BH285" s="262"/>
      <c r="BI285" s="262"/>
      <c r="BJ285" s="262"/>
      <c r="BK285" s="262"/>
      <c r="BL285" s="262"/>
      <c r="BM285" s="262"/>
      <c r="BN285" s="262"/>
      <c r="BO285" s="262"/>
      <c r="BP285" s="262"/>
      <c r="BQ285" s="262"/>
      <c r="BR285" s="262"/>
      <c r="BS285" s="262"/>
      <c r="BT285" s="262"/>
      <c r="BU285" s="262"/>
      <c r="BV285" s="262"/>
      <c r="BW285" s="262"/>
      <c r="BX285" s="262"/>
      <c r="BY285" s="262"/>
      <c r="BZ285" s="262"/>
    </row>
    <row r="286" spans="1:78" s="21" customFormat="1" ht="14.25">
      <c r="A286" s="262"/>
      <c r="C286" s="32"/>
      <c r="D286" s="32"/>
      <c r="E286" s="292"/>
      <c r="J286" s="78"/>
      <c r="AF286" s="262"/>
      <c r="AG286" s="262"/>
      <c r="AH286" s="262"/>
      <c r="AI286" s="262"/>
      <c r="AJ286" s="262"/>
      <c r="AK286" s="262"/>
      <c r="AL286" s="262"/>
      <c r="AM286" s="262"/>
      <c r="AN286" s="262"/>
      <c r="AO286" s="262"/>
      <c r="AP286" s="262"/>
      <c r="AQ286" s="262"/>
      <c r="AR286" s="262"/>
      <c r="AS286" s="262"/>
      <c r="AT286" s="262"/>
      <c r="AU286" s="262"/>
      <c r="AV286" s="262"/>
      <c r="AW286" s="262"/>
      <c r="AX286" s="262"/>
      <c r="AY286" s="262"/>
      <c r="AZ286" s="262"/>
      <c r="BA286" s="262"/>
      <c r="BB286" s="262"/>
      <c r="BC286" s="262"/>
      <c r="BD286" s="262"/>
      <c r="BE286" s="262"/>
      <c r="BF286" s="262"/>
      <c r="BG286" s="262"/>
      <c r="BH286" s="262"/>
      <c r="BI286" s="262"/>
      <c r="BJ286" s="262"/>
      <c r="BK286" s="262"/>
      <c r="BL286" s="262"/>
      <c r="BM286" s="262"/>
      <c r="BN286" s="262"/>
      <c r="BO286" s="262"/>
      <c r="BP286" s="262"/>
      <c r="BQ286" s="262"/>
      <c r="BR286" s="262"/>
      <c r="BS286" s="262"/>
      <c r="BT286" s="262"/>
      <c r="BU286" s="262"/>
      <c r="BV286" s="262"/>
      <c r="BW286" s="262"/>
      <c r="BX286" s="262"/>
      <c r="BY286" s="262"/>
      <c r="BZ286" s="262"/>
    </row>
    <row r="287" spans="1:78" s="21" customFormat="1" ht="14.25">
      <c r="A287" s="262"/>
      <c r="C287" s="32"/>
      <c r="D287" s="32"/>
      <c r="E287" s="292"/>
      <c r="J287" s="78"/>
      <c r="AF287" s="262"/>
      <c r="AG287" s="262"/>
      <c r="AH287" s="262"/>
      <c r="AI287" s="262"/>
      <c r="AJ287" s="262"/>
      <c r="AK287" s="262"/>
      <c r="AL287" s="262"/>
      <c r="AM287" s="262"/>
      <c r="AN287" s="262"/>
      <c r="AO287" s="262"/>
      <c r="AP287" s="262"/>
      <c r="AQ287" s="262"/>
      <c r="AR287" s="262"/>
      <c r="AS287" s="262"/>
      <c r="AT287" s="262"/>
      <c r="AU287" s="262"/>
      <c r="AV287" s="262"/>
      <c r="AW287" s="262"/>
      <c r="AX287" s="262"/>
      <c r="AY287" s="262"/>
      <c r="AZ287" s="262"/>
      <c r="BA287" s="262"/>
      <c r="BB287" s="262"/>
      <c r="BC287" s="262"/>
      <c r="BD287" s="262"/>
      <c r="BE287" s="262"/>
      <c r="BF287" s="262"/>
      <c r="BG287" s="262"/>
      <c r="BH287" s="262"/>
      <c r="BI287" s="262"/>
      <c r="BJ287" s="262"/>
      <c r="BK287" s="262"/>
      <c r="BL287" s="262"/>
      <c r="BM287" s="262"/>
      <c r="BN287" s="262"/>
      <c r="BO287" s="262"/>
      <c r="BP287" s="262"/>
      <c r="BQ287" s="262"/>
      <c r="BR287" s="262"/>
      <c r="BS287" s="262"/>
      <c r="BT287" s="262"/>
      <c r="BU287" s="262"/>
      <c r="BV287" s="262"/>
      <c r="BW287" s="262"/>
      <c r="BX287" s="262"/>
      <c r="BY287" s="262"/>
      <c r="BZ287" s="262"/>
    </row>
    <row r="288" spans="1:78" s="21" customFormat="1" ht="14.25">
      <c r="A288" s="262"/>
      <c r="C288" s="32"/>
      <c r="D288" s="32"/>
      <c r="E288" s="292"/>
      <c r="J288" s="78"/>
      <c r="AF288" s="262"/>
      <c r="AG288" s="262"/>
      <c r="AH288" s="262"/>
      <c r="AI288" s="262"/>
      <c r="AJ288" s="262"/>
      <c r="AK288" s="262"/>
      <c r="AL288" s="262"/>
      <c r="AM288" s="262"/>
      <c r="AN288" s="262"/>
      <c r="AO288" s="262"/>
      <c r="AP288" s="262"/>
      <c r="AQ288" s="262"/>
      <c r="AR288" s="262"/>
      <c r="AS288" s="262"/>
      <c r="AT288" s="262"/>
      <c r="AU288" s="262"/>
      <c r="AV288" s="262"/>
      <c r="AW288" s="262"/>
      <c r="AX288" s="262"/>
      <c r="AY288" s="262"/>
      <c r="AZ288" s="262"/>
      <c r="BA288" s="262"/>
      <c r="BB288" s="262"/>
      <c r="BC288" s="262"/>
      <c r="BD288" s="262"/>
      <c r="BE288" s="262"/>
      <c r="BF288" s="262"/>
      <c r="BG288" s="262"/>
      <c r="BH288" s="262"/>
      <c r="BI288" s="262"/>
      <c r="BJ288" s="262"/>
      <c r="BK288" s="262"/>
      <c r="BL288" s="262"/>
      <c r="BM288" s="262"/>
      <c r="BN288" s="262"/>
      <c r="BO288" s="262"/>
      <c r="BP288" s="262"/>
      <c r="BQ288" s="262"/>
      <c r="BR288" s="262"/>
      <c r="BS288" s="262"/>
      <c r="BT288" s="262"/>
      <c r="BU288" s="262"/>
      <c r="BV288" s="262"/>
      <c r="BW288" s="262"/>
      <c r="BX288" s="262"/>
      <c r="BY288" s="262"/>
      <c r="BZ288" s="262"/>
    </row>
    <row r="289" spans="1:78" s="21" customFormat="1" ht="14.25">
      <c r="A289" s="262"/>
      <c r="C289" s="32"/>
      <c r="D289" s="32"/>
      <c r="E289" s="292"/>
      <c r="J289" s="78"/>
      <c r="AF289" s="262"/>
      <c r="AG289" s="262"/>
      <c r="AH289" s="262"/>
      <c r="AI289" s="262"/>
      <c r="AJ289" s="262"/>
      <c r="AK289" s="262"/>
      <c r="AL289" s="262"/>
      <c r="AM289" s="262"/>
      <c r="AN289" s="262"/>
      <c r="AO289" s="262"/>
      <c r="AP289" s="262"/>
      <c r="AQ289" s="262"/>
      <c r="AR289" s="262"/>
      <c r="AS289" s="262"/>
      <c r="AT289" s="262"/>
      <c r="AU289" s="262"/>
      <c r="AV289" s="262"/>
      <c r="AW289" s="262"/>
      <c r="AX289" s="262"/>
      <c r="AY289" s="262"/>
      <c r="AZ289" s="262"/>
      <c r="BA289" s="262"/>
      <c r="BB289" s="262"/>
      <c r="BC289" s="262"/>
      <c r="BD289" s="262"/>
      <c r="BE289" s="262"/>
      <c r="BF289" s="262"/>
      <c r="BG289" s="262"/>
      <c r="BH289" s="262"/>
      <c r="BI289" s="262"/>
      <c r="BJ289" s="262"/>
      <c r="BK289" s="262"/>
      <c r="BL289" s="262"/>
      <c r="BM289" s="262"/>
      <c r="BN289" s="262"/>
      <c r="BO289" s="262"/>
      <c r="BP289" s="262"/>
      <c r="BQ289" s="262"/>
      <c r="BR289" s="262"/>
      <c r="BS289" s="262"/>
      <c r="BT289" s="262"/>
      <c r="BU289" s="262"/>
      <c r="BV289" s="262"/>
      <c r="BW289" s="262"/>
      <c r="BX289" s="262"/>
      <c r="BY289" s="262"/>
      <c r="BZ289" s="262"/>
    </row>
    <row r="290" spans="1:78" s="21" customFormat="1" ht="14.25">
      <c r="A290" s="262"/>
      <c r="C290" s="32"/>
      <c r="D290" s="32"/>
      <c r="E290" s="292"/>
      <c r="J290" s="78"/>
      <c r="AF290" s="262"/>
      <c r="AG290" s="262"/>
      <c r="AH290" s="262"/>
      <c r="AI290" s="262"/>
      <c r="AJ290" s="262"/>
      <c r="AK290" s="262"/>
      <c r="AL290" s="262"/>
      <c r="AM290" s="262"/>
      <c r="AN290" s="262"/>
      <c r="AO290" s="262"/>
      <c r="AP290" s="262"/>
      <c r="AQ290" s="262"/>
      <c r="AR290" s="262"/>
      <c r="AS290" s="262"/>
      <c r="AT290" s="262"/>
      <c r="AU290" s="262"/>
      <c r="AV290" s="262"/>
      <c r="AW290" s="262"/>
      <c r="AX290" s="262"/>
      <c r="AY290" s="262"/>
      <c r="AZ290" s="262"/>
      <c r="BA290" s="262"/>
      <c r="BB290" s="262"/>
      <c r="BC290" s="262"/>
      <c r="BD290" s="262"/>
      <c r="BE290" s="262"/>
      <c r="BF290" s="262"/>
      <c r="BG290" s="262"/>
      <c r="BH290" s="262"/>
      <c r="BI290" s="262"/>
      <c r="BJ290" s="262"/>
      <c r="BK290" s="262"/>
      <c r="BL290" s="262"/>
      <c r="BM290" s="262"/>
      <c r="BN290" s="262"/>
      <c r="BO290" s="262"/>
      <c r="BP290" s="262"/>
      <c r="BQ290" s="262"/>
      <c r="BR290" s="262"/>
      <c r="BS290" s="262"/>
      <c r="BT290" s="262"/>
      <c r="BU290" s="262"/>
      <c r="BV290" s="262"/>
      <c r="BW290" s="262"/>
      <c r="BX290" s="262"/>
      <c r="BY290" s="262"/>
      <c r="BZ290" s="262"/>
    </row>
    <row r="291" spans="1:78" s="21" customFormat="1" ht="14.25">
      <c r="A291" s="262"/>
      <c r="C291" s="32"/>
      <c r="D291" s="32"/>
      <c r="E291" s="292"/>
      <c r="J291" s="78"/>
      <c r="AF291" s="262"/>
      <c r="AG291" s="262"/>
      <c r="AH291" s="262"/>
      <c r="AI291" s="262"/>
      <c r="AJ291" s="262"/>
      <c r="AK291" s="262"/>
      <c r="AL291" s="262"/>
      <c r="AM291" s="262"/>
      <c r="AN291" s="262"/>
      <c r="AO291" s="262"/>
      <c r="AP291" s="262"/>
      <c r="AQ291" s="262"/>
      <c r="AR291" s="262"/>
      <c r="AS291" s="262"/>
      <c r="AT291" s="262"/>
      <c r="AU291" s="262"/>
      <c r="AV291" s="262"/>
      <c r="AW291" s="262"/>
      <c r="AX291" s="262"/>
      <c r="AY291" s="262"/>
      <c r="AZ291" s="262"/>
      <c r="BA291" s="262"/>
      <c r="BB291" s="262"/>
      <c r="BC291" s="262"/>
      <c r="BD291" s="262"/>
      <c r="BE291" s="262"/>
      <c r="BF291" s="262"/>
      <c r="BG291" s="262"/>
      <c r="BH291" s="262"/>
      <c r="BI291" s="262"/>
      <c r="BJ291" s="262"/>
      <c r="BK291" s="262"/>
      <c r="BL291" s="262"/>
      <c r="BM291" s="262"/>
      <c r="BN291" s="262"/>
      <c r="BO291" s="262"/>
      <c r="BP291" s="262"/>
      <c r="BQ291" s="262"/>
      <c r="BR291" s="262"/>
      <c r="BS291" s="262"/>
      <c r="BT291" s="262"/>
      <c r="BU291" s="262"/>
      <c r="BV291" s="262"/>
      <c r="BW291" s="262"/>
      <c r="BX291" s="262"/>
      <c r="BY291" s="262"/>
      <c r="BZ291" s="262"/>
    </row>
    <row r="292" spans="1:78" s="21" customFormat="1" ht="14.25">
      <c r="A292" s="262"/>
      <c r="C292" s="32"/>
      <c r="D292" s="32"/>
      <c r="E292" s="292"/>
      <c r="J292" s="78"/>
      <c r="AF292" s="262"/>
      <c r="AG292" s="262"/>
      <c r="AH292" s="262"/>
      <c r="AI292" s="262"/>
      <c r="AJ292" s="262"/>
      <c r="AK292" s="262"/>
      <c r="AL292" s="262"/>
      <c r="AM292" s="262"/>
      <c r="AN292" s="262"/>
      <c r="AO292" s="262"/>
      <c r="AP292" s="262"/>
      <c r="AQ292" s="262"/>
      <c r="AR292" s="262"/>
      <c r="AS292" s="262"/>
      <c r="AT292" s="262"/>
      <c r="AU292" s="262"/>
      <c r="AV292" s="262"/>
      <c r="AW292" s="262"/>
      <c r="AX292" s="262"/>
      <c r="AY292" s="262"/>
      <c r="AZ292" s="262"/>
      <c r="BA292" s="262"/>
      <c r="BB292" s="262"/>
      <c r="BC292" s="262"/>
      <c r="BD292" s="262"/>
      <c r="BE292" s="262"/>
      <c r="BF292" s="262"/>
      <c r="BG292" s="262"/>
      <c r="BH292" s="262"/>
      <c r="BI292" s="262"/>
      <c r="BJ292" s="262"/>
      <c r="BK292" s="262"/>
      <c r="BL292" s="262"/>
      <c r="BM292" s="262"/>
      <c r="BN292" s="262"/>
      <c r="BO292" s="262"/>
      <c r="BP292" s="262"/>
      <c r="BQ292" s="262"/>
      <c r="BR292" s="262"/>
      <c r="BS292" s="262"/>
      <c r="BT292" s="262"/>
      <c r="BU292" s="262"/>
      <c r="BV292" s="262"/>
      <c r="BW292" s="262"/>
      <c r="BX292" s="262"/>
      <c r="BY292" s="262"/>
      <c r="BZ292" s="262"/>
    </row>
    <row r="293" spans="1:78" s="21" customFormat="1" ht="14.25">
      <c r="A293" s="262"/>
      <c r="C293" s="32"/>
      <c r="D293" s="32"/>
      <c r="E293" s="292"/>
      <c r="J293" s="78"/>
      <c r="AF293" s="262"/>
      <c r="AG293" s="262"/>
      <c r="AH293" s="262"/>
      <c r="AI293" s="262"/>
      <c r="AJ293" s="262"/>
      <c r="AK293" s="262"/>
      <c r="AL293" s="262"/>
      <c r="AM293" s="262"/>
      <c r="AN293" s="262"/>
      <c r="AO293" s="262"/>
      <c r="AP293" s="262"/>
      <c r="AQ293" s="262"/>
      <c r="AR293" s="262"/>
      <c r="AS293" s="262"/>
      <c r="AT293" s="262"/>
      <c r="AU293" s="262"/>
      <c r="AV293" s="262"/>
      <c r="AW293" s="262"/>
      <c r="AX293" s="262"/>
      <c r="AY293" s="262"/>
      <c r="AZ293" s="262"/>
      <c r="BA293" s="262"/>
      <c r="BB293" s="262"/>
      <c r="BC293" s="262"/>
      <c r="BD293" s="262"/>
      <c r="BE293" s="262"/>
      <c r="BF293" s="262"/>
      <c r="BG293" s="262"/>
      <c r="BH293" s="262"/>
      <c r="BI293" s="262"/>
      <c r="BJ293" s="262"/>
      <c r="BK293" s="262"/>
      <c r="BL293" s="262"/>
      <c r="BM293" s="262"/>
      <c r="BN293" s="262"/>
      <c r="BO293" s="262"/>
      <c r="BP293" s="262"/>
      <c r="BQ293" s="262"/>
      <c r="BR293" s="262"/>
      <c r="BS293" s="262"/>
      <c r="BT293" s="262"/>
      <c r="BU293" s="262"/>
      <c r="BV293" s="262"/>
      <c r="BW293" s="262"/>
      <c r="BX293" s="262"/>
      <c r="BY293" s="262"/>
      <c r="BZ293" s="262"/>
    </row>
    <row r="294" spans="1:78" s="21" customFormat="1" ht="14.25">
      <c r="A294" s="262"/>
      <c r="C294" s="32"/>
      <c r="D294" s="32"/>
      <c r="E294" s="292"/>
      <c r="J294" s="78"/>
      <c r="AF294" s="262"/>
      <c r="AG294" s="262"/>
      <c r="AH294" s="262"/>
      <c r="AI294" s="262"/>
      <c r="AJ294" s="262"/>
      <c r="AK294" s="262"/>
      <c r="AL294" s="262"/>
      <c r="AM294" s="262"/>
      <c r="AN294" s="262"/>
      <c r="AO294" s="262"/>
      <c r="AP294" s="262"/>
      <c r="AQ294" s="262"/>
      <c r="AR294" s="262"/>
      <c r="AS294" s="262"/>
      <c r="AT294" s="262"/>
      <c r="AU294" s="262"/>
      <c r="AV294" s="262"/>
      <c r="AW294" s="262"/>
      <c r="AX294" s="262"/>
      <c r="AY294" s="262"/>
      <c r="AZ294" s="262"/>
      <c r="BA294" s="262"/>
      <c r="BB294" s="262"/>
      <c r="BC294" s="262"/>
      <c r="BD294" s="262"/>
      <c r="BE294" s="262"/>
      <c r="BF294" s="262"/>
      <c r="BG294" s="262"/>
      <c r="BH294" s="262"/>
      <c r="BI294" s="262"/>
      <c r="BJ294" s="262"/>
      <c r="BK294" s="262"/>
      <c r="BL294" s="262"/>
      <c r="BM294" s="262"/>
      <c r="BN294" s="262"/>
      <c r="BO294" s="262"/>
      <c r="BP294" s="262"/>
      <c r="BQ294" s="262"/>
      <c r="BR294" s="262"/>
      <c r="BS294" s="262"/>
      <c r="BT294" s="262"/>
      <c r="BU294" s="262"/>
      <c r="BV294" s="262"/>
      <c r="BW294" s="262"/>
      <c r="BX294" s="262"/>
      <c r="BY294" s="262"/>
      <c r="BZ294" s="262"/>
    </row>
    <row r="295" spans="1:78" s="21" customFormat="1" ht="14.25">
      <c r="A295" s="262"/>
      <c r="C295" s="32"/>
      <c r="D295" s="32"/>
      <c r="E295" s="292"/>
      <c r="J295" s="78"/>
      <c r="AF295" s="262"/>
      <c r="AG295" s="262"/>
      <c r="AH295" s="262"/>
      <c r="AI295" s="262"/>
      <c r="AJ295" s="262"/>
      <c r="AK295" s="262"/>
      <c r="AL295" s="262"/>
      <c r="AM295" s="262"/>
      <c r="AN295" s="262"/>
      <c r="AO295" s="262"/>
      <c r="AP295" s="262"/>
      <c r="AQ295" s="262"/>
      <c r="AR295" s="262"/>
      <c r="AS295" s="262"/>
      <c r="AT295" s="262"/>
      <c r="AU295" s="262"/>
      <c r="AV295" s="262"/>
      <c r="AW295" s="262"/>
      <c r="AX295" s="262"/>
      <c r="AY295" s="262"/>
      <c r="AZ295" s="262"/>
      <c r="BA295" s="262"/>
      <c r="BB295" s="262"/>
      <c r="BC295" s="262"/>
      <c r="BD295" s="262"/>
      <c r="BE295" s="262"/>
      <c r="BF295" s="262"/>
      <c r="BG295" s="262"/>
      <c r="BH295" s="262"/>
      <c r="BI295" s="262"/>
      <c r="BJ295" s="262"/>
      <c r="BK295" s="262"/>
      <c r="BL295" s="262"/>
      <c r="BM295" s="262"/>
      <c r="BN295" s="262"/>
      <c r="BO295" s="262"/>
      <c r="BP295" s="262"/>
      <c r="BQ295" s="262"/>
      <c r="BR295" s="262"/>
      <c r="BS295" s="262"/>
      <c r="BT295" s="262"/>
      <c r="BU295" s="262"/>
      <c r="BV295" s="262"/>
      <c r="BW295" s="262"/>
      <c r="BX295" s="262"/>
      <c r="BY295" s="262"/>
      <c r="BZ295" s="262"/>
    </row>
    <row r="296" spans="1:78" s="21" customFormat="1" ht="14.25">
      <c r="A296" s="262"/>
      <c r="C296" s="32"/>
      <c r="D296" s="32"/>
      <c r="E296" s="292"/>
      <c r="J296" s="78"/>
      <c r="AF296" s="262"/>
      <c r="AG296" s="262"/>
      <c r="AH296" s="262"/>
      <c r="AI296" s="262"/>
      <c r="AJ296" s="262"/>
      <c r="AK296" s="262"/>
      <c r="AL296" s="262"/>
      <c r="AM296" s="262"/>
      <c r="AN296" s="262"/>
      <c r="AO296" s="262"/>
      <c r="AP296" s="262"/>
      <c r="AQ296" s="262"/>
      <c r="AR296" s="262"/>
      <c r="AS296" s="262"/>
      <c r="AT296" s="262"/>
      <c r="AU296" s="262"/>
      <c r="AV296" s="262"/>
      <c r="AW296" s="262"/>
      <c r="AX296" s="262"/>
      <c r="AY296" s="262"/>
      <c r="AZ296" s="262"/>
      <c r="BA296" s="262"/>
      <c r="BB296" s="262"/>
      <c r="BC296" s="262"/>
      <c r="BD296" s="262"/>
      <c r="BE296" s="262"/>
      <c r="BF296" s="262"/>
      <c r="BG296" s="262"/>
      <c r="BH296" s="262"/>
      <c r="BI296" s="262"/>
      <c r="BJ296" s="262"/>
      <c r="BK296" s="262"/>
      <c r="BL296" s="262"/>
      <c r="BM296" s="262"/>
      <c r="BN296" s="262"/>
      <c r="BO296" s="262"/>
      <c r="BP296" s="262"/>
      <c r="BQ296" s="262"/>
      <c r="BR296" s="262"/>
      <c r="BS296" s="262"/>
      <c r="BT296" s="262"/>
      <c r="BU296" s="262"/>
      <c r="BV296" s="262"/>
      <c r="BW296" s="262"/>
      <c r="BX296" s="262"/>
      <c r="BY296" s="262"/>
      <c r="BZ296" s="262"/>
    </row>
    <row r="297" spans="1:78" s="21" customFormat="1" ht="14.25">
      <c r="A297" s="262"/>
      <c r="C297" s="32"/>
      <c r="D297" s="32"/>
      <c r="E297" s="292"/>
      <c r="J297" s="78"/>
      <c r="AF297" s="262"/>
      <c r="AG297" s="262"/>
      <c r="AH297" s="262"/>
      <c r="AI297" s="262"/>
      <c r="AJ297" s="262"/>
      <c r="AK297" s="262"/>
      <c r="AL297" s="262"/>
      <c r="AM297" s="262"/>
      <c r="AN297" s="262"/>
      <c r="AO297" s="262"/>
      <c r="AP297" s="262"/>
      <c r="AQ297" s="262"/>
      <c r="AR297" s="262"/>
      <c r="AS297" s="262"/>
      <c r="AT297" s="262"/>
      <c r="AU297" s="262"/>
      <c r="AV297" s="262"/>
      <c r="AW297" s="262"/>
      <c r="AX297" s="262"/>
      <c r="AY297" s="262"/>
      <c r="AZ297" s="262"/>
      <c r="BA297" s="262"/>
      <c r="BB297" s="262"/>
      <c r="BC297" s="262"/>
      <c r="BD297" s="262"/>
      <c r="BE297" s="262"/>
      <c r="BF297" s="262"/>
      <c r="BG297" s="262"/>
      <c r="BH297" s="262"/>
      <c r="BI297" s="262"/>
      <c r="BJ297" s="262"/>
      <c r="BK297" s="262"/>
      <c r="BL297" s="262"/>
      <c r="BM297" s="262"/>
      <c r="BN297" s="262"/>
      <c r="BO297" s="262"/>
      <c r="BP297" s="262"/>
      <c r="BQ297" s="262"/>
      <c r="BR297" s="262"/>
      <c r="BS297" s="262"/>
      <c r="BT297" s="262"/>
      <c r="BU297" s="262"/>
      <c r="BV297" s="262"/>
      <c r="BW297" s="262"/>
      <c r="BX297" s="262"/>
      <c r="BY297" s="262"/>
      <c r="BZ297" s="262"/>
    </row>
    <row r="298" spans="1:78" s="21" customFormat="1" ht="14.25">
      <c r="A298" s="262"/>
      <c r="C298" s="32"/>
      <c r="D298" s="32"/>
      <c r="E298" s="292"/>
      <c r="J298" s="78"/>
      <c r="AF298" s="262"/>
      <c r="AG298" s="262"/>
      <c r="AH298" s="262"/>
      <c r="AI298" s="262"/>
      <c r="AJ298" s="262"/>
      <c r="AK298" s="262"/>
      <c r="AL298" s="262"/>
      <c r="AM298" s="262"/>
      <c r="AN298" s="262"/>
      <c r="AO298" s="262"/>
      <c r="AP298" s="262"/>
      <c r="AQ298" s="262"/>
      <c r="AR298" s="262"/>
      <c r="AS298" s="262"/>
      <c r="AT298" s="262"/>
      <c r="AU298" s="262"/>
      <c r="AV298" s="262"/>
      <c r="AW298" s="262"/>
      <c r="AX298" s="262"/>
      <c r="AY298" s="262"/>
      <c r="AZ298" s="262"/>
      <c r="BA298" s="262"/>
      <c r="BB298" s="262"/>
      <c r="BC298" s="262"/>
      <c r="BD298" s="262"/>
      <c r="BE298" s="262"/>
      <c r="BF298" s="262"/>
      <c r="BG298" s="262"/>
      <c r="BH298" s="262"/>
      <c r="BI298" s="262"/>
      <c r="BJ298" s="262"/>
      <c r="BK298" s="262"/>
      <c r="BL298" s="262"/>
      <c r="BM298" s="262"/>
      <c r="BN298" s="262"/>
      <c r="BO298" s="262"/>
      <c r="BP298" s="262"/>
      <c r="BQ298" s="262"/>
      <c r="BR298" s="262"/>
      <c r="BS298" s="262"/>
      <c r="BT298" s="262"/>
      <c r="BU298" s="262"/>
      <c r="BV298" s="262"/>
      <c r="BW298" s="262"/>
      <c r="BX298" s="262"/>
      <c r="BY298" s="262"/>
      <c r="BZ298" s="262"/>
    </row>
    <row r="299" spans="1:78" s="21" customFormat="1" ht="14.25">
      <c r="A299" s="262"/>
      <c r="C299" s="32"/>
      <c r="D299" s="32"/>
      <c r="E299" s="292"/>
      <c r="J299" s="78"/>
      <c r="AF299" s="262"/>
      <c r="AG299" s="262"/>
      <c r="AH299" s="262"/>
      <c r="AI299" s="262"/>
      <c r="AJ299" s="262"/>
      <c r="AK299" s="262"/>
      <c r="AL299" s="262"/>
      <c r="AM299" s="262"/>
      <c r="AN299" s="262"/>
      <c r="AO299" s="262"/>
      <c r="AP299" s="262"/>
      <c r="AQ299" s="262"/>
      <c r="AR299" s="262"/>
      <c r="AS299" s="262"/>
      <c r="AT299" s="262"/>
      <c r="AU299" s="262"/>
      <c r="AV299" s="262"/>
      <c r="AW299" s="262"/>
      <c r="AX299" s="262"/>
      <c r="AY299" s="262"/>
      <c r="AZ299" s="262"/>
      <c r="BA299" s="262"/>
      <c r="BB299" s="262"/>
      <c r="BC299" s="262"/>
      <c r="BD299" s="262"/>
      <c r="BE299" s="262"/>
      <c r="BF299" s="262"/>
      <c r="BG299" s="262"/>
      <c r="BH299" s="262"/>
      <c r="BI299" s="262"/>
      <c r="BJ299" s="262"/>
      <c r="BK299" s="262"/>
      <c r="BL299" s="262"/>
      <c r="BM299" s="262"/>
      <c r="BN299" s="262"/>
      <c r="BO299" s="262"/>
      <c r="BP299" s="262"/>
      <c r="BQ299" s="262"/>
      <c r="BR299" s="262"/>
      <c r="BS299" s="262"/>
      <c r="BT299" s="262"/>
      <c r="BU299" s="262"/>
      <c r="BV299" s="262"/>
      <c r="BW299" s="262"/>
      <c r="BX299" s="262"/>
      <c r="BY299" s="262"/>
      <c r="BZ299" s="262"/>
    </row>
    <row r="300" spans="1:78" s="21" customFormat="1" ht="14.25">
      <c r="A300" s="262"/>
      <c r="C300" s="32"/>
      <c r="D300" s="32"/>
      <c r="E300" s="292"/>
      <c r="J300" s="78"/>
      <c r="AF300" s="262"/>
      <c r="AG300" s="262"/>
      <c r="AH300" s="262"/>
      <c r="AI300" s="262"/>
      <c r="AJ300" s="262"/>
      <c r="AK300" s="262"/>
      <c r="AL300" s="262"/>
      <c r="AM300" s="262"/>
      <c r="AN300" s="262"/>
      <c r="AO300" s="262"/>
      <c r="AP300" s="262"/>
      <c r="AQ300" s="262"/>
      <c r="AR300" s="262"/>
      <c r="AS300" s="262"/>
      <c r="AT300" s="262"/>
      <c r="AU300" s="262"/>
      <c r="AV300" s="262"/>
      <c r="AW300" s="262"/>
      <c r="AX300" s="262"/>
      <c r="AY300" s="262"/>
      <c r="AZ300" s="262"/>
      <c r="BA300" s="262"/>
      <c r="BB300" s="262"/>
      <c r="BC300" s="262"/>
      <c r="BD300" s="262"/>
      <c r="BE300" s="262"/>
      <c r="BF300" s="262"/>
      <c r="BG300" s="262"/>
      <c r="BH300" s="262"/>
      <c r="BI300" s="262"/>
      <c r="BJ300" s="262"/>
      <c r="BK300" s="262"/>
      <c r="BL300" s="262"/>
      <c r="BM300" s="262"/>
      <c r="BN300" s="262"/>
      <c r="BO300" s="262"/>
      <c r="BP300" s="262"/>
      <c r="BQ300" s="262"/>
      <c r="BR300" s="262"/>
      <c r="BS300" s="262"/>
      <c r="BT300" s="262"/>
      <c r="BU300" s="262"/>
      <c r="BV300" s="262"/>
      <c r="BW300" s="262"/>
      <c r="BX300" s="262"/>
      <c r="BY300" s="262"/>
      <c r="BZ300" s="262"/>
    </row>
    <row r="301" spans="1:78" s="21" customFormat="1" ht="14.25">
      <c r="A301" s="262"/>
      <c r="C301" s="32"/>
      <c r="D301" s="32"/>
      <c r="E301" s="292"/>
      <c r="J301" s="78"/>
      <c r="AF301" s="262"/>
      <c r="AG301" s="262"/>
      <c r="AH301" s="262"/>
      <c r="AI301" s="262"/>
      <c r="AJ301" s="262"/>
      <c r="AK301" s="262"/>
      <c r="AL301" s="262"/>
      <c r="AM301" s="262"/>
      <c r="AN301" s="262"/>
      <c r="AO301" s="262"/>
      <c r="AP301" s="262"/>
      <c r="AQ301" s="262"/>
      <c r="AR301" s="262"/>
      <c r="AS301" s="262"/>
      <c r="AT301" s="262"/>
      <c r="AU301" s="262"/>
      <c r="AV301" s="262"/>
      <c r="AW301" s="262"/>
      <c r="AX301" s="262"/>
      <c r="AY301" s="262"/>
      <c r="AZ301" s="262"/>
      <c r="BA301" s="262"/>
      <c r="BB301" s="262"/>
      <c r="BC301" s="262"/>
      <c r="BD301" s="262"/>
      <c r="BE301" s="262"/>
      <c r="BF301" s="262"/>
      <c r="BG301" s="262"/>
      <c r="BH301" s="262"/>
      <c r="BI301" s="262"/>
      <c r="BJ301" s="262"/>
      <c r="BK301" s="262"/>
      <c r="BL301" s="262"/>
      <c r="BM301" s="262"/>
      <c r="BN301" s="262"/>
      <c r="BO301" s="262"/>
      <c r="BP301" s="262"/>
      <c r="BQ301" s="262"/>
      <c r="BR301" s="262"/>
      <c r="BS301" s="262"/>
      <c r="BT301" s="262"/>
      <c r="BU301" s="262"/>
      <c r="BV301" s="262"/>
      <c r="BW301" s="262"/>
      <c r="BX301" s="262"/>
      <c r="BY301" s="262"/>
      <c r="BZ301" s="262"/>
    </row>
    <row r="302" spans="1:78" s="21" customFormat="1" ht="14.25">
      <c r="A302" s="262"/>
      <c r="C302" s="32"/>
      <c r="D302" s="32"/>
      <c r="E302" s="292"/>
      <c r="J302" s="78"/>
      <c r="AF302" s="262"/>
      <c r="AG302" s="262"/>
      <c r="AH302" s="262"/>
      <c r="AI302" s="262"/>
      <c r="AJ302" s="262"/>
      <c r="AK302" s="262"/>
      <c r="AL302" s="262"/>
      <c r="AM302" s="262"/>
      <c r="AN302" s="262"/>
      <c r="AO302" s="262"/>
      <c r="AP302" s="262"/>
      <c r="AQ302" s="262"/>
      <c r="AR302" s="262"/>
      <c r="AS302" s="262"/>
      <c r="AT302" s="262"/>
      <c r="AU302" s="262"/>
      <c r="AV302" s="262"/>
      <c r="AW302" s="262"/>
      <c r="AX302" s="262"/>
      <c r="AY302" s="262"/>
      <c r="AZ302" s="262"/>
      <c r="BA302" s="262"/>
      <c r="BB302" s="262"/>
      <c r="BC302" s="262"/>
      <c r="BD302" s="262"/>
      <c r="BE302" s="262"/>
      <c r="BF302" s="262"/>
      <c r="BG302" s="262"/>
      <c r="BH302" s="262"/>
      <c r="BI302" s="262"/>
      <c r="BJ302" s="262"/>
      <c r="BK302" s="262"/>
      <c r="BL302" s="262"/>
      <c r="BM302" s="262"/>
      <c r="BN302" s="262"/>
      <c r="BO302" s="262"/>
      <c r="BP302" s="262"/>
      <c r="BQ302" s="262"/>
      <c r="BR302" s="262"/>
      <c r="BS302" s="262"/>
      <c r="BT302" s="262"/>
      <c r="BU302" s="262"/>
      <c r="BV302" s="262"/>
      <c r="BW302" s="262"/>
      <c r="BX302" s="262"/>
      <c r="BY302" s="262"/>
      <c r="BZ302" s="262"/>
    </row>
    <row r="303" spans="1:78" s="21" customFormat="1" ht="14.25">
      <c r="A303" s="262"/>
      <c r="C303" s="32"/>
      <c r="D303" s="32"/>
      <c r="E303" s="292"/>
      <c r="J303" s="78"/>
      <c r="AF303" s="262"/>
      <c r="AG303" s="262"/>
      <c r="AH303" s="262"/>
      <c r="AI303" s="262"/>
      <c r="AJ303" s="262"/>
      <c r="AK303" s="262"/>
      <c r="AL303" s="262"/>
      <c r="AM303" s="262"/>
      <c r="AN303" s="262"/>
      <c r="AO303" s="262"/>
      <c r="AP303" s="262"/>
      <c r="AQ303" s="262"/>
      <c r="AR303" s="262"/>
      <c r="AS303" s="262"/>
      <c r="AT303" s="262"/>
      <c r="AU303" s="262"/>
      <c r="AV303" s="262"/>
      <c r="AW303" s="262"/>
      <c r="AX303" s="262"/>
      <c r="AY303" s="262"/>
      <c r="AZ303" s="262"/>
      <c r="BA303" s="262"/>
      <c r="BB303" s="262"/>
      <c r="BC303" s="262"/>
      <c r="BD303" s="262"/>
      <c r="BE303" s="262"/>
      <c r="BF303" s="262"/>
      <c r="BG303" s="262"/>
      <c r="BH303" s="262"/>
      <c r="BI303" s="262"/>
      <c r="BJ303" s="262"/>
      <c r="BK303" s="262"/>
      <c r="BL303" s="262"/>
      <c r="BM303" s="262"/>
      <c r="BN303" s="262"/>
      <c r="BO303" s="262"/>
      <c r="BP303" s="262"/>
      <c r="BQ303" s="262"/>
      <c r="BR303" s="262"/>
      <c r="BS303" s="262"/>
      <c r="BT303" s="262"/>
      <c r="BU303" s="262"/>
      <c r="BV303" s="262"/>
      <c r="BW303" s="262"/>
      <c r="BX303" s="262"/>
      <c r="BY303" s="262"/>
      <c r="BZ303" s="262"/>
    </row>
    <row r="304" spans="1:78" s="21" customFormat="1" ht="14.25">
      <c r="A304" s="262"/>
      <c r="C304" s="32"/>
      <c r="D304" s="32"/>
      <c r="E304" s="292"/>
      <c r="J304" s="78"/>
      <c r="AF304" s="262"/>
      <c r="AG304" s="262"/>
      <c r="AH304" s="262"/>
      <c r="AI304" s="262"/>
      <c r="AJ304" s="262"/>
      <c r="AK304" s="262"/>
      <c r="AL304" s="262"/>
      <c r="AM304" s="262"/>
      <c r="AN304" s="262"/>
      <c r="AO304" s="262"/>
      <c r="AP304" s="262"/>
      <c r="AQ304" s="262"/>
      <c r="AR304" s="262"/>
      <c r="AS304" s="262"/>
      <c r="AT304" s="262"/>
      <c r="AU304" s="262"/>
      <c r="AV304" s="262"/>
      <c r="AW304" s="262"/>
      <c r="AX304" s="262"/>
      <c r="AY304" s="262"/>
      <c r="AZ304" s="262"/>
      <c r="BA304" s="262"/>
      <c r="BB304" s="262"/>
      <c r="BC304" s="262"/>
      <c r="BD304" s="262"/>
      <c r="BE304" s="262"/>
      <c r="BF304" s="262"/>
      <c r="BG304" s="262"/>
      <c r="BH304" s="262"/>
      <c r="BI304" s="262"/>
      <c r="BJ304" s="262"/>
      <c r="BK304" s="262"/>
      <c r="BL304" s="262"/>
      <c r="BM304" s="262"/>
      <c r="BN304" s="262"/>
      <c r="BO304" s="262"/>
      <c r="BP304" s="262"/>
      <c r="BQ304" s="262"/>
      <c r="BR304" s="262"/>
      <c r="BS304" s="262"/>
      <c r="BT304" s="262"/>
      <c r="BU304" s="262"/>
      <c r="BV304" s="262"/>
      <c r="BW304" s="262"/>
      <c r="BX304" s="262"/>
      <c r="BY304" s="262"/>
      <c r="BZ304" s="262"/>
    </row>
    <row r="305" spans="1:78" s="21" customFormat="1" ht="14.25">
      <c r="A305" s="262"/>
      <c r="C305" s="32"/>
      <c r="D305" s="32"/>
      <c r="E305" s="292"/>
      <c r="J305" s="78"/>
      <c r="AF305" s="262"/>
      <c r="AG305" s="262"/>
      <c r="AH305" s="262"/>
      <c r="AI305" s="262"/>
      <c r="AJ305" s="262"/>
      <c r="AK305" s="262"/>
      <c r="AL305" s="262"/>
      <c r="AM305" s="262"/>
      <c r="AN305" s="262"/>
      <c r="AO305" s="262"/>
      <c r="AP305" s="262"/>
      <c r="AQ305" s="262"/>
      <c r="AR305" s="262"/>
      <c r="AS305" s="262"/>
      <c r="AT305" s="262"/>
      <c r="AU305" s="262"/>
      <c r="AV305" s="262"/>
      <c r="AW305" s="262"/>
      <c r="AX305" s="262"/>
      <c r="AY305" s="262"/>
      <c r="AZ305" s="262"/>
      <c r="BA305" s="262"/>
      <c r="BB305" s="262"/>
      <c r="BC305" s="262"/>
      <c r="BD305" s="262"/>
      <c r="BE305" s="262"/>
      <c r="BF305" s="262"/>
      <c r="BG305" s="262"/>
      <c r="BH305" s="262"/>
      <c r="BI305" s="262"/>
      <c r="BJ305" s="262"/>
      <c r="BK305" s="262"/>
      <c r="BL305" s="262"/>
      <c r="BM305" s="262"/>
      <c r="BN305" s="262"/>
      <c r="BO305" s="262"/>
      <c r="BP305" s="262"/>
      <c r="BQ305" s="262"/>
      <c r="BR305" s="262"/>
      <c r="BS305" s="262"/>
      <c r="BT305" s="262"/>
      <c r="BU305" s="262"/>
      <c r="BV305" s="262"/>
      <c r="BW305" s="262"/>
      <c r="BX305" s="262"/>
      <c r="BY305" s="262"/>
      <c r="BZ305" s="262"/>
    </row>
    <row r="306" spans="1:78" s="21" customFormat="1" ht="14.25">
      <c r="A306" s="262"/>
      <c r="C306" s="32"/>
      <c r="D306" s="32"/>
      <c r="E306" s="292"/>
      <c r="J306" s="78"/>
      <c r="AF306" s="262"/>
      <c r="AG306" s="262"/>
      <c r="AH306" s="262"/>
      <c r="AI306" s="262"/>
      <c r="AJ306" s="262"/>
      <c r="AK306" s="262"/>
      <c r="AL306" s="262"/>
      <c r="AM306" s="262"/>
      <c r="AN306" s="262"/>
      <c r="AO306" s="262"/>
      <c r="AP306" s="262"/>
      <c r="AQ306" s="262"/>
      <c r="AR306" s="262"/>
      <c r="AS306" s="262"/>
      <c r="AT306" s="262"/>
      <c r="AU306" s="262"/>
      <c r="AV306" s="262"/>
      <c r="AW306" s="262"/>
      <c r="AX306" s="262"/>
      <c r="AY306" s="262"/>
      <c r="AZ306" s="262"/>
      <c r="BA306" s="262"/>
      <c r="BB306" s="262"/>
      <c r="BC306" s="262"/>
      <c r="BD306" s="262"/>
      <c r="BE306" s="262"/>
      <c r="BF306" s="262"/>
      <c r="BG306" s="262"/>
      <c r="BH306" s="262"/>
      <c r="BI306" s="262"/>
      <c r="BJ306" s="262"/>
      <c r="BK306" s="262"/>
      <c r="BL306" s="262"/>
      <c r="BM306" s="262"/>
      <c r="BN306" s="262"/>
      <c r="BO306" s="262"/>
      <c r="BP306" s="262"/>
      <c r="BQ306" s="262"/>
      <c r="BR306" s="262"/>
      <c r="BS306" s="262"/>
      <c r="BT306" s="262"/>
      <c r="BU306" s="262"/>
      <c r="BV306" s="262"/>
      <c r="BW306" s="262"/>
      <c r="BX306" s="262"/>
      <c r="BY306" s="262"/>
      <c r="BZ306" s="262"/>
    </row>
    <row r="307" spans="1:78" s="21" customFormat="1" ht="14.25">
      <c r="A307" s="262"/>
      <c r="C307" s="32"/>
      <c r="D307" s="32"/>
      <c r="E307" s="292"/>
      <c r="J307" s="78"/>
      <c r="AF307" s="262"/>
      <c r="AG307" s="262"/>
      <c r="AH307" s="262"/>
      <c r="AI307" s="262"/>
      <c r="AJ307" s="262"/>
      <c r="AK307" s="262"/>
      <c r="AL307" s="262"/>
      <c r="AM307" s="262"/>
      <c r="AN307" s="262"/>
      <c r="AO307" s="262"/>
      <c r="AP307" s="262"/>
      <c r="AQ307" s="262"/>
      <c r="AR307" s="262"/>
      <c r="AS307" s="262"/>
      <c r="AT307" s="262"/>
      <c r="AU307" s="262"/>
      <c r="AV307" s="262"/>
      <c r="AW307" s="262"/>
      <c r="AX307" s="262"/>
      <c r="AY307" s="262"/>
      <c r="AZ307" s="262"/>
      <c r="BA307" s="262"/>
      <c r="BB307" s="262"/>
      <c r="BC307" s="262"/>
      <c r="BD307" s="262"/>
      <c r="BE307" s="262"/>
      <c r="BF307" s="262"/>
      <c r="BG307" s="262"/>
      <c r="BH307" s="262"/>
      <c r="BI307" s="262"/>
      <c r="BJ307" s="262"/>
      <c r="BK307" s="262"/>
      <c r="BL307" s="262"/>
      <c r="BM307" s="262"/>
      <c r="BN307" s="262"/>
      <c r="BO307" s="262"/>
      <c r="BP307" s="262"/>
      <c r="BQ307" s="262"/>
      <c r="BR307" s="262"/>
      <c r="BS307" s="262"/>
      <c r="BT307" s="262"/>
      <c r="BU307" s="262"/>
      <c r="BV307" s="262"/>
      <c r="BW307" s="262"/>
      <c r="BX307" s="262"/>
      <c r="BY307" s="262"/>
      <c r="BZ307" s="262"/>
    </row>
    <row r="308" spans="1:78" s="21" customFormat="1" ht="14.25">
      <c r="A308" s="262"/>
      <c r="C308" s="32"/>
      <c r="D308" s="32"/>
      <c r="E308" s="292"/>
      <c r="J308" s="78"/>
      <c r="AF308" s="262"/>
      <c r="AG308" s="262"/>
      <c r="AH308" s="262"/>
      <c r="AI308" s="262"/>
      <c r="AJ308" s="262"/>
      <c r="AK308" s="262"/>
      <c r="AL308" s="262"/>
      <c r="AM308" s="262"/>
      <c r="AN308" s="262"/>
      <c r="AO308" s="262"/>
      <c r="AP308" s="262"/>
      <c r="AQ308" s="262"/>
      <c r="AR308" s="262"/>
      <c r="AS308" s="262"/>
      <c r="AT308" s="262"/>
      <c r="AU308" s="262"/>
      <c r="AV308" s="262"/>
      <c r="AW308" s="262"/>
      <c r="AX308" s="262"/>
      <c r="AY308" s="262"/>
      <c r="AZ308" s="262"/>
      <c r="BA308" s="262"/>
      <c r="BB308" s="262"/>
      <c r="BC308" s="262"/>
      <c r="BD308" s="262"/>
      <c r="BE308" s="262"/>
      <c r="BF308" s="262"/>
      <c r="BG308" s="262"/>
      <c r="BH308" s="262"/>
      <c r="BI308" s="262"/>
      <c r="BJ308" s="262"/>
      <c r="BK308" s="262"/>
      <c r="BL308" s="262"/>
      <c r="BM308" s="262"/>
      <c r="BN308" s="262"/>
      <c r="BO308" s="262"/>
      <c r="BP308" s="262"/>
      <c r="BQ308" s="262"/>
      <c r="BR308" s="262"/>
      <c r="BS308" s="262"/>
      <c r="BT308" s="262"/>
      <c r="BU308" s="262"/>
      <c r="BV308" s="262"/>
      <c r="BW308" s="262"/>
      <c r="BX308" s="262"/>
      <c r="BY308" s="262"/>
      <c r="BZ308" s="262"/>
    </row>
    <row r="309" spans="1:78" s="21" customFormat="1" ht="14.25">
      <c r="A309" s="262"/>
      <c r="C309" s="32"/>
      <c r="D309" s="32"/>
      <c r="E309" s="292"/>
      <c r="J309" s="78"/>
      <c r="AF309" s="262"/>
      <c r="AG309" s="262"/>
      <c r="AH309" s="262"/>
      <c r="AI309" s="262"/>
      <c r="AJ309" s="262"/>
      <c r="AK309" s="262"/>
      <c r="AL309" s="262"/>
      <c r="AM309" s="262"/>
      <c r="AN309" s="262"/>
      <c r="AO309" s="262"/>
      <c r="AP309" s="262"/>
      <c r="AQ309" s="262"/>
      <c r="AR309" s="262"/>
      <c r="AS309" s="262"/>
      <c r="AT309" s="262"/>
      <c r="AU309" s="262"/>
      <c r="AV309" s="262"/>
      <c r="AW309" s="262"/>
      <c r="AX309" s="262"/>
      <c r="AY309" s="262"/>
      <c r="AZ309" s="262"/>
      <c r="BA309" s="262"/>
      <c r="BB309" s="262"/>
      <c r="BC309" s="262"/>
      <c r="BD309" s="262"/>
      <c r="BE309" s="262"/>
      <c r="BF309" s="262"/>
      <c r="BG309" s="262"/>
      <c r="BH309" s="262"/>
      <c r="BI309" s="262"/>
      <c r="BJ309" s="262"/>
      <c r="BK309" s="262"/>
      <c r="BL309" s="262"/>
      <c r="BM309" s="262"/>
      <c r="BN309" s="262"/>
      <c r="BO309" s="262"/>
      <c r="BP309" s="262"/>
      <c r="BQ309" s="262"/>
      <c r="BR309" s="262"/>
      <c r="BS309" s="262"/>
      <c r="BT309" s="262"/>
      <c r="BU309" s="262"/>
      <c r="BV309" s="262"/>
      <c r="BW309" s="262"/>
      <c r="BX309" s="262"/>
      <c r="BY309" s="262"/>
      <c r="BZ309" s="262"/>
    </row>
    <row r="310" spans="1:78" s="21" customFormat="1" ht="14.25">
      <c r="A310" s="262"/>
      <c r="C310" s="32"/>
      <c r="D310" s="32"/>
      <c r="E310" s="292"/>
      <c r="J310" s="78"/>
      <c r="AF310" s="262"/>
      <c r="AG310" s="262"/>
      <c r="AH310" s="262"/>
      <c r="AI310" s="262"/>
      <c r="AJ310" s="262"/>
      <c r="AK310" s="262"/>
      <c r="AL310" s="262"/>
      <c r="AM310" s="262"/>
      <c r="AN310" s="262"/>
      <c r="AO310" s="262"/>
      <c r="AP310" s="262"/>
      <c r="AQ310" s="262"/>
      <c r="AR310" s="262"/>
      <c r="AS310" s="262"/>
      <c r="AT310" s="262"/>
      <c r="AU310" s="262"/>
      <c r="AV310" s="262"/>
      <c r="AW310" s="262"/>
      <c r="AX310" s="262"/>
      <c r="AY310" s="262"/>
      <c r="AZ310" s="262"/>
      <c r="BA310" s="262"/>
      <c r="BB310" s="262"/>
      <c r="BC310" s="262"/>
      <c r="BD310" s="262"/>
      <c r="BE310" s="262"/>
      <c r="BF310" s="262"/>
      <c r="BG310" s="262"/>
      <c r="BH310" s="262"/>
      <c r="BI310" s="262"/>
      <c r="BJ310" s="262"/>
      <c r="BK310" s="262"/>
      <c r="BL310" s="262"/>
      <c r="BM310" s="262"/>
      <c r="BN310" s="262"/>
      <c r="BO310" s="262"/>
      <c r="BP310" s="262"/>
      <c r="BQ310" s="262"/>
      <c r="BR310" s="262"/>
      <c r="BS310" s="262"/>
      <c r="BT310" s="262"/>
      <c r="BU310" s="262"/>
      <c r="BV310" s="262"/>
      <c r="BW310" s="262"/>
      <c r="BX310" s="262"/>
      <c r="BY310" s="262"/>
      <c r="BZ310" s="262"/>
    </row>
    <row r="311" spans="1:78" s="21" customFormat="1" ht="14.25">
      <c r="A311" s="262"/>
      <c r="C311" s="32"/>
      <c r="D311" s="32"/>
      <c r="E311" s="292"/>
      <c r="J311" s="78"/>
      <c r="AF311" s="262"/>
      <c r="AG311" s="262"/>
      <c r="AH311" s="262"/>
      <c r="AI311" s="262"/>
      <c r="AJ311" s="262"/>
      <c r="AK311" s="262"/>
      <c r="AL311" s="262"/>
      <c r="AM311" s="262"/>
      <c r="AN311" s="262"/>
      <c r="AO311" s="262"/>
      <c r="AP311" s="262"/>
      <c r="AQ311" s="262"/>
      <c r="AR311" s="262"/>
      <c r="AS311" s="262"/>
      <c r="AT311" s="262"/>
      <c r="AU311" s="262"/>
      <c r="AV311" s="262"/>
      <c r="AW311" s="262"/>
      <c r="AX311" s="262"/>
      <c r="AY311" s="262"/>
      <c r="AZ311" s="262"/>
      <c r="BA311" s="262"/>
      <c r="BB311" s="262"/>
      <c r="BC311" s="262"/>
      <c r="BD311" s="262"/>
      <c r="BE311" s="262"/>
      <c r="BF311" s="262"/>
      <c r="BG311" s="262"/>
      <c r="BH311" s="262"/>
      <c r="BI311" s="262"/>
      <c r="BJ311" s="262"/>
      <c r="BK311" s="262"/>
      <c r="BL311" s="262"/>
      <c r="BM311" s="262"/>
      <c r="BN311" s="262"/>
      <c r="BO311" s="262"/>
      <c r="BP311" s="262"/>
      <c r="BQ311" s="262"/>
      <c r="BR311" s="262"/>
      <c r="BS311" s="262"/>
      <c r="BT311" s="262"/>
      <c r="BU311" s="262"/>
      <c r="BV311" s="262"/>
      <c r="BW311" s="262"/>
      <c r="BX311" s="262"/>
      <c r="BY311" s="262"/>
      <c r="BZ311" s="262"/>
    </row>
    <row r="312" spans="1:78" s="21" customFormat="1" ht="14.25">
      <c r="A312" s="262"/>
      <c r="C312" s="32"/>
      <c r="D312" s="32"/>
      <c r="E312" s="292"/>
      <c r="J312" s="78"/>
      <c r="AF312" s="262"/>
      <c r="AG312" s="262"/>
      <c r="AH312" s="262"/>
      <c r="AI312" s="262"/>
      <c r="AJ312" s="262"/>
      <c r="AK312" s="262"/>
      <c r="AL312" s="262"/>
      <c r="AM312" s="262"/>
      <c r="AN312" s="262"/>
      <c r="AO312" s="262"/>
      <c r="AP312" s="262"/>
      <c r="AQ312" s="262"/>
      <c r="AR312" s="262"/>
      <c r="AS312" s="262"/>
      <c r="AT312" s="262"/>
      <c r="AU312" s="262"/>
      <c r="AV312" s="262"/>
      <c r="AW312" s="262"/>
      <c r="AX312" s="262"/>
      <c r="AY312" s="262"/>
      <c r="AZ312" s="262"/>
      <c r="BA312" s="262"/>
      <c r="BB312" s="262"/>
      <c r="BC312" s="262"/>
      <c r="BD312" s="262"/>
      <c r="BE312" s="262"/>
      <c r="BF312" s="262"/>
      <c r="BG312" s="262"/>
      <c r="BH312" s="262"/>
      <c r="BI312" s="262"/>
      <c r="BJ312" s="262"/>
      <c r="BK312" s="262"/>
      <c r="BL312" s="262"/>
      <c r="BM312" s="262"/>
      <c r="BN312" s="262"/>
      <c r="BO312" s="262"/>
      <c r="BP312" s="262"/>
      <c r="BQ312" s="262"/>
      <c r="BR312" s="262"/>
      <c r="BS312" s="262"/>
      <c r="BT312" s="262"/>
      <c r="BU312" s="262"/>
      <c r="BV312" s="262"/>
      <c r="BW312" s="262"/>
      <c r="BX312" s="262"/>
      <c r="BY312" s="262"/>
      <c r="BZ312" s="262"/>
    </row>
    <row r="313" spans="1:78" s="21" customFormat="1" ht="14.25">
      <c r="A313" s="262"/>
      <c r="C313" s="32"/>
      <c r="D313" s="32"/>
      <c r="E313" s="292"/>
      <c r="J313" s="78"/>
      <c r="AF313" s="262"/>
      <c r="AG313" s="262"/>
      <c r="AH313" s="262"/>
      <c r="AI313" s="262"/>
      <c r="AJ313" s="262"/>
      <c r="AK313" s="262"/>
      <c r="AL313" s="262"/>
      <c r="AM313" s="262"/>
      <c r="AN313" s="262"/>
      <c r="AO313" s="262"/>
      <c r="AP313" s="262"/>
      <c r="AQ313" s="262"/>
      <c r="AR313" s="262"/>
      <c r="AS313" s="262"/>
      <c r="AT313" s="262"/>
      <c r="AU313" s="262"/>
      <c r="AV313" s="262"/>
      <c r="AW313" s="262"/>
      <c r="AX313" s="262"/>
      <c r="AY313" s="262"/>
      <c r="AZ313" s="262"/>
      <c r="BA313" s="262"/>
      <c r="BB313" s="262"/>
      <c r="BC313" s="262"/>
      <c r="BD313" s="262"/>
      <c r="BE313" s="262"/>
      <c r="BF313" s="262"/>
      <c r="BG313" s="262"/>
      <c r="BH313" s="262"/>
      <c r="BI313" s="262"/>
      <c r="BJ313" s="262"/>
      <c r="BK313" s="262"/>
      <c r="BL313" s="262"/>
      <c r="BM313" s="262"/>
      <c r="BN313" s="262"/>
      <c r="BO313" s="262"/>
      <c r="BP313" s="262"/>
      <c r="BQ313" s="262"/>
      <c r="BR313" s="262"/>
      <c r="BS313" s="262"/>
      <c r="BT313" s="262"/>
      <c r="BU313" s="262"/>
      <c r="BV313" s="262"/>
      <c r="BW313" s="262"/>
      <c r="BX313" s="262"/>
      <c r="BY313" s="262"/>
      <c r="BZ313" s="262"/>
    </row>
    <row r="314" spans="1:78" s="21" customFormat="1" ht="14.25">
      <c r="A314" s="262"/>
      <c r="C314" s="32"/>
      <c r="D314" s="32"/>
      <c r="E314" s="292"/>
      <c r="J314" s="78"/>
      <c r="AF314" s="262"/>
      <c r="AG314" s="262"/>
      <c r="AH314" s="262"/>
      <c r="AI314" s="262"/>
      <c r="AJ314" s="262"/>
      <c r="AK314" s="262"/>
      <c r="AL314" s="262"/>
      <c r="AM314" s="262"/>
      <c r="AN314" s="262"/>
      <c r="AO314" s="262"/>
      <c r="AP314" s="262"/>
      <c r="AQ314" s="262"/>
      <c r="AR314" s="262"/>
      <c r="AS314" s="262"/>
      <c r="AT314" s="262"/>
      <c r="AU314" s="262"/>
      <c r="AV314" s="262"/>
      <c r="AW314" s="262"/>
      <c r="AX314" s="262"/>
      <c r="AY314" s="262"/>
      <c r="AZ314" s="262"/>
      <c r="BA314" s="262"/>
      <c r="BB314" s="262"/>
      <c r="BC314" s="262"/>
      <c r="BD314" s="262"/>
      <c r="BE314" s="262"/>
      <c r="BF314" s="262"/>
      <c r="BG314" s="262"/>
      <c r="BH314" s="262"/>
      <c r="BI314" s="262"/>
      <c r="BJ314" s="262"/>
      <c r="BK314" s="262"/>
      <c r="BL314" s="262"/>
      <c r="BM314" s="262"/>
      <c r="BN314" s="262"/>
      <c r="BO314" s="262"/>
      <c r="BP314" s="262"/>
      <c r="BQ314" s="262"/>
      <c r="BR314" s="262"/>
      <c r="BS314" s="262"/>
      <c r="BT314" s="262"/>
      <c r="BU314" s="262"/>
      <c r="BV314" s="262"/>
      <c r="BW314" s="262"/>
      <c r="BX314" s="262"/>
      <c r="BY314" s="262"/>
      <c r="BZ314" s="262"/>
    </row>
    <row r="315" spans="1:78" s="21" customFormat="1" ht="14.25">
      <c r="A315" s="262"/>
      <c r="C315" s="32"/>
      <c r="D315" s="32"/>
      <c r="E315" s="292"/>
      <c r="J315" s="78"/>
      <c r="AF315" s="262"/>
      <c r="AG315" s="262"/>
      <c r="AH315" s="262"/>
      <c r="AI315" s="262"/>
      <c r="AJ315" s="262"/>
      <c r="AK315" s="262"/>
      <c r="AL315" s="262"/>
      <c r="AM315" s="262"/>
      <c r="AN315" s="262"/>
      <c r="AO315" s="262"/>
      <c r="AP315" s="262"/>
      <c r="AQ315" s="262"/>
      <c r="AR315" s="262"/>
      <c r="AS315" s="262"/>
      <c r="AT315" s="262"/>
      <c r="AU315" s="262"/>
      <c r="AV315" s="262"/>
      <c r="AW315" s="262"/>
      <c r="AX315" s="262"/>
      <c r="AY315" s="262"/>
      <c r="AZ315" s="262"/>
      <c r="BA315" s="262"/>
      <c r="BB315" s="262"/>
      <c r="BC315" s="262"/>
      <c r="BD315" s="262"/>
      <c r="BE315" s="262"/>
      <c r="BF315" s="262"/>
      <c r="BG315" s="262"/>
      <c r="BH315" s="262"/>
      <c r="BI315" s="262"/>
      <c r="BJ315" s="262"/>
      <c r="BK315" s="262"/>
      <c r="BL315" s="262"/>
      <c r="BM315" s="262"/>
      <c r="BN315" s="262"/>
      <c r="BO315" s="262"/>
      <c r="BP315" s="262"/>
      <c r="BQ315" s="262"/>
      <c r="BR315" s="262"/>
      <c r="BS315" s="262"/>
      <c r="BT315" s="262"/>
      <c r="BU315" s="262"/>
      <c r="BV315" s="262"/>
      <c r="BW315" s="262"/>
      <c r="BX315" s="262"/>
      <c r="BY315" s="262"/>
      <c r="BZ315" s="262"/>
    </row>
    <row r="316" spans="1:78" s="30" customFormat="1">
      <c r="A316" s="274"/>
      <c r="C316" s="221"/>
      <c r="D316" s="221"/>
      <c r="E316" s="301"/>
      <c r="F316" s="21"/>
      <c r="G316" s="21"/>
      <c r="H316" s="21"/>
      <c r="I316" s="21"/>
      <c r="J316" s="78"/>
      <c r="K316" s="21"/>
      <c r="L316" s="21"/>
      <c r="M316" s="21"/>
      <c r="N316" s="21"/>
      <c r="O316" s="21"/>
      <c r="P316" s="21"/>
      <c r="Q316" s="21"/>
      <c r="AF316" s="274"/>
      <c r="AG316" s="274"/>
      <c r="AH316" s="274"/>
      <c r="AI316" s="274"/>
      <c r="AJ316" s="274"/>
      <c r="AK316" s="274"/>
      <c r="AL316" s="274"/>
      <c r="AM316" s="274"/>
      <c r="AN316" s="274"/>
      <c r="AO316" s="274"/>
      <c r="AP316" s="274"/>
      <c r="AQ316" s="274"/>
      <c r="AR316" s="274"/>
      <c r="AS316" s="274"/>
      <c r="AT316" s="274"/>
      <c r="AU316" s="274"/>
      <c r="AV316" s="274"/>
      <c r="AW316" s="274"/>
      <c r="AX316" s="274"/>
      <c r="AY316" s="274"/>
      <c r="AZ316" s="274"/>
      <c r="BA316" s="274"/>
      <c r="BB316" s="274"/>
      <c r="BC316" s="274"/>
      <c r="BD316" s="274"/>
      <c r="BE316" s="274"/>
      <c r="BF316" s="274"/>
      <c r="BG316" s="274"/>
      <c r="BH316" s="274"/>
      <c r="BI316" s="274"/>
      <c r="BJ316" s="274"/>
      <c r="BK316" s="274"/>
      <c r="BL316" s="274"/>
      <c r="BM316" s="274"/>
      <c r="BN316" s="274"/>
      <c r="BO316" s="274"/>
      <c r="BP316" s="274"/>
      <c r="BQ316" s="274"/>
      <c r="BR316" s="274"/>
      <c r="BS316" s="274"/>
      <c r="BT316" s="274"/>
      <c r="BU316" s="274"/>
      <c r="BV316" s="274"/>
      <c r="BW316" s="274"/>
      <c r="BX316" s="274"/>
      <c r="BY316" s="274"/>
      <c r="BZ316" s="274"/>
    </row>
    <row r="317" spans="1:78" s="30" customFormat="1">
      <c r="A317" s="274"/>
      <c r="C317" s="221"/>
      <c r="D317" s="221"/>
      <c r="E317" s="301"/>
      <c r="F317" s="21"/>
      <c r="G317" s="21"/>
      <c r="H317" s="21"/>
      <c r="I317" s="21"/>
      <c r="J317" s="78"/>
      <c r="K317" s="21"/>
      <c r="L317" s="21"/>
      <c r="M317" s="21"/>
      <c r="N317" s="21"/>
      <c r="O317" s="21"/>
      <c r="P317" s="21"/>
      <c r="Q317" s="21"/>
      <c r="AF317" s="274"/>
      <c r="AG317" s="274"/>
      <c r="AH317" s="274"/>
      <c r="AI317" s="274"/>
      <c r="AJ317" s="274"/>
      <c r="AK317" s="274"/>
      <c r="AL317" s="274"/>
      <c r="AM317" s="274"/>
      <c r="AN317" s="274"/>
      <c r="AO317" s="274"/>
      <c r="AP317" s="274"/>
      <c r="AQ317" s="274"/>
      <c r="AR317" s="274"/>
      <c r="AS317" s="274"/>
      <c r="AT317" s="274"/>
      <c r="AU317" s="274"/>
      <c r="AV317" s="274"/>
      <c r="AW317" s="274"/>
      <c r="AX317" s="274"/>
      <c r="AY317" s="274"/>
      <c r="AZ317" s="274"/>
      <c r="BA317" s="274"/>
      <c r="BB317" s="274"/>
      <c r="BC317" s="274"/>
      <c r="BD317" s="274"/>
      <c r="BE317" s="274"/>
      <c r="BF317" s="274"/>
      <c r="BG317" s="274"/>
      <c r="BH317" s="274"/>
      <c r="BI317" s="274"/>
      <c r="BJ317" s="274"/>
      <c r="BK317" s="274"/>
      <c r="BL317" s="274"/>
      <c r="BM317" s="274"/>
      <c r="BN317" s="274"/>
      <c r="BO317" s="274"/>
      <c r="BP317" s="274"/>
      <c r="BQ317" s="274"/>
      <c r="BR317" s="274"/>
      <c r="BS317" s="274"/>
      <c r="BT317" s="274"/>
      <c r="BU317" s="274"/>
      <c r="BV317" s="274"/>
      <c r="BW317" s="274"/>
      <c r="BX317" s="274"/>
      <c r="BY317" s="274"/>
      <c r="BZ317" s="274"/>
    </row>
    <row r="318" spans="1:78" s="30" customFormat="1">
      <c r="A318" s="274"/>
      <c r="C318" s="221"/>
      <c r="D318" s="221"/>
      <c r="E318" s="301"/>
      <c r="F318" s="21"/>
      <c r="G318" s="21"/>
      <c r="H318" s="21"/>
      <c r="I318" s="21"/>
      <c r="J318" s="78"/>
      <c r="K318" s="21"/>
      <c r="L318" s="21"/>
      <c r="M318" s="21"/>
      <c r="N318" s="21"/>
      <c r="O318" s="21"/>
      <c r="P318" s="21"/>
      <c r="Q318" s="21"/>
      <c r="AF318" s="274"/>
      <c r="AG318" s="274"/>
      <c r="AH318" s="274"/>
      <c r="AI318" s="274"/>
      <c r="AJ318" s="274"/>
      <c r="AK318" s="274"/>
      <c r="AL318" s="274"/>
      <c r="AM318" s="274"/>
      <c r="AN318" s="274"/>
      <c r="AO318" s="274"/>
      <c r="AP318" s="274"/>
      <c r="AQ318" s="274"/>
      <c r="AR318" s="274"/>
      <c r="AS318" s="274"/>
      <c r="AT318" s="274"/>
      <c r="AU318" s="274"/>
      <c r="AV318" s="274"/>
      <c r="AW318" s="274"/>
      <c r="AX318" s="274"/>
      <c r="AY318" s="274"/>
      <c r="AZ318" s="274"/>
      <c r="BA318" s="274"/>
      <c r="BB318" s="274"/>
      <c r="BC318" s="274"/>
      <c r="BD318" s="274"/>
      <c r="BE318" s="274"/>
      <c r="BF318" s="274"/>
      <c r="BG318" s="274"/>
      <c r="BH318" s="274"/>
      <c r="BI318" s="274"/>
      <c r="BJ318" s="274"/>
      <c r="BK318" s="274"/>
      <c r="BL318" s="274"/>
      <c r="BM318" s="274"/>
      <c r="BN318" s="274"/>
      <c r="BO318" s="274"/>
      <c r="BP318" s="274"/>
      <c r="BQ318" s="274"/>
      <c r="BR318" s="274"/>
      <c r="BS318" s="274"/>
      <c r="BT318" s="274"/>
      <c r="BU318" s="274"/>
      <c r="BV318" s="274"/>
      <c r="BW318" s="274"/>
      <c r="BX318" s="274"/>
      <c r="BY318" s="274"/>
      <c r="BZ318" s="274"/>
    </row>
    <row r="319" spans="1:78" s="30" customFormat="1">
      <c r="A319" s="274"/>
      <c r="C319" s="221"/>
      <c r="D319" s="221"/>
      <c r="E319" s="301"/>
      <c r="F319" s="21"/>
      <c r="G319" s="21"/>
      <c r="H319" s="21"/>
      <c r="I319" s="21"/>
      <c r="J319" s="78"/>
      <c r="K319" s="21"/>
      <c r="L319" s="21"/>
      <c r="M319" s="21"/>
      <c r="N319" s="21"/>
      <c r="O319" s="21"/>
      <c r="P319" s="21"/>
      <c r="Q319" s="21"/>
      <c r="AF319" s="274"/>
      <c r="AG319" s="274"/>
      <c r="AH319" s="274"/>
      <c r="AI319" s="274"/>
      <c r="AJ319" s="274"/>
      <c r="AK319" s="274"/>
      <c r="AL319" s="274"/>
      <c r="AM319" s="274"/>
      <c r="AN319" s="274"/>
      <c r="AO319" s="274"/>
      <c r="AP319" s="274"/>
      <c r="AQ319" s="274"/>
      <c r="AR319" s="274"/>
      <c r="AS319" s="274"/>
      <c r="AT319" s="274"/>
      <c r="AU319" s="274"/>
      <c r="AV319" s="274"/>
      <c r="AW319" s="274"/>
      <c r="AX319" s="274"/>
      <c r="AY319" s="274"/>
      <c r="AZ319" s="274"/>
      <c r="BA319" s="274"/>
      <c r="BB319" s="274"/>
      <c r="BC319" s="274"/>
      <c r="BD319" s="274"/>
      <c r="BE319" s="274"/>
      <c r="BF319" s="274"/>
      <c r="BG319" s="274"/>
      <c r="BH319" s="274"/>
      <c r="BI319" s="274"/>
      <c r="BJ319" s="274"/>
      <c r="BK319" s="274"/>
      <c r="BL319" s="274"/>
      <c r="BM319" s="274"/>
      <c r="BN319" s="274"/>
      <c r="BO319" s="274"/>
      <c r="BP319" s="274"/>
      <c r="BQ319" s="274"/>
      <c r="BR319" s="274"/>
      <c r="BS319" s="274"/>
      <c r="BT319" s="274"/>
      <c r="BU319" s="274"/>
      <c r="BV319" s="274"/>
      <c r="BW319" s="274"/>
      <c r="BX319" s="274"/>
      <c r="BY319" s="274"/>
      <c r="BZ319" s="274"/>
    </row>
    <row r="320" spans="1:78" s="30" customFormat="1">
      <c r="A320" s="274"/>
      <c r="C320" s="221"/>
      <c r="D320" s="221"/>
      <c r="E320" s="301"/>
      <c r="F320" s="21"/>
      <c r="G320" s="21"/>
      <c r="H320" s="21"/>
      <c r="I320" s="21"/>
      <c r="J320" s="78"/>
      <c r="K320" s="21"/>
      <c r="L320" s="21"/>
      <c r="M320" s="21"/>
      <c r="N320" s="21"/>
      <c r="O320" s="21"/>
      <c r="P320" s="21"/>
      <c r="Q320" s="21"/>
      <c r="AF320" s="274"/>
      <c r="AG320" s="274"/>
      <c r="AH320" s="274"/>
      <c r="AI320" s="274"/>
      <c r="AJ320" s="274"/>
      <c r="AK320" s="274"/>
      <c r="AL320" s="274"/>
      <c r="AM320" s="274"/>
      <c r="AN320" s="274"/>
      <c r="AO320" s="274"/>
      <c r="AP320" s="274"/>
      <c r="AQ320" s="274"/>
      <c r="AR320" s="274"/>
      <c r="AS320" s="274"/>
      <c r="AT320" s="274"/>
      <c r="AU320" s="274"/>
      <c r="AV320" s="274"/>
      <c r="AW320" s="274"/>
      <c r="AX320" s="274"/>
      <c r="AY320" s="274"/>
      <c r="AZ320" s="274"/>
      <c r="BA320" s="274"/>
      <c r="BB320" s="274"/>
      <c r="BC320" s="274"/>
      <c r="BD320" s="274"/>
      <c r="BE320" s="274"/>
      <c r="BF320" s="274"/>
      <c r="BG320" s="274"/>
      <c r="BH320" s="274"/>
      <c r="BI320" s="274"/>
      <c r="BJ320" s="274"/>
      <c r="BK320" s="274"/>
      <c r="BL320" s="274"/>
      <c r="BM320" s="274"/>
      <c r="BN320" s="274"/>
      <c r="BO320" s="274"/>
      <c r="BP320" s="274"/>
      <c r="BQ320" s="274"/>
      <c r="BR320" s="274"/>
      <c r="BS320" s="274"/>
      <c r="BT320" s="274"/>
      <c r="BU320" s="274"/>
      <c r="BV320" s="274"/>
      <c r="BW320" s="274"/>
      <c r="BX320" s="274"/>
      <c r="BY320" s="274"/>
      <c r="BZ320" s="274"/>
    </row>
    <row r="321" spans="1:78" s="30" customFormat="1">
      <c r="A321" s="274"/>
      <c r="C321" s="221"/>
      <c r="D321" s="221"/>
      <c r="E321" s="301"/>
      <c r="F321" s="21"/>
      <c r="G321" s="21"/>
      <c r="H321" s="21"/>
      <c r="I321" s="21"/>
      <c r="J321" s="78"/>
      <c r="K321" s="21"/>
      <c r="L321" s="21"/>
      <c r="M321" s="21"/>
      <c r="N321" s="21"/>
      <c r="O321" s="21"/>
      <c r="P321" s="21"/>
      <c r="Q321" s="21"/>
      <c r="AF321" s="274"/>
      <c r="AG321" s="274"/>
      <c r="AH321" s="274"/>
      <c r="AI321" s="274"/>
      <c r="AJ321" s="274"/>
      <c r="AK321" s="274"/>
      <c r="AL321" s="274"/>
      <c r="AM321" s="274"/>
      <c r="AN321" s="274"/>
      <c r="AO321" s="274"/>
      <c r="AP321" s="274"/>
      <c r="AQ321" s="274"/>
      <c r="AR321" s="274"/>
      <c r="AS321" s="274"/>
      <c r="AT321" s="274"/>
      <c r="AU321" s="274"/>
      <c r="AV321" s="274"/>
      <c r="AW321" s="274"/>
      <c r="AX321" s="274"/>
      <c r="AY321" s="274"/>
      <c r="AZ321" s="274"/>
      <c r="BA321" s="274"/>
      <c r="BB321" s="274"/>
      <c r="BC321" s="274"/>
      <c r="BD321" s="274"/>
      <c r="BE321" s="274"/>
      <c r="BF321" s="274"/>
      <c r="BG321" s="274"/>
      <c r="BH321" s="274"/>
      <c r="BI321" s="274"/>
      <c r="BJ321" s="274"/>
      <c r="BK321" s="274"/>
      <c r="BL321" s="274"/>
      <c r="BM321" s="274"/>
      <c r="BN321" s="274"/>
      <c r="BO321" s="274"/>
      <c r="BP321" s="274"/>
      <c r="BQ321" s="274"/>
      <c r="BR321" s="274"/>
      <c r="BS321" s="274"/>
      <c r="BT321" s="274"/>
      <c r="BU321" s="274"/>
      <c r="BV321" s="274"/>
      <c r="BW321" s="274"/>
      <c r="BX321" s="274"/>
      <c r="BY321" s="274"/>
      <c r="BZ321" s="274"/>
    </row>
    <row r="322" spans="1:78" s="30" customFormat="1">
      <c r="A322" s="274"/>
      <c r="C322" s="221"/>
      <c r="D322" s="221"/>
      <c r="E322" s="301"/>
      <c r="J322" s="95"/>
      <c r="L322" s="21"/>
      <c r="M322" s="21"/>
      <c r="N322" s="21"/>
      <c r="O322" s="21"/>
      <c r="P322" s="21"/>
      <c r="Q322" s="21"/>
      <c r="AF322" s="274"/>
      <c r="AG322" s="274"/>
      <c r="AH322" s="274"/>
      <c r="AI322" s="274"/>
      <c r="AJ322" s="274"/>
      <c r="AK322" s="274"/>
      <c r="AL322" s="274"/>
      <c r="AM322" s="274"/>
      <c r="AN322" s="274"/>
      <c r="AO322" s="274"/>
      <c r="AP322" s="274"/>
      <c r="AQ322" s="274"/>
      <c r="AR322" s="274"/>
      <c r="AS322" s="274"/>
      <c r="AT322" s="274"/>
      <c r="AU322" s="274"/>
      <c r="AV322" s="274"/>
      <c r="AW322" s="274"/>
      <c r="AX322" s="274"/>
      <c r="AY322" s="274"/>
      <c r="AZ322" s="274"/>
      <c r="BA322" s="274"/>
      <c r="BB322" s="274"/>
      <c r="BC322" s="274"/>
      <c r="BD322" s="274"/>
      <c r="BE322" s="274"/>
      <c r="BF322" s="274"/>
      <c r="BG322" s="274"/>
      <c r="BH322" s="274"/>
      <c r="BI322" s="274"/>
      <c r="BJ322" s="274"/>
      <c r="BK322" s="274"/>
      <c r="BL322" s="274"/>
      <c r="BM322" s="274"/>
      <c r="BN322" s="274"/>
      <c r="BO322" s="274"/>
      <c r="BP322" s="274"/>
      <c r="BQ322" s="274"/>
      <c r="BR322" s="274"/>
      <c r="BS322" s="274"/>
      <c r="BT322" s="274"/>
      <c r="BU322" s="274"/>
      <c r="BV322" s="274"/>
      <c r="BW322" s="274"/>
      <c r="BX322" s="274"/>
      <c r="BY322" s="274"/>
      <c r="BZ322" s="274"/>
    </row>
    <row r="323" spans="1:78" s="30" customFormat="1">
      <c r="A323" s="274"/>
      <c r="C323" s="221"/>
      <c r="D323" s="221"/>
      <c r="E323" s="301"/>
      <c r="J323" s="95"/>
      <c r="L323" s="21"/>
      <c r="M323" s="21"/>
      <c r="N323" s="21"/>
      <c r="O323" s="21"/>
      <c r="P323" s="21"/>
      <c r="Q323" s="21"/>
      <c r="AF323" s="274"/>
      <c r="AG323" s="274"/>
      <c r="AH323" s="274"/>
      <c r="AI323" s="274"/>
      <c r="AJ323" s="274"/>
      <c r="AK323" s="274"/>
      <c r="AL323" s="274"/>
      <c r="AM323" s="274"/>
      <c r="AN323" s="274"/>
      <c r="AO323" s="274"/>
      <c r="AP323" s="274"/>
      <c r="AQ323" s="274"/>
      <c r="AR323" s="274"/>
      <c r="AS323" s="274"/>
      <c r="AT323" s="274"/>
      <c r="AU323" s="274"/>
      <c r="AV323" s="274"/>
      <c r="AW323" s="274"/>
      <c r="AX323" s="274"/>
      <c r="AY323" s="274"/>
      <c r="AZ323" s="274"/>
      <c r="BA323" s="274"/>
      <c r="BB323" s="274"/>
      <c r="BC323" s="274"/>
      <c r="BD323" s="274"/>
      <c r="BE323" s="274"/>
      <c r="BF323" s="274"/>
      <c r="BG323" s="274"/>
      <c r="BH323" s="274"/>
      <c r="BI323" s="274"/>
      <c r="BJ323" s="274"/>
      <c r="BK323" s="274"/>
      <c r="BL323" s="274"/>
      <c r="BM323" s="274"/>
      <c r="BN323" s="274"/>
      <c r="BO323" s="274"/>
      <c r="BP323" s="274"/>
      <c r="BQ323" s="274"/>
      <c r="BR323" s="274"/>
      <c r="BS323" s="274"/>
      <c r="BT323" s="274"/>
      <c r="BU323" s="274"/>
      <c r="BV323" s="274"/>
      <c r="BW323" s="274"/>
      <c r="BX323" s="274"/>
      <c r="BY323" s="274"/>
      <c r="BZ323" s="274"/>
    </row>
    <row r="324" spans="1:78" s="30" customFormat="1">
      <c r="A324" s="274"/>
      <c r="C324" s="221"/>
      <c r="D324" s="221"/>
      <c r="E324" s="301"/>
      <c r="J324" s="95"/>
      <c r="L324" s="21"/>
      <c r="M324" s="21"/>
      <c r="N324" s="21"/>
      <c r="O324" s="21"/>
      <c r="P324" s="21"/>
      <c r="Q324" s="21"/>
      <c r="AF324" s="274"/>
      <c r="AG324" s="274"/>
      <c r="AH324" s="274"/>
      <c r="AI324" s="274"/>
      <c r="AJ324" s="274"/>
      <c r="AK324" s="274"/>
      <c r="AL324" s="274"/>
      <c r="AM324" s="274"/>
      <c r="AN324" s="274"/>
      <c r="AO324" s="274"/>
      <c r="AP324" s="274"/>
      <c r="AQ324" s="274"/>
      <c r="AR324" s="274"/>
      <c r="AS324" s="274"/>
      <c r="AT324" s="274"/>
      <c r="AU324" s="274"/>
      <c r="AV324" s="274"/>
      <c r="AW324" s="274"/>
      <c r="AX324" s="274"/>
      <c r="AY324" s="274"/>
      <c r="AZ324" s="274"/>
      <c r="BA324" s="274"/>
      <c r="BB324" s="274"/>
      <c r="BC324" s="274"/>
      <c r="BD324" s="274"/>
      <c r="BE324" s="274"/>
      <c r="BF324" s="274"/>
      <c r="BG324" s="274"/>
      <c r="BH324" s="274"/>
      <c r="BI324" s="274"/>
      <c r="BJ324" s="274"/>
      <c r="BK324" s="274"/>
      <c r="BL324" s="274"/>
      <c r="BM324" s="274"/>
      <c r="BN324" s="274"/>
      <c r="BO324" s="274"/>
      <c r="BP324" s="274"/>
      <c r="BQ324" s="274"/>
      <c r="BR324" s="274"/>
      <c r="BS324" s="274"/>
      <c r="BT324" s="274"/>
      <c r="BU324" s="274"/>
      <c r="BV324" s="274"/>
      <c r="BW324" s="274"/>
      <c r="BX324" s="274"/>
      <c r="BY324" s="274"/>
      <c r="BZ324" s="274"/>
    </row>
    <row r="325" spans="1:78" s="30" customFormat="1">
      <c r="A325" s="274"/>
      <c r="C325" s="221"/>
      <c r="D325" s="221"/>
      <c r="E325" s="301"/>
      <c r="J325" s="95"/>
      <c r="L325" s="21"/>
      <c r="M325" s="21"/>
      <c r="N325" s="21"/>
      <c r="O325" s="21"/>
      <c r="P325" s="21"/>
      <c r="Q325" s="21"/>
      <c r="AF325" s="274"/>
      <c r="AG325" s="274"/>
      <c r="AH325" s="274"/>
      <c r="AI325" s="274"/>
      <c r="AJ325" s="274"/>
      <c r="AK325" s="274"/>
      <c r="AL325" s="274"/>
      <c r="AM325" s="274"/>
      <c r="AN325" s="274"/>
      <c r="AO325" s="274"/>
      <c r="AP325" s="274"/>
      <c r="AQ325" s="274"/>
      <c r="AR325" s="274"/>
      <c r="AS325" s="274"/>
      <c r="AT325" s="274"/>
      <c r="AU325" s="274"/>
      <c r="AV325" s="274"/>
      <c r="AW325" s="274"/>
      <c r="AX325" s="274"/>
      <c r="AY325" s="274"/>
      <c r="AZ325" s="274"/>
      <c r="BA325" s="274"/>
      <c r="BB325" s="274"/>
      <c r="BC325" s="274"/>
      <c r="BD325" s="274"/>
      <c r="BE325" s="274"/>
      <c r="BF325" s="274"/>
      <c r="BG325" s="274"/>
      <c r="BH325" s="274"/>
      <c r="BI325" s="274"/>
      <c r="BJ325" s="274"/>
      <c r="BK325" s="274"/>
      <c r="BL325" s="274"/>
      <c r="BM325" s="274"/>
      <c r="BN325" s="274"/>
      <c r="BO325" s="274"/>
      <c r="BP325" s="274"/>
      <c r="BQ325" s="274"/>
      <c r="BR325" s="274"/>
      <c r="BS325" s="274"/>
      <c r="BT325" s="274"/>
      <c r="BU325" s="274"/>
      <c r="BV325" s="274"/>
      <c r="BW325" s="274"/>
      <c r="BX325" s="274"/>
      <c r="BY325" s="274"/>
      <c r="BZ325" s="274"/>
    </row>
    <row r="326" spans="1:78" s="30" customFormat="1">
      <c r="A326" s="274"/>
      <c r="C326" s="221"/>
      <c r="D326" s="221"/>
      <c r="E326" s="301"/>
      <c r="J326" s="95"/>
      <c r="L326" s="21"/>
      <c r="M326" s="21"/>
      <c r="N326" s="21"/>
      <c r="O326" s="21"/>
      <c r="P326" s="21"/>
      <c r="Q326" s="21"/>
      <c r="AF326" s="274"/>
      <c r="AG326" s="274"/>
      <c r="AH326" s="274"/>
      <c r="AI326" s="274"/>
      <c r="AJ326" s="274"/>
      <c r="AK326" s="274"/>
      <c r="AL326" s="274"/>
      <c r="AM326" s="274"/>
      <c r="AN326" s="274"/>
      <c r="AO326" s="274"/>
      <c r="AP326" s="274"/>
      <c r="AQ326" s="274"/>
      <c r="AR326" s="274"/>
      <c r="AS326" s="274"/>
      <c r="AT326" s="274"/>
      <c r="AU326" s="274"/>
      <c r="AV326" s="274"/>
      <c r="AW326" s="274"/>
      <c r="AX326" s="274"/>
      <c r="AY326" s="274"/>
      <c r="AZ326" s="274"/>
      <c r="BA326" s="274"/>
      <c r="BB326" s="274"/>
      <c r="BC326" s="274"/>
      <c r="BD326" s="274"/>
      <c r="BE326" s="274"/>
      <c r="BF326" s="274"/>
      <c r="BG326" s="274"/>
      <c r="BH326" s="274"/>
      <c r="BI326" s="274"/>
      <c r="BJ326" s="274"/>
      <c r="BK326" s="274"/>
      <c r="BL326" s="274"/>
      <c r="BM326" s="274"/>
      <c r="BN326" s="274"/>
      <c r="BO326" s="274"/>
      <c r="BP326" s="274"/>
      <c r="BQ326" s="274"/>
      <c r="BR326" s="274"/>
      <c r="BS326" s="274"/>
      <c r="BT326" s="274"/>
      <c r="BU326" s="274"/>
      <c r="BV326" s="274"/>
      <c r="BW326" s="274"/>
      <c r="BX326" s="274"/>
      <c r="BY326" s="274"/>
      <c r="BZ326" s="274"/>
    </row>
    <row r="327" spans="1:78" s="30" customFormat="1">
      <c r="A327" s="274"/>
      <c r="C327" s="221"/>
      <c r="D327" s="221"/>
      <c r="E327" s="301"/>
      <c r="J327" s="95"/>
      <c r="L327" s="21"/>
      <c r="M327" s="21"/>
      <c r="N327" s="21"/>
      <c r="O327" s="21"/>
      <c r="P327" s="21"/>
      <c r="Q327" s="21"/>
      <c r="AF327" s="274"/>
      <c r="AG327" s="274"/>
      <c r="AH327" s="274"/>
      <c r="AI327" s="274"/>
      <c r="AJ327" s="274"/>
      <c r="AK327" s="274"/>
      <c r="AL327" s="274"/>
      <c r="AM327" s="274"/>
      <c r="AN327" s="274"/>
      <c r="AO327" s="274"/>
      <c r="AP327" s="274"/>
      <c r="AQ327" s="274"/>
      <c r="AR327" s="274"/>
      <c r="AS327" s="274"/>
      <c r="AT327" s="274"/>
      <c r="AU327" s="274"/>
      <c r="AV327" s="274"/>
      <c r="AW327" s="274"/>
      <c r="AX327" s="274"/>
      <c r="AY327" s="274"/>
      <c r="AZ327" s="274"/>
      <c r="BA327" s="274"/>
      <c r="BB327" s="274"/>
      <c r="BC327" s="274"/>
      <c r="BD327" s="274"/>
      <c r="BE327" s="274"/>
      <c r="BF327" s="274"/>
      <c r="BG327" s="274"/>
      <c r="BH327" s="274"/>
      <c r="BI327" s="274"/>
      <c r="BJ327" s="274"/>
      <c r="BK327" s="274"/>
      <c r="BL327" s="274"/>
      <c r="BM327" s="274"/>
      <c r="BN327" s="274"/>
      <c r="BO327" s="274"/>
      <c r="BP327" s="274"/>
      <c r="BQ327" s="274"/>
      <c r="BR327" s="274"/>
      <c r="BS327" s="274"/>
      <c r="BT327" s="274"/>
      <c r="BU327" s="274"/>
      <c r="BV327" s="274"/>
      <c r="BW327" s="274"/>
      <c r="BX327" s="274"/>
      <c r="BY327" s="274"/>
      <c r="BZ327" s="274"/>
    </row>
    <row r="328" spans="1:78">
      <c r="L328" s="1"/>
      <c r="M328" s="1"/>
      <c r="N328" s="1"/>
      <c r="O328" s="1"/>
      <c r="P328" s="1"/>
      <c r="Q328" s="1"/>
    </row>
    <row r="329" spans="1:78">
      <c r="L329" s="1"/>
      <c r="M329" s="1"/>
      <c r="N329" s="1"/>
      <c r="O329" s="1"/>
      <c r="P329" s="1"/>
      <c r="Q329" s="1"/>
    </row>
    <row r="330" spans="1:78">
      <c r="L330" s="1"/>
      <c r="M330" s="1"/>
      <c r="N330" s="1"/>
      <c r="O330" s="1"/>
      <c r="P330" s="1"/>
      <c r="Q330" s="1"/>
    </row>
  </sheetData>
  <mergeCells count="60">
    <mergeCell ref="F32:I32"/>
    <mergeCell ref="F33:I33"/>
    <mergeCell ref="L147:AE147"/>
    <mergeCell ref="L133:AE136"/>
    <mergeCell ref="L150:AE153"/>
    <mergeCell ref="AD115:AE115"/>
    <mergeCell ref="AD117:AE117"/>
    <mergeCell ref="AD118:AE118"/>
    <mergeCell ref="AD85:AE85"/>
    <mergeCell ref="AD86:AE86"/>
    <mergeCell ref="AD87:AE87"/>
    <mergeCell ref="AD88:AE88"/>
    <mergeCell ref="L91:AE94"/>
    <mergeCell ref="L104:AE107"/>
    <mergeCell ref="L111:AE114"/>
    <mergeCell ref="L164:AE166"/>
    <mergeCell ref="S201:S202"/>
    <mergeCell ref="L167:AE167"/>
    <mergeCell ref="L170:AE172"/>
    <mergeCell ref="L173:AE173"/>
    <mergeCell ref="L175:AE176"/>
    <mergeCell ref="E20:E29"/>
    <mergeCell ref="F20:F29"/>
    <mergeCell ref="H20:H23"/>
    <mergeCell ref="B4:B31"/>
    <mergeCell ref="F4:I4"/>
    <mergeCell ref="F5:I5"/>
    <mergeCell ref="G22:G23"/>
    <mergeCell ref="F11:I11"/>
    <mergeCell ref="F12:I12"/>
    <mergeCell ref="F6:I6"/>
    <mergeCell ref="F7:I7"/>
    <mergeCell ref="F8:I8"/>
    <mergeCell ref="F9:I9"/>
    <mergeCell ref="F10:I10"/>
    <mergeCell ref="G20:G21"/>
    <mergeCell ref="F30:I30"/>
    <mergeCell ref="B39:B200"/>
    <mergeCell ref="F39:I39"/>
    <mergeCell ref="F40:I40"/>
    <mergeCell ref="L98:AE101"/>
    <mergeCell ref="F119:I119"/>
    <mergeCell ref="F120:I120"/>
    <mergeCell ref="F121:I121"/>
    <mergeCell ref="F122:I122"/>
    <mergeCell ref="F123:I123"/>
    <mergeCell ref="F126:I126"/>
    <mergeCell ref="F127:I127"/>
    <mergeCell ref="F128:I128"/>
    <mergeCell ref="F129:I129"/>
    <mergeCell ref="L158:AE161"/>
    <mergeCell ref="L141:AE144"/>
    <mergeCell ref="L162:AE162"/>
    <mergeCell ref="J20:J29"/>
    <mergeCell ref="F31:I31"/>
    <mergeCell ref="F13:I13"/>
    <mergeCell ref="F14:I14"/>
    <mergeCell ref="F15:I15"/>
    <mergeCell ref="F18:I18"/>
    <mergeCell ref="F19:I19"/>
  </mergeCells>
  <phoneticPr fontId="40" type="noConversion"/>
  <pageMargins left="0.70866141732283472" right="0.70866141732283472" top="0.78740157480314965" bottom="0.78740157480314965" header="0.31496062992125984" footer="0.31496062992125984"/>
  <pageSetup paperSize="9" scale="52" orientation="portrait" r:id="rId1"/>
  <rowBreaks count="1" manualBreakCount="1">
    <brk id="203" min="1" max="29"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F5DB0D-7D88-4404-A048-3C8099A364C1}">
  <dimension ref="B2:M37"/>
  <sheetViews>
    <sheetView workbookViewId="0">
      <selection activeCell="J8" sqref="J8"/>
    </sheetView>
  </sheetViews>
  <sheetFormatPr defaultRowHeight="15"/>
  <cols>
    <col min="2" max="2" width="25.42578125" customWidth="1"/>
    <col min="7" max="7" width="18.7109375" bestFit="1" customWidth="1"/>
    <col min="12" max="12" width="18.7109375" bestFit="1" customWidth="1"/>
  </cols>
  <sheetData>
    <row r="2" spans="2:12">
      <c r="B2" t="s">
        <v>2437</v>
      </c>
    </row>
    <row r="16" spans="2:12">
      <c r="B16" s="659" t="s">
        <v>2434</v>
      </c>
      <c r="G16" s="659" t="s">
        <v>2435</v>
      </c>
      <c r="L16" s="659" t="s">
        <v>2436</v>
      </c>
    </row>
    <row r="18" spans="2:13">
      <c r="B18" s="259" t="s">
        <v>2415</v>
      </c>
      <c r="C18" s="259">
        <v>21</v>
      </c>
      <c r="D18" s="259"/>
      <c r="G18" s="259" t="s">
        <v>2415</v>
      </c>
      <c r="H18" s="259">
        <v>21</v>
      </c>
      <c r="L18" s="259" t="s">
        <v>2415</v>
      </c>
      <c r="M18" s="259">
        <v>21</v>
      </c>
    </row>
    <row r="19" spans="2:13">
      <c r="B19" s="259" t="s">
        <v>2416</v>
      </c>
      <c r="C19" s="259">
        <v>21</v>
      </c>
      <c r="D19" s="259"/>
      <c r="G19" s="259" t="s">
        <v>2416</v>
      </c>
      <c r="H19" s="259">
        <v>21</v>
      </c>
      <c r="L19" s="259" t="s">
        <v>2416</v>
      </c>
      <c r="M19" s="259">
        <v>21</v>
      </c>
    </row>
    <row r="20" spans="2:13">
      <c r="B20" s="259" t="s">
        <v>2417</v>
      </c>
      <c r="C20" s="259">
        <v>6</v>
      </c>
      <c r="D20" s="259"/>
      <c r="G20" s="259" t="s">
        <v>2417</v>
      </c>
      <c r="H20" s="259">
        <v>6</v>
      </c>
      <c r="L20" s="259" t="s">
        <v>2417</v>
      </c>
      <c r="M20" s="259">
        <v>6</v>
      </c>
    </row>
    <row r="21" spans="2:13">
      <c r="B21" s="259" t="s">
        <v>2418</v>
      </c>
      <c r="C21" s="259">
        <v>6</v>
      </c>
      <c r="D21" s="259"/>
      <c r="G21" s="259" t="s">
        <v>2418</v>
      </c>
      <c r="H21" s="259">
        <v>6</v>
      </c>
      <c r="L21" s="259" t="s">
        <v>2419</v>
      </c>
      <c r="M21" s="259">
        <v>7</v>
      </c>
    </row>
    <row r="22" spans="2:13">
      <c r="B22" s="259" t="s">
        <v>2419</v>
      </c>
      <c r="C22" s="259">
        <v>7</v>
      </c>
      <c r="D22" s="259"/>
      <c r="G22" s="259" t="s">
        <v>2420</v>
      </c>
      <c r="H22" s="259">
        <v>6</v>
      </c>
      <c r="L22" s="259" t="s">
        <v>2421</v>
      </c>
      <c r="M22" s="259">
        <v>7</v>
      </c>
    </row>
    <row r="23" spans="2:13">
      <c r="B23" s="259" t="s">
        <v>2420</v>
      </c>
      <c r="C23" s="259">
        <v>6</v>
      </c>
      <c r="D23" s="259"/>
      <c r="G23" s="259" t="s">
        <v>2422</v>
      </c>
      <c r="H23" s="259">
        <v>4</v>
      </c>
      <c r="L23" s="259" t="s">
        <v>2422</v>
      </c>
      <c r="M23" s="259">
        <v>4</v>
      </c>
    </row>
    <row r="24" spans="2:13">
      <c r="B24" s="259" t="s">
        <v>2421</v>
      </c>
      <c r="C24" s="259">
        <v>7</v>
      </c>
      <c r="D24" s="259"/>
      <c r="G24" s="259" t="s">
        <v>2423</v>
      </c>
      <c r="H24" s="259">
        <v>5</v>
      </c>
      <c r="L24" s="259" t="s">
        <v>2423</v>
      </c>
      <c r="M24" s="259">
        <v>5</v>
      </c>
    </row>
    <row r="25" spans="2:13">
      <c r="B25" s="259" t="s">
        <v>2422</v>
      </c>
      <c r="C25" s="259">
        <v>4</v>
      </c>
      <c r="D25" s="259"/>
      <c r="G25" s="259" t="s">
        <v>2424</v>
      </c>
      <c r="H25" s="259">
        <v>6</v>
      </c>
      <c r="L25" s="259" t="s">
        <v>2424</v>
      </c>
      <c r="M25" s="259">
        <v>6</v>
      </c>
    </row>
    <row r="26" spans="2:13">
      <c r="B26" s="259" t="s">
        <v>2423</v>
      </c>
      <c r="C26" s="259">
        <v>5</v>
      </c>
      <c r="D26" s="259"/>
      <c r="G26" s="259" t="s">
        <v>2425</v>
      </c>
      <c r="H26" s="259">
        <v>7</v>
      </c>
      <c r="L26" s="259" t="s">
        <v>2426</v>
      </c>
      <c r="M26" s="259">
        <v>8</v>
      </c>
    </row>
    <row r="27" spans="2:13">
      <c r="B27" s="259" t="s">
        <v>2424</v>
      </c>
      <c r="C27" s="259">
        <v>6</v>
      </c>
      <c r="D27" s="259"/>
      <c r="G27" s="259" t="s">
        <v>2427</v>
      </c>
      <c r="H27" s="259">
        <v>7</v>
      </c>
      <c r="L27" s="259" t="s">
        <v>2428</v>
      </c>
      <c r="M27" s="259">
        <v>8</v>
      </c>
    </row>
    <row r="28" spans="2:13">
      <c r="B28" s="259" t="s">
        <v>2425</v>
      </c>
      <c r="C28" s="259">
        <v>7</v>
      </c>
      <c r="D28" s="259"/>
      <c r="G28" s="259" t="s">
        <v>2429</v>
      </c>
      <c r="H28" s="259">
        <v>5</v>
      </c>
      <c r="L28" s="259" t="s">
        <v>2430</v>
      </c>
      <c r="M28" s="259">
        <v>6</v>
      </c>
    </row>
    <row r="29" spans="2:13">
      <c r="B29" s="259" t="s">
        <v>2426</v>
      </c>
      <c r="C29" s="259">
        <v>8</v>
      </c>
      <c r="D29" s="259"/>
      <c r="G29" s="259" t="s">
        <v>2431</v>
      </c>
      <c r="H29" s="259">
        <v>4</v>
      </c>
      <c r="L29" s="259" t="s">
        <v>2431</v>
      </c>
      <c r="M29" s="259">
        <v>4</v>
      </c>
    </row>
    <row r="30" spans="2:13">
      <c r="B30" s="259" t="s">
        <v>2427</v>
      </c>
      <c r="C30" s="259">
        <v>7</v>
      </c>
      <c r="D30" s="259"/>
      <c r="G30" s="259" t="s">
        <v>2432</v>
      </c>
      <c r="H30" s="259">
        <v>4</v>
      </c>
      <c r="L30" s="259" t="s">
        <v>2432</v>
      </c>
      <c r="M30" s="259">
        <v>4</v>
      </c>
    </row>
    <row r="31" spans="2:13">
      <c r="B31" s="259" t="s">
        <v>2428</v>
      </c>
      <c r="C31" s="259">
        <v>8</v>
      </c>
      <c r="D31" s="259"/>
    </row>
    <row r="32" spans="2:13">
      <c r="B32" s="259" t="s">
        <v>2429</v>
      </c>
      <c r="C32" s="259">
        <v>5</v>
      </c>
      <c r="D32" s="259"/>
    </row>
    <row r="33" spans="2:13">
      <c r="B33" s="259" t="s">
        <v>2430</v>
      </c>
      <c r="C33" s="259">
        <v>6</v>
      </c>
      <c r="D33" s="259"/>
    </row>
    <row r="34" spans="2:13">
      <c r="B34" s="259" t="s">
        <v>2431</v>
      </c>
      <c r="C34" s="259">
        <v>4</v>
      </c>
      <c r="D34" s="259"/>
    </row>
    <row r="35" spans="2:13">
      <c r="B35" s="259" t="s">
        <v>2432</v>
      </c>
      <c r="C35" s="259">
        <v>4</v>
      </c>
      <c r="D35" s="259"/>
    </row>
    <row r="37" spans="2:13">
      <c r="B37" s="857" t="s">
        <v>2433</v>
      </c>
      <c r="C37" s="659">
        <f>SUM(C18:C35)</f>
        <v>138</v>
      </c>
      <c r="G37" t="s">
        <v>2433</v>
      </c>
      <c r="H37" s="659">
        <f>SUM(H18:H35)</f>
        <v>102</v>
      </c>
      <c r="L37" s="857" t="s">
        <v>2433</v>
      </c>
      <c r="M37" s="659">
        <f>SUM(M18:M30)</f>
        <v>107</v>
      </c>
    </row>
  </sheetData>
  <pageMargins left="0.7" right="0.7" top="0.75" bottom="0.75" header="0.3" footer="0.3"/>
  <pageSetup paperSize="9" orientation="portrait"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O183"/>
  <sheetViews>
    <sheetView zoomScale="85" zoomScaleNormal="85" zoomScaleSheetLayoutView="100" workbookViewId="0">
      <selection activeCell="G11" sqref="G11"/>
    </sheetView>
  </sheetViews>
  <sheetFormatPr defaultColWidth="11.42578125" defaultRowHeight="15"/>
  <cols>
    <col min="1" max="1" width="5.7109375" style="274" customWidth="1"/>
    <col min="2" max="2" width="5.7109375" style="221" customWidth="1"/>
    <col min="3" max="3" width="7.28515625" style="44" customWidth="1"/>
    <col min="4" max="4" width="10.42578125" customWidth="1"/>
    <col min="5" max="6" width="7" customWidth="1"/>
    <col min="7" max="7" width="44" customWidth="1"/>
    <col min="8" max="8" width="6.7109375" style="96" bestFit="1" customWidth="1"/>
    <col min="9" max="9" width="2.5703125" style="274" customWidth="1"/>
    <col min="10" max="29" width="3.140625" style="250" customWidth="1"/>
    <col min="30" max="30" width="4.28515625" style="250" customWidth="1"/>
    <col min="31" max="33" width="3.85546875" style="274" customWidth="1"/>
    <col min="34" max="34" width="22.85546875" style="274" customWidth="1"/>
    <col min="35" max="52" width="11.42578125" style="274"/>
    <col min="53" max="70" width="11.42578125" style="30"/>
  </cols>
  <sheetData>
    <row r="1" spans="1:70" s="1" customFormat="1" ht="20.25">
      <c r="A1" s="262"/>
      <c r="B1" s="27" t="s">
        <v>1599</v>
      </c>
      <c r="C1" s="218"/>
      <c r="D1" s="40"/>
      <c r="I1" s="77"/>
      <c r="J1" s="262"/>
      <c r="K1" s="238"/>
      <c r="L1" s="238"/>
      <c r="M1" s="238"/>
      <c r="N1" s="238"/>
      <c r="O1" s="238"/>
      <c r="P1" s="238"/>
      <c r="Q1" s="238"/>
      <c r="R1" s="238"/>
      <c r="S1" s="238"/>
      <c r="T1" s="238"/>
      <c r="U1" s="238"/>
      <c r="V1" s="238"/>
      <c r="W1" s="238"/>
      <c r="X1" s="238"/>
      <c r="Y1" s="238"/>
      <c r="Z1" s="238"/>
      <c r="AA1" s="238"/>
      <c r="AB1" s="238"/>
      <c r="AC1" s="238"/>
      <c r="AD1" s="238"/>
      <c r="AE1" s="262"/>
      <c r="AF1" s="262"/>
      <c r="AG1" s="262"/>
      <c r="AH1" s="262"/>
      <c r="AI1" s="262"/>
      <c r="AJ1" s="262"/>
      <c r="AK1" s="262"/>
      <c r="AL1" s="262"/>
      <c r="AM1" s="262"/>
      <c r="AN1" s="262"/>
      <c r="AO1" s="262"/>
      <c r="AP1" s="262"/>
      <c r="AQ1" s="262"/>
      <c r="AR1" s="262"/>
      <c r="AS1" s="262"/>
      <c r="AT1" s="262"/>
      <c r="AU1" s="262"/>
      <c r="AV1" s="262"/>
      <c r="AW1" s="262"/>
      <c r="AX1" s="262"/>
      <c r="AY1" s="262"/>
      <c r="AZ1" s="262"/>
      <c r="BA1" s="21"/>
      <c r="BB1" s="21"/>
      <c r="BC1" s="21"/>
      <c r="BD1" s="21"/>
      <c r="BE1" s="21"/>
      <c r="BF1" s="21"/>
      <c r="BG1" s="21"/>
      <c r="BH1" s="21"/>
      <c r="BI1" s="21"/>
      <c r="BJ1" s="21"/>
      <c r="BK1" s="21"/>
      <c r="BL1" s="21"/>
      <c r="BM1" s="21"/>
      <c r="BN1" s="21"/>
      <c r="BO1" s="21"/>
      <c r="BP1" s="21"/>
      <c r="BQ1" s="21"/>
      <c r="BR1" s="21"/>
    </row>
    <row r="2" spans="1:70" s="1" customFormat="1" ht="20.25">
      <c r="A2" s="446"/>
      <c r="B2" s="447"/>
      <c r="C2" s="292"/>
      <c r="D2" s="262"/>
      <c r="E2" s="262"/>
      <c r="F2" s="262"/>
      <c r="G2" s="262"/>
      <c r="H2" s="448"/>
      <c r="I2" s="262"/>
      <c r="J2" s="238"/>
      <c r="K2" s="238"/>
      <c r="L2" s="238"/>
      <c r="M2" s="238"/>
      <c r="N2" s="238"/>
      <c r="O2" s="238"/>
      <c r="P2" s="238"/>
      <c r="Q2" s="238"/>
      <c r="R2" s="238"/>
      <c r="S2" s="238"/>
      <c r="T2" s="238"/>
      <c r="U2" s="238"/>
      <c r="V2" s="238"/>
      <c r="W2" s="238"/>
      <c r="X2" s="238"/>
      <c r="Y2" s="238"/>
      <c r="Z2" s="238"/>
      <c r="AA2" s="238"/>
      <c r="AB2" s="238"/>
      <c r="AC2" s="238"/>
      <c r="AD2" s="238"/>
      <c r="AE2" s="262"/>
      <c r="AF2" s="262"/>
      <c r="AG2" s="262"/>
      <c r="AH2" s="262"/>
      <c r="AI2" s="262"/>
      <c r="AJ2" s="262"/>
      <c r="AK2" s="262"/>
      <c r="AL2" s="262"/>
      <c r="AM2" s="262"/>
      <c r="AN2" s="262"/>
      <c r="AO2" s="262"/>
      <c r="AP2" s="262"/>
      <c r="AQ2" s="262"/>
      <c r="AR2" s="262"/>
      <c r="AS2" s="262"/>
      <c r="AT2" s="262"/>
      <c r="AU2" s="262"/>
      <c r="AV2" s="262"/>
      <c r="AW2" s="262"/>
      <c r="AX2" s="262"/>
      <c r="AY2" s="262"/>
      <c r="AZ2" s="262"/>
      <c r="BA2" s="21"/>
      <c r="BB2" s="21"/>
      <c r="BC2" s="21"/>
      <c r="BD2" s="21"/>
      <c r="BE2" s="21"/>
      <c r="BF2" s="21"/>
      <c r="BG2" s="21"/>
      <c r="BH2" s="21"/>
      <c r="BI2" s="21"/>
      <c r="BJ2" s="21"/>
      <c r="BK2" s="21"/>
      <c r="BL2" s="21"/>
      <c r="BM2" s="21"/>
      <c r="BN2" s="21"/>
      <c r="BO2" s="21"/>
      <c r="BP2" s="21"/>
      <c r="BQ2" s="21"/>
      <c r="BR2" s="21"/>
    </row>
    <row r="3" spans="1:70" s="21" customFormat="1" ht="25.5" customHeight="1">
      <c r="A3" s="262"/>
      <c r="B3" s="534"/>
      <c r="C3" s="534"/>
      <c r="D3" s="534"/>
      <c r="E3" s="534"/>
      <c r="F3" s="534"/>
      <c r="G3" s="534"/>
      <c r="H3" s="534"/>
      <c r="I3" s="534"/>
      <c r="J3" s="534"/>
      <c r="K3" s="534"/>
      <c r="L3" s="534"/>
      <c r="M3" s="534"/>
      <c r="N3" s="534"/>
      <c r="O3" s="534"/>
      <c r="P3" s="534"/>
      <c r="Q3" s="534"/>
      <c r="R3" s="534"/>
      <c r="S3" s="534"/>
      <c r="T3" s="534"/>
      <c r="U3" s="534"/>
      <c r="V3" s="534"/>
      <c r="W3" s="534"/>
      <c r="X3" s="534"/>
      <c r="Y3" s="534"/>
      <c r="Z3" s="534"/>
      <c r="AA3" s="534"/>
      <c r="AB3" s="534"/>
      <c r="AC3" s="534"/>
      <c r="AD3" s="238"/>
      <c r="AE3" s="262"/>
      <c r="AF3" s="262"/>
      <c r="AG3" s="262"/>
      <c r="AH3" s="262"/>
      <c r="AI3" s="262"/>
      <c r="AJ3" s="262"/>
      <c r="AK3" s="262"/>
      <c r="AL3" s="262"/>
      <c r="AM3" s="262"/>
      <c r="AN3" s="262"/>
      <c r="AO3" s="262"/>
      <c r="AP3" s="262"/>
      <c r="AQ3" s="262"/>
      <c r="AR3" s="262"/>
      <c r="AS3" s="262"/>
      <c r="AT3" s="262"/>
      <c r="AU3" s="262"/>
      <c r="AV3" s="262"/>
      <c r="AW3" s="262"/>
      <c r="AX3" s="262"/>
      <c r="AY3" s="262"/>
      <c r="AZ3" s="262"/>
    </row>
    <row r="4" spans="1:70" s="22" customFormat="1" ht="11.25">
      <c r="A4" s="271"/>
      <c r="B4" s="32" t="s">
        <v>228</v>
      </c>
      <c r="C4" s="222" t="s">
        <v>227</v>
      </c>
      <c r="D4" s="23"/>
      <c r="E4" s="23"/>
      <c r="F4" s="23"/>
      <c r="G4" s="23"/>
      <c r="H4" s="223" t="s">
        <v>0</v>
      </c>
      <c r="I4" s="263"/>
      <c r="J4" s="239"/>
      <c r="K4" s="240"/>
      <c r="L4" s="240"/>
      <c r="M4" s="240"/>
      <c r="N4" s="240"/>
      <c r="O4" s="240"/>
      <c r="P4" s="240"/>
      <c r="Q4" s="241"/>
      <c r="R4" s="241"/>
      <c r="S4" s="241"/>
      <c r="T4" s="241"/>
      <c r="U4" s="241"/>
      <c r="V4" s="241"/>
      <c r="W4" s="241"/>
      <c r="X4" s="241"/>
      <c r="Y4" s="241"/>
      <c r="Z4" s="241"/>
      <c r="AA4" s="241"/>
      <c r="AB4" s="241"/>
      <c r="AC4" s="241"/>
      <c r="AD4" s="241"/>
      <c r="AE4" s="271"/>
      <c r="AF4" s="271"/>
      <c r="AG4" s="271"/>
      <c r="AH4" s="271"/>
      <c r="AI4" s="271"/>
      <c r="AJ4" s="271"/>
      <c r="AK4" s="271"/>
      <c r="AL4" s="271"/>
      <c r="AM4" s="271"/>
      <c r="AN4" s="271"/>
      <c r="AO4" s="271"/>
      <c r="AP4" s="271"/>
      <c r="AQ4" s="271"/>
      <c r="AR4" s="271"/>
      <c r="AS4" s="271"/>
      <c r="AT4" s="271"/>
      <c r="AU4" s="271"/>
      <c r="AV4" s="271"/>
      <c r="AW4" s="271"/>
      <c r="AX4" s="271"/>
      <c r="AY4" s="271"/>
      <c r="AZ4" s="271"/>
    </row>
    <row r="5" spans="1:70" s="25" customFormat="1" ht="11.25" customHeight="1" thickBot="1">
      <c r="A5" s="466"/>
      <c r="B5" s="220"/>
      <c r="C5" s="322">
        <v>1</v>
      </c>
      <c r="D5" s="930" t="s">
        <v>26</v>
      </c>
      <c r="E5" s="931"/>
      <c r="F5" s="931"/>
      <c r="G5" s="931"/>
      <c r="H5" s="469" t="s">
        <v>256</v>
      </c>
      <c r="I5" s="264"/>
      <c r="J5" s="242" t="s">
        <v>264</v>
      </c>
      <c r="K5" s="242"/>
      <c r="L5" s="242"/>
      <c r="M5" s="242"/>
      <c r="N5" s="242"/>
      <c r="O5" s="278"/>
      <c r="P5" s="277"/>
      <c r="Q5" s="277"/>
      <c r="R5" s="277"/>
      <c r="S5" s="277"/>
      <c r="T5" s="277"/>
      <c r="U5" s="277"/>
      <c r="V5" s="277"/>
      <c r="W5" s="277"/>
      <c r="X5" s="277"/>
      <c r="Y5" s="277"/>
      <c r="Z5" s="277"/>
      <c r="AA5" s="277"/>
      <c r="AB5" s="277"/>
      <c r="AC5" s="277"/>
      <c r="AD5" s="243"/>
      <c r="AE5" s="259"/>
      <c r="AF5" s="259"/>
      <c r="AG5" s="259"/>
      <c r="AH5" s="259"/>
      <c r="AI5" s="259"/>
      <c r="AJ5" s="259"/>
      <c r="AK5" s="259"/>
      <c r="AL5" s="259"/>
      <c r="AM5" s="259"/>
      <c r="AN5" s="259"/>
      <c r="AO5" s="259"/>
      <c r="AP5" s="259"/>
      <c r="AQ5" s="259"/>
      <c r="AR5" s="259"/>
      <c r="AS5" s="259"/>
      <c r="AT5" s="259"/>
      <c r="AU5" s="259"/>
      <c r="AV5" s="259"/>
      <c r="AW5" s="259"/>
      <c r="AX5" s="259"/>
      <c r="AY5" s="259"/>
      <c r="AZ5" s="259"/>
    </row>
    <row r="6" spans="1:70" s="2" customFormat="1" ht="11.25" customHeight="1">
      <c r="A6" s="932"/>
      <c r="B6" s="220"/>
      <c r="C6" s="322">
        <v>2</v>
      </c>
      <c r="D6" s="470" t="s">
        <v>85</v>
      </c>
      <c r="E6" s="471"/>
      <c r="F6" s="471"/>
      <c r="G6" s="472"/>
      <c r="H6" s="473" t="s">
        <v>60</v>
      </c>
      <c r="I6" s="265"/>
      <c r="J6" s="260"/>
      <c r="K6" s="260"/>
      <c r="L6" s="260"/>
      <c r="M6" s="260"/>
      <c r="N6" s="260"/>
      <c r="O6" s="260"/>
      <c r="P6" s="260"/>
      <c r="Q6" s="261"/>
      <c r="R6" s="261"/>
      <c r="S6" s="259"/>
      <c r="T6" s="259"/>
      <c r="U6" s="259"/>
      <c r="V6" s="259"/>
      <c r="W6" s="259"/>
      <c r="X6" s="259"/>
      <c r="Y6" s="259"/>
      <c r="Z6" s="259"/>
      <c r="AA6" s="259"/>
      <c r="AB6" s="259"/>
      <c r="AC6" s="259"/>
      <c r="AD6" s="243"/>
      <c r="AE6" s="259"/>
      <c r="AF6" s="259"/>
      <c r="AG6" s="259"/>
      <c r="AH6" s="945" t="s">
        <v>1620</v>
      </c>
      <c r="AI6" s="946"/>
      <c r="AJ6" s="946"/>
      <c r="AK6" s="946"/>
      <c r="AL6" s="946"/>
      <c r="AM6" s="947"/>
      <c r="AN6" s="259"/>
      <c r="AO6" s="259"/>
      <c r="AP6" s="259"/>
      <c r="AQ6" s="259"/>
      <c r="AR6" s="259"/>
      <c r="AS6" s="259"/>
      <c r="AT6" s="259"/>
      <c r="AU6" s="259"/>
      <c r="AV6" s="259"/>
      <c r="AW6" s="259"/>
      <c r="AX6" s="259"/>
      <c r="AY6" s="259"/>
      <c r="AZ6" s="259"/>
      <c r="BA6" s="25"/>
      <c r="BB6" s="25"/>
      <c r="BC6" s="25"/>
      <c r="BD6" s="25"/>
      <c r="BE6" s="25"/>
      <c r="BF6" s="25"/>
      <c r="BG6" s="25"/>
      <c r="BH6" s="25"/>
      <c r="BI6" s="25"/>
      <c r="BJ6" s="25"/>
      <c r="BK6" s="25"/>
      <c r="BL6" s="25"/>
      <c r="BM6" s="25"/>
      <c r="BN6" s="25"/>
      <c r="BO6" s="25"/>
      <c r="BP6" s="25"/>
      <c r="BQ6" s="25"/>
      <c r="BR6" s="25"/>
    </row>
    <row r="7" spans="1:70" s="2" customFormat="1" ht="11.25" customHeight="1">
      <c r="A7" s="932"/>
      <c r="B7" s="220"/>
      <c r="C7" s="322">
        <v>3</v>
      </c>
      <c r="D7" s="474" t="s">
        <v>86</v>
      </c>
      <c r="E7" s="475"/>
      <c r="F7" s="475"/>
      <c r="G7" s="476"/>
      <c r="H7" s="477" t="s">
        <v>78</v>
      </c>
      <c r="I7" s="266"/>
      <c r="J7" s="260"/>
      <c r="K7" s="260"/>
      <c r="L7" s="260"/>
      <c r="M7" s="260"/>
      <c r="N7" s="260"/>
      <c r="O7" s="260"/>
      <c r="P7" s="260"/>
      <c r="Q7" s="261"/>
      <c r="R7" s="261"/>
      <c r="S7" s="259"/>
      <c r="T7" s="259"/>
      <c r="U7" s="259"/>
      <c r="V7" s="259"/>
      <c r="W7" s="259"/>
      <c r="X7" s="259"/>
      <c r="Y7" s="259"/>
      <c r="Z7" s="259"/>
      <c r="AA7" s="259"/>
      <c r="AB7" s="259"/>
      <c r="AC7" s="259"/>
      <c r="AD7" s="243"/>
      <c r="AE7" s="259"/>
      <c r="AF7" s="259"/>
      <c r="AG7" s="259"/>
      <c r="AH7" s="948"/>
      <c r="AI7" s="949"/>
      <c r="AJ7" s="949"/>
      <c r="AK7" s="949"/>
      <c r="AL7" s="949"/>
      <c r="AM7" s="950"/>
      <c r="AN7" s="259"/>
      <c r="AO7" s="259"/>
      <c r="AP7" s="259"/>
      <c r="AQ7" s="259"/>
      <c r="AR7" s="259"/>
      <c r="AS7" s="259"/>
      <c r="AT7" s="259"/>
      <c r="AU7" s="259"/>
      <c r="AV7" s="259"/>
      <c r="AW7" s="259"/>
      <c r="AX7" s="259"/>
      <c r="AY7" s="259"/>
      <c r="AZ7" s="259"/>
      <c r="BA7" s="25"/>
      <c r="BB7" s="25"/>
      <c r="BC7" s="25"/>
      <c r="BD7" s="25"/>
      <c r="BE7" s="25"/>
      <c r="BF7" s="25"/>
      <c r="BG7" s="25"/>
      <c r="BH7" s="25"/>
      <c r="BI7" s="25"/>
      <c r="BJ7" s="25"/>
      <c r="BK7" s="25"/>
      <c r="BL7" s="25"/>
      <c r="BM7" s="25"/>
      <c r="BN7" s="25"/>
      <c r="BO7" s="25"/>
      <c r="BP7" s="25"/>
      <c r="BQ7" s="25"/>
      <c r="BR7" s="25"/>
    </row>
    <row r="8" spans="1:70" s="2" customFormat="1" ht="11.25" customHeight="1">
      <c r="A8" s="932"/>
      <c r="B8" s="220"/>
      <c r="C8" s="322">
        <v>4</v>
      </c>
      <c r="D8" s="478" t="s">
        <v>87</v>
      </c>
      <c r="E8" s="479"/>
      <c r="F8" s="479"/>
      <c r="G8" s="480"/>
      <c r="H8" s="477" t="s">
        <v>96</v>
      </c>
      <c r="I8" s="266"/>
      <c r="J8" s="875" t="s">
        <v>97</v>
      </c>
      <c r="K8" s="876"/>
      <c r="L8" s="876"/>
      <c r="M8" s="876"/>
      <c r="N8" s="876"/>
      <c r="O8" s="876"/>
      <c r="P8" s="876"/>
      <c r="Q8" s="876"/>
      <c r="R8" s="876"/>
      <c r="S8" s="876"/>
      <c r="T8" s="876"/>
      <c r="U8" s="876"/>
      <c r="V8" s="876"/>
      <c r="W8" s="876"/>
      <c r="X8" s="876"/>
      <c r="Y8" s="876"/>
      <c r="Z8" s="876"/>
      <c r="AA8" s="876"/>
      <c r="AB8" s="876"/>
      <c r="AC8" s="876"/>
      <c r="AD8" s="243"/>
      <c r="AE8" s="259"/>
      <c r="AF8" s="259"/>
      <c r="AG8" s="259"/>
      <c r="AH8" s="948"/>
      <c r="AI8" s="949"/>
      <c r="AJ8" s="949"/>
      <c r="AK8" s="949"/>
      <c r="AL8" s="949"/>
      <c r="AM8" s="950"/>
      <c r="AN8" s="259"/>
      <c r="AO8" s="259"/>
      <c r="AP8" s="259"/>
      <c r="AQ8" s="259"/>
      <c r="AR8" s="259"/>
      <c r="AS8" s="259"/>
      <c r="AT8" s="259"/>
      <c r="AU8" s="259"/>
      <c r="AV8" s="259"/>
      <c r="AW8" s="259"/>
      <c r="AX8" s="259"/>
      <c r="AY8" s="259"/>
      <c r="AZ8" s="259"/>
      <c r="BA8" s="25"/>
      <c r="BB8" s="25"/>
      <c r="BC8" s="25"/>
      <c r="BD8" s="25"/>
      <c r="BE8" s="25"/>
      <c r="BF8" s="25"/>
      <c r="BG8" s="25"/>
      <c r="BH8" s="25"/>
      <c r="BI8" s="25"/>
      <c r="BJ8" s="25"/>
      <c r="BK8" s="25"/>
      <c r="BL8" s="25"/>
      <c r="BM8" s="25"/>
      <c r="BN8" s="25"/>
      <c r="BO8" s="25"/>
      <c r="BP8" s="25"/>
      <c r="BQ8" s="25"/>
      <c r="BR8" s="25"/>
    </row>
    <row r="9" spans="1:70" s="2" customFormat="1" ht="18.75" customHeight="1">
      <c r="A9" s="932"/>
      <c r="B9" s="220"/>
      <c r="C9" s="322">
        <v>5</v>
      </c>
      <c r="D9" s="481"/>
      <c r="E9" s="457"/>
      <c r="F9" s="457"/>
      <c r="G9" s="482"/>
      <c r="H9" s="477" t="s">
        <v>98</v>
      </c>
      <c r="I9" s="266"/>
      <c r="J9" s="876"/>
      <c r="K9" s="876"/>
      <c r="L9" s="876"/>
      <c r="M9" s="876"/>
      <c r="N9" s="876"/>
      <c r="O9" s="876"/>
      <c r="P9" s="876"/>
      <c r="Q9" s="876"/>
      <c r="R9" s="876"/>
      <c r="S9" s="876"/>
      <c r="T9" s="876"/>
      <c r="U9" s="876"/>
      <c r="V9" s="876"/>
      <c r="W9" s="876"/>
      <c r="X9" s="876"/>
      <c r="Y9" s="876"/>
      <c r="Z9" s="876"/>
      <c r="AA9" s="876"/>
      <c r="AB9" s="876"/>
      <c r="AC9" s="876"/>
      <c r="AD9" s="243"/>
      <c r="AE9" s="259"/>
      <c r="AF9" s="259"/>
      <c r="AG9" s="259"/>
      <c r="AH9" s="948"/>
      <c r="AI9" s="949"/>
      <c r="AJ9" s="949"/>
      <c r="AK9" s="949"/>
      <c r="AL9" s="949"/>
      <c r="AM9" s="950"/>
      <c r="AN9" s="259"/>
      <c r="AO9" s="259"/>
      <c r="AP9" s="259"/>
      <c r="AQ9" s="259"/>
      <c r="AR9" s="259"/>
      <c r="AS9" s="259"/>
      <c r="AT9" s="259"/>
      <c r="AU9" s="259"/>
      <c r="AV9" s="259"/>
      <c r="AW9" s="259"/>
      <c r="AX9" s="259"/>
      <c r="AY9" s="259"/>
      <c r="AZ9" s="259"/>
      <c r="BA9" s="25"/>
      <c r="BB9" s="25"/>
      <c r="BC9" s="25"/>
      <c r="BD9" s="25"/>
      <c r="BE9" s="25"/>
      <c r="BF9" s="25"/>
      <c r="BG9" s="25"/>
      <c r="BH9" s="25"/>
      <c r="BI9" s="25"/>
      <c r="BJ9" s="25"/>
      <c r="BK9" s="25"/>
      <c r="BL9" s="25"/>
      <c r="BM9" s="25"/>
      <c r="BN9" s="25"/>
      <c r="BO9" s="25"/>
      <c r="BP9" s="25"/>
      <c r="BQ9" s="25"/>
      <c r="BR9" s="25"/>
    </row>
    <row r="10" spans="1:70" s="2" customFormat="1" ht="18.75" customHeight="1">
      <c r="A10" s="932"/>
      <c r="B10" s="220"/>
      <c r="C10" s="322">
        <v>6</v>
      </c>
      <c r="D10" s="268"/>
      <c r="E10" s="457"/>
      <c r="F10" s="457"/>
      <c r="G10" s="482"/>
      <c r="H10" s="477" t="s">
        <v>99</v>
      </c>
      <c r="I10" s="266"/>
      <c r="J10" s="876"/>
      <c r="K10" s="876"/>
      <c r="L10" s="876"/>
      <c r="M10" s="876"/>
      <c r="N10" s="876"/>
      <c r="O10" s="876"/>
      <c r="P10" s="876"/>
      <c r="Q10" s="876"/>
      <c r="R10" s="876"/>
      <c r="S10" s="876"/>
      <c r="T10" s="876"/>
      <c r="U10" s="876"/>
      <c r="V10" s="876"/>
      <c r="W10" s="876"/>
      <c r="X10" s="876"/>
      <c r="Y10" s="876"/>
      <c r="Z10" s="876"/>
      <c r="AA10" s="876"/>
      <c r="AB10" s="876"/>
      <c r="AC10" s="876"/>
      <c r="AD10" s="243"/>
      <c r="AE10" s="259"/>
      <c r="AF10" s="259"/>
      <c r="AG10" s="259"/>
      <c r="AH10" s="599" t="s">
        <v>1621</v>
      </c>
      <c r="AI10" s="600"/>
      <c r="AJ10" s="600"/>
      <c r="AK10" s="600"/>
      <c r="AL10" s="600"/>
      <c r="AM10" s="601"/>
      <c r="AN10" s="259"/>
      <c r="AO10" s="259"/>
      <c r="AP10" s="259"/>
      <c r="AQ10" s="259"/>
      <c r="AR10" s="259"/>
      <c r="AS10" s="259"/>
      <c r="AT10" s="259"/>
      <c r="AU10" s="259"/>
      <c r="AV10" s="259"/>
      <c r="AW10" s="259"/>
      <c r="AX10" s="259"/>
      <c r="AY10" s="259"/>
      <c r="AZ10" s="259"/>
      <c r="BA10" s="25"/>
      <c r="BB10" s="25"/>
      <c r="BC10" s="25"/>
      <c r="BD10" s="25"/>
      <c r="BE10" s="25"/>
      <c r="BF10" s="25"/>
      <c r="BG10" s="25"/>
      <c r="BH10" s="25"/>
      <c r="BI10" s="25"/>
      <c r="BJ10" s="25"/>
      <c r="BK10" s="25"/>
      <c r="BL10" s="25"/>
      <c r="BM10" s="25"/>
      <c r="BN10" s="25"/>
      <c r="BO10" s="25"/>
      <c r="BP10" s="25"/>
      <c r="BQ10" s="25"/>
      <c r="BR10" s="25"/>
    </row>
    <row r="11" spans="1:70" s="2" customFormat="1" ht="18.75" customHeight="1" thickBot="1">
      <c r="A11" s="932"/>
      <c r="B11" s="220"/>
      <c r="C11" s="322">
        <v>7</v>
      </c>
      <c r="D11" s="483" t="s">
        <v>88</v>
      </c>
      <c r="E11" s="484"/>
      <c r="F11" s="484"/>
      <c r="G11" s="485"/>
      <c r="H11" s="486" t="s">
        <v>18</v>
      </c>
      <c r="I11" s="266"/>
      <c r="J11" s="876"/>
      <c r="K11" s="876"/>
      <c r="L11" s="876"/>
      <c r="M11" s="876"/>
      <c r="N11" s="876"/>
      <c r="O11" s="876"/>
      <c r="P11" s="876"/>
      <c r="Q11" s="876"/>
      <c r="R11" s="876"/>
      <c r="S11" s="876"/>
      <c r="T11" s="876"/>
      <c r="U11" s="876"/>
      <c r="V11" s="876"/>
      <c r="W11" s="876"/>
      <c r="X11" s="876"/>
      <c r="Y11" s="876"/>
      <c r="Z11" s="876"/>
      <c r="AA11" s="876"/>
      <c r="AB11" s="876"/>
      <c r="AC11" s="876"/>
      <c r="AD11" s="243"/>
      <c r="AE11" s="259"/>
      <c r="AF11" s="259"/>
      <c r="AG11" s="259"/>
      <c r="AH11" s="481"/>
      <c r="AI11" s="243"/>
      <c r="AJ11" s="243"/>
      <c r="AK11" s="243"/>
      <c r="AL11" s="243"/>
      <c r="AM11" s="602"/>
      <c r="AN11" s="259"/>
      <c r="AO11" s="259"/>
      <c r="AP11" s="259"/>
      <c r="AQ11" s="259"/>
      <c r="AR11" s="259"/>
      <c r="AS11" s="259"/>
      <c r="AT11" s="259"/>
      <c r="AU11" s="259"/>
      <c r="AV11" s="259"/>
      <c r="AW11" s="259"/>
      <c r="AX11" s="259"/>
      <c r="AY11" s="259"/>
      <c r="AZ11" s="259"/>
      <c r="BA11" s="25"/>
      <c r="BB11" s="25"/>
      <c r="BC11" s="25"/>
      <c r="BD11" s="25"/>
      <c r="BE11" s="25"/>
      <c r="BF11" s="25"/>
      <c r="BG11" s="25"/>
      <c r="BH11" s="25"/>
      <c r="BI11" s="25"/>
      <c r="BJ11" s="25"/>
      <c r="BK11" s="25"/>
      <c r="BL11" s="25"/>
      <c r="BM11" s="25"/>
      <c r="BN11" s="25"/>
      <c r="BO11" s="25"/>
      <c r="BP11" s="25"/>
      <c r="BQ11" s="25"/>
      <c r="BR11" s="25"/>
    </row>
    <row r="12" spans="1:70" s="2" customFormat="1" ht="18.75" customHeight="1">
      <c r="A12" s="932"/>
      <c r="B12" s="220"/>
      <c r="C12" s="322">
        <v>8</v>
      </c>
      <c r="D12" s="487" t="s">
        <v>179</v>
      </c>
      <c r="E12" s="471"/>
      <c r="F12" s="471"/>
      <c r="G12" s="472"/>
      <c r="H12" s="473" t="s">
        <v>8</v>
      </c>
      <c r="I12" s="266"/>
      <c r="J12" s="245"/>
      <c r="K12" s="245"/>
      <c r="L12" s="245"/>
      <c r="M12" s="245"/>
      <c r="N12" s="245"/>
      <c r="O12" s="245"/>
      <c r="P12" s="245"/>
      <c r="Q12" s="245"/>
      <c r="R12" s="245"/>
      <c r="S12" s="245"/>
      <c r="T12" s="245"/>
      <c r="U12" s="245"/>
      <c r="V12" s="245"/>
      <c r="W12" s="245"/>
      <c r="X12" s="245"/>
      <c r="Y12" s="245"/>
      <c r="Z12" s="245"/>
      <c r="AA12" s="245"/>
      <c r="AB12" s="245"/>
      <c r="AC12" s="245"/>
      <c r="AD12" s="243"/>
      <c r="AE12" s="259"/>
      <c r="AF12" s="259"/>
      <c r="AG12" s="259"/>
      <c r="AH12" s="948" t="s">
        <v>1622</v>
      </c>
      <c r="AI12" s="949"/>
      <c r="AJ12" s="949"/>
      <c r="AK12" s="949"/>
      <c r="AL12" s="949"/>
      <c r="AM12" s="950"/>
      <c r="AN12" s="259"/>
      <c r="AO12" s="259"/>
      <c r="AP12" s="259"/>
      <c r="AQ12" s="259"/>
      <c r="AR12" s="259"/>
      <c r="AS12" s="259"/>
      <c r="AT12" s="259"/>
      <c r="AU12" s="259"/>
      <c r="AV12" s="259"/>
      <c r="AW12" s="259"/>
      <c r="AX12" s="259"/>
      <c r="AY12" s="259"/>
      <c r="AZ12" s="259"/>
      <c r="BA12" s="25"/>
      <c r="BB12" s="25"/>
      <c r="BC12" s="25"/>
      <c r="BD12" s="25"/>
      <c r="BE12" s="25"/>
      <c r="BF12" s="25"/>
      <c r="BG12" s="25"/>
      <c r="BH12" s="25"/>
      <c r="BI12" s="25"/>
      <c r="BJ12" s="25"/>
      <c r="BK12" s="25"/>
      <c r="BL12" s="25"/>
      <c r="BM12" s="25"/>
      <c r="BN12" s="25"/>
      <c r="BO12" s="25"/>
      <c r="BP12" s="25"/>
      <c r="BQ12" s="25"/>
      <c r="BR12" s="25"/>
    </row>
    <row r="13" spans="1:70" s="2" customFormat="1" ht="11.25" customHeight="1">
      <c r="A13" s="932"/>
      <c r="B13" s="220"/>
      <c r="C13" s="322">
        <v>9</v>
      </c>
      <c r="D13" s="488" t="s">
        <v>180</v>
      </c>
      <c r="E13" s="475"/>
      <c r="F13" s="475"/>
      <c r="G13" s="476"/>
      <c r="H13" s="477" t="s">
        <v>78</v>
      </c>
      <c r="I13" s="267"/>
      <c r="J13" s="245"/>
      <c r="K13" s="245"/>
      <c r="L13" s="245"/>
      <c r="M13" s="245"/>
      <c r="N13" s="245"/>
      <c r="O13" s="245"/>
      <c r="P13" s="245"/>
      <c r="Q13" s="245"/>
      <c r="R13" s="245"/>
      <c r="S13" s="245"/>
      <c r="T13" s="245"/>
      <c r="U13" s="245"/>
      <c r="V13" s="245"/>
      <c r="W13" s="245"/>
      <c r="X13" s="245"/>
      <c r="Y13" s="245"/>
      <c r="Z13" s="245"/>
      <c r="AA13" s="245"/>
      <c r="AB13" s="245"/>
      <c r="AC13" s="245"/>
      <c r="AD13" s="243"/>
      <c r="AE13" s="259"/>
      <c r="AF13" s="259"/>
      <c r="AG13" s="259"/>
      <c r="AH13" s="948"/>
      <c r="AI13" s="949"/>
      <c r="AJ13" s="949"/>
      <c r="AK13" s="949"/>
      <c r="AL13" s="949"/>
      <c r="AM13" s="950"/>
      <c r="AN13" s="259"/>
      <c r="AO13" s="259"/>
      <c r="AP13" s="259"/>
      <c r="AQ13" s="259"/>
      <c r="AR13" s="259"/>
      <c r="AS13" s="259"/>
      <c r="AT13" s="259"/>
      <c r="AU13" s="259"/>
      <c r="AV13" s="259"/>
      <c r="AW13" s="259"/>
      <c r="AX13" s="259"/>
      <c r="AY13" s="259"/>
      <c r="AZ13" s="259"/>
      <c r="BA13" s="25"/>
      <c r="BB13" s="25"/>
      <c r="BC13" s="25"/>
      <c r="BD13" s="25"/>
      <c r="BE13" s="25"/>
      <c r="BF13" s="25"/>
      <c r="BG13" s="25"/>
      <c r="BH13" s="25"/>
      <c r="BI13" s="25"/>
      <c r="BJ13" s="25"/>
      <c r="BK13" s="25"/>
      <c r="BL13" s="25"/>
      <c r="BM13" s="25"/>
      <c r="BN13" s="25"/>
      <c r="BO13" s="25"/>
      <c r="BP13" s="25"/>
      <c r="BQ13" s="25"/>
      <c r="BR13" s="25"/>
    </row>
    <row r="14" spans="1:70" s="2" customFormat="1" ht="11.25" customHeight="1">
      <c r="A14" s="932"/>
      <c r="B14" s="220"/>
      <c r="C14" s="322">
        <v>10</v>
      </c>
      <c r="D14" s="489" t="s">
        <v>181</v>
      </c>
      <c r="E14" s="267"/>
      <c r="F14" s="267"/>
      <c r="G14" s="482"/>
      <c r="H14" s="490" t="s">
        <v>192</v>
      </c>
      <c r="I14" s="267"/>
      <c r="J14" s="875" t="s">
        <v>197</v>
      </c>
      <c r="K14" s="876"/>
      <c r="L14" s="876"/>
      <c r="M14" s="876"/>
      <c r="N14" s="876"/>
      <c r="O14" s="876"/>
      <c r="P14" s="876"/>
      <c r="Q14" s="876"/>
      <c r="R14" s="876"/>
      <c r="S14" s="876"/>
      <c r="T14" s="876"/>
      <c r="U14" s="876"/>
      <c r="V14" s="876"/>
      <c r="W14" s="876"/>
      <c r="X14" s="876"/>
      <c r="Y14" s="876"/>
      <c r="Z14" s="876"/>
      <c r="AA14" s="876"/>
      <c r="AB14" s="876"/>
      <c r="AC14" s="876"/>
      <c r="AD14" s="243"/>
      <c r="AE14" s="259"/>
      <c r="AF14" s="259"/>
      <c r="AG14" s="259"/>
      <c r="AH14" s="948"/>
      <c r="AI14" s="949"/>
      <c r="AJ14" s="949"/>
      <c r="AK14" s="949"/>
      <c r="AL14" s="949"/>
      <c r="AM14" s="950"/>
      <c r="AN14" s="259"/>
      <c r="AO14" s="259"/>
      <c r="AP14" s="259"/>
      <c r="AQ14" s="259"/>
      <c r="AR14" s="259"/>
      <c r="AS14" s="259"/>
      <c r="AT14" s="259"/>
      <c r="AU14" s="259"/>
      <c r="AV14" s="259"/>
      <c r="AW14" s="259"/>
      <c r="AX14" s="259"/>
      <c r="AY14" s="259"/>
      <c r="AZ14" s="259"/>
      <c r="BA14" s="25"/>
      <c r="BB14" s="25"/>
      <c r="BC14" s="25"/>
      <c r="BD14" s="25"/>
      <c r="BE14" s="25"/>
      <c r="BF14" s="25"/>
      <c r="BG14" s="25"/>
      <c r="BH14" s="25"/>
      <c r="BI14" s="25"/>
      <c r="BJ14" s="25"/>
      <c r="BK14" s="25"/>
      <c r="BL14" s="25"/>
      <c r="BM14" s="25"/>
      <c r="BN14" s="25"/>
      <c r="BO14" s="25"/>
      <c r="BP14" s="25"/>
      <c r="BQ14" s="25"/>
      <c r="BR14" s="25"/>
    </row>
    <row r="15" spans="1:70" s="2" customFormat="1" ht="18.75" customHeight="1">
      <c r="A15" s="932"/>
      <c r="B15" s="220"/>
      <c r="C15" s="322">
        <v>11</v>
      </c>
      <c r="D15" s="489" t="s">
        <v>178</v>
      </c>
      <c r="E15" s="267"/>
      <c r="F15" s="267"/>
      <c r="G15" s="482"/>
      <c r="H15" s="490" t="s">
        <v>165</v>
      </c>
      <c r="I15" s="267"/>
      <c r="J15" s="876"/>
      <c r="K15" s="876"/>
      <c r="L15" s="876"/>
      <c r="M15" s="876"/>
      <c r="N15" s="876"/>
      <c r="O15" s="876"/>
      <c r="P15" s="876"/>
      <c r="Q15" s="876"/>
      <c r="R15" s="876"/>
      <c r="S15" s="876"/>
      <c r="T15" s="876"/>
      <c r="U15" s="876"/>
      <c r="V15" s="876"/>
      <c r="W15" s="876"/>
      <c r="X15" s="876"/>
      <c r="Y15" s="876"/>
      <c r="Z15" s="876"/>
      <c r="AA15" s="876"/>
      <c r="AB15" s="876"/>
      <c r="AC15" s="876"/>
      <c r="AD15" s="243"/>
      <c r="AE15" s="259"/>
      <c r="AF15" s="259"/>
      <c r="AG15" s="259"/>
      <c r="AH15" s="948"/>
      <c r="AI15" s="949"/>
      <c r="AJ15" s="949"/>
      <c r="AK15" s="949"/>
      <c r="AL15" s="949"/>
      <c r="AM15" s="950"/>
      <c r="AN15" s="259"/>
      <c r="AO15" s="259"/>
      <c r="AP15" s="259"/>
      <c r="AQ15" s="259"/>
      <c r="AR15" s="259"/>
      <c r="AS15" s="259"/>
      <c r="AT15" s="259"/>
      <c r="AU15" s="259"/>
      <c r="AV15" s="259"/>
      <c r="AW15" s="259"/>
      <c r="AX15" s="259"/>
      <c r="AY15" s="259"/>
      <c r="AZ15" s="259"/>
      <c r="BA15" s="25"/>
      <c r="BB15" s="25"/>
      <c r="BC15" s="25"/>
      <c r="BD15" s="25"/>
      <c r="BE15" s="25"/>
      <c r="BF15" s="25"/>
      <c r="BG15" s="25"/>
      <c r="BH15" s="25"/>
      <c r="BI15" s="25"/>
      <c r="BJ15" s="25"/>
      <c r="BK15" s="25"/>
      <c r="BL15" s="25"/>
      <c r="BM15" s="25"/>
      <c r="BN15" s="25"/>
      <c r="BO15" s="25"/>
      <c r="BP15" s="25"/>
      <c r="BQ15" s="25"/>
      <c r="BR15" s="25"/>
    </row>
    <row r="16" spans="1:70" s="2" customFormat="1" ht="18.75" customHeight="1">
      <c r="A16" s="932"/>
      <c r="B16" s="220"/>
      <c r="C16" s="322">
        <v>12</v>
      </c>
      <c r="D16" s="489" t="s">
        <v>182</v>
      </c>
      <c r="E16" s="267"/>
      <c r="F16" s="267"/>
      <c r="G16" s="482"/>
      <c r="H16" s="490" t="s">
        <v>191</v>
      </c>
      <c r="I16" s="267"/>
      <c r="J16" s="876"/>
      <c r="K16" s="876"/>
      <c r="L16" s="876"/>
      <c r="M16" s="876"/>
      <c r="N16" s="876"/>
      <c r="O16" s="876"/>
      <c r="P16" s="876"/>
      <c r="Q16" s="876"/>
      <c r="R16" s="876"/>
      <c r="S16" s="876"/>
      <c r="T16" s="876"/>
      <c r="U16" s="876"/>
      <c r="V16" s="876"/>
      <c r="W16" s="876"/>
      <c r="X16" s="876"/>
      <c r="Y16" s="876"/>
      <c r="Z16" s="876"/>
      <c r="AA16" s="876"/>
      <c r="AB16" s="876"/>
      <c r="AC16" s="876"/>
      <c r="AD16" s="243"/>
      <c r="AE16" s="259"/>
      <c r="AF16" s="259"/>
      <c r="AG16" s="259"/>
      <c r="AH16" s="603" t="s">
        <v>1623</v>
      </c>
      <c r="AI16" s="243"/>
      <c r="AJ16" s="243"/>
      <c r="AK16" s="243"/>
      <c r="AL16" s="243"/>
      <c r="AM16" s="602"/>
      <c r="AN16" s="259"/>
      <c r="AO16" s="259"/>
      <c r="AP16" s="259"/>
      <c r="AQ16" s="259"/>
      <c r="AR16" s="259"/>
      <c r="AS16" s="259"/>
      <c r="AT16" s="259"/>
      <c r="AU16" s="259"/>
      <c r="AV16" s="259"/>
      <c r="AW16" s="259"/>
      <c r="AX16" s="259"/>
      <c r="AY16" s="259"/>
      <c r="AZ16" s="259"/>
      <c r="BA16" s="25"/>
      <c r="BB16" s="25"/>
      <c r="BC16" s="25"/>
      <c r="BD16" s="25"/>
      <c r="BE16" s="25"/>
      <c r="BF16" s="25"/>
      <c r="BG16" s="25"/>
      <c r="BH16" s="25"/>
      <c r="BI16" s="25"/>
      <c r="BJ16" s="25"/>
      <c r="BK16" s="25"/>
      <c r="BL16" s="25"/>
      <c r="BM16" s="25"/>
      <c r="BN16" s="25"/>
      <c r="BO16" s="25"/>
      <c r="BP16" s="25"/>
      <c r="BQ16" s="25"/>
      <c r="BR16" s="25"/>
    </row>
    <row r="17" spans="1:70" s="2" customFormat="1" ht="18.75" customHeight="1" thickBot="1">
      <c r="A17" s="932"/>
      <c r="B17" s="220"/>
      <c r="C17" s="322">
        <v>13</v>
      </c>
      <c r="D17" s="489" t="s">
        <v>183</v>
      </c>
      <c r="E17" s="267"/>
      <c r="F17" s="267"/>
      <c r="G17" s="482"/>
      <c r="H17" s="490" t="s">
        <v>18</v>
      </c>
      <c r="I17" s="267"/>
      <c r="J17" s="876"/>
      <c r="K17" s="876"/>
      <c r="L17" s="876"/>
      <c r="M17" s="876"/>
      <c r="N17" s="876"/>
      <c r="O17" s="876"/>
      <c r="P17" s="876"/>
      <c r="Q17" s="876"/>
      <c r="R17" s="876"/>
      <c r="S17" s="876"/>
      <c r="T17" s="876"/>
      <c r="U17" s="876"/>
      <c r="V17" s="876"/>
      <c r="W17" s="876"/>
      <c r="X17" s="876"/>
      <c r="Y17" s="876"/>
      <c r="Z17" s="876"/>
      <c r="AA17" s="876"/>
      <c r="AB17" s="876"/>
      <c r="AC17" s="876"/>
      <c r="AD17" s="243"/>
      <c r="AE17" s="259"/>
      <c r="AF17" s="259"/>
      <c r="AG17" s="259"/>
      <c r="AH17" s="481"/>
      <c r="AI17" s="243"/>
      <c r="AJ17" s="243"/>
      <c r="AK17" s="243"/>
      <c r="AL17" s="243"/>
      <c r="AM17" s="602"/>
      <c r="AN17" s="259"/>
      <c r="AO17" s="259"/>
      <c r="AP17" s="259"/>
      <c r="AQ17" s="259"/>
      <c r="AR17" s="259"/>
      <c r="AS17" s="259"/>
      <c r="AT17" s="259"/>
      <c r="AU17" s="259"/>
      <c r="AV17" s="259"/>
      <c r="AW17" s="259"/>
      <c r="AX17" s="259"/>
      <c r="AY17" s="259"/>
      <c r="AZ17" s="259"/>
      <c r="BA17" s="25"/>
      <c r="BB17" s="25"/>
      <c r="BC17" s="25"/>
      <c r="BD17" s="25"/>
      <c r="BE17" s="25"/>
      <c r="BF17" s="25"/>
      <c r="BG17" s="25"/>
      <c r="BH17" s="25"/>
      <c r="BI17" s="25"/>
      <c r="BJ17" s="25"/>
      <c r="BK17" s="25"/>
      <c r="BL17" s="25"/>
      <c r="BM17" s="25"/>
      <c r="BN17" s="25"/>
      <c r="BO17" s="25"/>
      <c r="BP17" s="25"/>
      <c r="BQ17" s="25"/>
      <c r="BR17" s="25"/>
    </row>
    <row r="18" spans="1:70" s="2" customFormat="1" ht="11.25" customHeight="1">
      <c r="A18" s="932"/>
      <c r="B18" s="220"/>
      <c r="C18" s="322">
        <v>14</v>
      </c>
      <c r="D18" s="487" t="s">
        <v>184</v>
      </c>
      <c r="E18" s="471"/>
      <c r="F18" s="471"/>
      <c r="G18" s="472"/>
      <c r="H18" s="473" t="s">
        <v>82</v>
      </c>
      <c r="I18" s="265"/>
      <c r="J18" s="160" t="s">
        <v>154</v>
      </c>
      <c r="K18" s="227"/>
      <c r="L18" s="14" t="s">
        <v>188</v>
      </c>
      <c r="M18" s="227"/>
      <c r="N18" s="227"/>
      <c r="O18" s="227"/>
      <c r="P18" s="227"/>
      <c r="Q18" s="227"/>
      <c r="R18" s="227"/>
      <c r="S18" s="227"/>
      <c r="T18" s="227" t="s">
        <v>189</v>
      </c>
      <c r="U18" s="227"/>
      <c r="V18" s="227"/>
      <c r="W18" s="227"/>
      <c r="X18" s="227"/>
      <c r="Y18" s="227"/>
      <c r="Z18" s="227"/>
      <c r="AA18" s="227"/>
      <c r="AB18" s="921"/>
      <c r="AC18" s="922"/>
      <c r="AD18" s="243"/>
      <c r="AE18" s="259"/>
      <c r="AF18" s="259"/>
      <c r="AG18" s="259"/>
      <c r="AH18" s="481" t="s">
        <v>1624</v>
      </c>
      <c r="AI18" s="243"/>
      <c r="AJ18" s="243"/>
      <c r="AK18" s="243"/>
      <c r="AL18" s="243"/>
      <c r="AM18" s="602"/>
      <c r="AN18" s="259"/>
      <c r="AO18" s="259"/>
      <c r="AP18" s="259"/>
      <c r="AQ18" s="259"/>
      <c r="AR18" s="259"/>
      <c r="AS18" s="259"/>
      <c r="AT18" s="259"/>
      <c r="AU18" s="259"/>
      <c r="AV18" s="259"/>
      <c r="AW18" s="259"/>
      <c r="AX18" s="259"/>
      <c r="AY18" s="259"/>
      <c r="AZ18" s="259"/>
      <c r="BA18" s="25"/>
      <c r="BB18" s="25"/>
      <c r="BC18" s="25"/>
      <c r="BD18" s="25"/>
      <c r="BE18" s="25"/>
      <c r="BF18" s="25"/>
      <c r="BG18" s="25"/>
      <c r="BH18" s="25"/>
      <c r="BI18" s="25"/>
      <c r="BJ18" s="25"/>
      <c r="BK18" s="25"/>
      <c r="BL18" s="25"/>
      <c r="BM18" s="25"/>
      <c r="BN18" s="25"/>
      <c r="BO18" s="25"/>
      <c r="BP18" s="25"/>
      <c r="BQ18" s="25"/>
      <c r="BR18" s="25"/>
    </row>
    <row r="19" spans="1:70" s="2" customFormat="1" ht="11.25" customHeight="1" thickBot="1">
      <c r="A19" s="932"/>
      <c r="B19" s="220"/>
      <c r="C19" s="322">
        <v>15</v>
      </c>
      <c r="D19" s="488" t="s">
        <v>187</v>
      </c>
      <c r="E19" s="475"/>
      <c r="F19" s="475"/>
      <c r="G19" s="476"/>
      <c r="H19" s="477" t="s">
        <v>76</v>
      </c>
      <c r="I19" s="266"/>
      <c r="J19" s="15"/>
      <c r="K19" s="189"/>
      <c r="L19" s="189"/>
      <c r="M19" s="189"/>
      <c r="N19" s="189"/>
      <c r="O19" s="189"/>
      <c r="P19" s="189"/>
      <c r="Q19" s="189"/>
      <c r="R19" s="189"/>
      <c r="S19" s="189"/>
      <c r="T19" s="189" t="s">
        <v>190</v>
      </c>
      <c r="U19" s="189"/>
      <c r="V19" s="189"/>
      <c r="W19" s="189"/>
      <c r="X19" s="189"/>
      <c r="Y19" s="189"/>
      <c r="Z19" s="189"/>
      <c r="AA19" s="189"/>
      <c r="AB19" s="232"/>
      <c r="AC19" s="233"/>
      <c r="AD19" s="243"/>
      <c r="AE19" s="259"/>
      <c r="AF19" s="259"/>
      <c r="AG19" s="259"/>
      <c r="AH19" s="604" t="s">
        <v>1625</v>
      </c>
      <c r="AI19" s="508"/>
      <c r="AJ19" s="508"/>
      <c r="AK19" s="508"/>
      <c r="AL19" s="508"/>
      <c r="AM19" s="605"/>
      <c r="AN19" s="259"/>
      <c r="AO19" s="259"/>
      <c r="AP19" s="259"/>
      <c r="AQ19" s="259"/>
      <c r="AR19" s="259"/>
      <c r="AS19" s="259"/>
      <c r="AT19" s="259"/>
      <c r="AU19" s="259"/>
      <c r="AV19" s="259"/>
      <c r="AW19" s="259"/>
      <c r="AX19" s="259"/>
      <c r="AY19" s="259"/>
      <c r="AZ19" s="259"/>
      <c r="BA19" s="25"/>
      <c r="BB19" s="25"/>
      <c r="BC19" s="25"/>
      <c r="BD19" s="25"/>
      <c r="BE19" s="25"/>
      <c r="BF19" s="25"/>
      <c r="BG19" s="25"/>
      <c r="BH19" s="25"/>
      <c r="BI19" s="25"/>
      <c r="BJ19" s="25"/>
      <c r="BK19" s="25"/>
      <c r="BL19" s="25"/>
      <c r="BM19" s="25"/>
      <c r="BN19" s="25"/>
      <c r="BO19" s="25"/>
      <c r="BP19" s="25"/>
      <c r="BQ19" s="25"/>
      <c r="BR19" s="25"/>
    </row>
    <row r="20" spans="1:70" s="2" customFormat="1" ht="11.25" customHeight="1">
      <c r="A20" s="932"/>
      <c r="B20" s="220"/>
      <c r="C20" s="322">
        <v>16</v>
      </c>
      <c r="D20" s="489" t="s">
        <v>185</v>
      </c>
      <c r="E20" s="267"/>
      <c r="F20" s="267"/>
      <c r="G20" s="482"/>
      <c r="H20" s="490" t="s">
        <v>14</v>
      </c>
      <c r="I20" s="266"/>
      <c r="J20" s="15"/>
      <c r="K20" s="178" t="s">
        <v>153</v>
      </c>
      <c r="L20" s="179" t="s">
        <v>153</v>
      </c>
      <c r="M20" s="180" t="s">
        <v>153</v>
      </c>
      <c r="N20" s="166" t="s">
        <v>152</v>
      </c>
      <c r="O20" s="167" t="s">
        <v>152</v>
      </c>
      <c r="P20" s="167" t="s">
        <v>152</v>
      </c>
      <c r="Q20" s="168" t="s">
        <v>152</v>
      </c>
      <c r="R20" s="169" t="s">
        <v>152</v>
      </c>
      <c r="S20" s="157"/>
      <c r="T20" s="178">
        <v>0</v>
      </c>
      <c r="U20" s="179">
        <v>0</v>
      </c>
      <c r="V20" s="180">
        <v>1</v>
      </c>
      <c r="W20" s="166">
        <v>0</v>
      </c>
      <c r="X20" s="167">
        <v>0</v>
      </c>
      <c r="Y20" s="167">
        <v>1</v>
      </c>
      <c r="Z20" s="168">
        <v>1</v>
      </c>
      <c r="AA20" s="169">
        <v>0</v>
      </c>
      <c r="AB20" s="923"/>
      <c r="AC20" s="924"/>
      <c r="AD20" s="243"/>
      <c r="AE20" s="259"/>
      <c r="AF20" s="259"/>
      <c r="AG20" s="259"/>
      <c r="AH20" s="259"/>
      <c r="AI20" s="259"/>
      <c r="AJ20" s="259"/>
      <c r="AK20" s="259"/>
      <c r="AL20" s="259"/>
      <c r="AM20" s="259"/>
      <c r="AN20" s="259"/>
      <c r="AO20" s="259"/>
      <c r="AP20" s="259"/>
      <c r="AQ20" s="259"/>
      <c r="AR20" s="259"/>
      <c r="AS20" s="259"/>
      <c r="AT20" s="259"/>
      <c r="AU20" s="259"/>
      <c r="AV20" s="259"/>
      <c r="AW20" s="259"/>
      <c r="AX20" s="259"/>
      <c r="AY20" s="259"/>
      <c r="AZ20" s="259"/>
      <c r="BA20" s="25"/>
      <c r="BB20" s="25"/>
      <c r="BC20" s="25"/>
      <c r="BD20" s="25"/>
      <c r="BE20" s="25"/>
      <c r="BF20" s="25"/>
      <c r="BG20" s="25"/>
      <c r="BH20" s="25"/>
      <c r="BI20" s="25"/>
      <c r="BJ20" s="25"/>
      <c r="BK20" s="25"/>
      <c r="BL20" s="25"/>
      <c r="BM20" s="25"/>
      <c r="BN20" s="25"/>
      <c r="BO20" s="25"/>
      <c r="BP20" s="25"/>
      <c r="BQ20" s="25"/>
      <c r="BR20" s="25"/>
    </row>
    <row r="21" spans="1:70" s="2" customFormat="1" ht="11.25" customHeight="1" thickBot="1">
      <c r="A21" s="932"/>
      <c r="B21" s="220"/>
      <c r="C21" s="322">
        <v>17</v>
      </c>
      <c r="D21" s="489" t="s">
        <v>186</v>
      </c>
      <c r="E21" s="267"/>
      <c r="F21" s="267"/>
      <c r="G21" s="482"/>
      <c r="H21" s="490" t="s">
        <v>173</v>
      </c>
      <c r="I21" s="266"/>
      <c r="J21" s="16"/>
      <c r="K21" s="178" t="s">
        <v>153</v>
      </c>
      <c r="L21" s="179" t="s">
        <v>153</v>
      </c>
      <c r="M21" s="179" t="s">
        <v>153</v>
      </c>
      <c r="N21" s="180" t="s">
        <v>153</v>
      </c>
      <c r="O21" s="162" t="s">
        <v>155</v>
      </c>
      <c r="P21" s="163" t="s">
        <v>155</v>
      </c>
      <c r="Q21" s="164" t="s">
        <v>155</v>
      </c>
      <c r="R21" s="165" t="s">
        <v>155</v>
      </c>
      <c r="S21" s="37"/>
      <c r="T21" s="178">
        <v>0</v>
      </c>
      <c r="U21" s="179">
        <v>1</v>
      </c>
      <c r="V21" s="179">
        <v>1</v>
      </c>
      <c r="W21" s="180">
        <v>0</v>
      </c>
      <c r="X21" s="162">
        <v>0</v>
      </c>
      <c r="Y21" s="163">
        <v>0</v>
      </c>
      <c r="Z21" s="164">
        <v>1</v>
      </c>
      <c r="AA21" s="165">
        <v>1</v>
      </c>
      <c r="AB21" s="925"/>
      <c r="AC21" s="926"/>
      <c r="AD21" s="243"/>
      <c r="AE21" s="259"/>
      <c r="AF21" s="259"/>
      <c r="AG21" s="259"/>
      <c r="AH21" s="259"/>
      <c r="AI21" s="259"/>
      <c r="AJ21" s="259"/>
      <c r="AK21" s="259"/>
      <c r="AL21" s="259"/>
      <c r="AM21" s="259"/>
      <c r="AN21" s="259"/>
      <c r="AO21" s="259"/>
      <c r="AP21" s="259"/>
      <c r="AQ21" s="259"/>
      <c r="AR21" s="259"/>
      <c r="AS21" s="259"/>
      <c r="AT21" s="259"/>
      <c r="AU21" s="259"/>
      <c r="AV21" s="259"/>
      <c r="AW21" s="259"/>
      <c r="AX21" s="259"/>
      <c r="AY21" s="259"/>
      <c r="AZ21" s="259"/>
      <c r="BA21" s="25"/>
      <c r="BB21" s="25"/>
      <c r="BC21" s="25"/>
      <c r="BD21" s="25"/>
      <c r="BE21" s="25"/>
      <c r="BF21" s="25"/>
      <c r="BG21" s="25"/>
      <c r="BH21" s="25"/>
      <c r="BI21" s="25"/>
      <c r="BJ21" s="25"/>
      <c r="BK21" s="25"/>
      <c r="BL21" s="25"/>
      <c r="BM21" s="25"/>
      <c r="BN21" s="25"/>
      <c r="BO21" s="25"/>
      <c r="BP21" s="25"/>
      <c r="BQ21" s="25"/>
      <c r="BR21" s="25"/>
    </row>
    <row r="22" spans="1:70" s="2" customFormat="1" ht="11.25" customHeight="1">
      <c r="A22" s="932"/>
      <c r="B22" s="220"/>
      <c r="C22" s="322">
        <v>18</v>
      </c>
      <c r="D22" s="936" t="s">
        <v>51</v>
      </c>
      <c r="E22" s="937"/>
      <c r="F22" s="937"/>
      <c r="G22" s="938"/>
      <c r="H22" s="491" t="s">
        <v>52</v>
      </c>
      <c r="I22" s="265"/>
      <c r="J22" s="254"/>
      <c r="K22" s="279"/>
      <c r="L22" s="279"/>
      <c r="M22" s="279"/>
      <c r="N22" s="279"/>
      <c r="O22" s="279"/>
      <c r="P22" s="279"/>
      <c r="Q22" s="279"/>
      <c r="R22" s="279"/>
      <c r="S22" s="279"/>
      <c r="T22" s="279"/>
      <c r="U22" s="279"/>
      <c r="V22" s="279"/>
      <c r="W22" s="279"/>
      <c r="X22" s="279"/>
      <c r="Y22" s="279"/>
      <c r="Z22" s="279"/>
      <c r="AA22" s="279"/>
      <c r="AB22" s="279"/>
      <c r="AC22" s="279"/>
      <c r="AD22" s="243"/>
      <c r="AE22" s="259"/>
      <c r="AF22" s="259"/>
      <c r="AG22" s="259"/>
      <c r="AH22" s="259"/>
      <c r="AI22" s="259"/>
      <c r="AJ22" s="259"/>
      <c r="AK22" s="259"/>
      <c r="AL22" s="259"/>
      <c r="AM22" s="259"/>
      <c r="AN22" s="259"/>
      <c r="AO22" s="259"/>
      <c r="AP22" s="259"/>
      <c r="AQ22" s="259"/>
      <c r="AR22" s="259"/>
      <c r="AS22" s="259"/>
      <c r="AT22" s="259"/>
      <c r="AU22" s="259"/>
      <c r="AV22" s="259"/>
      <c r="AW22" s="259"/>
      <c r="AX22" s="259"/>
      <c r="AY22" s="259"/>
      <c r="AZ22" s="259"/>
      <c r="BA22" s="25"/>
      <c r="BB22" s="25"/>
      <c r="BC22" s="25"/>
      <c r="BD22" s="25"/>
      <c r="BE22" s="25"/>
      <c r="BF22" s="25"/>
      <c r="BG22" s="25"/>
      <c r="BH22" s="25"/>
      <c r="BI22" s="25"/>
      <c r="BJ22" s="25"/>
      <c r="BK22" s="25"/>
      <c r="BL22" s="25"/>
      <c r="BM22" s="25"/>
      <c r="BN22" s="25"/>
      <c r="BO22" s="25"/>
      <c r="BP22" s="25"/>
      <c r="BQ22" s="25"/>
      <c r="BR22" s="25"/>
    </row>
    <row r="23" spans="1:70" s="2" customFormat="1" ht="11.25" customHeight="1">
      <c r="A23" s="932"/>
      <c r="B23" s="220"/>
      <c r="C23" s="322">
        <v>19</v>
      </c>
      <c r="D23" s="933" t="s">
        <v>212</v>
      </c>
      <c r="E23" s="934"/>
      <c r="F23" s="934"/>
      <c r="G23" s="935"/>
      <c r="H23" s="492" t="s">
        <v>53</v>
      </c>
      <c r="I23" s="266"/>
      <c r="J23" s="280"/>
      <c r="K23" s="280"/>
      <c r="L23" s="280"/>
      <c r="M23" s="280"/>
      <c r="N23" s="280"/>
      <c r="O23" s="280"/>
      <c r="P23" s="280"/>
      <c r="Q23" s="280"/>
      <c r="R23" s="280"/>
      <c r="S23" s="280"/>
      <c r="T23" s="280"/>
      <c r="U23" s="280"/>
      <c r="V23" s="280"/>
      <c r="W23" s="280"/>
      <c r="X23" s="280"/>
      <c r="Y23" s="280"/>
      <c r="Z23" s="280"/>
      <c r="AA23" s="280"/>
      <c r="AB23" s="280"/>
      <c r="AC23" s="280"/>
      <c r="AD23" s="243"/>
      <c r="AE23" s="259"/>
      <c r="AF23" s="259"/>
      <c r="AG23" s="259"/>
      <c r="AH23" s="259"/>
      <c r="AI23" s="259"/>
      <c r="AJ23" s="259"/>
      <c r="AK23" s="259"/>
      <c r="AL23" s="259"/>
      <c r="AM23" s="259"/>
      <c r="AN23" s="259"/>
      <c r="AO23" s="259"/>
      <c r="AP23" s="259"/>
      <c r="AQ23" s="259"/>
      <c r="AR23" s="259"/>
      <c r="AS23" s="259"/>
      <c r="AT23" s="259"/>
      <c r="AU23" s="259"/>
      <c r="AV23" s="259"/>
      <c r="AW23" s="259"/>
      <c r="AX23" s="259"/>
      <c r="AY23" s="259"/>
      <c r="AZ23" s="259"/>
      <c r="BA23" s="25"/>
      <c r="BB23" s="25"/>
      <c r="BC23" s="25"/>
      <c r="BD23" s="25"/>
      <c r="BE23" s="25"/>
      <c r="BF23" s="25"/>
      <c r="BG23" s="25"/>
      <c r="BH23" s="25"/>
      <c r="BI23" s="25"/>
      <c r="BJ23" s="25"/>
      <c r="BK23" s="25"/>
      <c r="BL23" s="25"/>
      <c r="BM23" s="25"/>
      <c r="BN23" s="25"/>
      <c r="BO23" s="25"/>
      <c r="BP23" s="25"/>
      <c r="BQ23" s="25"/>
      <c r="BR23" s="25"/>
    </row>
    <row r="24" spans="1:70" s="2" customFormat="1" ht="11.25" customHeight="1">
      <c r="A24" s="932"/>
      <c r="B24" s="220"/>
      <c r="C24" s="322">
        <v>20</v>
      </c>
      <c r="D24" s="933" t="s">
        <v>54</v>
      </c>
      <c r="E24" s="934"/>
      <c r="F24" s="934"/>
      <c r="G24" s="935"/>
      <c r="H24" s="492" t="s">
        <v>55</v>
      </c>
      <c r="I24" s="266"/>
      <c r="J24" s="281"/>
      <c r="K24" s="281"/>
      <c r="L24" s="281"/>
      <c r="M24" s="281"/>
      <c r="N24" s="281"/>
      <c r="O24" s="281"/>
      <c r="P24" s="281"/>
      <c r="Q24" s="281"/>
      <c r="R24" s="281"/>
      <c r="S24" s="281"/>
      <c r="T24" s="281"/>
      <c r="U24" s="281"/>
      <c r="V24" s="281"/>
      <c r="W24" s="281"/>
      <c r="X24" s="281"/>
      <c r="Y24" s="281"/>
      <c r="Z24" s="281"/>
      <c r="AA24" s="281"/>
      <c r="AB24" s="281"/>
      <c r="AC24" s="281"/>
      <c r="AD24" s="243"/>
      <c r="AE24" s="259"/>
      <c r="AF24" s="259"/>
      <c r="AG24" s="259"/>
      <c r="AH24" s="259"/>
      <c r="AI24" s="259"/>
      <c r="AJ24" s="259"/>
      <c r="AK24" s="259"/>
      <c r="AL24" s="259"/>
      <c r="AM24" s="259"/>
      <c r="AN24" s="259"/>
      <c r="AO24" s="259"/>
      <c r="AP24" s="259"/>
      <c r="AQ24" s="259"/>
      <c r="AR24" s="259"/>
      <c r="AS24" s="259"/>
      <c r="AT24" s="259"/>
      <c r="AU24" s="259"/>
      <c r="AV24" s="259"/>
      <c r="AW24" s="259"/>
      <c r="AX24" s="259"/>
      <c r="AY24" s="259"/>
      <c r="AZ24" s="259"/>
      <c r="BA24" s="25"/>
      <c r="BB24" s="25"/>
      <c r="BC24" s="25"/>
      <c r="BD24" s="25"/>
      <c r="BE24" s="25"/>
      <c r="BF24" s="25"/>
      <c r="BG24" s="25"/>
      <c r="BH24" s="25"/>
      <c r="BI24" s="25"/>
      <c r="BJ24" s="25"/>
      <c r="BK24" s="25"/>
      <c r="BL24" s="25"/>
      <c r="BM24" s="25"/>
      <c r="BN24" s="25"/>
      <c r="BO24" s="25"/>
      <c r="BP24" s="25"/>
      <c r="BQ24" s="25"/>
      <c r="BR24" s="25"/>
    </row>
    <row r="25" spans="1:70" s="2" customFormat="1" ht="11.25" customHeight="1">
      <c r="A25" s="932"/>
      <c r="B25" s="220"/>
      <c r="C25" s="322">
        <v>21</v>
      </c>
      <c r="D25" s="933" t="s">
        <v>56</v>
      </c>
      <c r="E25" s="934"/>
      <c r="F25" s="934"/>
      <c r="G25" s="935"/>
      <c r="H25" s="492" t="s">
        <v>100</v>
      </c>
      <c r="I25" s="266"/>
      <c r="J25" s="13" t="s">
        <v>101</v>
      </c>
      <c r="K25" s="14"/>
      <c r="L25" s="14"/>
      <c r="M25" s="14"/>
      <c r="N25" s="14"/>
      <c r="O25" s="14"/>
      <c r="P25" s="14"/>
      <c r="Q25" s="20"/>
      <c r="R25" s="20"/>
      <c r="S25" s="35"/>
      <c r="T25" s="35"/>
      <c r="U25" s="35"/>
      <c r="V25" s="35"/>
      <c r="W25" s="35"/>
      <c r="X25" s="35"/>
      <c r="Y25" s="35"/>
      <c r="Z25" s="35"/>
      <c r="AA25" s="35"/>
      <c r="AB25" s="35"/>
      <c r="AC25" s="36"/>
      <c r="AD25" s="243"/>
      <c r="AE25" s="259"/>
      <c r="AF25" s="259"/>
      <c r="AG25" s="259"/>
      <c r="AH25" s="259"/>
      <c r="AI25" s="259"/>
      <c r="AJ25" s="259"/>
      <c r="AK25" s="259"/>
      <c r="AL25" s="259"/>
      <c r="AM25" s="259"/>
      <c r="AN25" s="259"/>
      <c r="AO25" s="259"/>
      <c r="AP25" s="259"/>
      <c r="AQ25" s="259"/>
      <c r="AR25" s="259"/>
      <c r="AS25" s="259"/>
      <c r="AT25" s="259"/>
      <c r="AU25" s="259"/>
      <c r="AV25" s="259"/>
      <c r="AW25" s="259"/>
      <c r="AX25" s="259"/>
      <c r="AY25" s="259"/>
      <c r="AZ25" s="259"/>
      <c r="BA25" s="25"/>
      <c r="BB25" s="25"/>
      <c r="BC25" s="25"/>
      <c r="BD25" s="25"/>
      <c r="BE25" s="25"/>
      <c r="BF25" s="25"/>
      <c r="BG25" s="25"/>
      <c r="BH25" s="25"/>
      <c r="BI25" s="25"/>
      <c r="BJ25" s="25"/>
      <c r="BK25" s="25"/>
      <c r="BL25" s="25"/>
      <c r="BM25" s="25"/>
      <c r="BN25" s="25"/>
      <c r="BO25" s="25"/>
      <c r="BP25" s="25"/>
      <c r="BQ25" s="25"/>
      <c r="BR25" s="25"/>
    </row>
    <row r="26" spans="1:70" s="2" customFormat="1" ht="11.25" customHeight="1" thickBot="1">
      <c r="A26" s="932"/>
      <c r="B26" s="220"/>
      <c r="C26" s="322">
        <v>22</v>
      </c>
      <c r="D26" s="939" t="s">
        <v>58</v>
      </c>
      <c r="E26" s="940"/>
      <c r="F26" s="940"/>
      <c r="G26" s="941"/>
      <c r="H26" s="493" t="s">
        <v>60</v>
      </c>
      <c r="I26" s="266"/>
      <c r="J26" s="16"/>
      <c r="K26" s="17"/>
      <c r="L26" s="17"/>
      <c r="M26" s="17"/>
      <c r="N26" s="17"/>
      <c r="O26" s="17"/>
      <c r="P26" s="17"/>
      <c r="Q26" s="45"/>
      <c r="R26" s="45"/>
      <c r="S26" s="37"/>
      <c r="T26" s="37"/>
      <c r="U26" s="37"/>
      <c r="V26" s="37"/>
      <c r="W26" s="37"/>
      <c r="X26" s="37"/>
      <c r="Y26" s="37"/>
      <c r="Z26" s="37"/>
      <c r="AA26" s="37"/>
      <c r="AB26" s="37"/>
      <c r="AC26" s="38"/>
      <c r="AD26" s="243"/>
      <c r="AE26" s="259"/>
      <c r="AF26" s="259"/>
      <c r="AG26" s="259"/>
      <c r="AH26" s="259"/>
      <c r="AI26" s="259"/>
      <c r="AJ26" s="259"/>
      <c r="AK26" s="259"/>
      <c r="AL26" s="259"/>
      <c r="AM26" s="259"/>
      <c r="AN26" s="259"/>
      <c r="AO26" s="259"/>
      <c r="AP26" s="259"/>
      <c r="AQ26" s="259"/>
      <c r="AR26" s="259"/>
      <c r="AS26" s="259"/>
      <c r="AT26" s="259"/>
      <c r="AU26" s="259"/>
      <c r="AV26" s="259"/>
      <c r="AW26" s="259"/>
      <c r="AX26" s="259"/>
      <c r="AY26" s="259"/>
      <c r="AZ26" s="259"/>
      <c r="BA26" s="25"/>
      <c r="BB26" s="25"/>
      <c r="BC26" s="25"/>
      <c r="BD26" s="25"/>
      <c r="BE26" s="25"/>
      <c r="BF26" s="25"/>
      <c r="BG26" s="25"/>
      <c r="BH26" s="25"/>
      <c r="BI26" s="25"/>
      <c r="BJ26" s="25"/>
      <c r="BK26" s="25"/>
      <c r="BL26" s="25"/>
      <c r="BM26" s="25"/>
      <c r="BN26" s="25"/>
      <c r="BO26" s="25"/>
      <c r="BP26" s="25"/>
      <c r="BQ26" s="25"/>
      <c r="BR26" s="25"/>
    </row>
    <row r="27" spans="1:70" s="2" customFormat="1" ht="11.25" customHeight="1">
      <c r="A27" s="932"/>
      <c r="B27" s="220"/>
      <c r="C27" s="322">
        <v>23</v>
      </c>
      <c r="D27" s="360" t="s">
        <v>59</v>
      </c>
      <c r="E27" s="361"/>
      <c r="F27" s="361"/>
      <c r="G27" s="362"/>
      <c r="H27" s="494" t="s">
        <v>104</v>
      </c>
      <c r="I27" s="265"/>
      <c r="J27" s="252"/>
      <c r="K27" s="252"/>
      <c r="L27" s="252"/>
      <c r="M27" s="252"/>
      <c r="N27" s="252"/>
      <c r="O27" s="252"/>
      <c r="P27" s="252"/>
      <c r="Q27" s="253"/>
      <c r="R27" s="253"/>
      <c r="S27" s="254"/>
      <c r="T27" s="254"/>
      <c r="U27" s="254"/>
      <c r="V27" s="254"/>
      <c r="W27" s="254"/>
      <c r="X27" s="254"/>
      <c r="Y27" s="254"/>
      <c r="Z27" s="254"/>
      <c r="AA27" s="254"/>
      <c r="AB27" s="254"/>
      <c r="AC27" s="254"/>
      <c r="AD27" s="243"/>
      <c r="AE27" s="259"/>
      <c r="AF27" s="259"/>
      <c r="AG27" s="259"/>
      <c r="AH27" s="259"/>
      <c r="AI27" s="259"/>
      <c r="AJ27" s="259"/>
      <c r="AK27" s="259"/>
      <c r="AL27" s="259"/>
      <c r="AM27" s="259"/>
      <c r="AN27" s="259"/>
      <c r="AO27" s="259"/>
      <c r="AP27" s="259"/>
      <c r="AQ27" s="259"/>
      <c r="AR27" s="259"/>
      <c r="AS27" s="259"/>
      <c r="AT27" s="259"/>
      <c r="AU27" s="259"/>
      <c r="AV27" s="259"/>
      <c r="AW27" s="259"/>
      <c r="AX27" s="259"/>
      <c r="AY27" s="259"/>
      <c r="AZ27" s="259"/>
      <c r="BA27" s="25"/>
      <c r="BB27" s="25"/>
      <c r="BC27" s="25"/>
      <c r="BD27" s="25"/>
      <c r="BE27" s="25"/>
      <c r="BF27" s="25"/>
      <c r="BG27" s="25"/>
      <c r="BH27" s="25"/>
      <c r="BI27" s="25"/>
      <c r="BJ27" s="25"/>
      <c r="BK27" s="25"/>
      <c r="BL27" s="25"/>
      <c r="BM27" s="25"/>
      <c r="BN27" s="25"/>
      <c r="BO27" s="25"/>
      <c r="BP27" s="25"/>
      <c r="BQ27" s="25"/>
      <c r="BR27" s="25"/>
    </row>
    <row r="28" spans="1:70" s="2" customFormat="1" ht="11.25" customHeight="1">
      <c r="A28" s="932"/>
      <c r="B28" s="220"/>
      <c r="C28" s="322">
        <v>24</v>
      </c>
      <c r="D28" s="363" t="s">
        <v>61</v>
      </c>
      <c r="E28" s="353"/>
      <c r="F28" s="353"/>
      <c r="G28" s="354"/>
      <c r="H28" s="495" t="s">
        <v>53</v>
      </c>
      <c r="I28" s="266"/>
      <c r="J28" s="242"/>
      <c r="K28" s="242"/>
      <c r="L28" s="242"/>
      <c r="M28" s="242"/>
      <c r="N28" s="242"/>
      <c r="O28" s="242"/>
      <c r="P28" s="242"/>
      <c r="Q28" s="244"/>
      <c r="R28" s="244"/>
      <c r="S28" s="243"/>
      <c r="T28" s="243"/>
      <c r="U28" s="243"/>
      <c r="V28" s="243"/>
      <c r="W28" s="243"/>
      <c r="X28" s="243"/>
      <c r="Y28" s="243"/>
      <c r="Z28" s="243"/>
      <c r="AA28" s="243"/>
      <c r="AB28" s="243"/>
      <c r="AC28" s="243"/>
      <c r="AD28" s="243"/>
      <c r="AE28" s="259"/>
      <c r="AF28" s="259"/>
      <c r="AG28" s="259"/>
      <c r="AH28" s="259"/>
      <c r="AI28" s="259"/>
      <c r="AJ28" s="259"/>
      <c r="AK28" s="259"/>
      <c r="AL28" s="259"/>
      <c r="AM28" s="259"/>
      <c r="AN28" s="259"/>
      <c r="AO28" s="259"/>
      <c r="AP28" s="259"/>
      <c r="AQ28" s="259"/>
      <c r="AR28" s="259"/>
      <c r="AS28" s="259"/>
      <c r="AT28" s="259"/>
      <c r="AU28" s="259"/>
      <c r="AV28" s="259"/>
      <c r="AW28" s="259"/>
      <c r="AX28" s="259"/>
      <c r="AY28" s="259"/>
      <c r="AZ28" s="259"/>
      <c r="BA28" s="25"/>
      <c r="BB28" s="25"/>
      <c r="BC28" s="25"/>
      <c r="BD28" s="25"/>
      <c r="BE28" s="25"/>
      <c r="BF28" s="25"/>
      <c r="BG28" s="25"/>
      <c r="BH28" s="25"/>
      <c r="BI28" s="25"/>
      <c r="BJ28" s="25"/>
      <c r="BK28" s="25"/>
      <c r="BL28" s="25"/>
      <c r="BM28" s="25"/>
      <c r="BN28" s="25"/>
      <c r="BO28" s="25"/>
      <c r="BP28" s="25"/>
      <c r="BQ28" s="25"/>
      <c r="BR28" s="25"/>
    </row>
    <row r="29" spans="1:70" s="2" customFormat="1" ht="11.25" customHeight="1">
      <c r="A29" s="932"/>
      <c r="B29" s="220"/>
      <c r="C29" s="322">
        <v>25</v>
      </c>
      <c r="D29" s="942" t="s">
        <v>62</v>
      </c>
      <c r="E29" s="943"/>
      <c r="F29" s="943"/>
      <c r="G29" s="944"/>
      <c r="H29" s="495" t="s">
        <v>63</v>
      </c>
      <c r="I29" s="266"/>
      <c r="J29" s="256"/>
      <c r="K29" s="256"/>
      <c r="L29" s="256"/>
      <c r="M29" s="256"/>
      <c r="N29" s="256"/>
      <c r="O29" s="256"/>
      <c r="P29" s="256"/>
      <c r="Q29" s="257"/>
      <c r="R29" s="257"/>
      <c r="S29" s="258"/>
      <c r="T29" s="258"/>
      <c r="U29" s="258"/>
      <c r="V29" s="258"/>
      <c r="W29" s="258"/>
      <c r="X29" s="258"/>
      <c r="Y29" s="258"/>
      <c r="Z29" s="258"/>
      <c r="AA29" s="258"/>
      <c r="AB29" s="258"/>
      <c r="AC29" s="258"/>
      <c r="AD29" s="243"/>
      <c r="AE29" s="259"/>
      <c r="AF29" s="259"/>
      <c r="AG29" s="259"/>
      <c r="AH29" s="259"/>
      <c r="AI29" s="259"/>
      <c r="AJ29" s="259"/>
      <c r="AK29" s="259"/>
      <c r="AL29" s="259"/>
      <c r="AM29" s="259"/>
      <c r="AN29" s="259"/>
      <c r="AO29" s="259"/>
      <c r="AP29" s="259"/>
      <c r="AQ29" s="259"/>
      <c r="AR29" s="259"/>
      <c r="AS29" s="259"/>
      <c r="AT29" s="259"/>
      <c r="AU29" s="259"/>
      <c r="AV29" s="259"/>
      <c r="AW29" s="259"/>
      <c r="AX29" s="259"/>
      <c r="AY29" s="259"/>
      <c r="AZ29" s="259"/>
      <c r="BA29" s="25"/>
      <c r="BB29" s="25"/>
      <c r="BC29" s="25"/>
      <c r="BD29" s="25"/>
      <c r="BE29" s="25"/>
      <c r="BF29" s="25"/>
      <c r="BG29" s="25"/>
      <c r="BH29" s="25"/>
      <c r="BI29" s="25"/>
      <c r="BJ29" s="25"/>
      <c r="BK29" s="25"/>
      <c r="BL29" s="25"/>
      <c r="BM29" s="25"/>
      <c r="BN29" s="25"/>
      <c r="BO29" s="25"/>
      <c r="BP29" s="25"/>
      <c r="BQ29" s="25"/>
      <c r="BR29" s="25"/>
    </row>
    <row r="30" spans="1:70" s="2" customFormat="1" ht="11.25" customHeight="1">
      <c r="A30" s="932"/>
      <c r="B30" s="220"/>
      <c r="C30" s="322">
        <v>26</v>
      </c>
      <c r="D30" s="942" t="s">
        <v>64</v>
      </c>
      <c r="E30" s="943"/>
      <c r="F30" s="943"/>
      <c r="G30" s="943"/>
      <c r="H30" s="496" t="s">
        <v>65</v>
      </c>
      <c r="I30" s="266"/>
      <c r="J30" s="49" t="s">
        <v>66</v>
      </c>
      <c r="K30" s="14"/>
      <c r="L30" s="14"/>
      <c r="M30" s="14"/>
      <c r="N30" s="14"/>
      <c r="O30" s="14"/>
      <c r="P30" s="14"/>
      <c r="Q30" s="20"/>
      <c r="R30" s="20"/>
      <c r="S30" s="35"/>
      <c r="T30" s="35"/>
      <c r="U30" s="35"/>
      <c r="V30" s="35"/>
      <c r="W30" s="35"/>
      <c r="X30" s="35"/>
      <c r="Y30" s="35"/>
      <c r="Z30" s="35"/>
      <c r="AA30" s="35"/>
      <c r="AB30" s="35"/>
      <c r="AC30" s="54" t="s">
        <v>70</v>
      </c>
      <c r="AD30" s="243"/>
      <c r="AE30" s="259"/>
      <c r="AF30" s="259"/>
      <c r="AG30" s="259"/>
      <c r="AH30" s="259"/>
      <c r="AI30" s="259"/>
      <c r="AJ30" s="259"/>
      <c r="AK30" s="259"/>
      <c r="AL30" s="259"/>
      <c r="AM30" s="259"/>
      <c r="AN30" s="259"/>
      <c r="AO30" s="259"/>
      <c r="AP30" s="259"/>
      <c r="AQ30" s="259"/>
      <c r="AR30" s="259"/>
      <c r="AS30" s="259"/>
      <c r="AT30" s="259"/>
      <c r="AU30" s="259"/>
      <c r="AV30" s="259"/>
      <c r="AW30" s="259"/>
      <c r="AX30" s="259"/>
      <c r="AY30" s="259"/>
      <c r="AZ30" s="259"/>
      <c r="BA30" s="25"/>
      <c r="BB30" s="25"/>
      <c r="BC30" s="25"/>
      <c r="BD30" s="25"/>
      <c r="BE30" s="25"/>
      <c r="BF30" s="25"/>
      <c r="BG30" s="25"/>
      <c r="BH30" s="25"/>
      <c r="BI30" s="25"/>
      <c r="BJ30" s="25"/>
      <c r="BK30" s="25"/>
      <c r="BL30" s="25"/>
      <c r="BM30" s="25"/>
      <c r="BN30" s="25"/>
      <c r="BO30" s="25"/>
      <c r="BP30" s="25"/>
      <c r="BQ30" s="25"/>
      <c r="BR30" s="25"/>
    </row>
    <row r="31" spans="1:70" s="2" customFormat="1" ht="11.25" customHeight="1">
      <c r="A31" s="932"/>
      <c r="B31" s="220"/>
      <c r="C31" s="322">
        <v>27</v>
      </c>
      <c r="D31" s="942" t="s">
        <v>67</v>
      </c>
      <c r="E31" s="943"/>
      <c r="F31" s="943"/>
      <c r="G31" s="944"/>
      <c r="H31" s="497" t="s">
        <v>68</v>
      </c>
      <c r="I31" s="266"/>
      <c r="J31" s="49" t="s">
        <v>69</v>
      </c>
      <c r="K31" s="14"/>
      <c r="L31" s="14"/>
      <c r="M31" s="14"/>
      <c r="N31" s="14"/>
      <c r="O31" s="14"/>
      <c r="P31" s="14"/>
      <c r="Q31" s="20"/>
      <c r="R31" s="20"/>
      <c r="S31" s="35"/>
      <c r="T31" s="35"/>
      <c r="U31" s="35"/>
      <c r="V31" s="35"/>
      <c r="W31" s="35"/>
      <c r="X31" s="35"/>
      <c r="Y31" s="35"/>
      <c r="Z31" s="35"/>
      <c r="AA31" s="35"/>
      <c r="AB31" s="35"/>
      <c r="AC31" s="54" t="s">
        <v>70</v>
      </c>
      <c r="AD31" s="243"/>
      <c r="AE31" s="259"/>
      <c r="AF31" s="259"/>
      <c r="AG31" s="259"/>
      <c r="AH31" s="259"/>
      <c r="AI31" s="259"/>
      <c r="AJ31" s="259"/>
      <c r="AK31" s="259"/>
      <c r="AL31" s="259"/>
      <c r="AM31" s="259"/>
      <c r="AN31" s="259"/>
      <c r="AO31" s="259"/>
      <c r="AP31" s="259"/>
      <c r="AQ31" s="259"/>
      <c r="AR31" s="259"/>
      <c r="AS31" s="259"/>
      <c r="AT31" s="259"/>
      <c r="AU31" s="259"/>
      <c r="AV31" s="259"/>
      <c r="AW31" s="259"/>
      <c r="AX31" s="259"/>
      <c r="AY31" s="259"/>
      <c r="AZ31" s="259"/>
      <c r="BA31" s="25"/>
      <c r="BB31" s="25"/>
      <c r="BC31" s="25"/>
      <c r="BD31" s="25"/>
      <c r="BE31" s="25"/>
      <c r="BF31" s="25"/>
      <c r="BG31" s="25"/>
      <c r="BH31" s="25"/>
      <c r="BI31" s="25"/>
      <c r="BJ31" s="25"/>
      <c r="BK31" s="25"/>
      <c r="BL31" s="25"/>
      <c r="BM31" s="25"/>
      <c r="BN31" s="25"/>
      <c r="BO31" s="25"/>
      <c r="BP31" s="25"/>
      <c r="BQ31" s="25"/>
      <c r="BR31" s="25"/>
    </row>
    <row r="32" spans="1:70" s="2" customFormat="1" ht="11.25" customHeight="1" thickBot="1">
      <c r="A32" s="932"/>
      <c r="B32" s="220"/>
      <c r="C32" s="322">
        <v>28</v>
      </c>
      <c r="D32" s="942" t="s">
        <v>71</v>
      </c>
      <c r="E32" s="943"/>
      <c r="F32" s="943"/>
      <c r="G32" s="944"/>
      <c r="H32" s="497" t="s">
        <v>72</v>
      </c>
      <c r="I32" s="266"/>
      <c r="J32" s="255" t="s">
        <v>73</v>
      </c>
      <c r="K32" s="19"/>
      <c r="L32" s="19"/>
      <c r="M32" s="19"/>
      <c r="N32" s="19"/>
      <c r="O32" s="19"/>
      <c r="P32" s="19"/>
      <c r="Q32" s="73"/>
      <c r="R32" s="73"/>
      <c r="S32" s="33"/>
      <c r="T32" s="33"/>
      <c r="U32" s="33"/>
      <c r="V32" s="33"/>
      <c r="W32" s="33"/>
      <c r="X32" s="33"/>
      <c r="Y32" s="33"/>
      <c r="Z32" s="33"/>
      <c r="AA32" s="33"/>
      <c r="AB32" s="33"/>
      <c r="AC32" s="107" t="s">
        <v>70</v>
      </c>
      <c r="AD32" s="243"/>
      <c r="AE32" s="259"/>
      <c r="AF32" s="259"/>
      <c r="AG32" s="259"/>
      <c r="AH32" s="259"/>
      <c r="AI32" s="259"/>
      <c r="AJ32" s="259"/>
      <c r="AK32" s="259"/>
      <c r="AL32" s="259"/>
      <c r="AM32" s="259"/>
      <c r="AN32" s="259"/>
      <c r="AO32" s="259"/>
      <c r="AP32" s="259"/>
      <c r="AQ32" s="259"/>
      <c r="AR32" s="259"/>
      <c r="AS32" s="259"/>
      <c r="AT32" s="259"/>
      <c r="AU32" s="259"/>
      <c r="AV32" s="259"/>
      <c r="AW32" s="259"/>
      <c r="AX32" s="259"/>
      <c r="AY32" s="259"/>
      <c r="AZ32" s="259"/>
      <c r="BA32" s="25"/>
      <c r="BB32" s="25"/>
      <c r="BC32" s="25"/>
      <c r="BD32" s="25"/>
      <c r="BE32" s="25"/>
      <c r="BF32" s="25"/>
      <c r="BG32" s="25"/>
      <c r="BH32" s="25"/>
      <c r="BI32" s="25"/>
      <c r="BJ32" s="25"/>
      <c r="BK32" s="25"/>
      <c r="BL32" s="25"/>
      <c r="BM32" s="25"/>
      <c r="BN32" s="25"/>
      <c r="BO32" s="25"/>
      <c r="BP32" s="25"/>
      <c r="BQ32" s="25"/>
      <c r="BR32" s="25"/>
    </row>
    <row r="33" spans="1:93" s="2" customFormat="1" ht="11.25" customHeight="1">
      <c r="A33" s="932"/>
      <c r="B33" s="220"/>
      <c r="C33" s="322">
        <v>29</v>
      </c>
      <c r="D33" s="360" t="s">
        <v>89</v>
      </c>
      <c r="E33" s="361"/>
      <c r="F33" s="361"/>
      <c r="G33" s="362"/>
      <c r="H33" s="498" t="s">
        <v>60</v>
      </c>
      <c r="I33" s="267"/>
      <c r="J33" s="242"/>
      <c r="K33" s="242"/>
      <c r="L33" s="242"/>
      <c r="M33" s="242"/>
      <c r="N33" s="242"/>
      <c r="O33" s="242"/>
      <c r="P33" s="242"/>
      <c r="Q33" s="244"/>
      <c r="R33" s="244"/>
      <c r="S33" s="243"/>
      <c r="T33" s="243"/>
      <c r="U33" s="243"/>
      <c r="V33" s="243"/>
      <c r="W33" s="243"/>
      <c r="X33" s="243"/>
      <c r="Y33" s="243"/>
      <c r="Z33" s="243"/>
      <c r="AA33" s="243"/>
      <c r="AB33" s="243"/>
      <c r="AC33" s="246"/>
      <c r="AD33" s="243"/>
      <c r="AE33" s="259"/>
      <c r="AF33" s="259"/>
      <c r="AG33" s="259"/>
      <c r="AH33" s="259"/>
      <c r="AI33" s="259"/>
      <c r="AJ33" s="259"/>
      <c r="AK33" s="259"/>
      <c r="AL33" s="259"/>
      <c r="AM33" s="259"/>
      <c r="AN33" s="259"/>
      <c r="AO33" s="259"/>
      <c r="AP33" s="259"/>
      <c r="AQ33" s="259"/>
      <c r="AR33" s="259"/>
      <c r="AS33" s="259"/>
      <c r="AT33" s="259"/>
      <c r="AU33" s="259"/>
      <c r="AV33" s="259"/>
      <c r="AW33" s="259"/>
      <c r="AX33" s="259"/>
      <c r="AY33" s="259"/>
      <c r="AZ33" s="259"/>
      <c r="BA33" s="25"/>
      <c r="BB33" s="25"/>
      <c r="BC33" s="25"/>
      <c r="BD33" s="25"/>
      <c r="BE33" s="25"/>
      <c r="BF33" s="25"/>
      <c r="BG33" s="25"/>
      <c r="BH33" s="25"/>
      <c r="BI33" s="25"/>
      <c r="BJ33" s="25"/>
      <c r="BK33" s="25"/>
      <c r="BL33" s="25"/>
      <c r="BM33" s="25"/>
      <c r="BN33" s="25"/>
      <c r="BO33" s="25"/>
      <c r="BP33" s="25"/>
      <c r="BQ33" s="25"/>
      <c r="BR33" s="25"/>
    </row>
    <row r="34" spans="1:93" s="2" customFormat="1" ht="11.25" customHeight="1">
      <c r="A34" s="932"/>
      <c r="B34" s="220"/>
      <c r="C34" s="322">
        <v>30</v>
      </c>
      <c r="D34" s="363" t="s">
        <v>90</v>
      </c>
      <c r="E34" s="353"/>
      <c r="F34" s="353"/>
      <c r="G34" s="354"/>
      <c r="H34" s="499" t="s">
        <v>91</v>
      </c>
      <c r="I34" s="267"/>
      <c r="J34" s="242"/>
      <c r="K34" s="242"/>
      <c r="L34" s="242"/>
      <c r="M34" s="242"/>
      <c r="N34" s="242"/>
      <c r="O34" s="242"/>
      <c r="P34" s="242"/>
      <c r="Q34" s="244"/>
      <c r="R34" s="244"/>
      <c r="S34" s="243"/>
      <c r="T34" s="243"/>
      <c r="U34" s="243"/>
      <c r="V34" s="243"/>
      <c r="W34" s="243"/>
      <c r="X34" s="243"/>
      <c r="Y34" s="243"/>
      <c r="Z34" s="243"/>
      <c r="AA34" s="243"/>
      <c r="AB34" s="243"/>
      <c r="AC34" s="246"/>
      <c r="AD34" s="243"/>
      <c r="AE34" s="259"/>
      <c r="AF34" s="259"/>
      <c r="AG34" s="259"/>
      <c r="AH34" s="259"/>
      <c r="AI34" s="259"/>
      <c r="AJ34" s="259"/>
      <c r="AK34" s="259"/>
      <c r="AL34" s="259"/>
      <c r="AM34" s="259"/>
      <c r="AN34" s="259"/>
      <c r="AO34" s="259"/>
      <c r="AP34" s="259"/>
      <c r="AQ34" s="259"/>
      <c r="AR34" s="259"/>
      <c r="AS34" s="259"/>
      <c r="AT34" s="259"/>
      <c r="AU34" s="259"/>
      <c r="AV34" s="259"/>
      <c r="AW34" s="259"/>
      <c r="AX34" s="259"/>
      <c r="AY34" s="259"/>
      <c r="AZ34" s="259"/>
      <c r="BA34" s="25"/>
      <c r="BB34" s="25"/>
      <c r="BC34" s="25"/>
      <c r="BD34" s="25"/>
      <c r="BE34" s="25"/>
      <c r="BF34" s="25"/>
      <c r="BG34" s="25"/>
      <c r="BH34" s="25"/>
      <c r="BI34" s="25"/>
      <c r="BJ34" s="25"/>
      <c r="BK34" s="25"/>
      <c r="BL34" s="25"/>
      <c r="BM34" s="25"/>
      <c r="BN34" s="25"/>
      <c r="BO34" s="25"/>
      <c r="BP34" s="25"/>
      <c r="BQ34" s="25"/>
      <c r="BR34" s="25"/>
    </row>
    <row r="35" spans="1:93" s="2" customFormat="1" ht="11.25" customHeight="1">
      <c r="A35" s="932"/>
      <c r="B35" s="220"/>
      <c r="C35" s="322">
        <v>31</v>
      </c>
      <c r="D35" s="363" t="s">
        <v>216</v>
      </c>
      <c r="E35" s="353"/>
      <c r="F35" s="353"/>
      <c r="G35" s="354"/>
      <c r="H35" s="499" t="s">
        <v>92</v>
      </c>
      <c r="I35" s="267"/>
      <c r="J35" s="918" t="s">
        <v>93</v>
      </c>
      <c r="K35" s="919"/>
      <c r="L35" s="919"/>
      <c r="M35" s="919"/>
      <c r="N35" s="919"/>
      <c r="O35" s="919"/>
      <c r="P35" s="919"/>
      <c r="Q35" s="919"/>
      <c r="R35" s="919"/>
      <c r="S35" s="919"/>
      <c r="T35" s="919"/>
      <c r="U35" s="919"/>
      <c r="V35" s="919"/>
      <c r="W35" s="919"/>
      <c r="X35" s="919"/>
      <c r="Y35" s="919"/>
      <c r="Z35" s="919"/>
      <c r="AA35" s="919"/>
      <c r="AB35" s="919"/>
      <c r="AC35" s="920"/>
      <c r="AD35" s="243"/>
      <c r="AE35" s="259"/>
      <c r="AF35" s="259"/>
      <c r="AG35" s="259"/>
      <c r="AH35" s="259"/>
      <c r="AI35" s="259"/>
      <c r="AJ35" s="259"/>
      <c r="AK35" s="259"/>
      <c r="AL35" s="259"/>
      <c r="AM35" s="259"/>
      <c r="AN35" s="259"/>
      <c r="AO35" s="259"/>
      <c r="AP35" s="259"/>
      <c r="AQ35" s="259"/>
      <c r="AR35" s="259"/>
      <c r="AS35" s="259"/>
      <c r="AT35" s="259"/>
      <c r="AU35" s="259"/>
      <c r="AV35" s="259"/>
      <c r="AW35" s="259"/>
      <c r="AX35" s="259"/>
      <c r="AY35" s="259"/>
      <c r="AZ35" s="259"/>
      <c r="BA35" s="25"/>
      <c r="BB35" s="25"/>
      <c r="BC35" s="25"/>
      <c r="BD35" s="25"/>
      <c r="BE35" s="25"/>
      <c r="BF35" s="25"/>
      <c r="BG35" s="25"/>
      <c r="BH35" s="25"/>
      <c r="BI35" s="25"/>
      <c r="BJ35" s="25"/>
      <c r="BK35" s="25"/>
      <c r="BL35" s="25"/>
      <c r="BM35" s="25"/>
      <c r="BN35" s="25"/>
      <c r="BO35" s="25"/>
      <c r="BP35" s="25"/>
      <c r="BQ35" s="25"/>
      <c r="BR35" s="25"/>
    </row>
    <row r="36" spans="1:93" s="2" customFormat="1" ht="18.75" customHeight="1">
      <c r="A36" s="932"/>
      <c r="B36" s="220"/>
      <c r="C36" s="322">
        <v>32</v>
      </c>
      <c r="D36" s="500" t="s">
        <v>94</v>
      </c>
      <c r="E36" s="501"/>
      <c r="F36" s="501"/>
      <c r="G36" s="502"/>
      <c r="H36" s="477" t="s">
        <v>77</v>
      </c>
      <c r="I36" s="267"/>
      <c r="J36" s="875" t="s">
        <v>102</v>
      </c>
      <c r="K36" s="876"/>
      <c r="L36" s="876"/>
      <c r="M36" s="876"/>
      <c r="N36" s="876"/>
      <c r="O36" s="876"/>
      <c r="P36" s="876"/>
      <c r="Q36" s="876"/>
      <c r="R36" s="876"/>
      <c r="S36" s="876"/>
      <c r="T36" s="876"/>
      <c r="U36" s="876"/>
      <c r="V36" s="876"/>
      <c r="W36" s="876"/>
      <c r="X36" s="876"/>
      <c r="Y36" s="876"/>
      <c r="Z36" s="876"/>
      <c r="AA36" s="876"/>
      <c r="AB36" s="876"/>
      <c r="AC36" s="876"/>
      <c r="AD36" s="243"/>
      <c r="AE36" s="259"/>
      <c r="AF36" s="259"/>
      <c r="AG36" s="259"/>
      <c r="AH36" s="259"/>
      <c r="AI36" s="259"/>
      <c r="AJ36" s="259"/>
      <c r="AK36" s="259"/>
      <c r="AL36" s="259"/>
      <c r="AM36" s="259"/>
      <c r="AN36" s="259"/>
      <c r="AO36" s="259"/>
      <c r="AP36" s="259"/>
      <c r="AQ36" s="259"/>
      <c r="AR36" s="259"/>
      <c r="AS36" s="259"/>
      <c r="AT36" s="259"/>
      <c r="AU36" s="259"/>
      <c r="AV36" s="259"/>
      <c r="AW36" s="259"/>
      <c r="AX36" s="259"/>
      <c r="AY36" s="259"/>
      <c r="AZ36" s="259"/>
      <c r="BA36" s="25"/>
      <c r="BB36" s="25"/>
      <c r="BC36" s="25"/>
      <c r="BD36" s="25"/>
      <c r="BE36" s="25"/>
      <c r="BF36" s="25"/>
      <c r="BG36" s="25"/>
      <c r="BH36" s="25"/>
      <c r="BI36" s="25"/>
      <c r="BJ36" s="25"/>
      <c r="BK36" s="25"/>
      <c r="BL36" s="25"/>
      <c r="BM36" s="25"/>
      <c r="BN36" s="25"/>
      <c r="BO36" s="25"/>
      <c r="BP36" s="25"/>
      <c r="BQ36" s="25"/>
      <c r="BR36" s="25"/>
    </row>
    <row r="37" spans="1:93" s="2" customFormat="1" ht="18.75" customHeight="1">
      <c r="A37" s="932"/>
      <c r="B37" s="220"/>
      <c r="C37" s="322">
        <v>33</v>
      </c>
      <c r="D37" s="503"/>
      <c r="E37" s="504"/>
      <c r="F37" s="504"/>
      <c r="G37" s="505"/>
      <c r="H37" s="477" t="s">
        <v>103</v>
      </c>
      <c r="I37" s="267"/>
      <c r="J37" s="876"/>
      <c r="K37" s="876"/>
      <c r="L37" s="876"/>
      <c r="M37" s="876"/>
      <c r="N37" s="876"/>
      <c r="O37" s="876"/>
      <c r="P37" s="876"/>
      <c r="Q37" s="876"/>
      <c r="R37" s="876"/>
      <c r="S37" s="876"/>
      <c r="T37" s="876"/>
      <c r="U37" s="876"/>
      <c r="V37" s="876"/>
      <c r="W37" s="876"/>
      <c r="X37" s="876"/>
      <c r="Y37" s="876"/>
      <c r="Z37" s="876"/>
      <c r="AA37" s="876"/>
      <c r="AB37" s="876"/>
      <c r="AC37" s="876"/>
      <c r="AD37" s="243"/>
      <c r="AE37" s="259"/>
      <c r="AF37" s="259"/>
      <c r="AG37" s="259"/>
      <c r="AH37" s="259"/>
      <c r="AI37" s="259"/>
      <c r="AJ37" s="259"/>
      <c r="AK37" s="259"/>
      <c r="AL37" s="259"/>
      <c r="AM37" s="259"/>
      <c r="AN37" s="259"/>
      <c r="AO37" s="259"/>
      <c r="AP37" s="259"/>
      <c r="AQ37" s="259"/>
      <c r="AR37" s="259"/>
      <c r="AS37" s="259"/>
      <c r="AT37" s="259"/>
      <c r="AU37" s="259"/>
      <c r="AV37" s="259"/>
      <c r="AW37" s="259"/>
      <c r="AX37" s="259"/>
      <c r="AY37" s="259"/>
      <c r="AZ37" s="259"/>
      <c r="BA37" s="25"/>
      <c r="BB37" s="25"/>
      <c r="BC37" s="25"/>
      <c r="BD37" s="25"/>
      <c r="BE37" s="25"/>
      <c r="BF37" s="25"/>
      <c r="BG37" s="25"/>
      <c r="BH37" s="25"/>
      <c r="BI37" s="25"/>
      <c r="BJ37" s="25"/>
      <c r="BK37" s="25"/>
      <c r="BL37" s="25"/>
      <c r="BM37" s="25"/>
      <c r="BN37" s="25"/>
      <c r="BO37" s="25"/>
      <c r="BP37" s="25"/>
      <c r="BQ37" s="25"/>
      <c r="BR37" s="25"/>
    </row>
    <row r="38" spans="1:93" s="2" customFormat="1" ht="18.75" customHeight="1">
      <c r="A38" s="932"/>
      <c r="B38" s="220"/>
      <c r="C38" s="322">
        <v>34</v>
      </c>
      <c r="D38" s="503"/>
      <c r="E38" s="504"/>
      <c r="F38" s="504"/>
      <c r="G38" s="505"/>
      <c r="H38" s="477" t="s">
        <v>18</v>
      </c>
      <c r="I38" s="267"/>
      <c r="J38" s="876"/>
      <c r="K38" s="876"/>
      <c r="L38" s="876"/>
      <c r="M38" s="876"/>
      <c r="N38" s="876"/>
      <c r="O38" s="876"/>
      <c r="P38" s="876"/>
      <c r="Q38" s="876"/>
      <c r="R38" s="876"/>
      <c r="S38" s="876"/>
      <c r="T38" s="876"/>
      <c r="U38" s="876"/>
      <c r="V38" s="876"/>
      <c r="W38" s="876"/>
      <c r="X38" s="876"/>
      <c r="Y38" s="876"/>
      <c r="Z38" s="876"/>
      <c r="AA38" s="876"/>
      <c r="AB38" s="876"/>
      <c r="AC38" s="876"/>
      <c r="AD38" s="243"/>
      <c r="AE38" s="259"/>
      <c r="AF38" s="259"/>
      <c r="AG38" s="259"/>
      <c r="AH38" s="259"/>
      <c r="AI38" s="259"/>
      <c r="AJ38" s="259"/>
      <c r="AK38" s="259"/>
      <c r="AL38" s="259"/>
      <c r="AM38" s="259"/>
      <c r="AN38" s="259"/>
      <c r="AO38" s="259"/>
      <c r="AP38" s="259"/>
      <c r="AQ38" s="259"/>
      <c r="AR38" s="259"/>
      <c r="AS38" s="259"/>
      <c r="AT38" s="259"/>
      <c r="AU38" s="259"/>
      <c r="AV38" s="259"/>
      <c r="AW38" s="259"/>
      <c r="AX38" s="259"/>
      <c r="AY38" s="259"/>
      <c r="AZ38" s="259"/>
      <c r="BA38" s="25"/>
      <c r="BB38" s="25"/>
      <c r="BC38" s="25"/>
      <c r="BD38" s="25"/>
      <c r="BE38" s="25"/>
      <c r="BF38" s="25"/>
      <c r="BG38" s="25"/>
      <c r="BH38" s="25"/>
      <c r="BI38" s="25"/>
      <c r="BJ38" s="25"/>
      <c r="BK38" s="25"/>
      <c r="BL38" s="25"/>
      <c r="BM38" s="25"/>
      <c r="BN38" s="25"/>
      <c r="BO38" s="25"/>
      <c r="BP38" s="25"/>
      <c r="BQ38" s="25"/>
      <c r="BR38" s="25"/>
    </row>
    <row r="39" spans="1:93" s="2" customFormat="1" ht="18.75" customHeight="1" thickBot="1">
      <c r="A39" s="932"/>
      <c r="B39" s="220"/>
      <c r="C39" s="322">
        <v>35</v>
      </c>
      <c r="D39" s="506" t="s">
        <v>95</v>
      </c>
      <c r="E39" s="507"/>
      <c r="F39" s="508"/>
      <c r="G39" s="509"/>
      <c r="H39" s="486" t="s">
        <v>18</v>
      </c>
      <c r="I39" s="267"/>
      <c r="J39" s="876"/>
      <c r="K39" s="876"/>
      <c r="L39" s="876"/>
      <c r="M39" s="876"/>
      <c r="N39" s="876"/>
      <c r="O39" s="876"/>
      <c r="P39" s="876"/>
      <c r="Q39" s="876"/>
      <c r="R39" s="876"/>
      <c r="S39" s="876"/>
      <c r="T39" s="876"/>
      <c r="U39" s="876"/>
      <c r="V39" s="876"/>
      <c r="W39" s="876"/>
      <c r="X39" s="876"/>
      <c r="Y39" s="876"/>
      <c r="Z39" s="876"/>
      <c r="AA39" s="876"/>
      <c r="AB39" s="876"/>
      <c r="AC39" s="876"/>
      <c r="AD39" s="243"/>
      <c r="AE39" s="259"/>
      <c r="AF39" s="259"/>
      <c r="AG39" s="259"/>
      <c r="AH39" s="259"/>
      <c r="AI39" s="259"/>
      <c r="AJ39" s="259"/>
      <c r="AK39" s="259"/>
      <c r="AL39" s="259"/>
      <c r="AM39" s="259"/>
      <c r="AN39" s="259"/>
      <c r="AO39" s="259"/>
      <c r="AP39" s="259"/>
      <c r="AQ39" s="259"/>
      <c r="AR39" s="259"/>
      <c r="AS39" s="259"/>
      <c r="AT39" s="259"/>
      <c r="AU39" s="259"/>
      <c r="AV39" s="259"/>
      <c r="AW39" s="259"/>
      <c r="AX39" s="259"/>
      <c r="AY39" s="259"/>
      <c r="AZ39" s="259"/>
      <c r="BA39" s="25"/>
      <c r="BB39" s="25"/>
      <c r="BC39" s="25"/>
      <c r="BD39" s="25"/>
      <c r="BE39" s="25"/>
      <c r="BF39" s="25"/>
      <c r="BG39" s="25"/>
      <c r="BH39" s="25"/>
      <c r="BI39" s="25"/>
      <c r="BJ39" s="25"/>
      <c r="BK39" s="25"/>
      <c r="BL39" s="25"/>
      <c r="BM39" s="25"/>
      <c r="BN39" s="25"/>
      <c r="BO39" s="25"/>
      <c r="BP39" s="25"/>
      <c r="BQ39" s="25"/>
      <c r="BR39" s="25"/>
    </row>
    <row r="40" spans="1:93" s="2" customFormat="1" ht="22.5" customHeight="1">
      <c r="A40" s="467"/>
      <c r="B40" s="237"/>
      <c r="C40" s="322">
        <v>36</v>
      </c>
      <c r="D40" s="510" t="s">
        <v>210</v>
      </c>
      <c r="E40" s="511"/>
      <c r="F40" s="511"/>
      <c r="G40" s="512"/>
      <c r="H40" s="513" t="s">
        <v>104</v>
      </c>
      <c r="I40" s="268"/>
      <c r="J40" s="251"/>
      <c r="K40" s="242"/>
      <c r="L40" s="242"/>
      <c r="M40" s="242"/>
      <c r="N40" s="242"/>
      <c r="O40" s="242"/>
      <c r="P40" s="242"/>
      <c r="Q40" s="242"/>
      <c r="R40" s="242"/>
      <c r="S40" s="242"/>
      <c r="T40" s="242"/>
      <c r="U40" s="242"/>
      <c r="V40" s="242"/>
      <c r="W40" s="242"/>
      <c r="X40" s="242"/>
      <c r="Y40" s="242"/>
      <c r="Z40" s="242"/>
      <c r="AA40" s="242"/>
      <c r="AB40" s="242"/>
      <c r="AC40" s="242"/>
      <c r="AD40" s="243"/>
      <c r="AE40" s="259"/>
      <c r="AF40" s="259"/>
      <c r="AG40" s="259"/>
      <c r="AH40" s="259"/>
      <c r="AI40" s="259"/>
      <c r="AJ40" s="259"/>
      <c r="AK40" s="259"/>
      <c r="AL40" s="259"/>
      <c r="AM40" s="259"/>
      <c r="AN40" s="259"/>
      <c r="AO40" s="259"/>
      <c r="AP40" s="259"/>
      <c r="AQ40" s="259"/>
      <c r="AR40" s="259"/>
      <c r="AS40" s="259"/>
      <c r="AT40" s="259"/>
      <c r="AU40" s="259"/>
      <c r="AV40" s="259"/>
      <c r="AW40" s="259"/>
      <c r="AX40" s="259"/>
      <c r="AY40" s="259"/>
      <c r="AZ40" s="259"/>
      <c r="BA40" s="25"/>
      <c r="BB40" s="25"/>
      <c r="BC40" s="25"/>
      <c r="BD40" s="25"/>
      <c r="BE40" s="25"/>
      <c r="BF40" s="25"/>
      <c r="BG40" s="25"/>
      <c r="BH40" s="25"/>
      <c r="BI40" s="25"/>
      <c r="BJ40" s="25"/>
      <c r="BK40" s="25"/>
      <c r="BL40" s="25"/>
      <c r="BM40" s="25"/>
      <c r="BN40" s="25"/>
      <c r="BO40" s="25"/>
      <c r="BP40" s="25"/>
      <c r="BQ40" s="25"/>
      <c r="BR40" s="25"/>
      <c r="BS40" s="25"/>
      <c r="BT40" s="25"/>
      <c r="BU40" s="25"/>
      <c r="BV40" s="25"/>
      <c r="BW40" s="25"/>
      <c r="BX40" s="25"/>
      <c r="BY40" s="25"/>
      <c r="BZ40" s="25"/>
      <c r="CA40" s="25"/>
      <c r="CB40" s="25"/>
      <c r="CC40" s="25"/>
      <c r="CD40" s="25"/>
      <c r="CE40" s="25"/>
      <c r="CF40" s="25"/>
      <c r="CG40" s="25"/>
      <c r="CH40" s="25"/>
      <c r="CI40" s="25"/>
      <c r="CJ40" s="25"/>
      <c r="CK40" s="25"/>
      <c r="CL40" s="25"/>
      <c r="CM40" s="25"/>
      <c r="CN40" s="25"/>
      <c r="CO40" s="25"/>
    </row>
    <row r="41" spans="1:93" s="2" customFormat="1" ht="11.25" customHeight="1">
      <c r="A41" s="467"/>
      <c r="B41" s="237"/>
      <c r="C41" s="322">
        <v>37</v>
      </c>
      <c r="D41" s="363" t="s">
        <v>174</v>
      </c>
      <c r="E41" s="353"/>
      <c r="F41" s="353"/>
      <c r="G41" s="354"/>
      <c r="H41" s="499" t="s">
        <v>105</v>
      </c>
      <c r="I41" s="267"/>
      <c r="J41" s="245"/>
      <c r="K41" s="245"/>
      <c r="L41" s="245"/>
      <c r="M41" s="245"/>
      <c r="N41" s="245"/>
      <c r="O41" s="245"/>
      <c r="P41" s="245"/>
      <c r="Q41" s="245"/>
      <c r="R41" s="245"/>
      <c r="S41" s="245"/>
      <c r="T41" s="245"/>
      <c r="U41" s="245"/>
      <c r="V41" s="245"/>
      <c r="W41" s="245"/>
      <c r="X41" s="245"/>
      <c r="Y41" s="245"/>
      <c r="Z41" s="245"/>
      <c r="AA41" s="245"/>
      <c r="AB41" s="245"/>
      <c r="AC41" s="245"/>
      <c r="AD41" s="243"/>
      <c r="AE41" s="259"/>
      <c r="AF41" s="259"/>
      <c r="AG41" s="259"/>
      <c r="AH41" s="259"/>
      <c r="AI41" s="259"/>
      <c r="AJ41" s="259"/>
      <c r="AK41" s="259"/>
      <c r="AL41" s="259"/>
      <c r="AM41" s="259"/>
      <c r="AN41" s="259"/>
      <c r="AO41" s="259"/>
      <c r="AP41" s="259"/>
      <c r="AQ41" s="259"/>
      <c r="AR41" s="259"/>
      <c r="AS41" s="259"/>
      <c r="AT41" s="259"/>
      <c r="AU41" s="259"/>
      <c r="AV41" s="259"/>
      <c r="AW41" s="259"/>
      <c r="AX41" s="259"/>
      <c r="AY41" s="259"/>
      <c r="AZ41" s="259"/>
      <c r="BA41" s="25"/>
      <c r="BB41" s="25"/>
      <c r="BC41" s="25"/>
      <c r="BD41" s="25"/>
      <c r="BE41" s="25"/>
      <c r="BF41" s="25"/>
      <c r="BG41" s="25"/>
      <c r="BH41" s="25"/>
      <c r="BI41" s="25"/>
      <c r="BJ41" s="25"/>
      <c r="BK41" s="25"/>
      <c r="BL41" s="25"/>
      <c r="BM41" s="25"/>
      <c r="BN41" s="25"/>
      <c r="BO41" s="25"/>
      <c r="BP41" s="25"/>
      <c r="BQ41" s="25"/>
      <c r="BR41" s="25"/>
      <c r="BS41" s="25"/>
      <c r="BT41" s="25"/>
      <c r="BU41" s="25"/>
      <c r="BV41" s="25"/>
      <c r="BW41" s="25"/>
      <c r="BX41" s="25"/>
      <c r="BY41" s="25"/>
      <c r="BZ41" s="25"/>
      <c r="CA41" s="25"/>
      <c r="CB41" s="25"/>
      <c r="CC41" s="25"/>
      <c r="CD41" s="25"/>
      <c r="CE41" s="25"/>
      <c r="CF41" s="25"/>
      <c r="CG41" s="25"/>
      <c r="CH41" s="25"/>
      <c r="CI41" s="25"/>
      <c r="CJ41" s="25"/>
      <c r="CK41" s="25"/>
      <c r="CL41" s="25"/>
      <c r="CM41" s="25"/>
      <c r="CN41" s="25"/>
      <c r="CO41" s="25"/>
    </row>
    <row r="42" spans="1:93" s="2" customFormat="1" ht="11.25" customHeight="1">
      <c r="A42" s="467"/>
      <c r="B42" s="237"/>
      <c r="C42" s="322">
        <v>38</v>
      </c>
      <c r="D42" s="367" t="s">
        <v>175</v>
      </c>
      <c r="E42" s="356"/>
      <c r="F42" s="356"/>
      <c r="G42" s="357"/>
      <c r="H42" s="495" t="s">
        <v>106</v>
      </c>
      <c r="I42" s="267"/>
      <c r="J42" s="951" t="s">
        <v>107</v>
      </c>
      <c r="K42" s="952"/>
      <c r="L42" s="952"/>
      <c r="M42" s="952"/>
      <c r="N42" s="952"/>
      <c r="O42" s="952"/>
      <c r="P42" s="952"/>
      <c r="Q42" s="952"/>
      <c r="R42" s="952"/>
      <c r="S42" s="952"/>
      <c r="T42" s="952"/>
      <c r="U42" s="952"/>
      <c r="V42" s="952"/>
      <c r="W42" s="952"/>
      <c r="X42" s="952"/>
      <c r="Y42" s="952"/>
      <c r="Z42" s="952"/>
      <c r="AA42" s="952"/>
      <c r="AB42" s="952"/>
      <c r="AC42" s="953"/>
      <c r="AD42" s="243"/>
      <c r="AE42" s="259"/>
      <c r="AF42" s="259"/>
      <c r="AG42" s="259"/>
      <c r="AH42" s="259"/>
      <c r="AI42" s="259"/>
      <c r="AJ42" s="259"/>
      <c r="AK42" s="259"/>
      <c r="AL42" s="259"/>
      <c r="AM42" s="259"/>
      <c r="AN42" s="259"/>
      <c r="AO42" s="259"/>
      <c r="AP42" s="259"/>
      <c r="AQ42" s="259"/>
      <c r="AR42" s="259"/>
      <c r="AS42" s="259"/>
      <c r="AT42" s="259"/>
      <c r="AU42" s="259"/>
      <c r="AV42" s="259"/>
      <c r="AW42" s="259"/>
      <c r="AX42" s="259"/>
      <c r="AY42" s="259"/>
      <c r="AZ42" s="259"/>
      <c r="BA42" s="25"/>
      <c r="BB42" s="25"/>
      <c r="BC42" s="25"/>
      <c r="BD42" s="25"/>
      <c r="BE42" s="25"/>
      <c r="BF42" s="25"/>
      <c r="BG42" s="25"/>
      <c r="BH42" s="25"/>
      <c r="BI42" s="25"/>
      <c r="BJ42" s="25"/>
      <c r="BK42" s="25"/>
      <c r="BL42" s="25"/>
      <c r="BM42" s="25"/>
      <c r="BN42" s="25"/>
      <c r="BO42" s="25"/>
      <c r="BP42" s="25"/>
      <c r="BQ42" s="25"/>
      <c r="BR42" s="25"/>
      <c r="BS42" s="25"/>
      <c r="BT42" s="25"/>
      <c r="BU42" s="25"/>
      <c r="BV42" s="25"/>
      <c r="BW42" s="25"/>
      <c r="BX42" s="25"/>
      <c r="BY42" s="25"/>
      <c r="BZ42" s="25"/>
      <c r="CA42" s="25"/>
      <c r="CB42" s="25"/>
      <c r="CC42" s="25"/>
      <c r="CD42" s="25"/>
      <c r="CE42" s="25"/>
      <c r="CF42" s="25"/>
      <c r="CG42" s="25"/>
      <c r="CH42" s="25"/>
      <c r="CI42" s="25"/>
      <c r="CJ42" s="25"/>
      <c r="CK42" s="25"/>
      <c r="CL42" s="25"/>
      <c r="CM42" s="25"/>
      <c r="CN42" s="25"/>
      <c r="CO42" s="25"/>
    </row>
    <row r="43" spans="1:93" s="2" customFormat="1" ht="11.25" customHeight="1">
      <c r="A43" s="467"/>
      <c r="B43" s="237"/>
      <c r="C43" s="322">
        <v>39</v>
      </c>
      <c r="D43" s="326"/>
      <c r="E43" s="456"/>
      <c r="F43" s="456"/>
      <c r="G43" s="370"/>
      <c r="H43" s="495" t="s">
        <v>108</v>
      </c>
      <c r="I43" s="267"/>
      <c r="J43" s="954"/>
      <c r="K43" s="955"/>
      <c r="L43" s="955"/>
      <c r="M43" s="955"/>
      <c r="N43" s="955"/>
      <c r="O43" s="955"/>
      <c r="P43" s="955"/>
      <c r="Q43" s="955"/>
      <c r="R43" s="955"/>
      <c r="S43" s="955"/>
      <c r="T43" s="955"/>
      <c r="U43" s="955"/>
      <c r="V43" s="955"/>
      <c r="W43" s="955"/>
      <c r="X43" s="955"/>
      <c r="Y43" s="955"/>
      <c r="Z43" s="955"/>
      <c r="AA43" s="955"/>
      <c r="AB43" s="955"/>
      <c r="AC43" s="956"/>
      <c r="AD43" s="243"/>
      <c r="AE43" s="259"/>
      <c r="AF43" s="259"/>
      <c r="AG43" s="259"/>
      <c r="AH43" s="259"/>
      <c r="AI43" s="259"/>
      <c r="AJ43" s="259"/>
      <c r="AK43" s="259"/>
      <c r="AL43" s="259"/>
      <c r="AM43" s="259"/>
      <c r="AN43" s="259"/>
      <c r="AO43" s="259"/>
      <c r="AP43" s="259"/>
      <c r="AQ43" s="259"/>
      <c r="AR43" s="259"/>
      <c r="AS43" s="259"/>
      <c r="AT43" s="259"/>
      <c r="AU43" s="259"/>
      <c r="AV43" s="259"/>
      <c r="AW43" s="259"/>
      <c r="AX43" s="259"/>
      <c r="AY43" s="259"/>
      <c r="AZ43" s="259"/>
      <c r="BA43" s="25"/>
      <c r="BB43" s="25"/>
      <c r="BC43" s="25"/>
      <c r="BD43" s="25"/>
      <c r="BE43" s="25"/>
      <c r="BF43" s="25"/>
      <c r="BG43" s="25"/>
      <c r="BH43" s="25"/>
      <c r="BI43" s="25"/>
      <c r="BJ43" s="25"/>
      <c r="BK43" s="25"/>
      <c r="BL43" s="25"/>
      <c r="BM43" s="25"/>
      <c r="BN43" s="25"/>
      <c r="BO43" s="25"/>
      <c r="BP43" s="25"/>
      <c r="BQ43" s="25"/>
      <c r="BR43" s="25"/>
      <c r="BS43" s="25"/>
      <c r="BT43" s="25"/>
      <c r="BU43" s="25"/>
      <c r="BV43" s="25"/>
      <c r="BW43" s="25"/>
      <c r="BX43" s="25"/>
      <c r="BY43" s="25"/>
      <c r="BZ43" s="25"/>
      <c r="CA43" s="25"/>
      <c r="CB43" s="25"/>
      <c r="CC43" s="25"/>
      <c r="CD43" s="25"/>
      <c r="CE43" s="25"/>
      <c r="CF43" s="25"/>
      <c r="CG43" s="25"/>
      <c r="CH43" s="25"/>
      <c r="CI43" s="25"/>
      <c r="CJ43" s="25"/>
      <c r="CK43" s="25"/>
      <c r="CL43" s="25"/>
      <c r="CM43" s="25"/>
      <c r="CN43" s="25"/>
      <c r="CO43" s="25"/>
    </row>
    <row r="44" spans="1:93" s="2" customFormat="1" ht="11.25" customHeight="1" thickBot="1">
      <c r="A44" s="467"/>
      <c r="B44" s="237"/>
      <c r="C44" s="322">
        <v>40</v>
      </c>
      <c r="D44" s="514" t="s">
        <v>176</v>
      </c>
      <c r="E44" s="515"/>
      <c r="F44" s="515"/>
      <c r="G44" s="516"/>
      <c r="H44" s="517" t="s">
        <v>18</v>
      </c>
      <c r="I44" s="267"/>
      <c r="J44" s="957"/>
      <c r="K44" s="958"/>
      <c r="L44" s="958"/>
      <c r="M44" s="958"/>
      <c r="N44" s="958"/>
      <c r="O44" s="958"/>
      <c r="P44" s="958"/>
      <c r="Q44" s="958"/>
      <c r="R44" s="958"/>
      <c r="S44" s="958"/>
      <c r="T44" s="958"/>
      <c r="U44" s="958"/>
      <c r="V44" s="958"/>
      <c r="W44" s="958"/>
      <c r="X44" s="958"/>
      <c r="Y44" s="958"/>
      <c r="Z44" s="958"/>
      <c r="AA44" s="958"/>
      <c r="AB44" s="958"/>
      <c r="AC44" s="959"/>
      <c r="AD44" s="243"/>
      <c r="AE44" s="259"/>
      <c r="AF44" s="259"/>
      <c r="AG44" s="259"/>
      <c r="AH44" s="259"/>
      <c r="AI44" s="259"/>
      <c r="AJ44" s="259"/>
      <c r="AK44" s="259"/>
      <c r="AL44" s="259"/>
      <c r="AM44" s="259"/>
      <c r="AN44" s="259"/>
      <c r="AO44" s="259"/>
      <c r="AP44" s="259"/>
      <c r="AQ44" s="259"/>
      <c r="AR44" s="259"/>
      <c r="AS44" s="259"/>
      <c r="AT44" s="259"/>
      <c r="AU44" s="259"/>
      <c r="AV44" s="259"/>
      <c r="AW44" s="259"/>
      <c r="AX44" s="259"/>
      <c r="AY44" s="259"/>
      <c r="AZ44" s="259"/>
      <c r="BA44" s="25"/>
      <c r="BB44" s="25"/>
      <c r="BC44" s="25"/>
      <c r="BD44" s="25"/>
      <c r="BE44" s="25"/>
      <c r="BF44" s="25"/>
      <c r="BG44" s="25"/>
      <c r="BH44" s="25"/>
      <c r="BI44" s="25"/>
      <c r="BJ44" s="25"/>
      <c r="BK44" s="25"/>
      <c r="BL44" s="25"/>
      <c r="BM44" s="25"/>
      <c r="BN44" s="25"/>
      <c r="BO44" s="25"/>
      <c r="BP44" s="25"/>
      <c r="BQ44" s="25"/>
      <c r="BR44" s="25"/>
      <c r="BS44" s="25"/>
      <c r="BT44" s="25"/>
      <c r="BU44" s="25"/>
      <c r="BV44" s="25"/>
      <c r="BW44" s="25"/>
      <c r="BX44" s="25"/>
      <c r="BY44" s="25"/>
      <c r="BZ44" s="25"/>
      <c r="CA44" s="25"/>
      <c r="CB44" s="25"/>
      <c r="CC44" s="25"/>
      <c r="CD44" s="25"/>
      <c r="CE44" s="25"/>
      <c r="CF44" s="25"/>
      <c r="CG44" s="25"/>
      <c r="CH44" s="25"/>
      <c r="CI44" s="25"/>
      <c r="CJ44" s="25"/>
      <c r="CK44" s="25"/>
      <c r="CL44" s="25"/>
      <c r="CM44" s="25"/>
      <c r="CN44" s="25"/>
      <c r="CO44" s="25"/>
    </row>
    <row r="45" spans="1:93" s="2" customFormat="1" ht="11.25" customHeight="1">
      <c r="A45" s="467"/>
      <c r="B45" s="220"/>
      <c r="C45" s="322">
        <v>41</v>
      </c>
      <c r="D45" s="518" t="s">
        <v>109</v>
      </c>
      <c r="E45" s="519"/>
      <c r="F45" s="519"/>
      <c r="G45" s="520"/>
      <c r="H45" s="521" t="s">
        <v>52</v>
      </c>
      <c r="I45" s="269"/>
      <c r="J45" s="251"/>
      <c r="K45" s="242"/>
      <c r="L45" s="242"/>
      <c r="M45" s="242"/>
      <c r="N45" s="242"/>
      <c r="O45" s="242"/>
      <c r="P45" s="242"/>
      <c r="Q45" s="242"/>
      <c r="R45" s="242"/>
      <c r="S45" s="242"/>
      <c r="T45" s="242"/>
      <c r="U45" s="242"/>
      <c r="V45" s="242"/>
      <c r="W45" s="242"/>
      <c r="X45" s="242"/>
      <c r="Y45" s="242"/>
      <c r="Z45" s="242"/>
      <c r="AA45" s="242"/>
      <c r="AB45" s="242"/>
      <c r="AC45" s="242"/>
      <c r="AD45" s="243"/>
      <c r="AE45" s="259"/>
      <c r="AF45" s="259"/>
      <c r="AG45" s="259"/>
      <c r="AH45" s="259"/>
      <c r="AI45" s="259"/>
      <c r="AJ45" s="259"/>
      <c r="AK45" s="259"/>
      <c r="AL45" s="259"/>
      <c r="AM45" s="259"/>
      <c r="AN45" s="259"/>
      <c r="AO45" s="259"/>
      <c r="AP45" s="259"/>
      <c r="AQ45" s="259"/>
      <c r="AR45" s="259"/>
      <c r="AS45" s="259"/>
      <c r="AT45" s="259"/>
      <c r="AU45" s="259"/>
      <c r="AV45" s="259"/>
      <c r="AW45" s="259"/>
      <c r="AX45" s="259"/>
      <c r="AY45" s="259"/>
      <c r="AZ45" s="259"/>
      <c r="BA45" s="25"/>
      <c r="BB45" s="25"/>
      <c r="BC45" s="25"/>
      <c r="BD45" s="25"/>
      <c r="BE45" s="25"/>
      <c r="BF45" s="25"/>
      <c r="BG45" s="25"/>
      <c r="BH45" s="25"/>
      <c r="BI45" s="25"/>
      <c r="BJ45" s="25"/>
      <c r="BK45" s="25"/>
      <c r="BL45" s="25"/>
      <c r="BM45" s="25"/>
      <c r="BN45" s="25"/>
      <c r="BO45" s="25"/>
      <c r="BP45" s="25"/>
      <c r="BQ45" s="25"/>
      <c r="BR45" s="25"/>
    </row>
    <row r="46" spans="1:93" s="2" customFormat="1" ht="11.25" customHeight="1">
      <c r="A46" s="467"/>
      <c r="B46" s="220"/>
      <c r="C46" s="322">
        <v>42</v>
      </c>
      <c r="D46" s="522" t="s">
        <v>221</v>
      </c>
      <c r="E46" s="523"/>
      <c r="F46" s="523"/>
      <c r="G46" s="524"/>
      <c r="H46" s="525" t="s">
        <v>111</v>
      </c>
      <c r="I46" s="266"/>
      <c r="J46" s="245"/>
      <c r="K46" s="245"/>
      <c r="L46" s="245"/>
      <c r="M46" s="245"/>
      <c r="N46" s="245"/>
      <c r="O46" s="245"/>
      <c r="P46" s="245"/>
      <c r="Q46" s="245"/>
      <c r="R46" s="245"/>
      <c r="S46" s="245"/>
      <c r="T46" s="245"/>
      <c r="U46" s="245"/>
      <c r="V46" s="245"/>
      <c r="W46" s="245"/>
      <c r="X46" s="245"/>
      <c r="Y46" s="245"/>
      <c r="Z46" s="245"/>
      <c r="AA46" s="245"/>
      <c r="AB46" s="245"/>
      <c r="AC46" s="245"/>
      <c r="AD46" s="243"/>
      <c r="AE46" s="259"/>
      <c r="AF46" s="259"/>
      <c r="AG46" s="259"/>
      <c r="AH46" s="259"/>
      <c r="AI46" s="259"/>
      <c r="AJ46" s="259"/>
      <c r="AK46" s="259"/>
      <c r="AL46" s="259"/>
      <c r="AM46" s="259"/>
      <c r="AN46" s="259"/>
      <c r="AO46" s="259"/>
      <c r="AP46" s="259"/>
      <c r="AQ46" s="259"/>
      <c r="AR46" s="259"/>
      <c r="AS46" s="259"/>
      <c r="AT46" s="259"/>
      <c r="AU46" s="259"/>
      <c r="AV46" s="259"/>
      <c r="AW46" s="259"/>
      <c r="AX46" s="259"/>
      <c r="AY46" s="259"/>
      <c r="AZ46" s="259"/>
      <c r="BA46" s="25"/>
      <c r="BB46" s="25"/>
      <c r="BC46" s="25"/>
      <c r="BD46" s="25"/>
      <c r="BE46" s="25"/>
      <c r="BF46" s="25"/>
      <c r="BG46" s="25"/>
      <c r="BH46" s="25"/>
      <c r="BI46" s="25"/>
      <c r="BJ46" s="25"/>
      <c r="BK46" s="25"/>
      <c r="BL46" s="25"/>
      <c r="BM46" s="25"/>
      <c r="BN46" s="25"/>
      <c r="BO46" s="25"/>
      <c r="BP46" s="25"/>
      <c r="BQ46" s="25"/>
      <c r="BR46" s="25"/>
    </row>
    <row r="47" spans="1:93" s="2" customFormat="1" ht="11.25" customHeight="1">
      <c r="A47" s="467"/>
      <c r="B47" s="220"/>
      <c r="C47" s="322">
        <v>43</v>
      </c>
      <c r="D47" s="522" t="s">
        <v>112</v>
      </c>
      <c r="E47" s="523"/>
      <c r="F47" s="523"/>
      <c r="G47" s="524"/>
      <c r="H47" s="492" t="s">
        <v>113</v>
      </c>
      <c r="I47" s="266"/>
      <c r="J47" s="908" t="s">
        <v>114</v>
      </c>
      <c r="K47" s="909"/>
      <c r="L47" s="909"/>
      <c r="M47" s="909"/>
      <c r="N47" s="909"/>
      <c r="O47" s="909"/>
      <c r="P47" s="909"/>
      <c r="Q47" s="909"/>
      <c r="R47" s="909"/>
      <c r="S47" s="909"/>
      <c r="T47" s="909"/>
      <c r="U47" s="909"/>
      <c r="V47" s="909"/>
      <c r="W47" s="909"/>
      <c r="X47" s="909"/>
      <c r="Y47" s="909"/>
      <c r="Z47" s="909"/>
      <c r="AA47" s="909"/>
      <c r="AB47" s="909"/>
      <c r="AC47" s="910"/>
      <c r="AD47" s="243"/>
      <c r="AE47" s="259"/>
      <c r="AF47" s="259"/>
      <c r="AG47" s="259"/>
      <c r="AH47" s="259"/>
      <c r="AI47" s="259"/>
      <c r="AJ47" s="259"/>
      <c r="AK47" s="259"/>
      <c r="AL47" s="259"/>
      <c r="AM47" s="259"/>
      <c r="AN47" s="259"/>
      <c r="AO47" s="259"/>
      <c r="AP47" s="259"/>
      <c r="AQ47" s="259"/>
      <c r="AR47" s="259"/>
      <c r="AS47" s="259"/>
      <c r="AT47" s="259"/>
      <c r="AU47" s="259"/>
      <c r="AV47" s="259"/>
      <c r="AW47" s="259"/>
      <c r="AX47" s="259"/>
      <c r="AY47" s="259"/>
      <c r="AZ47" s="259"/>
      <c r="BA47" s="25"/>
      <c r="BB47" s="25"/>
      <c r="BC47" s="25"/>
      <c r="BD47" s="25"/>
      <c r="BE47" s="25"/>
      <c r="BF47" s="25"/>
      <c r="BG47" s="25"/>
      <c r="BH47" s="25"/>
      <c r="BI47" s="25"/>
      <c r="BJ47" s="25"/>
      <c r="BK47" s="25"/>
      <c r="BL47" s="25"/>
      <c r="BM47" s="25"/>
      <c r="BN47" s="25"/>
      <c r="BO47" s="25"/>
      <c r="BP47" s="25"/>
      <c r="BQ47" s="25"/>
      <c r="BR47" s="25"/>
    </row>
    <row r="48" spans="1:93" s="2" customFormat="1" ht="11.25" customHeight="1" thickBot="1">
      <c r="A48" s="467"/>
      <c r="B48" s="220"/>
      <c r="C48" s="322">
        <v>44</v>
      </c>
      <c r="D48" s="526" t="s">
        <v>115</v>
      </c>
      <c r="E48" s="527"/>
      <c r="F48" s="527"/>
      <c r="G48" s="528"/>
      <c r="H48" s="493" t="s">
        <v>18</v>
      </c>
      <c r="I48" s="266"/>
      <c r="J48" s="914"/>
      <c r="K48" s="915"/>
      <c r="L48" s="915"/>
      <c r="M48" s="915"/>
      <c r="N48" s="915"/>
      <c r="O48" s="915"/>
      <c r="P48" s="915"/>
      <c r="Q48" s="915"/>
      <c r="R48" s="915"/>
      <c r="S48" s="915"/>
      <c r="T48" s="915"/>
      <c r="U48" s="915"/>
      <c r="V48" s="915"/>
      <c r="W48" s="915"/>
      <c r="X48" s="915"/>
      <c r="Y48" s="915"/>
      <c r="Z48" s="915"/>
      <c r="AA48" s="915"/>
      <c r="AB48" s="915"/>
      <c r="AC48" s="916"/>
      <c r="AD48" s="243"/>
      <c r="AE48" s="259"/>
      <c r="AF48" s="259"/>
      <c r="AG48" s="259"/>
      <c r="AH48" s="259"/>
      <c r="AI48" s="259"/>
      <c r="AJ48" s="259"/>
      <c r="AK48" s="259"/>
      <c r="AL48" s="259"/>
      <c r="AM48" s="259"/>
      <c r="AN48" s="259"/>
      <c r="AO48" s="259"/>
      <c r="AP48" s="259"/>
      <c r="AQ48" s="259"/>
      <c r="AR48" s="259"/>
      <c r="AS48" s="259"/>
      <c r="AT48" s="259"/>
      <c r="AU48" s="259"/>
      <c r="AV48" s="259"/>
      <c r="AW48" s="259"/>
      <c r="AX48" s="259"/>
      <c r="AY48" s="259"/>
      <c r="AZ48" s="259"/>
      <c r="BA48" s="25"/>
      <c r="BB48" s="25"/>
      <c r="BC48" s="25"/>
      <c r="BD48" s="25"/>
      <c r="BE48" s="25"/>
      <c r="BF48" s="25"/>
      <c r="BG48" s="25"/>
      <c r="BH48" s="25"/>
      <c r="BI48" s="25"/>
      <c r="BJ48" s="25"/>
      <c r="BK48" s="25"/>
      <c r="BL48" s="25"/>
      <c r="BM48" s="25"/>
      <c r="BN48" s="25"/>
      <c r="BO48" s="25"/>
      <c r="BP48" s="25"/>
      <c r="BQ48" s="25"/>
      <c r="BR48" s="25"/>
    </row>
    <row r="49" spans="1:70" s="2" customFormat="1" ht="11.25" customHeight="1">
      <c r="A49" s="467"/>
      <c r="B49" s="220"/>
      <c r="C49" s="322">
        <v>45</v>
      </c>
      <c r="D49" s="529" t="s">
        <v>123</v>
      </c>
      <c r="E49" s="530"/>
      <c r="F49" s="530"/>
      <c r="G49" s="531"/>
      <c r="H49" s="532" t="s">
        <v>52</v>
      </c>
      <c r="I49" s="265"/>
      <c r="J49" s="242"/>
      <c r="K49" s="242"/>
      <c r="L49" s="242"/>
      <c r="M49" s="242"/>
      <c r="N49" s="242"/>
      <c r="O49" s="242"/>
      <c r="P49" s="242"/>
      <c r="Q49" s="244"/>
      <c r="R49" s="244"/>
      <c r="S49" s="243"/>
      <c r="T49" s="243"/>
      <c r="U49" s="243"/>
      <c r="V49" s="243"/>
      <c r="W49" s="243"/>
      <c r="X49" s="243"/>
      <c r="Y49" s="243"/>
      <c r="Z49" s="243"/>
      <c r="AA49" s="243"/>
      <c r="AB49" s="243"/>
      <c r="AC49" s="243"/>
      <c r="AD49" s="243"/>
      <c r="AE49" s="259"/>
      <c r="AF49" s="259"/>
      <c r="AG49" s="259"/>
      <c r="AH49" s="259"/>
      <c r="AI49" s="259"/>
      <c r="AJ49" s="259"/>
      <c r="AK49" s="259"/>
      <c r="AL49" s="259"/>
      <c r="AM49" s="259"/>
      <c r="AN49" s="259"/>
      <c r="AO49" s="259"/>
      <c r="AP49" s="259"/>
      <c r="AQ49" s="259"/>
      <c r="AR49" s="259"/>
      <c r="AS49" s="259"/>
      <c r="AT49" s="259"/>
      <c r="AU49" s="259"/>
      <c r="AV49" s="259"/>
      <c r="AW49" s="259"/>
      <c r="AX49" s="259"/>
      <c r="AY49" s="259"/>
      <c r="AZ49" s="259"/>
      <c r="BA49" s="25"/>
      <c r="BB49" s="25"/>
      <c r="BC49" s="25"/>
      <c r="BD49" s="25"/>
      <c r="BE49" s="25"/>
      <c r="BF49" s="25"/>
      <c r="BG49" s="25"/>
      <c r="BH49" s="25"/>
      <c r="BI49" s="25"/>
      <c r="BJ49" s="25"/>
      <c r="BK49" s="25"/>
      <c r="BL49" s="25"/>
      <c r="BM49" s="25"/>
      <c r="BN49" s="25"/>
      <c r="BO49" s="25"/>
      <c r="BP49" s="25"/>
      <c r="BQ49" s="25"/>
      <c r="BR49" s="25"/>
    </row>
    <row r="50" spans="1:70" s="2" customFormat="1" ht="11.25" customHeight="1">
      <c r="A50" s="467"/>
      <c r="B50" s="220"/>
      <c r="C50" s="322">
        <v>46</v>
      </c>
      <c r="D50" s="529" t="s">
        <v>220</v>
      </c>
      <c r="E50" s="523"/>
      <c r="F50" s="523"/>
      <c r="G50" s="524"/>
      <c r="H50" s="492" t="s">
        <v>118</v>
      </c>
      <c r="I50" s="266"/>
      <c r="J50" s="242"/>
      <c r="K50" s="242"/>
      <c r="L50" s="242"/>
      <c r="M50" s="242"/>
      <c r="N50" s="242"/>
      <c r="O50" s="242"/>
      <c r="P50" s="242"/>
      <c r="Q50" s="244"/>
      <c r="R50" s="244"/>
      <c r="S50" s="243"/>
      <c r="T50" s="243"/>
      <c r="U50" s="243"/>
      <c r="V50" s="243"/>
      <c r="W50" s="243"/>
      <c r="X50" s="243"/>
      <c r="Y50" s="243"/>
      <c r="Z50" s="243"/>
      <c r="AA50" s="243"/>
      <c r="AB50" s="243"/>
      <c r="AC50" s="243"/>
      <c r="AD50" s="243"/>
      <c r="AE50" s="259"/>
      <c r="AF50" s="259"/>
      <c r="AG50" s="259"/>
      <c r="AH50" s="259"/>
      <c r="AI50" s="259"/>
      <c r="AJ50" s="259"/>
      <c r="AK50" s="259"/>
      <c r="AL50" s="259"/>
      <c r="AM50" s="259"/>
      <c r="AN50" s="259"/>
      <c r="AO50" s="259"/>
      <c r="AP50" s="259"/>
      <c r="AQ50" s="259"/>
      <c r="AR50" s="259"/>
      <c r="AS50" s="259"/>
      <c r="AT50" s="259"/>
      <c r="AU50" s="259"/>
      <c r="AV50" s="259"/>
      <c r="AW50" s="259"/>
      <c r="AX50" s="259"/>
      <c r="AY50" s="259"/>
      <c r="AZ50" s="259"/>
      <c r="BA50" s="25"/>
      <c r="BB50" s="25"/>
      <c r="BC50" s="25"/>
      <c r="BD50" s="25"/>
      <c r="BE50" s="25"/>
      <c r="BF50" s="25"/>
      <c r="BG50" s="25"/>
      <c r="BH50" s="25"/>
      <c r="BI50" s="25"/>
      <c r="BJ50" s="25"/>
      <c r="BK50" s="25"/>
      <c r="BL50" s="25"/>
      <c r="BM50" s="25"/>
      <c r="BN50" s="25"/>
      <c r="BO50" s="25"/>
      <c r="BP50" s="25"/>
      <c r="BQ50" s="25"/>
      <c r="BR50" s="25"/>
    </row>
    <row r="51" spans="1:70" s="2" customFormat="1" ht="25.5" customHeight="1">
      <c r="A51" s="467"/>
      <c r="B51" s="220"/>
      <c r="C51" s="322">
        <v>47</v>
      </c>
      <c r="D51" s="529" t="s">
        <v>124</v>
      </c>
      <c r="E51" s="523"/>
      <c r="F51" s="523"/>
      <c r="G51" s="524"/>
      <c r="H51" s="492" t="s">
        <v>24</v>
      </c>
      <c r="I51" s="266"/>
      <c r="J51" s="951" t="s">
        <v>257</v>
      </c>
      <c r="K51" s="952"/>
      <c r="L51" s="952"/>
      <c r="M51" s="952"/>
      <c r="N51" s="952"/>
      <c r="O51" s="952"/>
      <c r="P51" s="952"/>
      <c r="Q51" s="952"/>
      <c r="R51" s="952"/>
      <c r="S51" s="952"/>
      <c r="T51" s="952"/>
      <c r="U51" s="952"/>
      <c r="V51" s="952"/>
      <c r="W51" s="952"/>
      <c r="X51" s="952"/>
      <c r="Y51" s="952"/>
      <c r="Z51" s="952"/>
      <c r="AA51" s="952"/>
      <c r="AB51" s="952"/>
      <c r="AC51" s="953"/>
      <c r="AD51" s="243"/>
      <c r="AE51" s="259"/>
      <c r="AF51" s="259"/>
      <c r="AG51" s="259"/>
      <c r="AH51" s="259"/>
      <c r="AI51" s="259"/>
      <c r="AJ51" s="259"/>
      <c r="AK51" s="259"/>
      <c r="AL51" s="259"/>
      <c r="AM51" s="259"/>
      <c r="AN51" s="259"/>
      <c r="AO51" s="259"/>
      <c r="AP51" s="259"/>
      <c r="AQ51" s="259"/>
      <c r="AR51" s="259"/>
      <c r="AS51" s="259"/>
      <c r="AT51" s="259"/>
      <c r="AU51" s="259"/>
      <c r="AV51" s="259"/>
      <c r="AW51" s="259"/>
      <c r="AX51" s="259"/>
      <c r="AY51" s="259"/>
      <c r="AZ51" s="259"/>
      <c r="BA51" s="25"/>
      <c r="BB51" s="25"/>
      <c r="BC51" s="25"/>
      <c r="BD51" s="25"/>
      <c r="BE51" s="25"/>
      <c r="BF51" s="25"/>
      <c r="BG51" s="25"/>
      <c r="BH51" s="25"/>
      <c r="BI51" s="25"/>
      <c r="BJ51" s="25"/>
      <c r="BK51" s="25"/>
      <c r="BL51" s="25"/>
      <c r="BM51" s="25"/>
      <c r="BN51" s="25"/>
      <c r="BO51" s="25"/>
      <c r="BP51" s="25"/>
      <c r="BQ51" s="25"/>
      <c r="BR51" s="25"/>
    </row>
    <row r="52" spans="1:70" s="2" customFormat="1" ht="25.5" customHeight="1" thickBot="1">
      <c r="A52" s="467"/>
      <c r="B52" s="220"/>
      <c r="C52" s="322">
        <v>48</v>
      </c>
      <c r="D52" s="533" t="s">
        <v>125</v>
      </c>
      <c r="E52" s="527"/>
      <c r="F52" s="527"/>
      <c r="G52" s="528"/>
      <c r="H52" s="493" t="s">
        <v>75</v>
      </c>
      <c r="I52" s="266"/>
      <c r="J52" s="957"/>
      <c r="K52" s="958"/>
      <c r="L52" s="958"/>
      <c r="M52" s="958"/>
      <c r="N52" s="958"/>
      <c r="O52" s="958"/>
      <c r="P52" s="958"/>
      <c r="Q52" s="958"/>
      <c r="R52" s="958"/>
      <c r="S52" s="958"/>
      <c r="T52" s="958"/>
      <c r="U52" s="958"/>
      <c r="V52" s="958"/>
      <c r="W52" s="958"/>
      <c r="X52" s="958"/>
      <c r="Y52" s="958"/>
      <c r="Z52" s="958"/>
      <c r="AA52" s="958"/>
      <c r="AB52" s="958"/>
      <c r="AC52" s="959"/>
      <c r="AD52" s="243"/>
      <c r="AE52" s="259"/>
      <c r="AF52" s="259"/>
      <c r="AG52" s="259"/>
      <c r="AH52" s="259"/>
      <c r="AI52" s="259"/>
      <c r="AJ52" s="259"/>
      <c r="AK52" s="259"/>
      <c r="AL52" s="259"/>
      <c r="AM52" s="259"/>
      <c r="AN52" s="259"/>
      <c r="AO52" s="259"/>
      <c r="AP52" s="259"/>
      <c r="AQ52" s="259"/>
      <c r="AR52" s="259"/>
      <c r="AS52" s="259"/>
      <c r="AT52" s="259"/>
      <c r="AU52" s="259"/>
      <c r="AV52" s="259"/>
      <c r="AW52" s="259"/>
      <c r="AX52" s="259"/>
      <c r="AY52" s="259"/>
      <c r="AZ52" s="259"/>
      <c r="BA52" s="25"/>
      <c r="BB52" s="25"/>
      <c r="BC52" s="25"/>
      <c r="BD52" s="25"/>
      <c r="BE52" s="25"/>
      <c r="BF52" s="25"/>
      <c r="BG52" s="25"/>
      <c r="BH52" s="25"/>
      <c r="BI52" s="25"/>
      <c r="BJ52" s="25"/>
      <c r="BK52" s="25"/>
      <c r="BL52" s="25"/>
      <c r="BM52" s="25"/>
      <c r="BN52" s="25"/>
      <c r="BO52" s="25"/>
      <c r="BP52" s="25"/>
      <c r="BQ52" s="25"/>
      <c r="BR52" s="25"/>
    </row>
    <row r="53" spans="1:70" s="2" customFormat="1" ht="11.25" customHeight="1">
      <c r="A53" s="468"/>
      <c r="B53" s="32"/>
      <c r="C53" s="224"/>
      <c r="D53" s="213"/>
      <c r="E53" s="213"/>
      <c r="F53" s="213"/>
      <c r="G53" s="213"/>
      <c r="H53" s="275"/>
      <c r="I53" s="270"/>
      <c r="J53" s="242"/>
      <c r="K53" s="242"/>
      <c r="L53" s="242"/>
      <c r="M53" s="242"/>
      <c r="N53" s="242"/>
      <c r="O53" s="242"/>
      <c r="P53" s="242"/>
      <c r="Q53" s="244"/>
      <c r="R53" s="244"/>
      <c r="S53" s="243"/>
      <c r="T53" s="243"/>
      <c r="U53" s="243"/>
      <c r="V53" s="243"/>
      <c r="W53" s="243"/>
      <c r="X53" s="243"/>
      <c r="Y53" s="243"/>
      <c r="Z53" s="243"/>
      <c r="AA53" s="243"/>
      <c r="AB53" s="243"/>
      <c r="AC53" s="243"/>
      <c r="AD53" s="243"/>
      <c r="AE53" s="243"/>
      <c r="AF53" s="259"/>
      <c r="AG53" s="259"/>
      <c r="AH53" s="259"/>
      <c r="AI53" s="259"/>
      <c r="AJ53" s="259"/>
      <c r="AK53" s="259"/>
      <c r="AL53" s="259"/>
      <c r="AM53" s="259"/>
      <c r="AN53" s="259"/>
      <c r="AO53" s="259"/>
      <c r="AP53" s="259"/>
      <c r="AQ53" s="259"/>
      <c r="AR53" s="259"/>
      <c r="AS53" s="259"/>
      <c r="AT53" s="259"/>
      <c r="AU53" s="259"/>
      <c r="AV53" s="259"/>
      <c r="AW53" s="259"/>
      <c r="AX53" s="259"/>
      <c r="AY53" s="259"/>
      <c r="AZ53" s="259"/>
      <c r="BA53" s="25"/>
      <c r="BB53" s="25"/>
      <c r="BC53" s="25"/>
      <c r="BD53" s="25"/>
      <c r="BE53" s="25"/>
      <c r="BF53" s="25"/>
      <c r="BG53" s="25"/>
      <c r="BH53" s="25"/>
      <c r="BI53" s="25"/>
      <c r="BJ53" s="25"/>
      <c r="BK53" s="25"/>
      <c r="BL53" s="25"/>
      <c r="BM53" s="25"/>
      <c r="BN53" s="25"/>
      <c r="BO53" s="25"/>
      <c r="BP53" s="25"/>
      <c r="BQ53" s="25"/>
      <c r="BR53" s="25"/>
    </row>
    <row r="54" spans="1:70" s="25" customFormat="1" ht="11.25" customHeight="1">
      <c r="A54" s="460"/>
      <c r="B54" s="32"/>
      <c r="C54" s="41"/>
      <c r="D54" s="22"/>
      <c r="E54" s="22"/>
      <c r="F54" s="22"/>
      <c r="G54" s="22"/>
      <c r="H54" s="91"/>
      <c r="I54" s="271"/>
      <c r="J54" s="242"/>
      <c r="K54" s="243"/>
      <c r="L54" s="243"/>
      <c r="M54" s="243"/>
      <c r="N54" s="243"/>
      <c r="O54" s="243"/>
      <c r="P54" s="243"/>
      <c r="Q54" s="243"/>
      <c r="R54" s="243"/>
      <c r="S54" s="243"/>
      <c r="T54" s="243"/>
      <c r="U54" s="243"/>
      <c r="V54" s="243"/>
      <c r="W54" s="243"/>
      <c r="X54" s="243"/>
      <c r="Y54" s="243"/>
      <c r="Z54" s="243"/>
      <c r="AA54" s="243"/>
      <c r="AB54" s="243"/>
      <c r="AC54" s="243"/>
      <c r="AD54" s="243"/>
      <c r="AE54" s="243"/>
      <c r="AF54" s="259"/>
      <c r="AG54" s="259"/>
      <c r="AH54" s="259"/>
      <c r="AI54" s="259"/>
      <c r="AJ54" s="259"/>
      <c r="AK54" s="259"/>
      <c r="AL54" s="259"/>
      <c r="AM54" s="259"/>
      <c r="AN54" s="259"/>
      <c r="AO54" s="259"/>
      <c r="AP54" s="259"/>
      <c r="AQ54" s="259"/>
      <c r="AR54" s="259"/>
      <c r="AS54" s="259"/>
      <c r="AT54" s="259"/>
      <c r="AU54" s="259"/>
      <c r="AV54" s="259"/>
      <c r="AW54" s="259"/>
      <c r="AX54" s="259"/>
      <c r="AY54" s="259"/>
      <c r="AZ54" s="259"/>
    </row>
    <row r="55" spans="1:70" s="25" customFormat="1" ht="11.25" customHeight="1">
      <c r="A55" s="462" t="s">
        <v>81</v>
      </c>
      <c r="B55" s="217"/>
      <c r="C55" s="41"/>
      <c r="D55" s="22"/>
      <c r="E55" s="22"/>
      <c r="F55" s="22"/>
      <c r="G55" s="22"/>
      <c r="H55" s="91"/>
      <c r="I55" s="271"/>
      <c r="J55" s="241"/>
      <c r="K55" s="241"/>
      <c r="L55" s="241"/>
      <c r="M55" s="241"/>
      <c r="N55" s="241"/>
      <c r="O55" s="241"/>
      <c r="P55" s="241"/>
      <c r="Q55" s="244"/>
      <c r="R55" s="243"/>
      <c r="S55" s="243"/>
      <c r="T55" s="243"/>
      <c r="U55" s="243"/>
      <c r="V55" s="243"/>
      <c r="W55" s="243"/>
      <c r="X55" s="243"/>
      <c r="Y55" s="243"/>
      <c r="Z55" s="243"/>
      <c r="AA55" s="243"/>
      <c r="AB55" s="243"/>
      <c r="AC55" s="243"/>
      <c r="AD55" s="243"/>
      <c r="AE55" s="259"/>
      <c r="AF55" s="259"/>
      <c r="AG55" s="259"/>
      <c r="AH55" s="259"/>
      <c r="AI55" s="259"/>
      <c r="AJ55" s="259"/>
      <c r="AK55" s="259"/>
      <c r="AL55" s="259"/>
      <c r="AM55" s="259"/>
      <c r="AN55" s="259"/>
      <c r="AO55" s="259"/>
      <c r="AP55" s="259"/>
      <c r="AQ55" s="259"/>
      <c r="AR55" s="259"/>
      <c r="AS55" s="259"/>
      <c r="AT55" s="259"/>
      <c r="AU55" s="259"/>
      <c r="AV55" s="259"/>
      <c r="AW55" s="259"/>
      <c r="AX55" s="259"/>
      <c r="AY55" s="259"/>
      <c r="AZ55" s="259"/>
    </row>
    <row r="56" spans="1:70" s="25" customFormat="1" ht="11.25" customHeight="1">
      <c r="A56" s="259"/>
      <c r="B56" s="32"/>
      <c r="C56" s="41"/>
      <c r="D56" s="22"/>
      <c r="E56" s="22"/>
      <c r="F56" s="22"/>
      <c r="G56" s="22"/>
      <c r="H56" s="276"/>
      <c r="I56" s="241"/>
      <c r="J56" s="241"/>
      <c r="K56" s="241"/>
      <c r="L56" s="241"/>
      <c r="M56" s="241"/>
      <c r="N56" s="241"/>
      <c r="O56" s="241"/>
      <c r="P56" s="241"/>
      <c r="Q56" s="243"/>
      <c r="R56" s="243"/>
      <c r="S56" s="243"/>
      <c r="T56" s="243"/>
      <c r="U56" s="243"/>
      <c r="V56" s="243"/>
      <c r="W56" s="243"/>
      <c r="X56" s="243"/>
      <c r="Y56" s="243"/>
      <c r="Z56" s="243"/>
      <c r="AA56" s="243"/>
      <c r="AB56" s="243"/>
      <c r="AC56" s="243"/>
      <c r="AD56" s="243"/>
      <c r="AE56" s="243"/>
      <c r="AF56" s="259"/>
      <c r="AG56" s="259"/>
      <c r="AH56" s="259"/>
      <c r="AI56" s="259"/>
      <c r="AJ56" s="259"/>
      <c r="AK56" s="259"/>
      <c r="AL56" s="259"/>
      <c r="AM56" s="259"/>
      <c r="AN56" s="259"/>
      <c r="AO56" s="259"/>
      <c r="AP56" s="259"/>
      <c r="AQ56" s="259"/>
      <c r="AR56" s="259"/>
      <c r="AS56" s="259"/>
      <c r="AT56" s="259"/>
      <c r="AU56" s="259"/>
      <c r="AV56" s="259"/>
      <c r="AW56" s="259"/>
      <c r="AX56" s="259"/>
      <c r="AY56" s="259"/>
      <c r="AZ56" s="259"/>
    </row>
    <row r="57" spans="1:70" s="25" customFormat="1" ht="11.25" customHeight="1">
      <c r="A57" s="259"/>
      <c r="B57" s="32"/>
      <c r="C57" s="41"/>
      <c r="D57" s="22"/>
      <c r="E57" s="22"/>
      <c r="F57" s="22"/>
      <c r="G57" s="22"/>
      <c r="H57" s="276"/>
      <c r="I57" s="241"/>
      <c r="J57" s="241"/>
      <c r="K57" s="241"/>
      <c r="L57" s="241"/>
      <c r="M57" s="241"/>
      <c r="N57" s="241"/>
      <c r="O57" s="241"/>
      <c r="P57" s="241"/>
      <c r="Q57" s="243"/>
      <c r="R57" s="243"/>
      <c r="S57" s="243"/>
      <c r="T57" s="243"/>
      <c r="U57" s="243"/>
      <c r="V57" s="243"/>
      <c r="W57" s="243"/>
      <c r="X57" s="243"/>
      <c r="Y57" s="243"/>
      <c r="Z57" s="243"/>
      <c r="AA57" s="243"/>
      <c r="AB57" s="243"/>
      <c r="AC57" s="243"/>
      <c r="AD57" s="243"/>
      <c r="AE57" s="243"/>
      <c r="AF57" s="259"/>
      <c r="AG57" s="259"/>
      <c r="AH57" s="259"/>
      <c r="AI57" s="259"/>
      <c r="AJ57" s="259"/>
      <c r="AK57" s="259"/>
      <c r="AL57" s="259"/>
      <c r="AM57" s="259"/>
      <c r="AN57" s="259"/>
      <c r="AO57" s="259"/>
      <c r="AP57" s="259"/>
      <c r="AQ57" s="259"/>
      <c r="AR57" s="259"/>
      <c r="AS57" s="259"/>
      <c r="AT57" s="259"/>
      <c r="AU57" s="259"/>
      <c r="AV57" s="259"/>
      <c r="AW57" s="259"/>
      <c r="AX57" s="259"/>
      <c r="AY57" s="259"/>
      <c r="AZ57" s="259"/>
    </row>
    <row r="58" spans="1:70" s="25" customFormat="1" ht="15" customHeight="1">
      <c r="A58" s="259"/>
      <c r="B58" s="32"/>
      <c r="C58" s="41"/>
      <c r="D58" s="22"/>
      <c r="E58" s="22"/>
      <c r="F58" s="22"/>
      <c r="G58" s="22"/>
      <c r="H58" s="276"/>
      <c r="I58" s="241"/>
      <c r="J58" s="241"/>
      <c r="K58" s="241"/>
      <c r="L58" s="241"/>
      <c r="M58" s="241"/>
      <c r="N58" s="241"/>
      <c r="O58" s="241"/>
      <c r="P58" s="241"/>
      <c r="Q58" s="243"/>
      <c r="R58" s="243"/>
      <c r="S58" s="243"/>
      <c r="T58" s="243"/>
      <c r="U58" s="243"/>
      <c r="V58" s="243"/>
      <c r="W58" s="243"/>
      <c r="X58" s="243"/>
      <c r="Y58" s="243"/>
      <c r="Z58" s="243"/>
      <c r="AA58" s="243"/>
      <c r="AB58" s="243"/>
      <c r="AC58" s="243"/>
      <c r="AD58" s="243"/>
      <c r="AE58" s="243"/>
      <c r="AF58" s="259"/>
      <c r="AG58" s="259"/>
      <c r="AH58" s="259"/>
      <c r="AI58" s="259"/>
      <c r="AJ58" s="259"/>
      <c r="AK58" s="259"/>
      <c r="AL58" s="259"/>
      <c r="AM58" s="259"/>
      <c r="AN58" s="259"/>
      <c r="AO58" s="259"/>
      <c r="AP58" s="259"/>
      <c r="AQ58" s="259"/>
      <c r="AR58" s="259"/>
      <c r="AS58" s="259"/>
      <c r="AT58" s="259"/>
      <c r="AU58" s="259"/>
      <c r="AV58" s="259"/>
      <c r="AW58" s="259"/>
      <c r="AX58" s="259"/>
      <c r="AY58" s="259"/>
      <c r="AZ58" s="259"/>
    </row>
    <row r="59" spans="1:70" s="25" customFormat="1" ht="15" customHeight="1">
      <c r="A59" s="259"/>
      <c r="B59" s="32"/>
      <c r="C59" s="41"/>
      <c r="D59" s="22"/>
      <c r="E59" s="22"/>
      <c r="F59" s="22"/>
      <c r="G59" s="22"/>
      <c r="H59" s="276"/>
      <c r="I59" s="251"/>
      <c r="J59" s="242"/>
      <c r="K59" s="242"/>
      <c r="L59" s="242"/>
      <c r="M59" s="242"/>
      <c r="N59" s="242"/>
      <c r="O59" s="242"/>
      <c r="P59" s="242"/>
      <c r="Q59" s="242"/>
      <c r="R59" s="242"/>
      <c r="S59" s="242"/>
      <c r="T59" s="242"/>
      <c r="U59" s="242"/>
      <c r="V59" s="242"/>
      <c r="W59" s="242"/>
      <c r="X59" s="242"/>
      <c r="Y59" s="242"/>
      <c r="Z59" s="242"/>
      <c r="AA59" s="242"/>
      <c r="AB59" s="242"/>
      <c r="AC59" s="243"/>
      <c r="AD59" s="243"/>
      <c r="AE59" s="243"/>
      <c r="AF59" s="259"/>
      <c r="AG59" s="259"/>
      <c r="AH59" s="259"/>
      <c r="AI59" s="259"/>
      <c r="AJ59" s="259"/>
      <c r="AK59" s="259"/>
      <c r="AL59" s="259"/>
      <c r="AM59" s="259"/>
      <c r="AN59" s="259"/>
      <c r="AO59" s="259"/>
      <c r="AP59" s="259"/>
      <c r="AQ59" s="259"/>
      <c r="AR59" s="259"/>
      <c r="AS59" s="259"/>
      <c r="AT59" s="259"/>
      <c r="AU59" s="259"/>
      <c r="AV59" s="259"/>
      <c r="AW59" s="259"/>
      <c r="AX59" s="259"/>
      <c r="AY59" s="259"/>
      <c r="AZ59" s="259"/>
    </row>
    <row r="60" spans="1:70" s="25" customFormat="1" ht="15" customHeight="1">
      <c r="A60" s="259"/>
      <c r="B60" s="32"/>
      <c r="C60" s="41"/>
      <c r="D60" s="22"/>
      <c r="E60" s="22"/>
      <c r="F60" s="22"/>
      <c r="G60" s="22"/>
      <c r="H60" s="276"/>
      <c r="I60" s="242"/>
      <c r="J60" s="242"/>
      <c r="K60" s="242"/>
      <c r="L60" s="242"/>
      <c r="M60" s="242"/>
      <c r="N60" s="242"/>
      <c r="O60" s="242"/>
      <c r="P60" s="242"/>
      <c r="Q60" s="242"/>
      <c r="R60" s="242"/>
      <c r="S60" s="242"/>
      <c r="T60" s="242"/>
      <c r="U60" s="242"/>
      <c r="V60" s="242"/>
      <c r="W60" s="242"/>
      <c r="X60" s="242"/>
      <c r="Y60" s="242"/>
      <c r="Z60" s="242"/>
      <c r="AA60" s="242"/>
      <c r="AB60" s="242"/>
      <c r="AC60" s="243"/>
      <c r="AD60" s="243"/>
      <c r="AE60" s="243"/>
      <c r="AF60" s="259"/>
      <c r="AG60" s="259"/>
      <c r="AH60" s="259"/>
      <c r="AI60" s="259"/>
      <c r="AJ60" s="259"/>
      <c r="AK60" s="259"/>
      <c r="AL60" s="259"/>
      <c r="AM60" s="259"/>
      <c r="AN60" s="259"/>
      <c r="AO60" s="259"/>
      <c r="AP60" s="259"/>
      <c r="AQ60" s="259"/>
      <c r="AR60" s="259"/>
      <c r="AS60" s="259"/>
      <c r="AT60" s="259"/>
      <c r="AU60" s="259"/>
      <c r="AV60" s="259"/>
      <c r="AW60" s="259"/>
      <c r="AX60" s="259"/>
      <c r="AY60" s="259"/>
      <c r="AZ60" s="259"/>
    </row>
    <row r="61" spans="1:70" s="25" customFormat="1" ht="15" customHeight="1">
      <c r="A61" s="259"/>
      <c r="B61" s="32"/>
      <c r="C61" s="41"/>
      <c r="D61" s="22"/>
      <c r="E61" s="22"/>
      <c r="F61" s="22"/>
      <c r="G61" s="22"/>
      <c r="H61" s="276"/>
      <c r="I61" s="242"/>
      <c r="J61" s="242"/>
      <c r="K61" s="242"/>
      <c r="L61" s="242"/>
      <c r="M61" s="242"/>
      <c r="N61" s="242"/>
      <c r="O61" s="242"/>
      <c r="P61" s="242"/>
      <c r="Q61" s="242"/>
      <c r="R61" s="242"/>
      <c r="S61" s="242"/>
      <c r="T61" s="242"/>
      <c r="U61" s="242"/>
      <c r="V61" s="242"/>
      <c r="W61" s="242"/>
      <c r="X61" s="242"/>
      <c r="Y61" s="242"/>
      <c r="Z61" s="242"/>
      <c r="AA61" s="242"/>
      <c r="AB61" s="242"/>
      <c r="AC61" s="243"/>
      <c r="AD61" s="243"/>
      <c r="AE61" s="243"/>
      <c r="AF61" s="259"/>
      <c r="AG61" s="259"/>
      <c r="AH61" s="259"/>
      <c r="AI61" s="259"/>
      <c r="AJ61" s="259"/>
      <c r="AK61" s="259"/>
      <c r="AL61" s="259"/>
      <c r="AM61" s="259"/>
      <c r="AN61" s="259"/>
      <c r="AO61" s="259"/>
      <c r="AP61" s="259"/>
      <c r="AQ61" s="259"/>
      <c r="AR61" s="259"/>
      <c r="AS61" s="259"/>
      <c r="AT61" s="259"/>
      <c r="AU61" s="259"/>
      <c r="AV61" s="259"/>
      <c r="AW61" s="259"/>
      <c r="AX61" s="259"/>
      <c r="AY61" s="259"/>
      <c r="AZ61" s="259"/>
    </row>
    <row r="62" spans="1:70" s="25" customFormat="1" ht="15" customHeight="1">
      <c r="A62" s="259"/>
      <c r="B62" s="32"/>
      <c r="C62" s="41"/>
      <c r="D62" s="22"/>
      <c r="E62" s="22"/>
      <c r="F62" s="22"/>
      <c r="G62" s="22"/>
      <c r="H62" s="276"/>
      <c r="I62" s="242"/>
      <c r="J62" s="242"/>
      <c r="K62" s="242"/>
      <c r="L62" s="242"/>
      <c r="M62" s="242"/>
      <c r="N62" s="242"/>
      <c r="O62" s="242"/>
      <c r="P62" s="242"/>
      <c r="Q62" s="242"/>
      <c r="R62" s="242"/>
      <c r="S62" s="242"/>
      <c r="T62" s="242"/>
      <c r="U62" s="242"/>
      <c r="V62" s="242"/>
      <c r="W62" s="242"/>
      <c r="X62" s="242"/>
      <c r="Y62" s="242"/>
      <c r="Z62" s="242"/>
      <c r="AA62" s="242"/>
      <c r="AB62" s="242"/>
      <c r="AC62" s="243"/>
      <c r="AD62" s="243"/>
      <c r="AE62" s="243"/>
      <c r="AF62" s="259"/>
      <c r="AG62" s="259"/>
      <c r="AH62" s="259"/>
      <c r="AI62" s="259"/>
      <c r="AJ62" s="259"/>
      <c r="AK62" s="259"/>
      <c r="AL62" s="259"/>
      <c r="AM62" s="259"/>
      <c r="AN62" s="259"/>
      <c r="AO62" s="259"/>
      <c r="AP62" s="259"/>
      <c r="AQ62" s="259"/>
      <c r="AR62" s="259"/>
      <c r="AS62" s="259"/>
      <c r="AT62" s="259"/>
      <c r="AU62" s="259"/>
      <c r="AV62" s="259"/>
      <c r="AW62" s="259"/>
      <c r="AX62" s="259"/>
      <c r="AY62" s="259"/>
      <c r="AZ62" s="259"/>
    </row>
    <row r="63" spans="1:70" s="25" customFormat="1" ht="15" customHeight="1">
      <c r="A63" s="259"/>
      <c r="B63" s="32"/>
      <c r="C63" s="41"/>
      <c r="D63" s="22"/>
      <c r="E63" s="22"/>
      <c r="F63" s="22"/>
      <c r="G63" s="22"/>
      <c r="H63" s="276"/>
      <c r="I63" s="242"/>
      <c r="J63" s="242"/>
      <c r="K63" s="242"/>
      <c r="L63" s="242"/>
      <c r="M63" s="242"/>
      <c r="N63" s="242"/>
      <c r="O63" s="242"/>
      <c r="P63" s="242"/>
      <c r="Q63" s="242"/>
      <c r="R63" s="242"/>
      <c r="S63" s="242"/>
      <c r="T63" s="242"/>
      <c r="U63" s="242"/>
      <c r="V63" s="242"/>
      <c r="W63" s="242"/>
      <c r="X63" s="242"/>
      <c r="Y63" s="242"/>
      <c r="Z63" s="242"/>
      <c r="AA63" s="242"/>
      <c r="AB63" s="242"/>
      <c r="AC63" s="243"/>
      <c r="AD63" s="243"/>
      <c r="AE63" s="243"/>
      <c r="AF63" s="259"/>
      <c r="AG63" s="259"/>
      <c r="AH63" s="259"/>
      <c r="AI63" s="259"/>
      <c r="AJ63" s="259"/>
      <c r="AK63" s="259"/>
      <c r="AL63" s="259"/>
      <c r="AM63" s="259"/>
      <c r="AN63" s="259"/>
      <c r="AO63" s="259"/>
      <c r="AP63" s="259"/>
      <c r="AQ63" s="259"/>
      <c r="AR63" s="259"/>
      <c r="AS63" s="259"/>
      <c r="AT63" s="259"/>
      <c r="AU63" s="259"/>
      <c r="AV63" s="259"/>
      <c r="AW63" s="259"/>
      <c r="AX63" s="259"/>
      <c r="AY63" s="259"/>
      <c r="AZ63" s="259"/>
    </row>
    <row r="64" spans="1:70" s="25" customFormat="1" ht="15" customHeight="1">
      <c r="A64" s="259"/>
      <c r="B64" s="32"/>
      <c r="C64" s="41"/>
      <c r="D64" s="22"/>
      <c r="E64" s="22"/>
      <c r="F64" s="22"/>
      <c r="G64" s="22"/>
      <c r="H64" s="276"/>
      <c r="I64" s="241"/>
      <c r="J64" s="241"/>
      <c r="K64" s="241"/>
      <c r="L64" s="241"/>
      <c r="M64" s="241"/>
      <c r="N64" s="241"/>
      <c r="O64" s="241"/>
      <c r="P64" s="241"/>
      <c r="Q64" s="243"/>
      <c r="R64" s="243"/>
      <c r="S64" s="243"/>
      <c r="T64" s="243"/>
      <c r="U64" s="243"/>
      <c r="V64" s="243"/>
      <c r="W64" s="243"/>
      <c r="X64" s="243"/>
      <c r="Y64" s="243"/>
      <c r="Z64" s="243"/>
      <c r="AA64" s="243"/>
      <c r="AB64" s="243"/>
      <c r="AC64" s="243"/>
      <c r="AD64" s="243"/>
      <c r="AE64" s="243"/>
      <c r="AF64" s="259"/>
      <c r="AG64" s="259"/>
      <c r="AH64" s="259"/>
      <c r="AI64" s="259"/>
      <c r="AJ64" s="259"/>
      <c r="AK64" s="259"/>
      <c r="AL64" s="259"/>
      <c r="AM64" s="259"/>
      <c r="AN64" s="259"/>
      <c r="AO64" s="259"/>
      <c r="AP64" s="259"/>
      <c r="AQ64" s="259"/>
      <c r="AR64" s="259"/>
      <c r="AS64" s="259"/>
      <c r="AT64" s="259"/>
      <c r="AU64" s="259"/>
      <c r="AV64" s="259"/>
      <c r="AW64" s="259"/>
      <c r="AX64" s="259"/>
      <c r="AY64" s="259"/>
      <c r="AZ64" s="259"/>
    </row>
    <row r="65" spans="1:52" s="25" customFormat="1" ht="15" customHeight="1">
      <c r="A65" s="259"/>
      <c r="B65" s="32"/>
      <c r="C65" s="41"/>
      <c r="D65" s="22"/>
      <c r="E65" s="22"/>
      <c r="F65" s="22"/>
      <c r="G65" s="22"/>
      <c r="H65" s="91"/>
      <c r="I65" s="271"/>
      <c r="J65" s="241"/>
      <c r="K65" s="241"/>
      <c r="L65" s="241"/>
      <c r="M65" s="241"/>
      <c r="N65" s="241"/>
      <c r="O65" s="241"/>
      <c r="P65" s="241"/>
      <c r="Q65" s="243"/>
      <c r="R65" s="243"/>
      <c r="S65" s="243"/>
      <c r="T65" s="243"/>
      <c r="U65" s="243"/>
      <c r="V65" s="243"/>
      <c r="W65" s="243"/>
      <c r="X65" s="243"/>
      <c r="Y65" s="243"/>
      <c r="Z65" s="243"/>
      <c r="AA65" s="243"/>
      <c r="AB65" s="243"/>
      <c r="AC65" s="243"/>
      <c r="AD65" s="243"/>
      <c r="AE65" s="259"/>
      <c r="AF65" s="259"/>
      <c r="AG65" s="259"/>
      <c r="AH65" s="259"/>
      <c r="AI65" s="259"/>
      <c r="AJ65" s="259"/>
      <c r="AK65" s="259"/>
      <c r="AL65" s="259"/>
      <c r="AM65" s="259"/>
      <c r="AN65" s="259"/>
      <c r="AO65" s="259"/>
      <c r="AP65" s="259"/>
      <c r="AQ65" s="259"/>
      <c r="AR65" s="259"/>
      <c r="AS65" s="259"/>
      <c r="AT65" s="259"/>
      <c r="AU65" s="259"/>
      <c r="AV65" s="259"/>
      <c r="AW65" s="259"/>
      <c r="AX65" s="259"/>
      <c r="AY65" s="259"/>
      <c r="AZ65" s="259"/>
    </row>
    <row r="66" spans="1:52" s="25" customFormat="1" ht="15" customHeight="1">
      <c r="A66" s="259"/>
      <c r="B66" s="32"/>
      <c r="C66" s="41"/>
      <c r="D66" s="22"/>
      <c r="E66" s="22"/>
      <c r="F66" s="22"/>
      <c r="G66" s="22"/>
      <c r="H66" s="91"/>
      <c r="I66" s="271"/>
      <c r="J66" s="241"/>
      <c r="K66" s="241"/>
      <c r="L66" s="241"/>
      <c r="M66" s="241"/>
      <c r="N66" s="241"/>
      <c r="O66" s="241"/>
      <c r="P66" s="241"/>
      <c r="Q66" s="243"/>
      <c r="R66" s="243"/>
      <c r="S66" s="243"/>
      <c r="T66" s="243"/>
      <c r="U66" s="243"/>
      <c r="V66" s="243"/>
      <c r="W66" s="243"/>
      <c r="X66" s="243"/>
      <c r="Y66" s="243"/>
      <c r="Z66" s="243"/>
      <c r="AA66" s="243"/>
      <c r="AB66" s="243"/>
      <c r="AC66" s="243"/>
      <c r="AD66" s="243"/>
      <c r="AE66" s="259"/>
      <c r="AF66" s="259"/>
      <c r="AG66" s="259"/>
      <c r="AH66" s="259"/>
      <c r="AI66" s="259"/>
      <c r="AJ66" s="259"/>
      <c r="AK66" s="259"/>
      <c r="AL66" s="259"/>
      <c r="AM66" s="259"/>
      <c r="AN66" s="259"/>
      <c r="AO66" s="259"/>
      <c r="AP66" s="259"/>
      <c r="AQ66" s="259"/>
      <c r="AR66" s="259"/>
      <c r="AS66" s="259"/>
      <c r="AT66" s="259"/>
      <c r="AU66" s="259"/>
      <c r="AV66" s="259"/>
      <c r="AW66" s="259"/>
      <c r="AX66" s="259"/>
      <c r="AY66" s="259"/>
      <c r="AZ66" s="259"/>
    </row>
    <row r="67" spans="1:52" s="25" customFormat="1" ht="15" customHeight="1">
      <c r="A67" s="259"/>
      <c r="B67" s="32"/>
      <c r="C67" s="41"/>
      <c r="D67" s="22"/>
      <c r="E67" s="22"/>
      <c r="F67" s="22"/>
      <c r="G67" s="22"/>
      <c r="H67" s="91"/>
      <c r="I67" s="271"/>
      <c r="J67" s="241"/>
      <c r="K67" s="241"/>
      <c r="L67" s="241"/>
      <c r="M67" s="241"/>
      <c r="N67" s="241"/>
      <c r="O67" s="241"/>
      <c r="P67" s="241"/>
      <c r="Q67" s="243"/>
      <c r="R67" s="243"/>
      <c r="S67" s="243"/>
      <c r="T67" s="243"/>
      <c r="U67" s="243"/>
      <c r="V67" s="243"/>
      <c r="W67" s="243"/>
      <c r="X67" s="243"/>
      <c r="Y67" s="243"/>
      <c r="Z67" s="243"/>
      <c r="AA67" s="243"/>
      <c r="AB67" s="243"/>
      <c r="AC67" s="243"/>
      <c r="AD67" s="243"/>
      <c r="AE67" s="259"/>
      <c r="AF67" s="259"/>
      <c r="AG67" s="259"/>
      <c r="AH67" s="259"/>
      <c r="AI67" s="259"/>
      <c r="AJ67" s="259"/>
      <c r="AK67" s="259"/>
      <c r="AL67" s="259"/>
      <c r="AM67" s="259"/>
      <c r="AN67" s="259"/>
      <c r="AO67" s="259"/>
      <c r="AP67" s="259"/>
      <c r="AQ67" s="259"/>
      <c r="AR67" s="259"/>
      <c r="AS67" s="259"/>
      <c r="AT67" s="259"/>
      <c r="AU67" s="259"/>
      <c r="AV67" s="259"/>
      <c r="AW67" s="259"/>
      <c r="AX67" s="259"/>
      <c r="AY67" s="259"/>
      <c r="AZ67" s="259"/>
    </row>
    <row r="68" spans="1:52" s="25" customFormat="1" ht="11.25" customHeight="1">
      <c r="A68" s="259"/>
      <c r="B68" s="32"/>
      <c r="C68" s="41"/>
      <c r="D68" s="22"/>
      <c r="E68" s="22"/>
      <c r="F68" s="22"/>
      <c r="G68" s="22"/>
      <c r="H68" s="91"/>
      <c r="I68" s="271"/>
      <c r="J68" s="241"/>
      <c r="K68" s="241"/>
      <c r="L68" s="241"/>
      <c r="M68" s="241"/>
      <c r="N68" s="241"/>
      <c r="O68" s="241"/>
      <c r="P68" s="241"/>
      <c r="Q68" s="243"/>
      <c r="R68" s="243"/>
      <c r="S68" s="243"/>
      <c r="T68" s="243"/>
      <c r="U68" s="243"/>
      <c r="V68" s="243"/>
      <c r="W68" s="243"/>
      <c r="X68" s="243"/>
      <c r="Y68" s="243"/>
      <c r="Z68" s="243"/>
      <c r="AA68" s="243"/>
      <c r="AB68" s="243"/>
      <c r="AC68" s="243"/>
      <c r="AD68" s="243"/>
      <c r="AE68" s="259"/>
      <c r="AF68" s="259"/>
      <c r="AG68" s="259"/>
      <c r="AH68" s="259"/>
      <c r="AI68" s="259"/>
      <c r="AJ68" s="259"/>
      <c r="AK68" s="259"/>
      <c r="AL68" s="259"/>
      <c r="AM68" s="259"/>
      <c r="AN68" s="259"/>
      <c r="AO68" s="259"/>
      <c r="AP68" s="259"/>
      <c r="AQ68" s="259"/>
      <c r="AR68" s="259"/>
      <c r="AS68" s="259"/>
      <c r="AT68" s="259"/>
      <c r="AU68" s="259"/>
      <c r="AV68" s="259"/>
      <c r="AW68" s="259"/>
      <c r="AX68" s="259"/>
      <c r="AY68" s="259"/>
      <c r="AZ68" s="259"/>
    </row>
    <row r="69" spans="1:52" s="25" customFormat="1" ht="15" customHeight="1">
      <c r="A69" s="259"/>
      <c r="B69" s="32"/>
      <c r="C69" s="41"/>
      <c r="D69" s="22"/>
      <c r="E69" s="22"/>
      <c r="F69" s="22"/>
      <c r="G69" s="22"/>
      <c r="H69" s="91"/>
      <c r="I69" s="271"/>
      <c r="J69" s="241"/>
      <c r="K69" s="241"/>
      <c r="L69" s="241"/>
      <c r="M69" s="241"/>
      <c r="N69" s="241"/>
      <c r="O69" s="241"/>
      <c r="P69" s="241"/>
      <c r="Q69" s="243"/>
      <c r="R69" s="243"/>
      <c r="S69" s="243"/>
      <c r="T69" s="243"/>
      <c r="U69" s="243"/>
      <c r="V69" s="243"/>
      <c r="W69" s="243"/>
      <c r="X69" s="243"/>
      <c r="Y69" s="243"/>
      <c r="Z69" s="243"/>
      <c r="AA69" s="243"/>
      <c r="AB69" s="243"/>
      <c r="AC69" s="243"/>
      <c r="AD69" s="243"/>
      <c r="AE69" s="259"/>
      <c r="AF69" s="259"/>
      <c r="AG69" s="259"/>
      <c r="AH69" s="259"/>
      <c r="AI69" s="259"/>
      <c r="AJ69" s="259"/>
      <c r="AK69" s="259"/>
      <c r="AL69" s="259"/>
      <c r="AM69" s="259"/>
      <c r="AN69" s="259"/>
      <c r="AO69" s="259"/>
      <c r="AP69" s="259"/>
      <c r="AQ69" s="259"/>
      <c r="AR69" s="259"/>
      <c r="AS69" s="259"/>
      <c r="AT69" s="259"/>
      <c r="AU69" s="259"/>
      <c r="AV69" s="259"/>
      <c r="AW69" s="259"/>
      <c r="AX69" s="259"/>
      <c r="AY69" s="259"/>
      <c r="AZ69" s="259"/>
    </row>
    <row r="70" spans="1:52" s="25" customFormat="1" ht="15" customHeight="1">
      <c r="A70" s="259"/>
      <c r="B70" s="32"/>
      <c r="C70" s="41"/>
      <c r="D70" s="22"/>
      <c r="E70" s="22"/>
      <c r="F70" s="22"/>
      <c r="G70" s="22"/>
      <c r="H70" s="91"/>
      <c r="I70" s="271"/>
      <c r="J70" s="241"/>
      <c r="K70" s="241"/>
      <c r="L70" s="241"/>
      <c r="M70" s="241"/>
      <c r="N70" s="241"/>
      <c r="O70" s="241"/>
      <c r="P70" s="241"/>
      <c r="Q70" s="243"/>
      <c r="R70" s="243"/>
      <c r="S70" s="243"/>
      <c r="T70" s="243"/>
      <c r="U70" s="243"/>
      <c r="V70" s="243"/>
      <c r="W70" s="243"/>
      <c r="X70" s="243"/>
      <c r="Y70" s="243"/>
      <c r="Z70" s="243"/>
      <c r="AA70" s="243"/>
      <c r="AB70" s="243"/>
      <c r="AC70" s="243"/>
      <c r="AD70" s="243"/>
      <c r="AE70" s="259"/>
      <c r="AF70" s="259"/>
      <c r="AG70" s="259"/>
      <c r="AH70" s="259"/>
      <c r="AI70" s="259"/>
      <c r="AJ70" s="259"/>
      <c r="AK70" s="259"/>
      <c r="AL70" s="259"/>
      <c r="AM70" s="259"/>
      <c r="AN70" s="259"/>
      <c r="AO70" s="259"/>
      <c r="AP70" s="259"/>
      <c r="AQ70" s="259"/>
      <c r="AR70" s="259"/>
      <c r="AS70" s="259"/>
      <c r="AT70" s="259"/>
      <c r="AU70" s="259"/>
      <c r="AV70" s="259"/>
      <c r="AW70" s="259"/>
      <c r="AX70" s="259"/>
      <c r="AY70" s="259"/>
      <c r="AZ70" s="259"/>
    </row>
    <row r="71" spans="1:52" s="25" customFormat="1" ht="15" customHeight="1">
      <c r="A71" s="259"/>
      <c r="B71" s="32"/>
      <c r="C71" s="41"/>
      <c r="D71" s="22"/>
      <c r="E71" s="22"/>
      <c r="F71" s="22"/>
      <c r="G71" s="22"/>
      <c r="H71" s="91"/>
      <c r="I71" s="271"/>
      <c r="J71" s="241"/>
      <c r="K71" s="241"/>
      <c r="L71" s="241"/>
      <c r="M71" s="241"/>
      <c r="N71" s="241"/>
      <c r="O71" s="241"/>
      <c r="P71" s="241"/>
      <c r="Q71" s="243"/>
      <c r="R71" s="243"/>
      <c r="S71" s="243"/>
      <c r="T71" s="243"/>
      <c r="U71" s="243"/>
      <c r="V71" s="243"/>
      <c r="W71" s="243"/>
      <c r="X71" s="243"/>
      <c r="Y71" s="243"/>
      <c r="Z71" s="243"/>
      <c r="AA71" s="243"/>
      <c r="AB71" s="243"/>
      <c r="AC71" s="243"/>
      <c r="AD71" s="243"/>
      <c r="AE71" s="259"/>
      <c r="AF71" s="259"/>
      <c r="AG71" s="259"/>
      <c r="AH71" s="259"/>
      <c r="AI71" s="259"/>
      <c r="AJ71" s="259"/>
      <c r="AK71" s="259"/>
      <c r="AL71" s="259"/>
      <c r="AM71" s="259"/>
      <c r="AN71" s="259"/>
      <c r="AO71" s="259"/>
      <c r="AP71" s="259"/>
      <c r="AQ71" s="259"/>
      <c r="AR71" s="259"/>
      <c r="AS71" s="259"/>
      <c r="AT71" s="259"/>
      <c r="AU71" s="259"/>
      <c r="AV71" s="259"/>
      <c r="AW71" s="259"/>
      <c r="AX71" s="259"/>
      <c r="AY71" s="259"/>
      <c r="AZ71" s="259"/>
    </row>
    <row r="72" spans="1:52" s="25" customFormat="1" ht="15" customHeight="1">
      <c r="A72" s="259"/>
      <c r="B72" s="32"/>
      <c r="C72" s="41"/>
      <c r="D72" s="22"/>
      <c r="E72" s="22"/>
      <c r="F72" s="22"/>
      <c r="G72" s="22"/>
      <c r="H72" s="91"/>
      <c r="I72" s="271"/>
      <c r="J72" s="241"/>
      <c r="K72" s="241"/>
      <c r="L72" s="241"/>
      <c r="M72" s="241"/>
      <c r="N72" s="241"/>
      <c r="O72" s="241"/>
      <c r="P72" s="241"/>
      <c r="Q72" s="243"/>
      <c r="R72" s="243"/>
      <c r="S72" s="243"/>
      <c r="T72" s="243"/>
      <c r="U72" s="243"/>
      <c r="V72" s="243"/>
      <c r="W72" s="243"/>
      <c r="X72" s="243"/>
      <c r="Y72" s="243"/>
      <c r="Z72" s="243"/>
      <c r="AA72" s="243"/>
      <c r="AB72" s="243"/>
      <c r="AC72" s="243"/>
      <c r="AD72" s="243"/>
      <c r="AE72" s="259"/>
      <c r="AF72" s="259"/>
      <c r="AG72" s="259"/>
      <c r="AH72" s="259"/>
      <c r="AI72" s="259"/>
      <c r="AJ72" s="259"/>
      <c r="AK72" s="259"/>
      <c r="AL72" s="259"/>
      <c r="AM72" s="259"/>
      <c r="AN72" s="259"/>
      <c r="AO72" s="259"/>
      <c r="AP72" s="259"/>
      <c r="AQ72" s="259"/>
      <c r="AR72" s="259"/>
      <c r="AS72" s="259"/>
      <c r="AT72" s="259"/>
      <c r="AU72" s="259"/>
      <c r="AV72" s="259"/>
      <c r="AW72" s="259"/>
      <c r="AX72" s="259"/>
      <c r="AY72" s="259"/>
      <c r="AZ72" s="259"/>
    </row>
    <row r="73" spans="1:52" s="25" customFormat="1" ht="15" customHeight="1">
      <c r="A73" s="259"/>
      <c r="B73" s="32"/>
      <c r="C73" s="41"/>
      <c r="D73" s="22"/>
      <c r="E73" s="22"/>
      <c r="F73" s="22"/>
      <c r="G73" s="22"/>
      <c r="H73" s="91"/>
      <c r="I73" s="271"/>
      <c r="J73" s="241"/>
      <c r="K73" s="241"/>
      <c r="L73" s="241"/>
      <c r="M73" s="241"/>
      <c r="N73" s="241"/>
      <c r="O73" s="241"/>
      <c r="P73" s="241"/>
      <c r="Q73" s="243"/>
      <c r="R73" s="243"/>
      <c r="S73" s="243"/>
      <c r="T73" s="243"/>
      <c r="U73" s="243"/>
      <c r="V73" s="243"/>
      <c r="W73" s="243"/>
      <c r="X73" s="243"/>
      <c r="Y73" s="243"/>
      <c r="Z73" s="243"/>
      <c r="AA73" s="243"/>
      <c r="AB73" s="243"/>
      <c r="AC73" s="243"/>
      <c r="AD73" s="243"/>
      <c r="AE73" s="259"/>
      <c r="AF73" s="259"/>
      <c r="AG73" s="259"/>
      <c r="AH73" s="259"/>
      <c r="AI73" s="259"/>
      <c r="AJ73" s="259"/>
      <c r="AK73" s="259"/>
      <c r="AL73" s="259"/>
      <c r="AM73" s="259"/>
      <c r="AN73" s="259"/>
      <c r="AO73" s="259"/>
      <c r="AP73" s="259"/>
      <c r="AQ73" s="259"/>
      <c r="AR73" s="259"/>
      <c r="AS73" s="259"/>
      <c r="AT73" s="259"/>
      <c r="AU73" s="259"/>
      <c r="AV73" s="259"/>
      <c r="AW73" s="259"/>
      <c r="AX73" s="259"/>
      <c r="AY73" s="259"/>
      <c r="AZ73" s="259"/>
    </row>
    <row r="74" spans="1:52" s="25" customFormat="1" ht="11.25" customHeight="1">
      <c r="A74" s="259"/>
      <c r="B74" s="32"/>
      <c r="C74" s="41"/>
      <c r="D74" s="22"/>
      <c r="E74" s="22"/>
      <c r="F74" s="22"/>
      <c r="G74" s="22"/>
      <c r="H74" s="91"/>
      <c r="I74" s="271"/>
      <c r="J74" s="241"/>
      <c r="K74" s="241"/>
      <c r="L74" s="241"/>
      <c r="M74" s="241"/>
      <c r="N74" s="241"/>
      <c r="O74" s="241"/>
      <c r="P74" s="241"/>
      <c r="Q74" s="243"/>
      <c r="R74" s="243"/>
      <c r="S74" s="243"/>
      <c r="T74" s="243"/>
      <c r="U74" s="243"/>
      <c r="V74" s="243"/>
      <c r="W74" s="243"/>
      <c r="X74" s="243"/>
      <c r="Y74" s="243"/>
      <c r="Z74" s="243"/>
      <c r="AA74" s="243"/>
      <c r="AB74" s="243"/>
      <c r="AC74" s="243"/>
      <c r="AD74" s="243"/>
      <c r="AE74" s="259"/>
      <c r="AF74" s="259"/>
      <c r="AG74" s="259"/>
      <c r="AH74" s="259"/>
      <c r="AI74" s="259"/>
      <c r="AJ74" s="259"/>
      <c r="AK74" s="259"/>
      <c r="AL74" s="259"/>
      <c r="AM74" s="259"/>
      <c r="AN74" s="259"/>
      <c r="AO74" s="259"/>
      <c r="AP74" s="259"/>
      <c r="AQ74" s="259"/>
      <c r="AR74" s="259"/>
      <c r="AS74" s="259"/>
      <c r="AT74" s="259"/>
      <c r="AU74" s="259"/>
      <c r="AV74" s="259"/>
      <c r="AW74" s="259"/>
      <c r="AX74" s="259"/>
      <c r="AY74" s="259"/>
      <c r="AZ74" s="259"/>
    </row>
    <row r="75" spans="1:52" s="25" customFormat="1" ht="15" customHeight="1">
      <c r="A75" s="259"/>
      <c r="B75" s="32"/>
      <c r="C75" s="41"/>
      <c r="D75" s="22"/>
      <c r="E75" s="22"/>
      <c r="F75" s="22"/>
      <c r="G75" s="22"/>
      <c r="H75" s="91"/>
      <c r="I75" s="271"/>
      <c r="J75" s="241"/>
      <c r="K75" s="241"/>
      <c r="L75" s="241"/>
      <c r="M75" s="241"/>
      <c r="N75" s="241"/>
      <c r="O75" s="241"/>
      <c r="P75" s="241"/>
      <c r="Q75" s="243"/>
      <c r="R75" s="243"/>
      <c r="S75" s="243"/>
      <c r="T75" s="243"/>
      <c r="U75" s="243"/>
      <c r="V75" s="243"/>
      <c r="W75" s="243"/>
      <c r="X75" s="243"/>
      <c r="Y75" s="243"/>
      <c r="Z75" s="243"/>
      <c r="AA75" s="243"/>
      <c r="AB75" s="243"/>
      <c r="AC75" s="243"/>
      <c r="AD75" s="243"/>
      <c r="AE75" s="259"/>
      <c r="AF75" s="259"/>
      <c r="AG75" s="259"/>
      <c r="AH75" s="259"/>
      <c r="AI75" s="259"/>
      <c r="AJ75" s="259"/>
      <c r="AK75" s="259"/>
      <c r="AL75" s="259"/>
      <c r="AM75" s="259"/>
      <c r="AN75" s="259"/>
      <c r="AO75" s="259"/>
      <c r="AP75" s="259"/>
      <c r="AQ75" s="259"/>
      <c r="AR75" s="259"/>
      <c r="AS75" s="259"/>
      <c r="AT75" s="259"/>
      <c r="AU75" s="259"/>
      <c r="AV75" s="259"/>
      <c r="AW75" s="259"/>
      <c r="AX75" s="259"/>
      <c r="AY75" s="259"/>
      <c r="AZ75" s="259"/>
    </row>
    <row r="76" spans="1:52" s="25" customFormat="1" ht="15" customHeight="1">
      <c r="A76" s="259"/>
      <c r="B76" s="32"/>
      <c r="C76" s="41"/>
      <c r="D76" s="22"/>
      <c r="E76" s="22"/>
      <c r="F76" s="22"/>
      <c r="G76" s="22"/>
      <c r="H76" s="91"/>
      <c r="I76" s="271"/>
      <c r="J76" s="241"/>
      <c r="K76" s="241"/>
      <c r="L76" s="241"/>
      <c r="M76" s="241"/>
      <c r="N76" s="241"/>
      <c r="O76" s="241"/>
      <c r="P76" s="241"/>
      <c r="Q76" s="243"/>
      <c r="R76" s="243"/>
      <c r="S76" s="243"/>
      <c r="T76" s="243"/>
      <c r="U76" s="243"/>
      <c r="V76" s="243"/>
      <c r="W76" s="243"/>
      <c r="X76" s="243"/>
      <c r="Y76" s="243"/>
      <c r="Z76" s="243"/>
      <c r="AA76" s="243"/>
      <c r="AB76" s="243"/>
      <c r="AC76" s="243"/>
      <c r="AD76" s="243"/>
      <c r="AE76" s="259"/>
      <c r="AF76" s="259"/>
      <c r="AG76" s="259"/>
      <c r="AH76" s="259"/>
      <c r="AI76" s="259"/>
      <c r="AJ76" s="259"/>
      <c r="AK76" s="259"/>
      <c r="AL76" s="259"/>
      <c r="AM76" s="259"/>
      <c r="AN76" s="259"/>
      <c r="AO76" s="259"/>
      <c r="AP76" s="259"/>
      <c r="AQ76" s="259"/>
      <c r="AR76" s="259"/>
      <c r="AS76" s="259"/>
      <c r="AT76" s="259"/>
      <c r="AU76" s="259"/>
      <c r="AV76" s="259"/>
      <c r="AW76" s="259"/>
      <c r="AX76" s="259"/>
      <c r="AY76" s="259"/>
      <c r="AZ76" s="259"/>
    </row>
    <row r="77" spans="1:52" s="25" customFormat="1" ht="15" customHeight="1">
      <c r="A77" s="259"/>
      <c r="B77" s="32"/>
      <c r="C77" s="41"/>
      <c r="D77" s="22"/>
      <c r="E77" s="22"/>
      <c r="F77" s="22"/>
      <c r="G77" s="22"/>
      <c r="H77" s="91"/>
      <c r="I77" s="271"/>
      <c r="J77" s="241"/>
      <c r="K77" s="241"/>
      <c r="L77" s="241"/>
      <c r="M77" s="241"/>
      <c r="N77" s="241"/>
      <c r="O77" s="241"/>
      <c r="P77" s="241"/>
      <c r="Q77" s="243"/>
      <c r="R77" s="243"/>
      <c r="S77" s="243"/>
      <c r="T77" s="243"/>
      <c r="U77" s="243"/>
      <c r="V77" s="243"/>
      <c r="W77" s="243"/>
      <c r="X77" s="243"/>
      <c r="Y77" s="243"/>
      <c r="Z77" s="243"/>
      <c r="AA77" s="243"/>
      <c r="AB77" s="243"/>
      <c r="AC77" s="243"/>
      <c r="AD77" s="243"/>
      <c r="AE77" s="259"/>
      <c r="AF77" s="259"/>
      <c r="AG77" s="259"/>
      <c r="AH77" s="259"/>
      <c r="AI77" s="259"/>
      <c r="AJ77" s="259"/>
      <c r="AK77" s="259"/>
      <c r="AL77" s="259"/>
      <c r="AM77" s="259"/>
      <c r="AN77" s="259"/>
      <c r="AO77" s="259"/>
      <c r="AP77" s="259"/>
      <c r="AQ77" s="259"/>
      <c r="AR77" s="259"/>
      <c r="AS77" s="259"/>
      <c r="AT77" s="259"/>
      <c r="AU77" s="259"/>
      <c r="AV77" s="259"/>
      <c r="AW77" s="259"/>
      <c r="AX77" s="259"/>
      <c r="AY77" s="259"/>
      <c r="AZ77" s="259"/>
    </row>
    <row r="78" spans="1:52" s="25" customFormat="1" ht="15" customHeight="1">
      <c r="A78" s="259"/>
      <c r="B78" s="32"/>
      <c r="C78" s="41"/>
      <c r="D78" s="22"/>
      <c r="E78" s="22"/>
      <c r="F78" s="22"/>
      <c r="G78" s="22"/>
      <c r="H78" s="91"/>
      <c r="I78" s="271"/>
      <c r="J78" s="241"/>
      <c r="K78" s="241"/>
      <c r="L78" s="241"/>
      <c r="M78" s="241"/>
      <c r="N78" s="241"/>
      <c r="O78" s="241"/>
      <c r="P78" s="241"/>
      <c r="Q78" s="243"/>
      <c r="R78" s="243"/>
      <c r="S78" s="243"/>
      <c r="T78" s="243"/>
      <c r="U78" s="243"/>
      <c r="V78" s="243"/>
      <c r="W78" s="243"/>
      <c r="X78" s="243"/>
      <c r="Y78" s="243"/>
      <c r="Z78" s="243"/>
      <c r="AA78" s="243"/>
      <c r="AB78" s="243"/>
      <c r="AC78" s="243"/>
      <c r="AD78" s="243"/>
      <c r="AE78" s="259"/>
      <c r="AF78" s="259"/>
      <c r="AG78" s="259"/>
      <c r="AH78" s="259"/>
      <c r="AI78" s="259"/>
      <c r="AJ78" s="259"/>
      <c r="AK78" s="259"/>
      <c r="AL78" s="259"/>
      <c r="AM78" s="259"/>
      <c r="AN78" s="259"/>
      <c r="AO78" s="259"/>
      <c r="AP78" s="259"/>
      <c r="AQ78" s="259"/>
      <c r="AR78" s="259"/>
      <c r="AS78" s="259"/>
      <c r="AT78" s="259"/>
      <c r="AU78" s="259"/>
      <c r="AV78" s="259"/>
      <c r="AW78" s="259"/>
      <c r="AX78" s="259"/>
      <c r="AY78" s="259"/>
      <c r="AZ78" s="259"/>
    </row>
    <row r="79" spans="1:52" s="25" customFormat="1" ht="15" customHeight="1">
      <c r="A79" s="259"/>
      <c r="B79" s="32"/>
      <c r="C79" s="41"/>
      <c r="D79" s="22"/>
      <c r="E79" s="22"/>
      <c r="F79" s="22"/>
      <c r="G79" s="22"/>
      <c r="H79" s="91"/>
      <c r="I79" s="271"/>
      <c r="J79" s="241"/>
      <c r="K79" s="241"/>
      <c r="L79" s="241"/>
      <c r="M79" s="241"/>
      <c r="N79" s="241"/>
      <c r="O79" s="241"/>
      <c r="P79" s="241"/>
      <c r="Q79" s="243"/>
      <c r="R79" s="243"/>
      <c r="S79" s="243"/>
      <c r="T79" s="243"/>
      <c r="U79" s="243"/>
      <c r="V79" s="243"/>
      <c r="W79" s="243"/>
      <c r="X79" s="243"/>
      <c r="Y79" s="243"/>
      <c r="Z79" s="243"/>
      <c r="AA79" s="243"/>
      <c r="AB79" s="243"/>
      <c r="AC79" s="243"/>
      <c r="AD79" s="243"/>
      <c r="AE79" s="259"/>
      <c r="AF79" s="259"/>
      <c r="AG79" s="259"/>
      <c r="AH79" s="259"/>
      <c r="AI79" s="259"/>
      <c r="AJ79" s="259"/>
      <c r="AK79" s="259"/>
      <c r="AL79" s="259"/>
      <c r="AM79" s="259"/>
      <c r="AN79" s="259"/>
      <c r="AO79" s="259"/>
      <c r="AP79" s="259"/>
      <c r="AQ79" s="259"/>
      <c r="AR79" s="259"/>
      <c r="AS79" s="259"/>
      <c r="AT79" s="259"/>
      <c r="AU79" s="259"/>
      <c r="AV79" s="259"/>
      <c r="AW79" s="259"/>
      <c r="AX79" s="259"/>
      <c r="AY79" s="259"/>
      <c r="AZ79" s="259"/>
    </row>
    <row r="80" spans="1:52" s="25" customFormat="1" ht="15" customHeight="1">
      <c r="A80" s="259"/>
      <c r="B80" s="32"/>
      <c r="C80" s="41"/>
      <c r="D80" s="22"/>
      <c r="E80" s="22"/>
      <c r="F80" s="22"/>
      <c r="G80" s="22"/>
      <c r="H80" s="91"/>
      <c r="I80" s="271"/>
      <c r="J80" s="241"/>
      <c r="K80" s="241"/>
      <c r="L80" s="241"/>
      <c r="M80" s="241"/>
      <c r="N80" s="241"/>
      <c r="O80" s="241"/>
      <c r="P80" s="241"/>
      <c r="Q80" s="243"/>
      <c r="R80" s="243"/>
      <c r="S80" s="243"/>
      <c r="T80" s="243"/>
      <c r="U80" s="243"/>
      <c r="V80" s="243"/>
      <c r="W80" s="243"/>
      <c r="X80" s="243"/>
      <c r="Y80" s="243"/>
      <c r="Z80" s="243"/>
      <c r="AA80" s="243"/>
      <c r="AB80" s="243"/>
      <c r="AC80" s="243"/>
      <c r="AD80" s="243"/>
      <c r="AE80" s="259"/>
      <c r="AF80" s="259"/>
      <c r="AG80" s="259"/>
      <c r="AH80" s="259"/>
      <c r="AI80" s="259"/>
      <c r="AJ80" s="259"/>
      <c r="AK80" s="259"/>
      <c r="AL80" s="259"/>
      <c r="AM80" s="259"/>
      <c r="AN80" s="259"/>
      <c r="AO80" s="259"/>
      <c r="AP80" s="259"/>
      <c r="AQ80" s="259"/>
      <c r="AR80" s="259"/>
      <c r="AS80" s="259"/>
      <c r="AT80" s="259"/>
      <c r="AU80" s="259"/>
      <c r="AV80" s="259"/>
      <c r="AW80" s="259"/>
      <c r="AX80" s="259"/>
      <c r="AY80" s="259"/>
      <c r="AZ80" s="259"/>
    </row>
    <row r="81" spans="1:52" s="25" customFormat="1" ht="15" customHeight="1">
      <c r="A81" s="259"/>
      <c r="B81" s="32"/>
      <c r="C81" s="41"/>
      <c r="D81" s="22"/>
      <c r="E81" s="22"/>
      <c r="F81" s="22"/>
      <c r="G81" s="22"/>
      <c r="H81" s="91"/>
      <c r="I81" s="271"/>
      <c r="J81" s="241"/>
      <c r="K81" s="241"/>
      <c r="L81" s="241"/>
      <c r="M81" s="241"/>
      <c r="N81" s="241"/>
      <c r="O81" s="241"/>
      <c r="P81" s="241"/>
      <c r="Q81" s="243"/>
      <c r="R81" s="243"/>
      <c r="S81" s="243"/>
      <c r="T81" s="243"/>
      <c r="U81" s="243"/>
      <c r="V81" s="243"/>
      <c r="W81" s="243"/>
      <c r="X81" s="243"/>
      <c r="Y81" s="243"/>
      <c r="Z81" s="243"/>
      <c r="AA81" s="243"/>
      <c r="AB81" s="243"/>
      <c r="AC81" s="243"/>
      <c r="AD81" s="243"/>
      <c r="AE81" s="259"/>
      <c r="AF81" s="259"/>
      <c r="AG81" s="259"/>
      <c r="AH81" s="259"/>
      <c r="AI81" s="259"/>
      <c r="AJ81" s="259"/>
      <c r="AK81" s="259"/>
      <c r="AL81" s="259"/>
      <c r="AM81" s="259"/>
      <c r="AN81" s="259"/>
      <c r="AO81" s="259"/>
      <c r="AP81" s="259"/>
      <c r="AQ81" s="259"/>
      <c r="AR81" s="259"/>
      <c r="AS81" s="259"/>
      <c r="AT81" s="259"/>
      <c r="AU81" s="259"/>
      <c r="AV81" s="259"/>
      <c r="AW81" s="259"/>
      <c r="AX81" s="259"/>
      <c r="AY81" s="259"/>
      <c r="AZ81" s="259"/>
    </row>
    <row r="82" spans="1:52" s="25" customFormat="1" ht="15" customHeight="1">
      <c r="A82" s="259"/>
      <c r="B82" s="32"/>
      <c r="C82" s="41"/>
      <c r="D82" s="22"/>
      <c r="E82" s="22"/>
      <c r="F82" s="22"/>
      <c r="G82" s="22"/>
      <c r="H82" s="91"/>
      <c r="I82" s="271"/>
      <c r="J82" s="241"/>
      <c r="K82" s="241"/>
      <c r="L82" s="241"/>
      <c r="M82" s="241"/>
      <c r="N82" s="241"/>
      <c r="O82" s="241"/>
      <c r="P82" s="241"/>
      <c r="Q82" s="243"/>
      <c r="R82" s="243"/>
      <c r="S82" s="243"/>
      <c r="T82" s="243"/>
      <c r="U82" s="243"/>
      <c r="V82" s="243"/>
      <c r="W82" s="243"/>
      <c r="X82" s="243"/>
      <c r="Y82" s="243"/>
      <c r="Z82" s="243"/>
      <c r="AA82" s="243"/>
      <c r="AB82" s="243"/>
      <c r="AC82" s="243"/>
      <c r="AD82" s="243"/>
      <c r="AE82" s="259"/>
      <c r="AF82" s="259"/>
      <c r="AG82" s="259"/>
      <c r="AH82" s="259"/>
      <c r="AI82" s="259"/>
      <c r="AJ82" s="259"/>
      <c r="AK82" s="259"/>
      <c r="AL82" s="259"/>
      <c r="AM82" s="259"/>
      <c r="AN82" s="259"/>
      <c r="AO82" s="259"/>
      <c r="AP82" s="259"/>
      <c r="AQ82" s="259"/>
      <c r="AR82" s="259"/>
      <c r="AS82" s="259"/>
      <c r="AT82" s="259"/>
      <c r="AU82" s="259"/>
      <c r="AV82" s="259"/>
      <c r="AW82" s="259"/>
      <c r="AX82" s="259"/>
      <c r="AY82" s="259"/>
      <c r="AZ82" s="259"/>
    </row>
    <row r="83" spans="1:52" s="25" customFormat="1" ht="15" customHeight="1">
      <c r="A83" s="259"/>
      <c r="B83" s="32"/>
      <c r="C83" s="41"/>
      <c r="D83" s="22"/>
      <c r="E83" s="22"/>
      <c r="F83" s="22"/>
      <c r="G83" s="22"/>
      <c r="H83" s="91"/>
      <c r="I83" s="271"/>
      <c r="J83" s="241"/>
      <c r="K83" s="241"/>
      <c r="L83" s="241"/>
      <c r="M83" s="241"/>
      <c r="N83" s="241"/>
      <c r="O83" s="241"/>
      <c r="P83" s="241"/>
      <c r="Q83" s="243"/>
      <c r="R83" s="243"/>
      <c r="S83" s="243"/>
      <c r="T83" s="243"/>
      <c r="U83" s="243"/>
      <c r="V83" s="243"/>
      <c r="W83" s="243"/>
      <c r="X83" s="243"/>
      <c r="Y83" s="243"/>
      <c r="Z83" s="243"/>
      <c r="AA83" s="243"/>
      <c r="AB83" s="243"/>
      <c r="AC83" s="243"/>
      <c r="AD83" s="243"/>
      <c r="AE83" s="259"/>
      <c r="AF83" s="259"/>
      <c r="AG83" s="259"/>
      <c r="AH83" s="259"/>
      <c r="AI83" s="259"/>
      <c r="AJ83" s="259"/>
      <c r="AK83" s="259"/>
      <c r="AL83" s="259"/>
      <c r="AM83" s="259"/>
      <c r="AN83" s="259"/>
      <c r="AO83" s="259"/>
      <c r="AP83" s="259"/>
      <c r="AQ83" s="259"/>
      <c r="AR83" s="259"/>
      <c r="AS83" s="259"/>
      <c r="AT83" s="259"/>
      <c r="AU83" s="259"/>
      <c r="AV83" s="259"/>
      <c r="AW83" s="259"/>
      <c r="AX83" s="259"/>
      <c r="AY83" s="259"/>
      <c r="AZ83" s="259"/>
    </row>
    <row r="84" spans="1:52" s="25" customFormat="1" ht="15" customHeight="1">
      <c r="A84" s="259"/>
      <c r="B84" s="32"/>
      <c r="C84" s="41"/>
      <c r="D84" s="22"/>
      <c r="E84" s="22"/>
      <c r="F84" s="22"/>
      <c r="G84" s="22"/>
      <c r="H84" s="91"/>
      <c r="I84" s="271"/>
      <c r="J84" s="241"/>
      <c r="K84" s="241"/>
      <c r="L84" s="241"/>
      <c r="M84" s="241"/>
      <c r="N84" s="241"/>
      <c r="O84" s="241"/>
      <c r="P84" s="241"/>
      <c r="Q84" s="243"/>
      <c r="R84" s="243"/>
      <c r="S84" s="243"/>
      <c r="T84" s="243"/>
      <c r="U84" s="243"/>
      <c r="V84" s="243"/>
      <c r="W84" s="243"/>
      <c r="X84" s="243"/>
      <c r="Y84" s="243"/>
      <c r="Z84" s="243"/>
      <c r="AA84" s="243"/>
      <c r="AB84" s="243"/>
      <c r="AC84" s="243"/>
      <c r="AD84" s="243"/>
      <c r="AE84" s="259"/>
      <c r="AF84" s="259"/>
      <c r="AG84" s="259"/>
      <c r="AH84" s="259"/>
      <c r="AI84" s="259"/>
      <c r="AJ84" s="259"/>
      <c r="AK84" s="259"/>
      <c r="AL84" s="259"/>
      <c r="AM84" s="259"/>
      <c r="AN84" s="259"/>
      <c r="AO84" s="259"/>
      <c r="AP84" s="259"/>
      <c r="AQ84" s="259"/>
      <c r="AR84" s="259"/>
      <c r="AS84" s="259"/>
      <c r="AT84" s="259"/>
      <c r="AU84" s="259"/>
      <c r="AV84" s="259"/>
      <c r="AW84" s="259"/>
      <c r="AX84" s="259"/>
      <c r="AY84" s="259"/>
      <c r="AZ84" s="259"/>
    </row>
    <row r="85" spans="1:52" s="25" customFormat="1" ht="15" customHeight="1">
      <c r="A85" s="259"/>
      <c r="B85" s="32"/>
      <c r="C85" s="41"/>
      <c r="D85" s="22"/>
      <c r="E85" s="22"/>
      <c r="F85" s="22"/>
      <c r="G85" s="22"/>
      <c r="H85" s="91"/>
      <c r="I85" s="271"/>
      <c r="J85" s="241"/>
      <c r="K85" s="241"/>
      <c r="L85" s="241"/>
      <c r="M85" s="241"/>
      <c r="N85" s="241"/>
      <c r="O85" s="241"/>
      <c r="P85" s="241"/>
      <c r="Q85" s="243"/>
      <c r="R85" s="243"/>
      <c r="S85" s="243"/>
      <c r="T85" s="243"/>
      <c r="U85" s="243"/>
      <c r="V85" s="243"/>
      <c r="W85" s="243"/>
      <c r="X85" s="243"/>
      <c r="Y85" s="243"/>
      <c r="Z85" s="243"/>
      <c r="AA85" s="243"/>
      <c r="AB85" s="243"/>
      <c r="AC85" s="243"/>
      <c r="AD85" s="243"/>
      <c r="AE85" s="259"/>
      <c r="AF85" s="259"/>
      <c r="AG85" s="259"/>
      <c r="AH85" s="259"/>
      <c r="AI85" s="259"/>
      <c r="AJ85" s="259"/>
      <c r="AK85" s="259"/>
      <c r="AL85" s="259"/>
      <c r="AM85" s="259"/>
      <c r="AN85" s="259"/>
      <c r="AO85" s="259"/>
      <c r="AP85" s="259"/>
      <c r="AQ85" s="259"/>
      <c r="AR85" s="259"/>
      <c r="AS85" s="259"/>
      <c r="AT85" s="259"/>
      <c r="AU85" s="259"/>
      <c r="AV85" s="259"/>
      <c r="AW85" s="259"/>
      <c r="AX85" s="259"/>
      <c r="AY85" s="259"/>
      <c r="AZ85" s="259"/>
    </row>
    <row r="86" spans="1:52" s="25" customFormat="1" ht="15" customHeight="1">
      <c r="A86" s="259"/>
      <c r="B86" s="32"/>
      <c r="C86" s="41"/>
      <c r="D86" s="22"/>
      <c r="E86" s="22"/>
      <c r="F86" s="22"/>
      <c r="G86" s="22"/>
      <c r="H86" s="91"/>
      <c r="I86" s="271"/>
      <c r="J86" s="241"/>
      <c r="K86" s="241"/>
      <c r="L86" s="241"/>
      <c r="M86" s="241"/>
      <c r="N86" s="241"/>
      <c r="O86" s="241"/>
      <c r="P86" s="241"/>
      <c r="Q86" s="243"/>
      <c r="R86" s="243"/>
      <c r="S86" s="243"/>
      <c r="T86" s="243"/>
      <c r="U86" s="243"/>
      <c r="V86" s="243"/>
      <c r="W86" s="243"/>
      <c r="X86" s="243"/>
      <c r="Y86" s="243"/>
      <c r="Z86" s="243"/>
      <c r="AA86" s="243"/>
      <c r="AB86" s="243"/>
      <c r="AC86" s="243"/>
      <c r="AD86" s="243"/>
      <c r="AE86" s="259"/>
      <c r="AF86" s="259"/>
      <c r="AG86" s="259"/>
      <c r="AH86" s="259"/>
      <c r="AI86" s="259"/>
      <c r="AJ86" s="259"/>
      <c r="AK86" s="259"/>
      <c r="AL86" s="259"/>
      <c r="AM86" s="259"/>
      <c r="AN86" s="259"/>
      <c r="AO86" s="259"/>
      <c r="AP86" s="259"/>
      <c r="AQ86" s="259"/>
      <c r="AR86" s="259"/>
      <c r="AS86" s="259"/>
      <c r="AT86" s="259"/>
      <c r="AU86" s="259"/>
      <c r="AV86" s="259"/>
      <c r="AW86" s="259"/>
      <c r="AX86" s="259"/>
      <c r="AY86" s="259"/>
      <c r="AZ86" s="259"/>
    </row>
    <row r="87" spans="1:52" s="25" customFormat="1" ht="15" customHeight="1">
      <c r="A87" s="259"/>
      <c r="B87" s="32"/>
      <c r="C87" s="32"/>
      <c r="H87" s="92"/>
      <c r="I87" s="259"/>
      <c r="J87" s="243"/>
      <c r="K87" s="243"/>
      <c r="L87" s="243"/>
      <c r="M87" s="243"/>
      <c r="N87" s="243"/>
      <c r="O87" s="243"/>
      <c r="P87" s="243"/>
      <c r="Q87" s="243"/>
      <c r="R87" s="243"/>
      <c r="S87" s="243"/>
      <c r="T87" s="243"/>
      <c r="U87" s="243"/>
      <c r="V87" s="243"/>
      <c r="W87" s="243"/>
      <c r="X87" s="243"/>
      <c r="Y87" s="243"/>
      <c r="Z87" s="243"/>
      <c r="AA87" s="243"/>
      <c r="AB87" s="243"/>
      <c r="AC87" s="243"/>
      <c r="AD87" s="243"/>
      <c r="AE87" s="259"/>
      <c r="AF87" s="259"/>
      <c r="AG87" s="259"/>
      <c r="AH87" s="259"/>
      <c r="AI87" s="259"/>
      <c r="AJ87" s="259"/>
      <c r="AK87" s="259"/>
      <c r="AL87" s="259"/>
      <c r="AM87" s="259"/>
      <c r="AN87" s="259"/>
      <c r="AO87" s="259"/>
      <c r="AP87" s="259"/>
      <c r="AQ87" s="259"/>
      <c r="AR87" s="259"/>
      <c r="AS87" s="259"/>
      <c r="AT87" s="259"/>
      <c r="AU87" s="259"/>
      <c r="AV87" s="259"/>
      <c r="AW87" s="259"/>
      <c r="AX87" s="259"/>
      <c r="AY87" s="259"/>
      <c r="AZ87" s="259"/>
    </row>
    <row r="88" spans="1:52" s="25" customFormat="1" ht="15" customHeight="1">
      <c r="A88" s="259"/>
      <c r="B88" s="32"/>
      <c r="C88" s="32"/>
      <c r="H88" s="92"/>
      <c r="I88" s="259"/>
      <c r="J88" s="247"/>
      <c r="K88" s="247"/>
      <c r="L88" s="247"/>
      <c r="M88" s="247"/>
      <c r="N88" s="247"/>
      <c r="O88" s="247"/>
      <c r="P88" s="243"/>
      <c r="Q88" s="243"/>
      <c r="R88" s="243"/>
      <c r="S88" s="243"/>
      <c r="T88" s="243"/>
      <c r="U88" s="243"/>
      <c r="V88" s="243"/>
      <c r="W88" s="243"/>
      <c r="X88" s="243"/>
      <c r="Y88" s="243"/>
      <c r="Z88" s="243"/>
      <c r="AA88" s="243"/>
      <c r="AB88" s="243"/>
      <c r="AC88" s="243"/>
      <c r="AD88" s="243"/>
      <c r="AE88" s="259"/>
      <c r="AF88" s="259"/>
      <c r="AG88" s="259"/>
      <c r="AH88" s="259"/>
      <c r="AI88" s="259"/>
      <c r="AJ88" s="259"/>
      <c r="AK88" s="259"/>
      <c r="AL88" s="259"/>
      <c r="AM88" s="259"/>
      <c r="AN88" s="259"/>
      <c r="AO88" s="259"/>
      <c r="AP88" s="259"/>
      <c r="AQ88" s="259"/>
      <c r="AR88" s="259"/>
      <c r="AS88" s="259"/>
      <c r="AT88" s="259"/>
      <c r="AU88" s="259"/>
      <c r="AV88" s="259"/>
      <c r="AW88" s="259"/>
      <c r="AX88" s="259"/>
      <c r="AY88" s="259"/>
      <c r="AZ88" s="259"/>
    </row>
    <row r="89" spans="1:52" s="25" customFormat="1" ht="15" customHeight="1">
      <c r="A89" s="259"/>
      <c r="B89" s="32"/>
      <c r="C89" s="32"/>
      <c r="H89" s="92"/>
      <c r="I89" s="259"/>
      <c r="J89" s="244"/>
      <c r="K89" s="244"/>
      <c r="L89" s="244"/>
      <c r="M89" s="244"/>
      <c r="N89" s="244"/>
      <c r="O89" s="244"/>
      <c r="P89" s="243"/>
      <c r="Q89" s="243"/>
      <c r="R89" s="243"/>
      <c r="S89" s="243"/>
      <c r="T89" s="243"/>
      <c r="U89" s="243"/>
      <c r="V89" s="243"/>
      <c r="W89" s="243"/>
      <c r="X89" s="243"/>
      <c r="Y89" s="243"/>
      <c r="Z89" s="243"/>
      <c r="AA89" s="243"/>
      <c r="AB89" s="243"/>
      <c r="AC89" s="243"/>
      <c r="AD89" s="243"/>
      <c r="AE89" s="259"/>
      <c r="AF89" s="259"/>
      <c r="AG89" s="259"/>
      <c r="AH89" s="259"/>
      <c r="AI89" s="259"/>
      <c r="AJ89" s="259"/>
      <c r="AK89" s="259"/>
      <c r="AL89" s="259"/>
      <c r="AM89" s="259"/>
      <c r="AN89" s="259"/>
      <c r="AO89" s="259"/>
      <c r="AP89" s="259"/>
      <c r="AQ89" s="259"/>
      <c r="AR89" s="259"/>
      <c r="AS89" s="259"/>
      <c r="AT89" s="259"/>
      <c r="AU89" s="259"/>
      <c r="AV89" s="259"/>
      <c r="AW89" s="259"/>
      <c r="AX89" s="259"/>
      <c r="AY89" s="259"/>
      <c r="AZ89" s="259"/>
    </row>
    <row r="90" spans="1:52" s="25" customFormat="1" ht="15" customHeight="1">
      <c r="A90" s="259"/>
      <c r="B90" s="32"/>
      <c r="C90" s="32"/>
      <c r="H90" s="92"/>
      <c r="I90" s="259"/>
      <c r="J90" s="244"/>
      <c r="K90" s="244"/>
      <c r="L90" s="244"/>
      <c r="M90" s="244"/>
      <c r="N90" s="244"/>
      <c r="O90" s="244"/>
      <c r="P90" s="243"/>
      <c r="Q90" s="243"/>
      <c r="R90" s="243"/>
      <c r="S90" s="243"/>
      <c r="T90" s="243"/>
      <c r="U90" s="243"/>
      <c r="V90" s="243"/>
      <c r="W90" s="243"/>
      <c r="X90" s="243"/>
      <c r="Y90" s="243"/>
      <c r="Z90" s="243"/>
      <c r="AA90" s="243"/>
      <c r="AB90" s="243"/>
      <c r="AC90" s="243"/>
      <c r="AD90" s="243"/>
      <c r="AE90" s="259"/>
      <c r="AF90" s="259"/>
      <c r="AG90" s="259"/>
      <c r="AH90" s="259"/>
      <c r="AI90" s="259"/>
      <c r="AJ90" s="259"/>
      <c r="AK90" s="259"/>
      <c r="AL90" s="259"/>
      <c r="AM90" s="259"/>
      <c r="AN90" s="259"/>
      <c r="AO90" s="259"/>
      <c r="AP90" s="259"/>
      <c r="AQ90" s="259"/>
      <c r="AR90" s="259"/>
      <c r="AS90" s="259"/>
      <c r="AT90" s="259"/>
      <c r="AU90" s="259"/>
      <c r="AV90" s="259"/>
      <c r="AW90" s="259"/>
      <c r="AX90" s="259"/>
      <c r="AY90" s="259"/>
      <c r="AZ90" s="259"/>
    </row>
    <row r="91" spans="1:52" s="25" customFormat="1" ht="15" customHeight="1">
      <c r="A91" s="259"/>
      <c r="B91" s="32"/>
      <c r="C91" s="32"/>
      <c r="H91" s="92"/>
      <c r="I91" s="259"/>
      <c r="J91" s="243"/>
      <c r="K91" s="243"/>
      <c r="L91" s="243"/>
      <c r="M91" s="243"/>
      <c r="N91" s="243"/>
      <c r="O91" s="243"/>
      <c r="P91" s="243"/>
      <c r="Q91" s="243"/>
      <c r="R91" s="243"/>
      <c r="S91" s="243"/>
      <c r="T91" s="243"/>
      <c r="U91" s="243"/>
      <c r="V91" s="243"/>
      <c r="W91" s="243"/>
      <c r="X91" s="243"/>
      <c r="Y91" s="243"/>
      <c r="Z91" s="243"/>
      <c r="AA91" s="243"/>
      <c r="AB91" s="243"/>
      <c r="AC91" s="243"/>
      <c r="AD91" s="243"/>
      <c r="AE91" s="259"/>
      <c r="AF91" s="259"/>
      <c r="AG91" s="259"/>
      <c r="AH91" s="259"/>
      <c r="AI91" s="259"/>
      <c r="AJ91" s="259"/>
      <c r="AK91" s="259"/>
      <c r="AL91" s="259"/>
      <c r="AM91" s="259"/>
      <c r="AN91" s="259"/>
      <c r="AO91" s="259"/>
      <c r="AP91" s="259"/>
      <c r="AQ91" s="259"/>
      <c r="AR91" s="259"/>
      <c r="AS91" s="259"/>
      <c r="AT91" s="259"/>
      <c r="AU91" s="259"/>
      <c r="AV91" s="259"/>
      <c r="AW91" s="259"/>
      <c r="AX91" s="259"/>
      <c r="AY91" s="259"/>
      <c r="AZ91" s="259"/>
    </row>
    <row r="92" spans="1:52" s="28" customFormat="1" ht="15" customHeight="1">
      <c r="A92" s="272"/>
      <c r="B92" s="32"/>
      <c r="C92" s="42"/>
      <c r="H92" s="93"/>
      <c r="I92" s="272"/>
      <c r="J92" s="243"/>
      <c r="K92" s="243"/>
      <c r="L92" s="243"/>
      <c r="M92" s="243"/>
      <c r="N92" s="243"/>
      <c r="O92" s="243"/>
      <c r="P92" s="248"/>
      <c r="Q92" s="248"/>
      <c r="R92" s="248"/>
      <c r="S92" s="248"/>
      <c r="T92" s="248"/>
      <c r="U92" s="248"/>
      <c r="V92" s="248"/>
      <c r="W92" s="248"/>
      <c r="X92" s="248"/>
      <c r="Y92" s="248"/>
      <c r="Z92" s="248"/>
      <c r="AA92" s="248"/>
      <c r="AB92" s="248"/>
      <c r="AC92" s="248"/>
      <c r="AD92" s="248"/>
      <c r="AE92" s="272"/>
      <c r="AF92" s="272"/>
      <c r="AG92" s="272"/>
      <c r="AH92" s="272"/>
      <c r="AI92" s="272"/>
      <c r="AJ92" s="272"/>
      <c r="AK92" s="272"/>
      <c r="AL92" s="272"/>
      <c r="AM92" s="272"/>
      <c r="AN92" s="272"/>
      <c r="AO92" s="272"/>
      <c r="AP92" s="272"/>
      <c r="AQ92" s="272"/>
      <c r="AR92" s="272"/>
      <c r="AS92" s="272"/>
      <c r="AT92" s="272"/>
      <c r="AU92" s="272"/>
      <c r="AV92" s="272"/>
      <c r="AW92" s="272"/>
      <c r="AX92" s="272"/>
      <c r="AY92" s="272"/>
      <c r="AZ92" s="272"/>
    </row>
    <row r="93" spans="1:52" s="29" customFormat="1" ht="15" customHeight="1">
      <c r="A93" s="273"/>
      <c r="B93" s="32"/>
      <c r="C93" s="43"/>
      <c r="H93" s="94"/>
      <c r="I93" s="273"/>
      <c r="J93" s="243"/>
      <c r="K93" s="243"/>
      <c r="L93" s="243"/>
      <c r="M93" s="243"/>
      <c r="N93" s="243"/>
      <c r="O93" s="243"/>
      <c r="P93" s="249"/>
      <c r="Q93" s="249"/>
      <c r="R93" s="249"/>
      <c r="S93" s="249"/>
      <c r="T93" s="249"/>
      <c r="U93" s="249"/>
      <c r="V93" s="249"/>
      <c r="W93" s="249"/>
      <c r="X93" s="249"/>
      <c r="Y93" s="249"/>
      <c r="Z93" s="249"/>
      <c r="AA93" s="249"/>
      <c r="AB93" s="249"/>
      <c r="AC93" s="249"/>
      <c r="AD93" s="249"/>
      <c r="AE93" s="273"/>
      <c r="AF93" s="273"/>
      <c r="AG93" s="273"/>
      <c r="AH93" s="273"/>
      <c r="AI93" s="273"/>
      <c r="AJ93" s="273"/>
      <c r="AK93" s="273"/>
      <c r="AL93" s="273"/>
      <c r="AM93" s="273"/>
      <c r="AN93" s="273"/>
      <c r="AO93" s="273"/>
      <c r="AP93" s="273"/>
      <c r="AQ93" s="273"/>
      <c r="AR93" s="273"/>
      <c r="AS93" s="273"/>
      <c r="AT93" s="273"/>
      <c r="AU93" s="273"/>
      <c r="AV93" s="273"/>
      <c r="AW93" s="273"/>
      <c r="AX93" s="273"/>
      <c r="AY93" s="273"/>
      <c r="AZ93" s="273"/>
    </row>
    <row r="94" spans="1:52" s="29" customFormat="1" ht="15" customHeight="1">
      <c r="A94" s="273"/>
      <c r="B94" s="32"/>
      <c r="C94" s="43"/>
      <c r="H94" s="94"/>
      <c r="I94" s="273"/>
      <c r="J94" s="243"/>
      <c r="K94" s="243"/>
      <c r="L94" s="243"/>
      <c r="M94" s="243"/>
      <c r="N94" s="243"/>
      <c r="O94" s="243"/>
      <c r="P94" s="249"/>
      <c r="Q94" s="249"/>
      <c r="R94" s="249"/>
      <c r="S94" s="249"/>
      <c r="T94" s="249"/>
      <c r="U94" s="249"/>
      <c r="V94" s="249"/>
      <c r="W94" s="249"/>
      <c r="X94" s="249"/>
      <c r="Y94" s="249"/>
      <c r="Z94" s="249"/>
      <c r="AA94" s="249"/>
      <c r="AB94" s="249"/>
      <c r="AC94" s="249"/>
      <c r="AD94" s="249"/>
      <c r="AE94" s="273"/>
      <c r="AF94" s="273"/>
      <c r="AG94" s="273"/>
      <c r="AH94" s="273"/>
      <c r="AI94" s="273"/>
      <c r="AJ94" s="273"/>
      <c r="AK94" s="273"/>
      <c r="AL94" s="273"/>
      <c r="AM94" s="273"/>
      <c r="AN94" s="273"/>
      <c r="AO94" s="273"/>
      <c r="AP94" s="273"/>
      <c r="AQ94" s="273"/>
      <c r="AR94" s="273"/>
      <c r="AS94" s="273"/>
      <c r="AT94" s="273"/>
      <c r="AU94" s="273"/>
      <c r="AV94" s="273"/>
      <c r="AW94" s="273"/>
      <c r="AX94" s="273"/>
      <c r="AY94" s="273"/>
      <c r="AZ94" s="273"/>
    </row>
    <row r="95" spans="1:52" s="29" customFormat="1" ht="14.25">
      <c r="A95" s="273"/>
      <c r="B95" s="32"/>
      <c r="C95" s="43"/>
      <c r="H95" s="94"/>
      <c r="I95" s="273"/>
      <c r="J95" s="243"/>
      <c r="K95" s="243"/>
      <c r="L95" s="243"/>
      <c r="M95" s="243"/>
      <c r="N95" s="243"/>
      <c r="O95" s="243"/>
      <c r="P95" s="249"/>
      <c r="Q95" s="249"/>
      <c r="R95" s="249"/>
      <c r="S95" s="249"/>
      <c r="T95" s="249"/>
      <c r="U95" s="249"/>
      <c r="V95" s="249"/>
      <c r="W95" s="249"/>
      <c r="X95" s="249"/>
      <c r="Y95" s="249"/>
      <c r="Z95" s="249"/>
      <c r="AA95" s="249"/>
      <c r="AB95" s="249"/>
      <c r="AC95" s="249"/>
      <c r="AD95" s="249"/>
      <c r="AE95" s="273"/>
      <c r="AF95" s="273"/>
      <c r="AG95" s="273"/>
      <c r="AH95" s="273"/>
      <c r="AI95" s="273"/>
      <c r="AJ95" s="273"/>
      <c r="AK95" s="273"/>
      <c r="AL95" s="273"/>
      <c r="AM95" s="273"/>
      <c r="AN95" s="273"/>
      <c r="AO95" s="273"/>
      <c r="AP95" s="273"/>
      <c r="AQ95" s="273"/>
      <c r="AR95" s="273"/>
      <c r="AS95" s="273"/>
      <c r="AT95" s="273"/>
      <c r="AU95" s="273"/>
      <c r="AV95" s="273"/>
      <c r="AW95" s="273"/>
      <c r="AX95" s="273"/>
      <c r="AY95" s="273"/>
      <c r="AZ95" s="273"/>
    </row>
    <row r="96" spans="1:52" s="29" customFormat="1" ht="14.25">
      <c r="A96" s="273"/>
      <c r="B96" s="32"/>
      <c r="C96" s="43"/>
      <c r="H96" s="94"/>
      <c r="I96" s="273"/>
      <c r="J96" s="243"/>
      <c r="K96" s="243"/>
      <c r="L96" s="243"/>
      <c r="M96" s="243"/>
      <c r="N96" s="243"/>
      <c r="O96" s="243"/>
      <c r="P96" s="249"/>
      <c r="Q96" s="249"/>
      <c r="R96" s="249"/>
      <c r="S96" s="249"/>
      <c r="T96" s="249"/>
      <c r="U96" s="249"/>
      <c r="V96" s="249"/>
      <c r="W96" s="249"/>
      <c r="X96" s="249"/>
      <c r="Y96" s="249"/>
      <c r="Z96" s="249"/>
      <c r="AA96" s="249"/>
      <c r="AB96" s="249"/>
      <c r="AC96" s="249"/>
      <c r="AD96" s="249"/>
      <c r="AE96" s="273"/>
      <c r="AF96" s="273"/>
      <c r="AG96" s="273"/>
      <c r="AH96" s="273"/>
      <c r="AI96" s="273"/>
      <c r="AJ96" s="273"/>
      <c r="AK96" s="273"/>
      <c r="AL96" s="273"/>
      <c r="AM96" s="273"/>
      <c r="AN96" s="273"/>
      <c r="AO96" s="273"/>
      <c r="AP96" s="273"/>
      <c r="AQ96" s="273"/>
      <c r="AR96" s="273"/>
      <c r="AS96" s="273"/>
      <c r="AT96" s="273"/>
      <c r="AU96" s="273"/>
      <c r="AV96" s="273"/>
      <c r="AW96" s="273"/>
      <c r="AX96" s="273"/>
      <c r="AY96" s="273"/>
      <c r="AZ96" s="273"/>
    </row>
    <row r="97" spans="1:52" s="29" customFormat="1" ht="14.25">
      <c r="A97" s="273"/>
      <c r="B97" s="32"/>
      <c r="C97" s="43"/>
      <c r="H97" s="94"/>
      <c r="I97" s="273"/>
      <c r="J97" s="243"/>
      <c r="K97" s="243"/>
      <c r="L97" s="243"/>
      <c r="M97" s="243"/>
      <c r="N97" s="243"/>
      <c r="O97" s="243"/>
      <c r="P97" s="249"/>
      <c r="Q97" s="249"/>
      <c r="R97" s="249"/>
      <c r="S97" s="249"/>
      <c r="T97" s="249"/>
      <c r="U97" s="249"/>
      <c r="V97" s="249"/>
      <c r="W97" s="249"/>
      <c r="X97" s="249"/>
      <c r="Y97" s="249"/>
      <c r="Z97" s="249"/>
      <c r="AA97" s="249"/>
      <c r="AB97" s="249"/>
      <c r="AC97" s="249"/>
      <c r="AD97" s="249"/>
      <c r="AE97" s="273"/>
      <c r="AF97" s="273"/>
      <c r="AG97" s="273"/>
      <c r="AH97" s="273"/>
      <c r="AI97" s="273"/>
      <c r="AJ97" s="273"/>
      <c r="AK97" s="273"/>
      <c r="AL97" s="273"/>
      <c r="AM97" s="273"/>
      <c r="AN97" s="273"/>
      <c r="AO97" s="273"/>
      <c r="AP97" s="273"/>
      <c r="AQ97" s="273"/>
      <c r="AR97" s="273"/>
      <c r="AS97" s="273"/>
      <c r="AT97" s="273"/>
      <c r="AU97" s="273"/>
      <c r="AV97" s="273"/>
      <c r="AW97" s="273"/>
      <c r="AX97" s="273"/>
      <c r="AY97" s="273"/>
      <c r="AZ97" s="273"/>
    </row>
    <row r="98" spans="1:52" s="29" customFormat="1" ht="14.25">
      <c r="A98" s="273"/>
      <c r="B98" s="32"/>
      <c r="C98" s="43"/>
      <c r="H98" s="94"/>
      <c r="I98" s="273"/>
      <c r="J98" s="243"/>
      <c r="K98" s="243"/>
      <c r="L98" s="243"/>
      <c r="M98" s="243"/>
      <c r="N98" s="243"/>
      <c r="O98" s="243"/>
      <c r="P98" s="249"/>
      <c r="Q98" s="249"/>
      <c r="R98" s="249"/>
      <c r="S98" s="249"/>
      <c r="T98" s="249"/>
      <c r="U98" s="249"/>
      <c r="V98" s="249"/>
      <c r="W98" s="249"/>
      <c r="X98" s="249"/>
      <c r="Y98" s="249"/>
      <c r="Z98" s="249"/>
      <c r="AA98" s="249"/>
      <c r="AB98" s="249"/>
      <c r="AC98" s="249"/>
      <c r="AD98" s="249"/>
      <c r="AE98" s="273"/>
      <c r="AF98" s="273"/>
      <c r="AG98" s="273"/>
      <c r="AH98" s="273"/>
      <c r="AI98" s="273"/>
      <c r="AJ98" s="273"/>
      <c r="AK98" s="273"/>
      <c r="AL98" s="273"/>
      <c r="AM98" s="273"/>
      <c r="AN98" s="273"/>
      <c r="AO98" s="273"/>
      <c r="AP98" s="273"/>
      <c r="AQ98" s="273"/>
      <c r="AR98" s="273"/>
      <c r="AS98" s="273"/>
      <c r="AT98" s="273"/>
      <c r="AU98" s="273"/>
      <c r="AV98" s="273"/>
      <c r="AW98" s="273"/>
      <c r="AX98" s="273"/>
      <c r="AY98" s="273"/>
      <c r="AZ98" s="273"/>
    </row>
    <row r="99" spans="1:52" s="29" customFormat="1" ht="14.25">
      <c r="A99" s="273"/>
      <c r="B99" s="32"/>
      <c r="C99" s="43"/>
      <c r="H99" s="94"/>
      <c r="I99" s="273"/>
      <c r="J99" s="243"/>
      <c r="K99" s="243"/>
      <c r="L99" s="243"/>
      <c r="M99" s="243"/>
      <c r="N99" s="243"/>
      <c r="O99" s="243"/>
      <c r="P99" s="249"/>
      <c r="Q99" s="249"/>
      <c r="R99" s="249"/>
      <c r="S99" s="249"/>
      <c r="T99" s="249"/>
      <c r="U99" s="249"/>
      <c r="V99" s="249"/>
      <c r="W99" s="249"/>
      <c r="X99" s="249"/>
      <c r="Y99" s="249"/>
      <c r="Z99" s="249"/>
      <c r="AA99" s="249"/>
      <c r="AB99" s="249"/>
      <c r="AC99" s="249"/>
      <c r="AD99" s="249"/>
      <c r="AE99" s="273"/>
      <c r="AF99" s="273"/>
      <c r="AG99" s="273"/>
      <c r="AH99" s="273"/>
      <c r="AI99" s="273"/>
      <c r="AJ99" s="273"/>
      <c r="AK99" s="273"/>
      <c r="AL99" s="273"/>
      <c r="AM99" s="273"/>
      <c r="AN99" s="273"/>
      <c r="AO99" s="273"/>
      <c r="AP99" s="273"/>
      <c r="AQ99" s="273"/>
      <c r="AR99" s="273"/>
      <c r="AS99" s="273"/>
      <c r="AT99" s="273"/>
      <c r="AU99" s="273"/>
      <c r="AV99" s="273"/>
      <c r="AW99" s="273"/>
      <c r="AX99" s="273"/>
      <c r="AY99" s="273"/>
      <c r="AZ99" s="273"/>
    </row>
    <row r="100" spans="1:52" s="29" customFormat="1" ht="14.25">
      <c r="A100" s="273"/>
      <c r="B100" s="32"/>
      <c r="C100" s="43"/>
      <c r="H100" s="94"/>
      <c r="I100" s="273"/>
      <c r="J100" s="243"/>
      <c r="K100" s="243"/>
      <c r="L100" s="243"/>
      <c r="M100" s="243"/>
      <c r="N100" s="243"/>
      <c r="O100" s="243"/>
      <c r="P100" s="249"/>
      <c r="Q100" s="249"/>
      <c r="R100" s="249"/>
      <c r="S100" s="249"/>
      <c r="T100" s="249"/>
      <c r="U100" s="249"/>
      <c r="V100" s="249"/>
      <c r="W100" s="249"/>
      <c r="X100" s="249"/>
      <c r="Y100" s="249"/>
      <c r="Z100" s="249"/>
      <c r="AA100" s="249"/>
      <c r="AB100" s="249"/>
      <c r="AC100" s="249"/>
      <c r="AD100" s="249"/>
      <c r="AE100" s="273"/>
      <c r="AF100" s="273"/>
      <c r="AG100" s="273"/>
      <c r="AH100" s="273"/>
      <c r="AI100" s="273"/>
      <c r="AJ100" s="273"/>
      <c r="AK100" s="273"/>
      <c r="AL100" s="273"/>
      <c r="AM100" s="273"/>
      <c r="AN100" s="273"/>
      <c r="AO100" s="273"/>
      <c r="AP100" s="273"/>
      <c r="AQ100" s="273"/>
      <c r="AR100" s="273"/>
      <c r="AS100" s="273"/>
      <c r="AT100" s="273"/>
      <c r="AU100" s="273"/>
      <c r="AV100" s="273"/>
      <c r="AW100" s="273"/>
      <c r="AX100" s="273"/>
      <c r="AY100" s="273"/>
      <c r="AZ100" s="273"/>
    </row>
    <row r="101" spans="1:52" s="29" customFormat="1" ht="14.25">
      <c r="A101" s="273"/>
      <c r="B101" s="32"/>
      <c r="C101" s="43"/>
      <c r="H101" s="94"/>
      <c r="I101" s="273"/>
      <c r="J101" s="248"/>
      <c r="K101" s="248"/>
      <c r="L101" s="248"/>
      <c r="M101" s="248"/>
      <c r="N101" s="248"/>
      <c r="O101" s="248"/>
      <c r="P101" s="249"/>
      <c r="Q101" s="249"/>
      <c r="R101" s="249"/>
      <c r="S101" s="249"/>
      <c r="T101" s="249"/>
      <c r="U101" s="249"/>
      <c r="V101" s="249"/>
      <c r="W101" s="249"/>
      <c r="X101" s="249"/>
      <c r="Y101" s="249"/>
      <c r="Z101" s="249"/>
      <c r="AA101" s="249"/>
      <c r="AB101" s="249"/>
      <c r="AC101" s="249"/>
      <c r="AD101" s="249"/>
      <c r="AE101" s="273"/>
      <c r="AF101" s="273"/>
      <c r="AG101" s="273"/>
      <c r="AH101" s="273"/>
      <c r="AI101" s="273"/>
      <c r="AJ101" s="273"/>
      <c r="AK101" s="273"/>
      <c r="AL101" s="273"/>
      <c r="AM101" s="273"/>
      <c r="AN101" s="273"/>
      <c r="AO101" s="273"/>
      <c r="AP101" s="273"/>
      <c r="AQ101" s="273"/>
      <c r="AR101" s="273"/>
      <c r="AS101" s="273"/>
      <c r="AT101" s="273"/>
      <c r="AU101" s="273"/>
      <c r="AV101" s="273"/>
      <c r="AW101" s="273"/>
      <c r="AX101" s="273"/>
      <c r="AY101" s="273"/>
      <c r="AZ101" s="273"/>
    </row>
    <row r="102" spans="1:52" s="29" customFormat="1" ht="14.25">
      <c r="A102" s="273"/>
      <c r="B102" s="32"/>
      <c r="C102" s="43"/>
      <c r="H102" s="94"/>
      <c r="I102" s="273"/>
      <c r="J102" s="249"/>
      <c r="K102" s="249"/>
      <c r="L102" s="249"/>
      <c r="M102" s="249"/>
      <c r="N102" s="249"/>
      <c r="O102" s="249"/>
      <c r="P102" s="249"/>
      <c r="Q102" s="249"/>
      <c r="R102" s="249"/>
      <c r="S102" s="249"/>
      <c r="T102" s="249"/>
      <c r="U102" s="249"/>
      <c r="V102" s="249"/>
      <c r="W102" s="249"/>
      <c r="X102" s="249"/>
      <c r="Y102" s="249"/>
      <c r="Z102" s="249"/>
      <c r="AA102" s="249"/>
      <c r="AB102" s="249"/>
      <c r="AC102" s="249"/>
      <c r="AD102" s="249"/>
      <c r="AE102" s="273"/>
      <c r="AF102" s="273"/>
      <c r="AG102" s="273"/>
      <c r="AH102" s="273"/>
      <c r="AI102" s="273"/>
      <c r="AJ102" s="273"/>
      <c r="AK102" s="273"/>
      <c r="AL102" s="273"/>
      <c r="AM102" s="273"/>
      <c r="AN102" s="273"/>
      <c r="AO102" s="273"/>
      <c r="AP102" s="273"/>
      <c r="AQ102" s="273"/>
      <c r="AR102" s="273"/>
      <c r="AS102" s="273"/>
      <c r="AT102" s="273"/>
      <c r="AU102" s="273"/>
      <c r="AV102" s="273"/>
      <c r="AW102" s="273"/>
      <c r="AX102" s="273"/>
      <c r="AY102" s="273"/>
      <c r="AZ102" s="273"/>
    </row>
    <row r="103" spans="1:52" s="29" customFormat="1" ht="14.25">
      <c r="A103" s="273"/>
      <c r="B103" s="32"/>
      <c r="C103" s="43"/>
      <c r="H103" s="94"/>
      <c r="I103" s="273"/>
      <c r="J103" s="249"/>
      <c r="K103" s="249"/>
      <c r="L103" s="249"/>
      <c r="M103" s="249"/>
      <c r="N103" s="249"/>
      <c r="O103" s="249"/>
      <c r="P103" s="249"/>
      <c r="Q103" s="249"/>
      <c r="R103" s="249"/>
      <c r="S103" s="249"/>
      <c r="T103" s="249"/>
      <c r="U103" s="249"/>
      <c r="V103" s="249"/>
      <c r="W103" s="249"/>
      <c r="X103" s="249"/>
      <c r="Y103" s="249"/>
      <c r="Z103" s="249"/>
      <c r="AA103" s="249"/>
      <c r="AB103" s="249"/>
      <c r="AC103" s="249"/>
      <c r="AD103" s="249"/>
      <c r="AE103" s="273"/>
      <c r="AF103" s="273"/>
      <c r="AG103" s="273"/>
      <c r="AH103" s="273"/>
      <c r="AI103" s="273"/>
      <c r="AJ103" s="273"/>
      <c r="AK103" s="273"/>
      <c r="AL103" s="273"/>
      <c r="AM103" s="273"/>
      <c r="AN103" s="273"/>
      <c r="AO103" s="273"/>
      <c r="AP103" s="273"/>
      <c r="AQ103" s="273"/>
      <c r="AR103" s="273"/>
      <c r="AS103" s="273"/>
      <c r="AT103" s="273"/>
      <c r="AU103" s="273"/>
      <c r="AV103" s="273"/>
      <c r="AW103" s="273"/>
      <c r="AX103" s="273"/>
      <c r="AY103" s="273"/>
      <c r="AZ103" s="273"/>
    </row>
    <row r="104" spans="1:52" s="29" customFormat="1" ht="14.25">
      <c r="A104" s="273"/>
      <c r="B104" s="32"/>
      <c r="C104" s="43"/>
      <c r="H104" s="94"/>
      <c r="I104" s="273"/>
      <c r="J104" s="249"/>
      <c r="K104" s="249"/>
      <c r="L104" s="249"/>
      <c r="M104" s="249"/>
      <c r="N104" s="249"/>
      <c r="O104" s="249"/>
      <c r="P104" s="249"/>
      <c r="Q104" s="249"/>
      <c r="R104" s="249"/>
      <c r="S104" s="249"/>
      <c r="T104" s="249"/>
      <c r="U104" s="249"/>
      <c r="V104" s="249"/>
      <c r="W104" s="249"/>
      <c r="X104" s="249"/>
      <c r="Y104" s="249"/>
      <c r="Z104" s="249"/>
      <c r="AA104" s="249"/>
      <c r="AB104" s="249"/>
      <c r="AC104" s="249"/>
      <c r="AD104" s="249"/>
      <c r="AE104" s="273"/>
      <c r="AF104" s="273"/>
      <c r="AG104" s="273"/>
      <c r="AH104" s="273"/>
      <c r="AI104" s="273"/>
      <c r="AJ104" s="273"/>
      <c r="AK104" s="273"/>
      <c r="AL104" s="273"/>
      <c r="AM104" s="273"/>
      <c r="AN104" s="273"/>
      <c r="AO104" s="273"/>
      <c r="AP104" s="273"/>
      <c r="AQ104" s="273"/>
      <c r="AR104" s="273"/>
      <c r="AS104" s="273"/>
      <c r="AT104" s="273"/>
      <c r="AU104" s="273"/>
      <c r="AV104" s="273"/>
      <c r="AW104" s="273"/>
      <c r="AX104" s="273"/>
      <c r="AY104" s="273"/>
      <c r="AZ104" s="273"/>
    </row>
    <row r="105" spans="1:52" s="29" customFormat="1" ht="14.25">
      <c r="A105" s="273"/>
      <c r="B105" s="32"/>
      <c r="C105" s="43"/>
      <c r="H105" s="94"/>
      <c r="I105" s="273"/>
      <c r="J105" s="249"/>
      <c r="K105" s="249"/>
      <c r="L105" s="249"/>
      <c r="M105" s="249"/>
      <c r="N105" s="249"/>
      <c r="O105" s="249"/>
      <c r="P105" s="249"/>
      <c r="Q105" s="249"/>
      <c r="R105" s="249"/>
      <c r="S105" s="249"/>
      <c r="T105" s="249"/>
      <c r="U105" s="249"/>
      <c r="V105" s="249"/>
      <c r="W105" s="249"/>
      <c r="X105" s="249"/>
      <c r="Y105" s="249"/>
      <c r="Z105" s="249"/>
      <c r="AA105" s="249"/>
      <c r="AB105" s="249"/>
      <c r="AC105" s="249"/>
      <c r="AD105" s="249"/>
      <c r="AE105" s="273"/>
      <c r="AF105" s="273"/>
      <c r="AG105" s="273"/>
      <c r="AH105" s="273"/>
      <c r="AI105" s="273"/>
      <c r="AJ105" s="273"/>
      <c r="AK105" s="273"/>
      <c r="AL105" s="273"/>
      <c r="AM105" s="273"/>
      <c r="AN105" s="273"/>
      <c r="AO105" s="273"/>
      <c r="AP105" s="273"/>
      <c r="AQ105" s="273"/>
      <c r="AR105" s="273"/>
      <c r="AS105" s="273"/>
      <c r="AT105" s="273"/>
      <c r="AU105" s="273"/>
      <c r="AV105" s="273"/>
      <c r="AW105" s="273"/>
      <c r="AX105" s="273"/>
      <c r="AY105" s="273"/>
      <c r="AZ105" s="273"/>
    </row>
    <row r="106" spans="1:52" s="29" customFormat="1" ht="14.25">
      <c r="A106" s="273"/>
      <c r="B106" s="32"/>
      <c r="C106" s="43"/>
      <c r="H106" s="94"/>
      <c r="I106" s="273"/>
      <c r="J106" s="249"/>
      <c r="K106" s="249"/>
      <c r="L106" s="249"/>
      <c r="M106" s="249"/>
      <c r="N106" s="249"/>
      <c r="O106" s="249"/>
      <c r="P106" s="249"/>
      <c r="Q106" s="249"/>
      <c r="R106" s="249"/>
      <c r="S106" s="249"/>
      <c r="T106" s="249"/>
      <c r="U106" s="249"/>
      <c r="V106" s="249"/>
      <c r="W106" s="249"/>
      <c r="X106" s="249"/>
      <c r="Y106" s="249"/>
      <c r="Z106" s="249"/>
      <c r="AA106" s="249"/>
      <c r="AB106" s="249"/>
      <c r="AC106" s="249"/>
      <c r="AD106" s="249"/>
      <c r="AE106" s="273"/>
      <c r="AF106" s="273"/>
      <c r="AG106" s="273"/>
      <c r="AH106" s="273"/>
      <c r="AI106" s="273"/>
      <c r="AJ106" s="273"/>
      <c r="AK106" s="273"/>
      <c r="AL106" s="273"/>
      <c r="AM106" s="273"/>
      <c r="AN106" s="273"/>
      <c r="AO106" s="273"/>
      <c r="AP106" s="273"/>
      <c r="AQ106" s="273"/>
      <c r="AR106" s="273"/>
      <c r="AS106" s="273"/>
      <c r="AT106" s="273"/>
      <c r="AU106" s="273"/>
      <c r="AV106" s="273"/>
      <c r="AW106" s="273"/>
      <c r="AX106" s="273"/>
      <c r="AY106" s="273"/>
      <c r="AZ106" s="273"/>
    </row>
    <row r="107" spans="1:52" s="29" customFormat="1" ht="14.25">
      <c r="A107" s="273"/>
      <c r="B107" s="32"/>
      <c r="C107" s="43"/>
      <c r="H107" s="94"/>
      <c r="I107" s="273"/>
      <c r="J107" s="249"/>
      <c r="K107" s="249"/>
      <c r="L107" s="249"/>
      <c r="M107" s="249"/>
      <c r="N107" s="249"/>
      <c r="O107" s="249"/>
      <c r="P107" s="249"/>
      <c r="Q107" s="249"/>
      <c r="R107" s="249"/>
      <c r="S107" s="249"/>
      <c r="T107" s="249"/>
      <c r="U107" s="249"/>
      <c r="V107" s="249"/>
      <c r="W107" s="249"/>
      <c r="X107" s="249"/>
      <c r="Y107" s="249"/>
      <c r="Z107" s="249"/>
      <c r="AA107" s="249"/>
      <c r="AB107" s="249"/>
      <c r="AC107" s="249"/>
      <c r="AD107" s="249"/>
      <c r="AE107" s="273"/>
      <c r="AF107" s="273"/>
      <c r="AG107" s="273"/>
      <c r="AH107" s="273"/>
      <c r="AI107" s="273"/>
      <c r="AJ107" s="273"/>
      <c r="AK107" s="273"/>
      <c r="AL107" s="273"/>
      <c r="AM107" s="273"/>
      <c r="AN107" s="273"/>
      <c r="AO107" s="273"/>
      <c r="AP107" s="273"/>
      <c r="AQ107" s="273"/>
      <c r="AR107" s="273"/>
      <c r="AS107" s="273"/>
      <c r="AT107" s="273"/>
      <c r="AU107" s="273"/>
      <c r="AV107" s="273"/>
      <c r="AW107" s="273"/>
      <c r="AX107" s="273"/>
      <c r="AY107" s="273"/>
      <c r="AZ107" s="273"/>
    </row>
    <row r="108" spans="1:52" s="29" customFormat="1" ht="14.25">
      <c r="A108" s="273"/>
      <c r="B108" s="32"/>
      <c r="C108" s="43"/>
      <c r="H108" s="94"/>
      <c r="I108" s="273"/>
      <c r="J108" s="249"/>
      <c r="K108" s="249"/>
      <c r="L108" s="249"/>
      <c r="M108" s="249"/>
      <c r="N108" s="249"/>
      <c r="O108" s="249"/>
      <c r="P108" s="249"/>
      <c r="Q108" s="249"/>
      <c r="R108" s="249"/>
      <c r="S108" s="249"/>
      <c r="T108" s="249"/>
      <c r="U108" s="249"/>
      <c r="V108" s="249"/>
      <c r="W108" s="249"/>
      <c r="X108" s="249"/>
      <c r="Y108" s="249"/>
      <c r="Z108" s="249"/>
      <c r="AA108" s="249"/>
      <c r="AB108" s="249"/>
      <c r="AC108" s="249"/>
      <c r="AD108" s="249"/>
      <c r="AE108" s="273"/>
      <c r="AF108" s="273"/>
      <c r="AG108" s="273"/>
      <c r="AH108" s="273"/>
      <c r="AI108" s="273"/>
      <c r="AJ108" s="273"/>
      <c r="AK108" s="273"/>
      <c r="AL108" s="273"/>
      <c r="AM108" s="273"/>
      <c r="AN108" s="273"/>
      <c r="AO108" s="273"/>
      <c r="AP108" s="273"/>
      <c r="AQ108" s="273"/>
      <c r="AR108" s="273"/>
      <c r="AS108" s="273"/>
      <c r="AT108" s="273"/>
      <c r="AU108" s="273"/>
      <c r="AV108" s="273"/>
      <c r="AW108" s="273"/>
      <c r="AX108" s="273"/>
      <c r="AY108" s="273"/>
      <c r="AZ108" s="273"/>
    </row>
    <row r="109" spans="1:52" s="29" customFormat="1" ht="14.25">
      <c r="A109" s="273"/>
      <c r="B109" s="32"/>
      <c r="C109" s="43"/>
      <c r="H109" s="94"/>
      <c r="I109" s="273"/>
      <c r="J109" s="249"/>
      <c r="K109" s="249"/>
      <c r="L109" s="249"/>
      <c r="M109" s="249"/>
      <c r="N109" s="249"/>
      <c r="O109" s="249"/>
      <c r="P109" s="249"/>
      <c r="Q109" s="249"/>
      <c r="R109" s="249"/>
      <c r="S109" s="249"/>
      <c r="T109" s="249"/>
      <c r="U109" s="249"/>
      <c r="V109" s="249"/>
      <c r="W109" s="249"/>
      <c r="X109" s="249"/>
      <c r="Y109" s="249"/>
      <c r="Z109" s="249"/>
      <c r="AA109" s="249"/>
      <c r="AB109" s="249"/>
      <c r="AC109" s="249"/>
      <c r="AD109" s="249"/>
      <c r="AE109" s="273"/>
      <c r="AF109" s="273"/>
      <c r="AG109" s="273"/>
      <c r="AH109" s="273"/>
      <c r="AI109" s="273"/>
      <c r="AJ109" s="273"/>
      <c r="AK109" s="273"/>
      <c r="AL109" s="273"/>
      <c r="AM109" s="273"/>
      <c r="AN109" s="273"/>
      <c r="AO109" s="273"/>
      <c r="AP109" s="273"/>
      <c r="AQ109" s="273"/>
      <c r="AR109" s="273"/>
      <c r="AS109" s="273"/>
      <c r="AT109" s="273"/>
      <c r="AU109" s="273"/>
      <c r="AV109" s="273"/>
      <c r="AW109" s="273"/>
      <c r="AX109" s="273"/>
      <c r="AY109" s="273"/>
      <c r="AZ109" s="273"/>
    </row>
    <row r="110" spans="1:52" s="29" customFormat="1" ht="14.25">
      <c r="A110" s="273"/>
      <c r="B110" s="32"/>
      <c r="C110" s="43"/>
      <c r="H110" s="94"/>
      <c r="I110" s="273"/>
      <c r="J110" s="249"/>
      <c r="K110" s="249"/>
      <c r="L110" s="249"/>
      <c r="M110" s="249"/>
      <c r="N110" s="249"/>
      <c r="O110" s="249"/>
      <c r="P110" s="249"/>
      <c r="Q110" s="249"/>
      <c r="R110" s="249"/>
      <c r="S110" s="249"/>
      <c r="T110" s="249"/>
      <c r="U110" s="249"/>
      <c r="V110" s="249"/>
      <c r="W110" s="249"/>
      <c r="X110" s="249"/>
      <c r="Y110" s="249"/>
      <c r="Z110" s="249"/>
      <c r="AA110" s="249"/>
      <c r="AB110" s="249"/>
      <c r="AC110" s="249"/>
      <c r="AD110" s="249"/>
      <c r="AE110" s="273"/>
      <c r="AF110" s="273"/>
      <c r="AG110" s="273"/>
      <c r="AH110" s="273"/>
      <c r="AI110" s="273"/>
      <c r="AJ110" s="273"/>
      <c r="AK110" s="273"/>
      <c r="AL110" s="273"/>
      <c r="AM110" s="273"/>
      <c r="AN110" s="273"/>
      <c r="AO110" s="273"/>
      <c r="AP110" s="273"/>
      <c r="AQ110" s="273"/>
      <c r="AR110" s="273"/>
      <c r="AS110" s="273"/>
      <c r="AT110" s="273"/>
      <c r="AU110" s="273"/>
      <c r="AV110" s="273"/>
      <c r="AW110" s="273"/>
      <c r="AX110" s="273"/>
      <c r="AY110" s="273"/>
      <c r="AZ110" s="273"/>
    </row>
    <row r="111" spans="1:52" s="29" customFormat="1" ht="14.25">
      <c r="A111" s="273"/>
      <c r="B111" s="32"/>
      <c r="C111" s="43"/>
      <c r="H111" s="94"/>
      <c r="I111" s="273"/>
      <c r="J111" s="249"/>
      <c r="K111" s="249"/>
      <c r="L111" s="249"/>
      <c r="M111" s="249"/>
      <c r="N111" s="249"/>
      <c r="O111" s="249"/>
      <c r="P111" s="249"/>
      <c r="Q111" s="249"/>
      <c r="R111" s="249"/>
      <c r="S111" s="249"/>
      <c r="T111" s="249"/>
      <c r="U111" s="249"/>
      <c r="V111" s="249"/>
      <c r="W111" s="249"/>
      <c r="X111" s="249"/>
      <c r="Y111" s="249"/>
      <c r="Z111" s="249"/>
      <c r="AA111" s="249"/>
      <c r="AB111" s="249"/>
      <c r="AC111" s="249"/>
      <c r="AD111" s="249"/>
      <c r="AE111" s="273"/>
      <c r="AF111" s="273"/>
      <c r="AG111" s="273"/>
      <c r="AH111" s="273"/>
      <c r="AI111" s="273"/>
      <c r="AJ111" s="273"/>
      <c r="AK111" s="273"/>
      <c r="AL111" s="273"/>
      <c r="AM111" s="273"/>
      <c r="AN111" s="273"/>
      <c r="AO111" s="273"/>
      <c r="AP111" s="273"/>
      <c r="AQ111" s="273"/>
      <c r="AR111" s="273"/>
      <c r="AS111" s="273"/>
      <c r="AT111" s="273"/>
      <c r="AU111" s="273"/>
      <c r="AV111" s="273"/>
      <c r="AW111" s="273"/>
      <c r="AX111" s="273"/>
      <c r="AY111" s="273"/>
      <c r="AZ111" s="273"/>
    </row>
    <row r="112" spans="1:52" s="21" customFormat="1" ht="14.25">
      <c r="A112" s="262"/>
      <c r="B112" s="32"/>
      <c r="C112" s="40"/>
      <c r="H112" s="78"/>
      <c r="I112" s="262"/>
      <c r="J112" s="249"/>
      <c r="K112" s="249"/>
      <c r="L112" s="249"/>
      <c r="M112" s="249"/>
      <c r="N112" s="249"/>
      <c r="O112" s="249"/>
      <c r="P112" s="238"/>
      <c r="Q112" s="238"/>
      <c r="R112" s="238"/>
      <c r="S112" s="238"/>
      <c r="T112" s="238"/>
      <c r="U112" s="238"/>
      <c r="V112" s="238"/>
      <c r="W112" s="238"/>
      <c r="X112" s="238"/>
      <c r="Y112" s="238"/>
      <c r="Z112" s="238"/>
      <c r="AA112" s="238"/>
      <c r="AB112" s="238"/>
      <c r="AC112" s="238"/>
      <c r="AD112" s="238"/>
      <c r="AE112" s="262"/>
      <c r="AF112" s="262"/>
      <c r="AG112" s="262"/>
      <c r="AH112" s="262"/>
      <c r="AI112" s="262"/>
      <c r="AJ112" s="262"/>
      <c r="AK112" s="262"/>
      <c r="AL112" s="262"/>
      <c r="AM112" s="262"/>
      <c r="AN112" s="262"/>
      <c r="AO112" s="262"/>
      <c r="AP112" s="262"/>
      <c r="AQ112" s="262"/>
      <c r="AR112" s="262"/>
      <c r="AS112" s="262"/>
      <c r="AT112" s="262"/>
      <c r="AU112" s="262"/>
      <c r="AV112" s="262"/>
      <c r="AW112" s="262"/>
      <c r="AX112" s="262"/>
      <c r="AY112" s="262"/>
      <c r="AZ112" s="262"/>
    </row>
    <row r="113" spans="1:52" s="21" customFormat="1" ht="14.25">
      <c r="A113" s="262"/>
      <c r="B113" s="32"/>
      <c r="C113" s="40"/>
      <c r="H113" s="78"/>
      <c r="I113" s="262"/>
      <c r="J113" s="249"/>
      <c r="K113" s="249"/>
      <c r="L113" s="249"/>
      <c r="M113" s="249"/>
      <c r="N113" s="249"/>
      <c r="O113" s="249"/>
      <c r="P113" s="238"/>
      <c r="Q113" s="238"/>
      <c r="R113" s="238"/>
      <c r="S113" s="238"/>
      <c r="T113" s="238"/>
      <c r="U113" s="238"/>
      <c r="V113" s="238"/>
      <c r="W113" s="238"/>
      <c r="X113" s="238"/>
      <c r="Y113" s="238"/>
      <c r="Z113" s="238"/>
      <c r="AA113" s="238"/>
      <c r="AB113" s="238"/>
      <c r="AC113" s="238"/>
      <c r="AD113" s="238"/>
      <c r="AE113" s="262"/>
      <c r="AF113" s="262"/>
      <c r="AG113" s="262"/>
      <c r="AH113" s="262"/>
      <c r="AI113" s="262"/>
      <c r="AJ113" s="262"/>
      <c r="AK113" s="262"/>
      <c r="AL113" s="262"/>
      <c r="AM113" s="262"/>
      <c r="AN113" s="262"/>
      <c r="AO113" s="262"/>
      <c r="AP113" s="262"/>
      <c r="AQ113" s="262"/>
      <c r="AR113" s="262"/>
      <c r="AS113" s="262"/>
      <c r="AT113" s="262"/>
      <c r="AU113" s="262"/>
      <c r="AV113" s="262"/>
      <c r="AW113" s="262"/>
      <c r="AX113" s="262"/>
      <c r="AY113" s="262"/>
      <c r="AZ113" s="262"/>
    </row>
    <row r="114" spans="1:52" s="21" customFormat="1" ht="14.25">
      <c r="A114" s="262"/>
      <c r="B114" s="32"/>
      <c r="C114" s="40"/>
      <c r="H114" s="78"/>
      <c r="I114" s="262"/>
      <c r="J114" s="249"/>
      <c r="K114" s="249"/>
      <c r="L114" s="249"/>
      <c r="M114" s="249"/>
      <c r="N114" s="249"/>
      <c r="O114" s="249"/>
      <c r="P114" s="238"/>
      <c r="Q114" s="238"/>
      <c r="R114" s="238"/>
      <c r="S114" s="238"/>
      <c r="T114" s="238"/>
      <c r="U114" s="238"/>
      <c r="V114" s="238"/>
      <c r="W114" s="238"/>
      <c r="X114" s="238"/>
      <c r="Y114" s="238"/>
      <c r="Z114" s="238"/>
      <c r="AA114" s="238"/>
      <c r="AB114" s="238"/>
      <c r="AC114" s="238"/>
      <c r="AD114" s="238"/>
      <c r="AE114" s="262"/>
      <c r="AF114" s="262"/>
      <c r="AG114" s="262"/>
      <c r="AH114" s="262"/>
      <c r="AI114" s="262"/>
      <c r="AJ114" s="262"/>
      <c r="AK114" s="262"/>
      <c r="AL114" s="262"/>
      <c r="AM114" s="262"/>
      <c r="AN114" s="262"/>
      <c r="AO114" s="262"/>
      <c r="AP114" s="262"/>
      <c r="AQ114" s="262"/>
      <c r="AR114" s="262"/>
      <c r="AS114" s="262"/>
      <c r="AT114" s="262"/>
      <c r="AU114" s="262"/>
      <c r="AV114" s="262"/>
      <c r="AW114" s="262"/>
      <c r="AX114" s="262"/>
      <c r="AY114" s="262"/>
      <c r="AZ114" s="262"/>
    </row>
    <row r="115" spans="1:52" s="21" customFormat="1" ht="14.25">
      <c r="A115" s="262"/>
      <c r="B115" s="32"/>
      <c r="C115" s="40"/>
      <c r="H115" s="78"/>
      <c r="I115" s="262"/>
      <c r="J115" s="249"/>
      <c r="K115" s="249"/>
      <c r="L115" s="249"/>
      <c r="M115" s="249"/>
      <c r="N115" s="249"/>
      <c r="O115" s="249"/>
      <c r="P115" s="238"/>
      <c r="Q115" s="238"/>
      <c r="R115" s="238"/>
      <c r="S115" s="238"/>
      <c r="T115" s="238"/>
      <c r="U115" s="238"/>
      <c r="V115" s="238"/>
      <c r="W115" s="238"/>
      <c r="X115" s="238"/>
      <c r="Y115" s="238"/>
      <c r="Z115" s="238"/>
      <c r="AA115" s="238"/>
      <c r="AB115" s="238"/>
      <c r="AC115" s="238"/>
      <c r="AD115" s="238"/>
      <c r="AE115" s="262"/>
      <c r="AF115" s="262"/>
      <c r="AG115" s="262"/>
      <c r="AH115" s="262"/>
      <c r="AI115" s="262"/>
      <c r="AJ115" s="262"/>
      <c r="AK115" s="262"/>
      <c r="AL115" s="262"/>
      <c r="AM115" s="262"/>
      <c r="AN115" s="262"/>
      <c r="AO115" s="262"/>
      <c r="AP115" s="262"/>
      <c r="AQ115" s="262"/>
      <c r="AR115" s="262"/>
      <c r="AS115" s="262"/>
      <c r="AT115" s="262"/>
      <c r="AU115" s="262"/>
      <c r="AV115" s="262"/>
      <c r="AW115" s="262"/>
      <c r="AX115" s="262"/>
      <c r="AY115" s="262"/>
      <c r="AZ115" s="262"/>
    </row>
    <row r="116" spans="1:52" s="21" customFormat="1" ht="14.25">
      <c r="A116" s="262"/>
      <c r="B116" s="32"/>
      <c r="C116" s="40"/>
      <c r="H116" s="78"/>
      <c r="I116" s="262"/>
      <c r="J116" s="249"/>
      <c r="K116" s="249"/>
      <c r="L116" s="249"/>
      <c r="M116" s="249"/>
      <c r="N116" s="249"/>
      <c r="O116" s="249"/>
      <c r="P116" s="238"/>
      <c r="Q116" s="238"/>
      <c r="R116" s="238"/>
      <c r="S116" s="238"/>
      <c r="T116" s="238"/>
      <c r="U116" s="238"/>
      <c r="V116" s="238"/>
      <c r="W116" s="238"/>
      <c r="X116" s="238"/>
      <c r="Y116" s="238"/>
      <c r="Z116" s="238"/>
      <c r="AA116" s="238"/>
      <c r="AB116" s="238"/>
      <c r="AC116" s="238"/>
      <c r="AD116" s="238"/>
      <c r="AE116" s="262"/>
      <c r="AF116" s="262"/>
      <c r="AG116" s="262"/>
      <c r="AH116" s="262"/>
      <c r="AI116" s="262"/>
      <c r="AJ116" s="262"/>
      <c r="AK116" s="262"/>
      <c r="AL116" s="262"/>
      <c r="AM116" s="262"/>
      <c r="AN116" s="262"/>
      <c r="AO116" s="262"/>
      <c r="AP116" s="262"/>
      <c r="AQ116" s="262"/>
      <c r="AR116" s="262"/>
      <c r="AS116" s="262"/>
      <c r="AT116" s="262"/>
      <c r="AU116" s="262"/>
      <c r="AV116" s="262"/>
      <c r="AW116" s="262"/>
      <c r="AX116" s="262"/>
      <c r="AY116" s="262"/>
      <c r="AZ116" s="262"/>
    </row>
    <row r="117" spans="1:52" s="21" customFormat="1" ht="14.25">
      <c r="A117" s="262"/>
      <c r="B117" s="32"/>
      <c r="C117" s="40"/>
      <c r="H117" s="78"/>
      <c r="I117" s="262"/>
      <c r="J117" s="249"/>
      <c r="K117" s="249"/>
      <c r="L117" s="249"/>
      <c r="M117" s="249"/>
      <c r="N117" s="249"/>
      <c r="O117" s="249"/>
      <c r="P117" s="238"/>
      <c r="Q117" s="238"/>
      <c r="R117" s="238"/>
      <c r="S117" s="238"/>
      <c r="T117" s="238"/>
      <c r="U117" s="238"/>
      <c r="V117" s="238"/>
      <c r="W117" s="238"/>
      <c r="X117" s="238"/>
      <c r="Y117" s="238"/>
      <c r="Z117" s="238"/>
      <c r="AA117" s="238"/>
      <c r="AB117" s="238"/>
      <c r="AC117" s="238"/>
      <c r="AD117" s="238"/>
      <c r="AE117" s="262"/>
      <c r="AF117" s="262"/>
      <c r="AG117" s="262"/>
      <c r="AH117" s="262"/>
      <c r="AI117" s="262"/>
      <c r="AJ117" s="262"/>
      <c r="AK117" s="262"/>
      <c r="AL117" s="262"/>
      <c r="AM117" s="262"/>
      <c r="AN117" s="262"/>
      <c r="AO117" s="262"/>
      <c r="AP117" s="262"/>
      <c r="AQ117" s="262"/>
      <c r="AR117" s="262"/>
      <c r="AS117" s="262"/>
      <c r="AT117" s="262"/>
      <c r="AU117" s="262"/>
      <c r="AV117" s="262"/>
      <c r="AW117" s="262"/>
      <c r="AX117" s="262"/>
      <c r="AY117" s="262"/>
      <c r="AZ117" s="262"/>
    </row>
    <row r="118" spans="1:52" s="21" customFormat="1" ht="14.25">
      <c r="A118" s="262"/>
      <c r="B118" s="32"/>
      <c r="C118" s="40"/>
      <c r="H118" s="78"/>
      <c r="I118" s="262"/>
      <c r="J118" s="249"/>
      <c r="K118" s="249"/>
      <c r="L118" s="249"/>
      <c r="M118" s="249"/>
      <c r="N118" s="249"/>
      <c r="O118" s="249"/>
      <c r="P118" s="238"/>
      <c r="Q118" s="238"/>
      <c r="R118" s="238"/>
      <c r="S118" s="238"/>
      <c r="T118" s="238"/>
      <c r="U118" s="238"/>
      <c r="V118" s="238"/>
      <c r="W118" s="238"/>
      <c r="X118" s="238"/>
      <c r="Y118" s="238"/>
      <c r="Z118" s="238"/>
      <c r="AA118" s="238"/>
      <c r="AB118" s="238"/>
      <c r="AC118" s="238"/>
      <c r="AD118" s="238"/>
      <c r="AE118" s="262"/>
      <c r="AF118" s="262"/>
      <c r="AG118" s="262"/>
      <c r="AH118" s="262"/>
      <c r="AI118" s="262"/>
      <c r="AJ118" s="262"/>
      <c r="AK118" s="262"/>
      <c r="AL118" s="262"/>
      <c r="AM118" s="262"/>
      <c r="AN118" s="262"/>
      <c r="AO118" s="262"/>
      <c r="AP118" s="262"/>
      <c r="AQ118" s="262"/>
      <c r="AR118" s="262"/>
      <c r="AS118" s="262"/>
      <c r="AT118" s="262"/>
      <c r="AU118" s="262"/>
      <c r="AV118" s="262"/>
      <c r="AW118" s="262"/>
      <c r="AX118" s="262"/>
      <c r="AY118" s="262"/>
      <c r="AZ118" s="262"/>
    </row>
    <row r="119" spans="1:52" s="21" customFormat="1" ht="14.25">
      <c r="A119" s="262"/>
      <c r="B119" s="32"/>
      <c r="C119" s="40"/>
      <c r="H119" s="78"/>
      <c r="I119" s="262"/>
      <c r="J119" s="249"/>
      <c r="K119" s="249"/>
      <c r="L119" s="249"/>
      <c r="M119" s="249"/>
      <c r="N119" s="249"/>
      <c r="O119" s="249"/>
      <c r="P119" s="238"/>
      <c r="Q119" s="238"/>
      <c r="R119" s="238"/>
      <c r="S119" s="238"/>
      <c r="T119" s="238"/>
      <c r="U119" s="238"/>
      <c r="V119" s="238"/>
      <c r="W119" s="238"/>
      <c r="X119" s="238"/>
      <c r="Y119" s="238"/>
      <c r="Z119" s="238"/>
      <c r="AA119" s="238"/>
      <c r="AB119" s="238"/>
      <c r="AC119" s="238"/>
      <c r="AD119" s="238"/>
      <c r="AE119" s="262"/>
      <c r="AF119" s="262"/>
      <c r="AG119" s="262"/>
      <c r="AH119" s="262"/>
      <c r="AI119" s="262"/>
      <c r="AJ119" s="262"/>
      <c r="AK119" s="262"/>
      <c r="AL119" s="262"/>
      <c r="AM119" s="262"/>
      <c r="AN119" s="262"/>
      <c r="AO119" s="262"/>
      <c r="AP119" s="262"/>
      <c r="AQ119" s="262"/>
      <c r="AR119" s="262"/>
      <c r="AS119" s="262"/>
      <c r="AT119" s="262"/>
      <c r="AU119" s="262"/>
      <c r="AV119" s="262"/>
      <c r="AW119" s="262"/>
      <c r="AX119" s="262"/>
      <c r="AY119" s="262"/>
      <c r="AZ119" s="262"/>
    </row>
    <row r="120" spans="1:52" s="21" customFormat="1" ht="14.25">
      <c r="A120" s="262"/>
      <c r="B120" s="32"/>
      <c r="C120" s="40"/>
      <c r="H120" s="78"/>
      <c r="I120" s="262"/>
      <c r="J120" s="249"/>
      <c r="K120" s="249"/>
      <c r="L120" s="249"/>
      <c r="M120" s="249"/>
      <c r="N120" s="249"/>
      <c r="O120" s="249"/>
      <c r="P120" s="238"/>
      <c r="Q120" s="238"/>
      <c r="R120" s="238"/>
      <c r="S120" s="238"/>
      <c r="T120" s="238"/>
      <c r="U120" s="238"/>
      <c r="V120" s="238"/>
      <c r="W120" s="238"/>
      <c r="X120" s="238"/>
      <c r="Y120" s="238"/>
      <c r="Z120" s="238"/>
      <c r="AA120" s="238"/>
      <c r="AB120" s="238"/>
      <c r="AC120" s="238"/>
      <c r="AD120" s="238"/>
      <c r="AE120" s="262"/>
      <c r="AF120" s="262"/>
      <c r="AG120" s="262"/>
      <c r="AH120" s="262"/>
      <c r="AI120" s="262"/>
      <c r="AJ120" s="262"/>
      <c r="AK120" s="262"/>
      <c r="AL120" s="262"/>
      <c r="AM120" s="262"/>
      <c r="AN120" s="262"/>
      <c r="AO120" s="262"/>
      <c r="AP120" s="262"/>
      <c r="AQ120" s="262"/>
      <c r="AR120" s="262"/>
      <c r="AS120" s="262"/>
      <c r="AT120" s="262"/>
      <c r="AU120" s="262"/>
      <c r="AV120" s="262"/>
      <c r="AW120" s="262"/>
      <c r="AX120" s="262"/>
      <c r="AY120" s="262"/>
      <c r="AZ120" s="262"/>
    </row>
    <row r="121" spans="1:52" s="21" customFormat="1" ht="14.25">
      <c r="A121" s="262"/>
      <c r="B121" s="32"/>
      <c r="C121" s="40"/>
      <c r="H121" s="78"/>
      <c r="I121" s="262"/>
      <c r="J121" s="238"/>
      <c r="K121" s="238"/>
      <c r="L121" s="238"/>
      <c r="M121" s="238"/>
      <c r="N121" s="238"/>
      <c r="O121" s="238"/>
      <c r="P121" s="238"/>
      <c r="Q121" s="238"/>
      <c r="R121" s="238"/>
      <c r="S121" s="238"/>
      <c r="T121" s="238"/>
      <c r="U121" s="238"/>
      <c r="V121" s="238"/>
      <c r="W121" s="238"/>
      <c r="X121" s="238"/>
      <c r="Y121" s="238"/>
      <c r="Z121" s="238"/>
      <c r="AA121" s="238"/>
      <c r="AB121" s="238"/>
      <c r="AC121" s="238"/>
      <c r="AD121" s="238"/>
      <c r="AE121" s="262"/>
      <c r="AF121" s="262"/>
      <c r="AG121" s="262"/>
      <c r="AH121" s="262"/>
      <c r="AI121" s="262"/>
      <c r="AJ121" s="262"/>
      <c r="AK121" s="262"/>
      <c r="AL121" s="262"/>
      <c r="AM121" s="262"/>
      <c r="AN121" s="262"/>
      <c r="AO121" s="262"/>
      <c r="AP121" s="262"/>
      <c r="AQ121" s="262"/>
      <c r="AR121" s="262"/>
      <c r="AS121" s="262"/>
      <c r="AT121" s="262"/>
      <c r="AU121" s="262"/>
      <c r="AV121" s="262"/>
      <c r="AW121" s="262"/>
      <c r="AX121" s="262"/>
      <c r="AY121" s="262"/>
      <c r="AZ121" s="262"/>
    </row>
    <row r="122" spans="1:52" s="21" customFormat="1" ht="14.25">
      <c r="A122" s="262"/>
      <c r="B122" s="32"/>
      <c r="C122" s="40"/>
      <c r="H122" s="78"/>
      <c r="I122" s="262"/>
      <c r="J122" s="238"/>
      <c r="K122" s="238"/>
      <c r="L122" s="238"/>
      <c r="M122" s="238"/>
      <c r="N122" s="238"/>
      <c r="O122" s="238"/>
      <c r="P122" s="238"/>
      <c r="Q122" s="238"/>
      <c r="R122" s="238"/>
      <c r="S122" s="238"/>
      <c r="T122" s="238"/>
      <c r="U122" s="238"/>
      <c r="V122" s="238"/>
      <c r="W122" s="238"/>
      <c r="X122" s="238"/>
      <c r="Y122" s="238"/>
      <c r="Z122" s="238"/>
      <c r="AA122" s="238"/>
      <c r="AB122" s="238"/>
      <c r="AC122" s="238"/>
      <c r="AD122" s="238"/>
      <c r="AE122" s="262"/>
      <c r="AF122" s="262"/>
      <c r="AG122" s="262"/>
      <c r="AH122" s="262"/>
      <c r="AI122" s="262"/>
      <c r="AJ122" s="262"/>
      <c r="AK122" s="262"/>
      <c r="AL122" s="262"/>
      <c r="AM122" s="262"/>
      <c r="AN122" s="262"/>
      <c r="AO122" s="262"/>
      <c r="AP122" s="262"/>
      <c r="AQ122" s="262"/>
      <c r="AR122" s="262"/>
      <c r="AS122" s="262"/>
      <c r="AT122" s="262"/>
      <c r="AU122" s="262"/>
      <c r="AV122" s="262"/>
      <c r="AW122" s="262"/>
      <c r="AX122" s="262"/>
      <c r="AY122" s="262"/>
      <c r="AZ122" s="262"/>
    </row>
    <row r="123" spans="1:52" s="21" customFormat="1" ht="14.25">
      <c r="A123" s="262"/>
      <c r="B123" s="32"/>
      <c r="C123" s="40"/>
      <c r="H123" s="78"/>
      <c r="I123" s="262"/>
      <c r="J123" s="238"/>
      <c r="K123" s="238"/>
      <c r="L123" s="238"/>
      <c r="M123" s="238"/>
      <c r="N123" s="238"/>
      <c r="O123" s="238"/>
      <c r="P123" s="238"/>
      <c r="Q123" s="238"/>
      <c r="R123" s="238"/>
      <c r="S123" s="238"/>
      <c r="T123" s="238"/>
      <c r="U123" s="238"/>
      <c r="V123" s="238"/>
      <c r="W123" s="238"/>
      <c r="X123" s="238"/>
      <c r="Y123" s="238"/>
      <c r="Z123" s="238"/>
      <c r="AA123" s="238"/>
      <c r="AB123" s="238"/>
      <c r="AC123" s="238"/>
      <c r="AD123" s="238"/>
      <c r="AE123" s="262"/>
      <c r="AF123" s="262"/>
      <c r="AG123" s="262"/>
      <c r="AH123" s="262"/>
      <c r="AI123" s="262"/>
      <c r="AJ123" s="262"/>
      <c r="AK123" s="262"/>
      <c r="AL123" s="262"/>
      <c r="AM123" s="262"/>
      <c r="AN123" s="262"/>
      <c r="AO123" s="262"/>
      <c r="AP123" s="262"/>
      <c r="AQ123" s="262"/>
      <c r="AR123" s="262"/>
      <c r="AS123" s="262"/>
      <c r="AT123" s="262"/>
      <c r="AU123" s="262"/>
      <c r="AV123" s="262"/>
      <c r="AW123" s="262"/>
      <c r="AX123" s="262"/>
      <c r="AY123" s="262"/>
      <c r="AZ123" s="262"/>
    </row>
    <row r="124" spans="1:52" s="21" customFormat="1" ht="14.25">
      <c r="A124" s="262"/>
      <c r="B124" s="32"/>
      <c r="C124" s="40"/>
      <c r="H124" s="78"/>
      <c r="I124" s="262"/>
      <c r="J124" s="238"/>
      <c r="K124" s="238"/>
      <c r="L124" s="238"/>
      <c r="M124" s="238"/>
      <c r="N124" s="238"/>
      <c r="O124" s="238"/>
      <c r="P124" s="238"/>
      <c r="Q124" s="238"/>
      <c r="R124" s="238"/>
      <c r="S124" s="238"/>
      <c r="T124" s="238"/>
      <c r="U124" s="238"/>
      <c r="V124" s="238"/>
      <c r="W124" s="238"/>
      <c r="X124" s="238"/>
      <c r="Y124" s="238"/>
      <c r="Z124" s="238"/>
      <c r="AA124" s="238"/>
      <c r="AB124" s="238"/>
      <c r="AC124" s="238"/>
      <c r="AD124" s="238"/>
      <c r="AE124" s="262"/>
      <c r="AF124" s="262"/>
      <c r="AG124" s="262"/>
      <c r="AH124" s="262"/>
      <c r="AI124" s="262"/>
      <c r="AJ124" s="262"/>
      <c r="AK124" s="262"/>
      <c r="AL124" s="262"/>
      <c r="AM124" s="262"/>
      <c r="AN124" s="262"/>
      <c r="AO124" s="262"/>
      <c r="AP124" s="262"/>
      <c r="AQ124" s="262"/>
      <c r="AR124" s="262"/>
      <c r="AS124" s="262"/>
      <c r="AT124" s="262"/>
      <c r="AU124" s="262"/>
      <c r="AV124" s="262"/>
      <c r="AW124" s="262"/>
      <c r="AX124" s="262"/>
      <c r="AY124" s="262"/>
      <c r="AZ124" s="262"/>
    </row>
    <row r="125" spans="1:52" s="21" customFormat="1" ht="14.25">
      <c r="A125" s="262"/>
      <c r="B125" s="32"/>
      <c r="C125" s="40"/>
      <c r="H125" s="78"/>
      <c r="I125" s="262"/>
      <c r="J125" s="238"/>
      <c r="K125" s="238"/>
      <c r="L125" s="238"/>
      <c r="M125" s="238"/>
      <c r="N125" s="238"/>
      <c r="O125" s="238"/>
      <c r="P125" s="238"/>
      <c r="Q125" s="238"/>
      <c r="R125" s="238"/>
      <c r="S125" s="238"/>
      <c r="T125" s="238"/>
      <c r="U125" s="238"/>
      <c r="V125" s="238"/>
      <c r="W125" s="238"/>
      <c r="X125" s="238"/>
      <c r="Y125" s="238"/>
      <c r="Z125" s="238"/>
      <c r="AA125" s="238"/>
      <c r="AB125" s="238"/>
      <c r="AC125" s="238"/>
      <c r="AD125" s="238"/>
      <c r="AE125" s="262"/>
      <c r="AF125" s="262"/>
      <c r="AG125" s="262"/>
      <c r="AH125" s="262"/>
      <c r="AI125" s="262"/>
      <c r="AJ125" s="262"/>
      <c r="AK125" s="262"/>
      <c r="AL125" s="262"/>
      <c r="AM125" s="262"/>
      <c r="AN125" s="262"/>
      <c r="AO125" s="262"/>
      <c r="AP125" s="262"/>
      <c r="AQ125" s="262"/>
      <c r="AR125" s="262"/>
      <c r="AS125" s="262"/>
      <c r="AT125" s="262"/>
      <c r="AU125" s="262"/>
      <c r="AV125" s="262"/>
      <c r="AW125" s="262"/>
      <c r="AX125" s="262"/>
      <c r="AY125" s="262"/>
      <c r="AZ125" s="262"/>
    </row>
    <row r="126" spans="1:52" s="21" customFormat="1" ht="14.25">
      <c r="A126" s="262"/>
      <c r="B126" s="32"/>
      <c r="C126" s="40"/>
      <c r="H126" s="78"/>
      <c r="I126" s="262"/>
      <c r="J126" s="238"/>
      <c r="K126" s="238"/>
      <c r="L126" s="238"/>
      <c r="M126" s="238"/>
      <c r="N126" s="238"/>
      <c r="O126" s="238"/>
      <c r="P126" s="238"/>
      <c r="Q126" s="238"/>
      <c r="R126" s="238"/>
      <c r="S126" s="238"/>
      <c r="T126" s="238"/>
      <c r="U126" s="238"/>
      <c r="V126" s="238"/>
      <c r="W126" s="238"/>
      <c r="X126" s="238"/>
      <c r="Y126" s="238"/>
      <c r="Z126" s="238"/>
      <c r="AA126" s="238"/>
      <c r="AB126" s="238"/>
      <c r="AC126" s="238"/>
      <c r="AD126" s="238"/>
      <c r="AE126" s="262"/>
      <c r="AF126" s="262"/>
      <c r="AG126" s="262"/>
      <c r="AH126" s="262"/>
      <c r="AI126" s="262"/>
      <c r="AJ126" s="262"/>
      <c r="AK126" s="262"/>
      <c r="AL126" s="262"/>
      <c r="AM126" s="262"/>
      <c r="AN126" s="262"/>
      <c r="AO126" s="262"/>
      <c r="AP126" s="262"/>
      <c r="AQ126" s="262"/>
      <c r="AR126" s="262"/>
      <c r="AS126" s="262"/>
      <c r="AT126" s="262"/>
      <c r="AU126" s="262"/>
      <c r="AV126" s="262"/>
      <c r="AW126" s="262"/>
      <c r="AX126" s="262"/>
      <c r="AY126" s="262"/>
      <c r="AZ126" s="262"/>
    </row>
    <row r="127" spans="1:52" s="21" customFormat="1" ht="14.25">
      <c r="A127" s="262"/>
      <c r="B127" s="32"/>
      <c r="C127" s="40"/>
      <c r="H127" s="78"/>
      <c r="I127" s="262"/>
      <c r="J127" s="238"/>
      <c r="K127" s="238"/>
      <c r="L127" s="238"/>
      <c r="M127" s="238"/>
      <c r="N127" s="238"/>
      <c r="O127" s="238"/>
      <c r="P127" s="238"/>
      <c r="Q127" s="238"/>
      <c r="R127" s="238"/>
      <c r="S127" s="238"/>
      <c r="T127" s="238"/>
      <c r="U127" s="238"/>
      <c r="V127" s="238"/>
      <c r="W127" s="238"/>
      <c r="X127" s="238"/>
      <c r="Y127" s="238"/>
      <c r="Z127" s="238"/>
      <c r="AA127" s="238"/>
      <c r="AB127" s="238"/>
      <c r="AC127" s="238"/>
      <c r="AD127" s="238"/>
      <c r="AE127" s="262"/>
      <c r="AF127" s="262"/>
      <c r="AG127" s="262"/>
      <c r="AH127" s="262"/>
      <c r="AI127" s="262"/>
      <c r="AJ127" s="262"/>
      <c r="AK127" s="262"/>
      <c r="AL127" s="262"/>
      <c r="AM127" s="262"/>
      <c r="AN127" s="262"/>
      <c r="AO127" s="262"/>
      <c r="AP127" s="262"/>
      <c r="AQ127" s="262"/>
      <c r="AR127" s="262"/>
      <c r="AS127" s="262"/>
      <c r="AT127" s="262"/>
      <c r="AU127" s="262"/>
      <c r="AV127" s="262"/>
      <c r="AW127" s="262"/>
      <c r="AX127" s="262"/>
      <c r="AY127" s="262"/>
      <c r="AZ127" s="262"/>
    </row>
    <row r="128" spans="1:52" s="21" customFormat="1" ht="14.25">
      <c r="A128" s="262"/>
      <c r="B128" s="32"/>
      <c r="C128" s="40"/>
      <c r="H128" s="78"/>
      <c r="I128" s="262"/>
      <c r="J128" s="238"/>
      <c r="K128" s="238"/>
      <c r="L128" s="238"/>
      <c r="M128" s="238"/>
      <c r="N128" s="238"/>
      <c r="O128" s="238"/>
      <c r="P128" s="238"/>
      <c r="Q128" s="238"/>
      <c r="R128" s="238"/>
      <c r="S128" s="238"/>
      <c r="T128" s="238"/>
      <c r="U128" s="238"/>
      <c r="V128" s="238"/>
      <c r="W128" s="238"/>
      <c r="X128" s="238"/>
      <c r="Y128" s="238"/>
      <c r="Z128" s="238"/>
      <c r="AA128" s="238"/>
      <c r="AB128" s="238"/>
      <c r="AC128" s="238"/>
      <c r="AD128" s="238"/>
      <c r="AE128" s="262"/>
      <c r="AF128" s="262"/>
      <c r="AG128" s="262"/>
      <c r="AH128" s="262"/>
      <c r="AI128" s="262"/>
      <c r="AJ128" s="262"/>
      <c r="AK128" s="262"/>
      <c r="AL128" s="262"/>
      <c r="AM128" s="262"/>
      <c r="AN128" s="262"/>
      <c r="AO128" s="262"/>
      <c r="AP128" s="262"/>
      <c r="AQ128" s="262"/>
      <c r="AR128" s="262"/>
      <c r="AS128" s="262"/>
      <c r="AT128" s="262"/>
      <c r="AU128" s="262"/>
      <c r="AV128" s="262"/>
      <c r="AW128" s="262"/>
      <c r="AX128" s="262"/>
      <c r="AY128" s="262"/>
      <c r="AZ128" s="262"/>
    </row>
    <row r="129" spans="1:52" s="21" customFormat="1" ht="14.25">
      <c r="A129" s="262"/>
      <c r="B129" s="32"/>
      <c r="C129" s="40"/>
      <c r="H129" s="78"/>
      <c r="I129" s="262"/>
      <c r="J129" s="238"/>
      <c r="K129" s="238"/>
      <c r="L129" s="238"/>
      <c r="M129" s="238"/>
      <c r="N129" s="238"/>
      <c r="O129" s="238"/>
      <c r="P129" s="238"/>
      <c r="Q129" s="238"/>
      <c r="R129" s="238"/>
      <c r="S129" s="238"/>
      <c r="T129" s="238"/>
      <c r="U129" s="238"/>
      <c r="V129" s="238"/>
      <c r="W129" s="238"/>
      <c r="X129" s="238"/>
      <c r="Y129" s="238"/>
      <c r="Z129" s="238"/>
      <c r="AA129" s="238"/>
      <c r="AB129" s="238"/>
      <c r="AC129" s="238"/>
      <c r="AD129" s="238"/>
      <c r="AE129" s="262"/>
      <c r="AF129" s="262"/>
      <c r="AG129" s="262"/>
      <c r="AH129" s="262"/>
      <c r="AI129" s="262"/>
      <c r="AJ129" s="262"/>
      <c r="AK129" s="262"/>
      <c r="AL129" s="262"/>
      <c r="AM129" s="262"/>
      <c r="AN129" s="262"/>
      <c r="AO129" s="262"/>
      <c r="AP129" s="262"/>
      <c r="AQ129" s="262"/>
      <c r="AR129" s="262"/>
      <c r="AS129" s="262"/>
      <c r="AT129" s="262"/>
      <c r="AU129" s="262"/>
      <c r="AV129" s="262"/>
      <c r="AW129" s="262"/>
      <c r="AX129" s="262"/>
      <c r="AY129" s="262"/>
      <c r="AZ129" s="262"/>
    </row>
    <row r="130" spans="1:52" s="21" customFormat="1" ht="14.25">
      <c r="A130" s="262"/>
      <c r="B130" s="32"/>
      <c r="C130" s="40"/>
      <c r="H130" s="78"/>
      <c r="I130" s="262"/>
      <c r="J130" s="238"/>
      <c r="K130" s="238"/>
      <c r="L130" s="238"/>
      <c r="M130" s="238"/>
      <c r="N130" s="238"/>
      <c r="O130" s="238"/>
      <c r="P130" s="238"/>
      <c r="Q130" s="238"/>
      <c r="R130" s="238"/>
      <c r="S130" s="238"/>
      <c r="T130" s="238"/>
      <c r="U130" s="238"/>
      <c r="V130" s="238"/>
      <c r="W130" s="238"/>
      <c r="X130" s="238"/>
      <c r="Y130" s="238"/>
      <c r="Z130" s="238"/>
      <c r="AA130" s="238"/>
      <c r="AB130" s="238"/>
      <c r="AC130" s="238"/>
      <c r="AD130" s="238"/>
      <c r="AE130" s="262"/>
      <c r="AF130" s="262"/>
      <c r="AG130" s="262"/>
      <c r="AH130" s="262"/>
      <c r="AI130" s="262"/>
      <c r="AJ130" s="262"/>
      <c r="AK130" s="262"/>
      <c r="AL130" s="262"/>
      <c r="AM130" s="262"/>
      <c r="AN130" s="262"/>
      <c r="AO130" s="262"/>
      <c r="AP130" s="262"/>
      <c r="AQ130" s="262"/>
      <c r="AR130" s="262"/>
      <c r="AS130" s="262"/>
      <c r="AT130" s="262"/>
      <c r="AU130" s="262"/>
      <c r="AV130" s="262"/>
      <c r="AW130" s="262"/>
      <c r="AX130" s="262"/>
      <c r="AY130" s="262"/>
      <c r="AZ130" s="262"/>
    </row>
    <row r="131" spans="1:52" s="21" customFormat="1" ht="14.25">
      <c r="A131" s="262"/>
      <c r="B131" s="32"/>
      <c r="C131" s="40"/>
      <c r="H131" s="78"/>
      <c r="I131" s="262"/>
      <c r="J131" s="238"/>
      <c r="K131" s="238"/>
      <c r="L131" s="238"/>
      <c r="M131" s="238"/>
      <c r="N131" s="238"/>
      <c r="O131" s="238"/>
      <c r="P131" s="238"/>
      <c r="Q131" s="238"/>
      <c r="R131" s="238"/>
      <c r="S131" s="238"/>
      <c r="T131" s="238"/>
      <c r="U131" s="238"/>
      <c r="V131" s="238"/>
      <c r="W131" s="238"/>
      <c r="X131" s="238"/>
      <c r="Y131" s="238"/>
      <c r="Z131" s="238"/>
      <c r="AA131" s="238"/>
      <c r="AB131" s="238"/>
      <c r="AC131" s="238"/>
      <c r="AD131" s="238"/>
      <c r="AE131" s="262"/>
      <c r="AF131" s="262"/>
      <c r="AG131" s="262"/>
      <c r="AH131" s="262"/>
      <c r="AI131" s="262"/>
      <c r="AJ131" s="262"/>
      <c r="AK131" s="262"/>
      <c r="AL131" s="262"/>
      <c r="AM131" s="262"/>
      <c r="AN131" s="262"/>
      <c r="AO131" s="262"/>
      <c r="AP131" s="262"/>
      <c r="AQ131" s="262"/>
      <c r="AR131" s="262"/>
      <c r="AS131" s="262"/>
      <c r="AT131" s="262"/>
      <c r="AU131" s="262"/>
      <c r="AV131" s="262"/>
      <c r="AW131" s="262"/>
      <c r="AX131" s="262"/>
      <c r="AY131" s="262"/>
      <c r="AZ131" s="262"/>
    </row>
    <row r="132" spans="1:52" s="21" customFormat="1" ht="14.25">
      <c r="A132" s="262"/>
      <c r="B132" s="32"/>
      <c r="C132" s="40"/>
      <c r="H132" s="78"/>
      <c r="I132" s="262"/>
      <c r="J132" s="238"/>
      <c r="K132" s="238"/>
      <c r="L132" s="238"/>
      <c r="M132" s="238"/>
      <c r="N132" s="238"/>
      <c r="O132" s="238"/>
      <c r="P132" s="238"/>
      <c r="Q132" s="238"/>
      <c r="R132" s="238"/>
      <c r="S132" s="238"/>
      <c r="T132" s="238"/>
      <c r="U132" s="238"/>
      <c r="V132" s="238"/>
      <c r="W132" s="238"/>
      <c r="X132" s="238"/>
      <c r="Y132" s="238"/>
      <c r="Z132" s="238"/>
      <c r="AA132" s="238"/>
      <c r="AB132" s="238"/>
      <c r="AC132" s="238"/>
      <c r="AD132" s="238"/>
      <c r="AE132" s="262"/>
      <c r="AF132" s="262"/>
      <c r="AG132" s="262"/>
      <c r="AH132" s="262"/>
      <c r="AI132" s="262"/>
      <c r="AJ132" s="262"/>
      <c r="AK132" s="262"/>
      <c r="AL132" s="262"/>
      <c r="AM132" s="262"/>
      <c r="AN132" s="262"/>
      <c r="AO132" s="262"/>
      <c r="AP132" s="262"/>
      <c r="AQ132" s="262"/>
      <c r="AR132" s="262"/>
      <c r="AS132" s="262"/>
      <c r="AT132" s="262"/>
      <c r="AU132" s="262"/>
      <c r="AV132" s="262"/>
      <c r="AW132" s="262"/>
      <c r="AX132" s="262"/>
      <c r="AY132" s="262"/>
      <c r="AZ132" s="262"/>
    </row>
    <row r="133" spans="1:52" s="21" customFormat="1" ht="14.25">
      <c r="A133" s="262"/>
      <c r="B133" s="32"/>
      <c r="C133" s="40"/>
      <c r="H133" s="78"/>
      <c r="I133" s="262"/>
      <c r="J133" s="238"/>
      <c r="K133" s="238"/>
      <c r="L133" s="238"/>
      <c r="M133" s="238"/>
      <c r="N133" s="238"/>
      <c r="O133" s="238"/>
      <c r="P133" s="238"/>
      <c r="Q133" s="238"/>
      <c r="R133" s="238"/>
      <c r="S133" s="238"/>
      <c r="T133" s="238"/>
      <c r="U133" s="238"/>
      <c r="V133" s="238"/>
      <c r="W133" s="238"/>
      <c r="X133" s="238"/>
      <c r="Y133" s="238"/>
      <c r="Z133" s="238"/>
      <c r="AA133" s="238"/>
      <c r="AB133" s="238"/>
      <c r="AC133" s="238"/>
      <c r="AD133" s="238"/>
      <c r="AE133" s="262"/>
      <c r="AF133" s="262"/>
      <c r="AG133" s="262"/>
      <c r="AH133" s="262"/>
      <c r="AI133" s="262"/>
      <c r="AJ133" s="262"/>
      <c r="AK133" s="262"/>
      <c r="AL133" s="262"/>
      <c r="AM133" s="262"/>
      <c r="AN133" s="262"/>
      <c r="AO133" s="262"/>
      <c r="AP133" s="262"/>
      <c r="AQ133" s="262"/>
      <c r="AR133" s="262"/>
      <c r="AS133" s="262"/>
      <c r="AT133" s="262"/>
      <c r="AU133" s="262"/>
      <c r="AV133" s="262"/>
      <c r="AW133" s="262"/>
      <c r="AX133" s="262"/>
      <c r="AY133" s="262"/>
      <c r="AZ133" s="262"/>
    </row>
    <row r="134" spans="1:52" s="21" customFormat="1" ht="14.25">
      <c r="A134" s="262"/>
      <c r="B134" s="32"/>
      <c r="C134" s="40"/>
      <c r="H134" s="78"/>
      <c r="I134" s="262"/>
      <c r="J134" s="238"/>
      <c r="K134" s="238"/>
      <c r="L134" s="238"/>
      <c r="M134" s="238"/>
      <c r="N134" s="238"/>
      <c r="O134" s="238"/>
      <c r="P134" s="238"/>
      <c r="Q134" s="238"/>
      <c r="R134" s="238"/>
      <c r="S134" s="238"/>
      <c r="T134" s="238"/>
      <c r="U134" s="238"/>
      <c r="V134" s="238"/>
      <c r="W134" s="238"/>
      <c r="X134" s="238"/>
      <c r="Y134" s="238"/>
      <c r="Z134" s="238"/>
      <c r="AA134" s="238"/>
      <c r="AB134" s="238"/>
      <c r="AC134" s="238"/>
      <c r="AD134" s="238"/>
      <c r="AE134" s="262"/>
      <c r="AF134" s="262"/>
      <c r="AG134" s="262"/>
      <c r="AH134" s="262"/>
      <c r="AI134" s="262"/>
      <c r="AJ134" s="262"/>
      <c r="AK134" s="262"/>
      <c r="AL134" s="262"/>
      <c r="AM134" s="262"/>
      <c r="AN134" s="262"/>
      <c r="AO134" s="262"/>
      <c r="AP134" s="262"/>
      <c r="AQ134" s="262"/>
      <c r="AR134" s="262"/>
      <c r="AS134" s="262"/>
      <c r="AT134" s="262"/>
      <c r="AU134" s="262"/>
      <c r="AV134" s="262"/>
      <c r="AW134" s="262"/>
      <c r="AX134" s="262"/>
      <c r="AY134" s="262"/>
      <c r="AZ134" s="262"/>
    </row>
    <row r="135" spans="1:52" s="21" customFormat="1" ht="14.25">
      <c r="A135" s="262"/>
      <c r="B135" s="32"/>
      <c r="C135" s="40"/>
      <c r="H135" s="78"/>
      <c r="I135" s="262"/>
      <c r="J135" s="238"/>
      <c r="K135" s="238"/>
      <c r="L135" s="238"/>
      <c r="M135" s="238"/>
      <c r="N135" s="238"/>
      <c r="O135" s="238"/>
      <c r="P135" s="238"/>
      <c r="Q135" s="238"/>
      <c r="R135" s="238"/>
      <c r="S135" s="238"/>
      <c r="T135" s="238"/>
      <c r="U135" s="238"/>
      <c r="V135" s="238"/>
      <c r="W135" s="238"/>
      <c r="X135" s="238"/>
      <c r="Y135" s="238"/>
      <c r="Z135" s="238"/>
      <c r="AA135" s="238"/>
      <c r="AB135" s="238"/>
      <c r="AC135" s="238"/>
      <c r="AD135" s="238"/>
      <c r="AE135" s="262"/>
      <c r="AF135" s="262"/>
      <c r="AG135" s="262"/>
      <c r="AH135" s="262"/>
      <c r="AI135" s="262"/>
      <c r="AJ135" s="262"/>
      <c r="AK135" s="262"/>
      <c r="AL135" s="262"/>
      <c r="AM135" s="262"/>
      <c r="AN135" s="262"/>
      <c r="AO135" s="262"/>
      <c r="AP135" s="262"/>
      <c r="AQ135" s="262"/>
      <c r="AR135" s="262"/>
      <c r="AS135" s="262"/>
      <c r="AT135" s="262"/>
      <c r="AU135" s="262"/>
      <c r="AV135" s="262"/>
      <c r="AW135" s="262"/>
      <c r="AX135" s="262"/>
      <c r="AY135" s="262"/>
      <c r="AZ135" s="262"/>
    </row>
    <row r="136" spans="1:52" s="21" customFormat="1" ht="14.25">
      <c r="A136" s="262"/>
      <c r="B136" s="32"/>
      <c r="C136" s="40"/>
      <c r="H136" s="78"/>
      <c r="I136" s="262"/>
      <c r="J136" s="238"/>
      <c r="K136" s="238"/>
      <c r="L136" s="238"/>
      <c r="M136" s="238"/>
      <c r="N136" s="238"/>
      <c r="O136" s="238"/>
      <c r="P136" s="238"/>
      <c r="Q136" s="238"/>
      <c r="R136" s="238"/>
      <c r="S136" s="238"/>
      <c r="T136" s="238"/>
      <c r="U136" s="238"/>
      <c r="V136" s="238"/>
      <c r="W136" s="238"/>
      <c r="X136" s="238"/>
      <c r="Y136" s="238"/>
      <c r="Z136" s="238"/>
      <c r="AA136" s="238"/>
      <c r="AB136" s="238"/>
      <c r="AC136" s="238"/>
      <c r="AD136" s="238"/>
      <c r="AE136" s="262"/>
      <c r="AF136" s="262"/>
      <c r="AG136" s="262"/>
      <c r="AH136" s="262"/>
      <c r="AI136" s="262"/>
      <c r="AJ136" s="262"/>
      <c r="AK136" s="262"/>
      <c r="AL136" s="262"/>
      <c r="AM136" s="262"/>
      <c r="AN136" s="262"/>
      <c r="AO136" s="262"/>
      <c r="AP136" s="262"/>
      <c r="AQ136" s="262"/>
      <c r="AR136" s="262"/>
      <c r="AS136" s="262"/>
      <c r="AT136" s="262"/>
      <c r="AU136" s="262"/>
      <c r="AV136" s="262"/>
      <c r="AW136" s="262"/>
      <c r="AX136" s="262"/>
      <c r="AY136" s="262"/>
      <c r="AZ136" s="262"/>
    </row>
    <row r="137" spans="1:52" s="21" customFormat="1" ht="14.25">
      <c r="A137" s="262"/>
      <c r="B137" s="32"/>
      <c r="C137" s="40"/>
      <c r="H137" s="78"/>
      <c r="I137" s="262"/>
      <c r="J137" s="238"/>
      <c r="K137" s="238"/>
      <c r="L137" s="238"/>
      <c r="M137" s="238"/>
      <c r="N137" s="238"/>
      <c r="O137" s="238"/>
      <c r="P137" s="238"/>
      <c r="Q137" s="238"/>
      <c r="R137" s="238"/>
      <c r="S137" s="238"/>
      <c r="T137" s="238"/>
      <c r="U137" s="238"/>
      <c r="V137" s="238"/>
      <c r="W137" s="238"/>
      <c r="X137" s="238"/>
      <c r="Y137" s="238"/>
      <c r="Z137" s="238"/>
      <c r="AA137" s="238"/>
      <c r="AB137" s="238"/>
      <c r="AC137" s="238"/>
      <c r="AD137" s="238"/>
      <c r="AE137" s="262"/>
      <c r="AF137" s="262"/>
      <c r="AG137" s="262"/>
      <c r="AH137" s="262"/>
      <c r="AI137" s="262"/>
      <c r="AJ137" s="262"/>
      <c r="AK137" s="262"/>
      <c r="AL137" s="262"/>
      <c r="AM137" s="262"/>
      <c r="AN137" s="262"/>
      <c r="AO137" s="262"/>
      <c r="AP137" s="262"/>
      <c r="AQ137" s="262"/>
      <c r="AR137" s="262"/>
      <c r="AS137" s="262"/>
      <c r="AT137" s="262"/>
      <c r="AU137" s="262"/>
      <c r="AV137" s="262"/>
      <c r="AW137" s="262"/>
      <c r="AX137" s="262"/>
      <c r="AY137" s="262"/>
      <c r="AZ137" s="262"/>
    </row>
    <row r="138" spans="1:52" s="21" customFormat="1" ht="14.25">
      <c r="A138" s="262"/>
      <c r="B138" s="32"/>
      <c r="C138" s="40"/>
      <c r="H138" s="78"/>
      <c r="I138" s="262"/>
      <c r="J138" s="238"/>
      <c r="K138" s="238"/>
      <c r="L138" s="238"/>
      <c r="M138" s="238"/>
      <c r="N138" s="238"/>
      <c r="O138" s="238"/>
      <c r="P138" s="238"/>
      <c r="Q138" s="238"/>
      <c r="R138" s="238"/>
      <c r="S138" s="238"/>
      <c r="T138" s="238"/>
      <c r="U138" s="238"/>
      <c r="V138" s="238"/>
      <c r="W138" s="238"/>
      <c r="X138" s="238"/>
      <c r="Y138" s="238"/>
      <c r="Z138" s="238"/>
      <c r="AA138" s="238"/>
      <c r="AB138" s="238"/>
      <c r="AC138" s="238"/>
      <c r="AD138" s="238"/>
      <c r="AE138" s="262"/>
      <c r="AF138" s="262"/>
      <c r="AG138" s="262"/>
      <c r="AH138" s="262"/>
      <c r="AI138" s="262"/>
      <c r="AJ138" s="262"/>
      <c r="AK138" s="262"/>
      <c r="AL138" s="262"/>
      <c r="AM138" s="262"/>
      <c r="AN138" s="262"/>
      <c r="AO138" s="262"/>
      <c r="AP138" s="262"/>
      <c r="AQ138" s="262"/>
      <c r="AR138" s="262"/>
      <c r="AS138" s="262"/>
      <c r="AT138" s="262"/>
      <c r="AU138" s="262"/>
      <c r="AV138" s="262"/>
      <c r="AW138" s="262"/>
      <c r="AX138" s="262"/>
      <c r="AY138" s="262"/>
      <c r="AZ138" s="262"/>
    </row>
    <row r="139" spans="1:52" s="21" customFormat="1" ht="14.25">
      <c r="A139" s="262"/>
      <c r="B139" s="32"/>
      <c r="C139" s="40"/>
      <c r="H139" s="78"/>
      <c r="I139" s="262"/>
      <c r="J139" s="238"/>
      <c r="K139" s="238"/>
      <c r="L139" s="238"/>
      <c r="M139" s="238"/>
      <c r="N139" s="238"/>
      <c r="O139" s="238"/>
      <c r="P139" s="238"/>
      <c r="Q139" s="238"/>
      <c r="R139" s="238"/>
      <c r="S139" s="238"/>
      <c r="T139" s="238"/>
      <c r="U139" s="238"/>
      <c r="V139" s="238"/>
      <c r="W139" s="238"/>
      <c r="X139" s="238"/>
      <c r="Y139" s="238"/>
      <c r="Z139" s="238"/>
      <c r="AA139" s="238"/>
      <c r="AB139" s="238"/>
      <c r="AC139" s="238"/>
      <c r="AD139" s="238"/>
      <c r="AE139" s="262"/>
      <c r="AF139" s="262"/>
      <c r="AG139" s="262"/>
      <c r="AH139" s="262"/>
      <c r="AI139" s="262"/>
      <c r="AJ139" s="262"/>
      <c r="AK139" s="262"/>
      <c r="AL139" s="262"/>
      <c r="AM139" s="262"/>
      <c r="AN139" s="262"/>
      <c r="AO139" s="262"/>
      <c r="AP139" s="262"/>
      <c r="AQ139" s="262"/>
      <c r="AR139" s="262"/>
      <c r="AS139" s="262"/>
      <c r="AT139" s="262"/>
      <c r="AU139" s="262"/>
      <c r="AV139" s="262"/>
      <c r="AW139" s="262"/>
      <c r="AX139" s="262"/>
      <c r="AY139" s="262"/>
      <c r="AZ139" s="262"/>
    </row>
    <row r="140" spans="1:52" s="21" customFormat="1" ht="14.25">
      <c r="A140" s="262"/>
      <c r="B140" s="32"/>
      <c r="C140" s="40"/>
      <c r="H140" s="78"/>
      <c r="I140" s="262"/>
      <c r="J140" s="238"/>
      <c r="K140" s="238"/>
      <c r="L140" s="238"/>
      <c r="M140" s="238"/>
      <c r="N140" s="238"/>
      <c r="O140" s="238"/>
      <c r="P140" s="238"/>
      <c r="Q140" s="238"/>
      <c r="R140" s="238"/>
      <c r="S140" s="238"/>
      <c r="T140" s="238"/>
      <c r="U140" s="238"/>
      <c r="V140" s="238"/>
      <c r="W140" s="238"/>
      <c r="X140" s="238"/>
      <c r="Y140" s="238"/>
      <c r="Z140" s="238"/>
      <c r="AA140" s="238"/>
      <c r="AB140" s="238"/>
      <c r="AC140" s="238"/>
      <c r="AD140" s="238"/>
      <c r="AE140" s="262"/>
      <c r="AF140" s="262"/>
      <c r="AG140" s="262"/>
      <c r="AH140" s="262"/>
      <c r="AI140" s="262"/>
      <c r="AJ140" s="262"/>
      <c r="AK140" s="262"/>
      <c r="AL140" s="262"/>
      <c r="AM140" s="262"/>
      <c r="AN140" s="262"/>
      <c r="AO140" s="262"/>
      <c r="AP140" s="262"/>
      <c r="AQ140" s="262"/>
      <c r="AR140" s="262"/>
      <c r="AS140" s="262"/>
      <c r="AT140" s="262"/>
      <c r="AU140" s="262"/>
      <c r="AV140" s="262"/>
      <c r="AW140" s="262"/>
      <c r="AX140" s="262"/>
      <c r="AY140" s="262"/>
      <c r="AZ140" s="262"/>
    </row>
    <row r="141" spans="1:52" s="21" customFormat="1" ht="14.25">
      <c r="A141" s="262"/>
      <c r="B141" s="32"/>
      <c r="C141" s="40"/>
      <c r="H141" s="78"/>
      <c r="I141" s="262"/>
      <c r="J141" s="238"/>
      <c r="K141" s="238"/>
      <c r="L141" s="238"/>
      <c r="M141" s="238"/>
      <c r="N141" s="238"/>
      <c r="O141" s="238"/>
      <c r="P141" s="238"/>
      <c r="Q141" s="238"/>
      <c r="R141" s="238"/>
      <c r="S141" s="238"/>
      <c r="T141" s="238"/>
      <c r="U141" s="238"/>
      <c r="V141" s="238"/>
      <c r="W141" s="238"/>
      <c r="X141" s="238"/>
      <c r="Y141" s="238"/>
      <c r="Z141" s="238"/>
      <c r="AA141" s="238"/>
      <c r="AB141" s="238"/>
      <c r="AC141" s="238"/>
      <c r="AD141" s="238"/>
      <c r="AE141" s="262"/>
      <c r="AF141" s="262"/>
      <c r="AG141" s="262"/>
      <c r="AH141" s="262"/>
      <c r="AI141" s="262"/>
      <c r="AJ141" s="262"/>
      <c r="AK141" s="262"/>
      <c r="AL141" s="262"/>
      <c r="AM141" s="262"/>
      <c r="AN141" s="262"/>
      <c r="AO141" s="262"/>
      <c r="AP141" s="262"/>
      <c r="AQ141" s="262"/>
      <c r="AR141" s="262"/>
      <c r="AS141" s="262"/>
      <c r="AT141" s="262"/>
      <c r="AU141" s="262"/>
      <c r="AV141" s="262"/>
      <c r="AW141" s="262"/>
      <c r="AX141" s="262"/>
      <c r="AY141" s="262"/>
      <c r="AZ141" s="262"/>
    </row>
    <row r="142" spans="1:52" s="21" customFormat="1" ht="14.25">
      <c r="A142" s="262"/>
      <c r="B142" s="32"/>
      <c r="C142" s="40"/>
      <c r="H142" s="78"/>
      <c r="I142" s="262"/>
      <c r="J142" s="238"/>
      <c r="K142" s="238"/>
      <c r="L142" s="238"/>
      <c r="M142" s="238"/>
      <c r="N142" s="238"/>
      <c r="O142" s="238"/>
      <c r="P142" s="238"/>
      <c r="Q142" s="238"/>
      <c r="R142" s="238"/>
      <c r="S142" s="238"/>
      <c r="T142" s="238"/>
      <c r="U142" s="238"/>
      <c r="V142" s="238"/>
      <c r="W142" s="238"/>
      <c r="X142" s="238"/>
      <c r="Y142" s="238"/>
      <c r="Z142" s="238"/>
      <c r="AA142" s="238"/>
      <c r="AB142" s="238"/>
      <c r="AC142" s="238"/>
      <c r="AD142" s="238"/>
      <c r="AE142" s="262"/>
      <c r="AF142" s="262"/>
      <c r="AG142" s="262"/>
      <c r="AH142" s="262"/>
      <c r="AI142" s="262"/>
      <c r="AJ142" s="262"/>
      <c r="AK142" s="262"/>
      <c r="AL142" s="262"/>
      <c r="AM142" s="262"/>
      <c r="AN142" s="262"/>
      <c r="AO142" s="262"/>
      <c r="AP142" s="262"/>
      <c r="AQ142" s="262"/>
      <c r="AR142" s="262"/>
      <c r="AS142" s="262"/>
      <c r="AT142" s="262"/>
      <c r="AU142" s="262"/>
      <c r="AV142" s="262"/>
      <c r="AW142" s="262"/>
      <c r="AX142" s="262"/>
      <c r="AY142" s="262"/>
      <c r="AZ142" s="262"/>
    </row>
    <row r="143" spans="1:52" s="21" customFormat="1" ht="14.25">
      <c r="A143" s="262"/>
      <c r="B143" s="32"/>
      <c r="C143" s="40"/>
      <c r="H143" s="78"/>
      <c r="I143" s="262"/>
      <c r="J143" s="238"/>
      <c r="K143" s="238"/>
      <c r="L143" s="238"/>
      <c r="M143" s="238"/>
      <c r="N143" s="238"/>
      <c r="O143" s="238"/>
      <c r="P143" s="238"/>
      <c r="Q143" s="238"/>
      <c r="R143" s="238"/>
      <c r="S143" s="238"/>
      <c r="T143" s="238"/>
      <c r="U143" s="238"/>
      <c r="V143" s="238"/>
      <c r="W143" s="238"/>
      <c r="X143" s="238"/>
      <c r="Y143" s="238"/>
      <c r="Z143" s="238"/>
      <c r="AA143" s="238"/>
      <c r="AB143" s="238"/>
      <c r="AC143" s="238"/>
      <c r="AD143" s="238"/>
      <c r="AE143" s="262"/>
      <c r="AF143" s="262"/>
      <c r="AG143" s="262"/>
      <c r="AH143" s="262"/>
      <c r="AI143" s="262"/>
      <c r="AJ143" s="262"/>
      <c r="AK143" s="262"/>
      <c r="AL143" s="262"/>
      <c r="AM143" s="262"/>
      <c r="AN143" s="262"/>
      <c r="AO143" s="262"/>
      <c r="AP143" s="262"/>
      <c r="AQ143" s="262"/>
      <c r="AR143" s="262"/>
      <c r="AS143" s="262"/>
      <c r="AT143" s="262"/>
      <c r="AU143" s="262"/>
      <c r="AV143" s="262"/>
      <c r="AW143" s="262"/>
      <c r="AX143" s="262"/>
      <c r="AY143" s="262"/>
      <c r="AZ143" s="262"/>
    </row>
    <row r="144" spans="1:52" s="21" customFormat="1" ht="14.25">
      <c r="A144" s="262"/>
      <c r="B144" s="32"/>
      <c r="C144" s="40"/>
      <c r="H144" s="78"/>
      <c r="I144" s="262"/>
      <c r="J144" s="238"/>
      <c r="K144" s="238"/>
      <c r="L144" s="238"/>
      <c r="M144" s="238"/>
      <c r="N144" s="238"/>
      <c r="O144" s="238"/>
      <c r="P144" s="238"/>
      <c r="Q144" s="238"/>
      <c r="R144" s="238"/>
      <c r="S144" s="238"/>
      <c r="T144" s="238"/>
      <c r="U144" s="238"/>
      <c r="V144" s="238"/>
      <c r="W144" s="238"/>
      <c r="X144" s="238"/>
      <c r="Y144" s="238"/>
      <c r="Z144" s="238"/>
      <c r="AA144" s="238"/>
      <c r="AB144" s="238"/>
      <c r="AC144" s="238"/>
      <c r="AD144" s="238"/>
      <c r="AE144" s="262"/>
      <c r="AF144" s="262"/>
      <c r="AG144" s="262"/>
      <c r="AH144" s="262"/>
      <c r="AI144" s="262"/>
      <c r="AJ144" s="262"/>
      <c r="AK144" s="262"/>
      <c r="AL144" s="262"/>
      <c r="AM144" s="262"/>
      <c r="AN144" s="262"/>
      <c r="AO144" s="262"/>
      <c r="AP144" s="262"/>
      <c r="AQ144" s="262"/>
      <c r="AR144" s="262"/>
      <c r="AS144" s="262"/>
      <c r="AT144" s="262"/>
      <c r="AU144" s="262"/>
      <c r="AV144" s="262"/>
      <c r="AW144" s="262"/>
      <c r="AX144" s="262"/>
      <c r="AY144" s="262"/>
      <c r="AZ144" s="262"/>
    </row>
    <row r="145" spans="1:52" s="21" customFormat="1" ht="14.25">
      <c r="A145" s="262"/>
      <c r="B145" s="32"/>
      <c r="C145" s="40"/>
      <c r="H145" s="78"/>
      <c r="I145" s="262"/>
      <c r="J145" s="238"/>
      <c r="K145" s="238"/>
      <c r="L145" s="238"/>
      <c r="M145" s="238"/>
      <c r="N145" s="238"/>
      <c r="O145" s="238"/>
      <c r="P145" s="238"/>
      <c r="Q145" s="238"/>
      <c r="R145" s="238"/>
      <c r="S145" s="238"/>
      <c r="T145" s="238"/>
      <c r="U145" s="238"/>
      <c r="V145" s="238"/>
      <c r="W145" s="238"/>
      <c r="X145" s="238"/>
      <c r="Y145" s="238"/>
      <c r="Z145" s="238"/>
      <c r="AA145" s="238"/>
      <c r="AB145" s="238"/>
      <c r="AC145" s="238"/>
      <c r="AD145" s="238"/>
      <c r="AE145" s="262"/>
      <c r="AF145" s="262"/>
      <c r="AG145" s="262"/>
      <c r="AH145" s="262"/>
      <c r="AI145" s="262"/>
      <c r="AJ145" s="262"/>
      <c r="AK145" s="262"/>
      <c r="AL145" s="262"/>
      <c r="AM145" s="262"/>
      <c r="AN145" s="262"/>
      <c r="AO145" s="262"/>
      <c r="AP145" s="262"/>
      <c r="AQ145" s="262"/>
      <c r="AR145" s="262"/>
      <c r="AS145" s="262"/>
      <c r="AT145" s="262"/>
      <c r="AU145" s="262"/>
      <c r="AV145" s="262"/>
      <c r="AW145" s="262"/>
      <c r="AX145" s="262"/>
      <c r="AY145" s="262"/>
      <c r="AZ145" s="262"/>
    </row>
    <row r="146" spans="1:52" s="21" customFormat="1" ht="14.25">
      <c r="A146" s="262"/>
      <c r="B146" s="32"/>
      <c r="C146" s="40"/>
      <c r="H146" s="78"/>
      <c r="I146" s="262"/>
      <c r="J146" s="238"/>
      <c r="K146" s="238"/>
      <c r="L146" s="238"/>
      <c r="M146" s="238"/>
      <c r="N146" s="238"/>
      <c r="O146" s="238"/>
      <c r="P146" s="238"/>
      <c r="Q146" s="238"/>
      <c r="R146" s="238"/>
      <c r="S146" s="238"/>
      <c r="T146" s="238"/>
      <c r="U146" s="238"/>
      <c r="V146" s="238"/>
      <c r="W146" s="238"/>
      <c r="X146" s="238"/>
      <c r="Y146" s="238"/>
      <c r="Z146" s="238"/>
      <c r="AA146" s="238"/>
      <c r="AB146" s="238"/>
      <c r="AC146" s="238"/>
      <c r="AD146" s="238"/>
      <c r="AE146" s="262"/>
      <c r="AF146" s="262"/>
      <c r="AG146" s="262"/>
      <c r="AH146" s="262"/>
      <c r="AI146" s="262"/>
      <c r="AJ146" s="262"/>
      <c r="AK146" s="262"/>
      <c r="AL146" s="262"/>
      <c r="AM146" s="262"/>
      <c r="AN146" s="262"/>
      <c r="AO146" s="262"/>
      <c r="AP146" s="262"/>
      <c r="AQ146" s="262"/>
      <c r="AR146" s="262"/>
      <c r="AS146" s="262"/>
      <c r="AT146" s="262"/>
      <c r="AU146" s="262"/>
      <c r="AV146" s="262"/>
      <c r="AW146" s="262"/>
      <c r="AX146" s="262"/>
      <c r="AY146" s="262"/>
      <c r="AZ146" s="262"/>
    </row>
    <row r="147" spans="1:52" s="21" customFormat="1" ht="14.25">
      <c r="A147" s="262"/>
      <c r="B147" s="32"/>
      <c r="C147" s="40"/>
      <c r="H147" s="78"/>
      <c r="I147" s="262"/>
      <c r="J147" s="238"/>
      <c r="K147" s="238"/>
      <c r="L147" s="238"/>
      <c r="M147" s="238"/>
      <c r="N147" s="238"/>
      <c r="O147" s="238"/>
      <c r="P147" s="238"/>
      <c r="Q147" s="238"/>
      <c r="R147" s="238"/>
      <c r="S147" s="238"/>
      <c r="T147" s="238"/>
      <c r="U147" s="238"/>
      <c r="V147" s="238"/>
      <c r="W147" s="238"/>
      <c r="X147" s="238"/>
      <c r="Y147" s="238"/>
      <c r="Z147" s="238"/>
      <c r="AA147" s="238"/>
      <c r="AB147" s="238"/>
      <c r="AC147" s="238"/>
      <c r="AD147" s="238"/>
      <c r="AE147" s="262"/>
      <c r="AF147" s="262"/>
      <c r="AG147" s="262"/>
      <c r="AH147" s="262"/>
      <c r="AI147" s="262"/>
      <c r="AJ147" s="262"/>
      <c r="AK147" s="262"/>
      <c r="AL147" s="262"/>
      <c r="AM147" s="262"/>
      <c r="AN147" s="262"/>
      <c r="AO147" s="262"/>
      <c r="AP147" s="262"/>
      <c r="AQ147" s="262"/>
      <c r="AR147" s="262"/>
      <c r="AS147" s="262"/>
      <c r="AT147" s="262"/>
      <c r="AU147" s="262"/>
      <c r="AV147" s="262"/>
      <c r="AW147" s="262"/>
      <c r="AX147" s="262"/>
      <c r="AY147" s="262"/>
      <c r="AZ147" s="262"/>
    </row>
    <row r="148" spans="1:52" s="21" customFormat="1" ht="14.25">
      <c r="A148" s="262"/>
      <c r="B148" s="32"/>
      <c r="C148" s="40"/>
      <c r="H148" s="78"/>
      <c r="I148" s="262"/>
      <c r="J148" s="238"/>
      <c r="K148" s="238"/>
      <c r="L148" s="238"/>
      <c r="M148" s="238"/>
      <c r="N148" s="238"/>
      <c r="O148" s="238"/>
      <c r="P148" s="238"/>
      <c r="Q148" s="238"/>
      <c r="R148" s="238"/>
      <c r="S148" s="238"/>
      <c r="T148" s="238"/>
      <c r="U148" s="238"/>
      <c r="V148" s="238"/>
      <c r="W148" s="238"/>
      <c r="X148" s="238"/>
      <c r="Y148" s="238"/>
      <c r="Z148" s="238"/>
      <c r="AA148" s="238"/>
      <c r="AB148" s="238"/>
      <c r="AC148" s="238"/>
      <c r="AD148" s="238"/>
      <c r="AE148" s="262"/>
      <c r="AF148" s="262"/>
      <c r="AG148" s="262"/>
      <c r="AH148" s="262"/>
      <c r="AI148" s="262"/>
      <c r="AJ148" s="262"/>
      <c r="AK148" s="262"/>
      <c r="AL148" s="262"/>
      <c r="AM148" s="262"/>
      <c r="AN148" s="262"/>
      <c r="AO148" s="262"/>
      <c r="AP148" s="262"/>
      <c r="AQ148" s="262"/>
      <c r="AR148" s="262"/>
      <c r="AS148" s="262"/>
      <c r="AT148" s="262"/>
      <c r="AU148" s="262"/>
      <c r="AV148" s="262"/>
      <c r="AW148" s="262"/>
      <c r="AX148" s="262"/>
      <c r="AY148" s="262"/>
      <c r="AZ148" s="262"/>
    </row>
    <row r="149" spans="1:52" s="21" customFormat="1" ht="14.25">
      <c r="A149" s="262"/>
      <c r="B149" s="32"/>
      <c r="C149" s="40"/>
      <c r="H149" s="78"/>
      <c r="I149" s="262"/>
      <c r="J149" s="238"/>
      <c r="K149" s="238"/>
      <c r="L149" s="238"/>
      <c r="M149" s="238"/>
      <c r="N149" s="238"/>
      <c r="O149" s="238"/>
      <c r="P149" s="238"/>
      <c r="Q149" s="238"/>
      <c r="R149" s="238"/>
      <c r="S149" s="238"/>
      <c r="T149" s="238"/>
      <c r="U149" s="238"/>
      <c r="V149" s="238"/>
      <c r="W149" s="238"/>
      <c r="X149" s="238"/>
      <c r="Y149" s="238"/>
      <c r="Z149" s="238"/>
      <c r="AA149" s="238"/>
      <c r="AB149" s="238"/>
      <c r="AC149" s="238"/>
      <c r="AD149" s="238"/>
      <c r="AE149" s="262"/>
      <c r="AF149" s="262"/>
      <c r="AG149" s="262"/>
      <c r="AH149" s="262"/>
      <c r="AI149" s="262"/>
      <c r="AJ149" s="262"/>
      <c r="AK149" s="262"/>
      <c r="AL149" s="262"/>
      <c r="AM149" s="262"/>
      <c r="AN149" s="262"/>
      <c r="AO149" s="262"/>
      <c r="AP149" s="262"/>
      <c r="AQ149" s="262"/>
      <c r="AR149" s="262"/>
      <c r="AS149" s="262"/>
      <c r="AT149" s="262"/>
      <c r="AU149" s="262"/>
      <c r="AV149" s="262"/>
      <c r="AW149" s="262"/>
      <c r="AX149" s="262"/>
      <c r="AY149" s="262"/>
      <c r="AZ149" s="262"/>
    </row>
    <row r="150" spans="1:52" s="21" customFormat="1" ht="14.25">
      <c r="A150" s="262"/>
      <c r="B150" s="32"/>
      <c r="C150" s="40"/>
      <c r="H150" s="78"/>
      <c r="I150" s="262"/>
      <c r="J150" s="238"/>
      <c r="K150" s="238"/>
      <c r="L150" s="238"/>
      <c r="M150" s="238"/>
      <c r="N150" s="238"/>
      <c r="O150" s="238"/>
      <c r="P150" s="238"/>
      <c r="Q150" s="238"/>
      <c r="R150" s="238"/>
      <c r="S150" s="238"/>
      <c r="T150" s="238"/>
      <c r="U150" s="238"/>
      <c r="V150" s="238"/>
      <c r="W150" s="238"/>
      <c r="X150" s="238"/>
      <c r="Y150" s="238"/>
      <c r="Z150" s="238"/>
      <c r="AA150" s="238"/>
      <c r="AB150" s="238"/>
      <c r="AC150" s="238"/>
      <c r="AD150" s="238"/>
      <c r="AE150" s="262"/>
      <c r="AF150" s="262"/>
      <c r="AG150" s="262"/>
      <c r="AH150" s="262"/>
      <c r="AI150" s="262"/>
      <c r="AJ150" s="262"/>
      <c r="AK150" s="262"/>
      <c r="AL150" s="262"/>
      <c r="AM150" s="262"/>
      <c r="AN150" s="262"/>
      <c r="AO150" s="262"/>
      <c r="AP150" s="262"/>
      <c r="AQ150" s="262"/>
      <c r="AR150" s="262"/>
      <c r="AS150" s="262"/>
      <c r="AT150" s="262"/>
      <c r="AU150" s="262"/>
      <c r="AV150" s="262"/>
      <c r="AW150" s="262"/>
      <c r="AX150" s="262"/>
      <c r="AY150" s="262"/>
      <c r="AZ150" s="262"/>
    </row>
    <row r="151" spans="1:52" s="21" customFormat="1" ht="14.25">
      <c r="A151" s="262"/>
      <c r="B151" s="32"/>
      <c r="C151" s="40"/>
      <c r="H151" s="78"/>
      <c r="I151" s="262"/>
      <c r="J151" s="238"/>
      <c r="K151" s="238"/>
      <c r="L151" s="238"/>
      <c r="M151" s="238"/>
      <c r="N151" s="238"/>
      <c r="O151" s="238"/>
      <c r="P151" s="238"/>
      <c r="Q151" s="238"/>
      <c r="R151" s="238"/>
      <c r="S151" s="238"/>
      <c r="T151" s="238"/>
      <c r="U151" s="238"/>
      <c r="V151" s="238"/>
      <c r="W151" s="238"/>
      <c r="X151" s="238"/>
      <c r="Y151" s="238"/>
      <c r="Z151" s="238"/>
      <c r="AA151" s="238"/>
      <c r="AB151" s="238"/>
      <c r="AC151" s="238"/>
      <c r="AD151" s="238"/>
      <c r="AE151" s="262"/>
      <c r="AF151" s="262"/>
      <c r="AG151" s="262"/>
      <c r="AH151" s="262"/>
      <c r="AI151" s="262"/>
      <c r="AJ151" s="262"/>
      <c r="AK151" s="262"/>
      <c r="AL151" s="262"/>
      <c r="AM151" s="262"/>
      <c r="AN151" s="262"/>
      <c r="AO151" s="262"/>
      <c r="AP151" s="262"/>
      <c r="AQ151" s="262"/>
      <c r="AR151" s="262"/>
      <c r="AS151" s="262"/>
      <c r="AT151" s="262"/>
      <c r="AU151" s="262"/>
      <c r="AV151" s="262"/>
      <c r="AW151" s="262"/>
      <c r="AX151" s="262"/>
      <c r="AY151" s="262"/>
      <c r="AZ151" s="262"/>
    </row>
    <row r="152" spans="1:52" s="21" customFormat="1" ht="14.25">
      <c r="A152" s="262"/>
      <c r="B152" s="32"/>
      <c r="C152" s="40"/>
      <c r="H152" s="78"/>
      <c r="I152" s="262"/>
      <c r="J152" s="238"/>
      <c r="K152" s="238"/>
      <c r="L152" s="238"/>
      <c r="M152" s="238"/>
      <c r="N152" s="238"/>
      <c r="O152" s="238"/>
      <c r="P152" s="238"/>
      <c r="Q152" s="238"/>
      <c r="R152" s="238"/>
      <c r="S152" s="238"/>
      <c r="T152" s="238"/>
      <c r="U152" s="238"/>
      <c r="V152" s="238"/>
      <c r="W152" s="238"/>
      <c r="X152" s="238"/>
      <c r="Y152" s="238"/>
      <c r="Z152" s="238"/>
      <c r="AA152" s="238"/>
      <c r="AB152" s="238"/>
      <c r="AC152" s="238"/>
      <c r="AD152" s="238"/>
      <c r="AE152" s="262"/>
      <c r="AF152" s="262"/>
      <c r="AG152" s="262"/>
      <c r="AH152" s="262"/>
      <c r="AI152" s="262"/>
      <c r="AJ152" s="262"/>
      <c r="AK152" s="262"/>
      <c r="AL152" s="262"/>
      <c r="AM152" s="262"/>
      <c r="AN152" s="262"/>
      <c r="AO152" s="262"/>
      <c r="AP152" s="262"/>
      <c r="AQ152" s="262"/>
      <c r="AR152" s="262"/>
      <c r="AS152" s="262"/>
      <c r="AT152" s="262"/>
      <c r="AU152" s="262"/>
      <c r="AV152" s="262"/>
      <c r="AW152" s="262"/>
      <c r="AX152" s="262"/>
      <c r="AY152" s="262"/>
      <c r="AZ152" s="262"/>
    </row>
    <row r="153" spans="1:52" s="21" customFormat="1" ht="14.25">
      <c r="A153" s="262"/>
      <c r="B153" s="32"/>
      <c r="C153" s="40"/>
      <c r="H153" s="78"/>
      <c r="I153" s="262"/>
      <c r="J153" s="238"/>
      <c r="K153" s="238"/>
      <c r="L153" s="238"/>
      <c r="M153" s="238"/>
      <c r="N153" s="238"/>
      <c r="O153" s="238"/>
      <c r="P153" s="238"/>
      <c r="Q153" s="238"/>
      <c r="R153" s="238"/>
      <c r="S153" s="238"/>
      <c r="T153" s="238"/>
      <c r="U153" s="238"/>
      <c r="V153" s="238"/>
      <c r="W153" s="238"/>
      <c r="X153" s="238"/>
      <c r="Y153" s="238"/>
      <c r="Z153" s="238"/>
      <c r="AA153" s="238"/>
      <c r="AB153" s="238"/>
      <c r="AC153" s="238"/>
      <c r="AD153" s="238"/>
      <c r="AE153" s="262"/>
      <c r="AF153" s="262"/>
      <c r="AG153" s="262"/>
      <c r="AH153" s="262"/>
      <c r="AI153" s="262"/>
      <c r="AJ153" s="262"/>
      <c r="AK153" s="262"/>
      <c r="AL153" s="262"/>
      <c r="AM153" s="262"/>
      <c r="AN153" s="262"/>
      <c r="AO153" s="262"/>
      <c r="AP153" s="262"/>
      <c r="AQ153" s="262"/>
      <c r="AR153" s="262"/>
      <c r="AS153" s="262"/>
      <c r="AT153" s="262"/>
      <c r="AU153" s="262"/>
      <c r="AV153" s="262"/>
      <c r="AW153" s="262"/>
      <c r="AX153" s="262"/>
      <c r="AY153" s="262"/>
      <c r="AZ153" s="262"/>
    </row>
    <row r="154" spans="1:52" s="21" customFormat="1" ht="14.25">
      <c r="A154" s="262"/>
      <c r="B154" s="32"/>
      <c r="C154" s="40"/>
      <c r="H154" s="78"/>
      <c r="I154" s="262"/>
      <c r="J154" s="238"/>
      <c r="K154" s="238"/>
      <c r="L154" s="238"/>
      <c r="M154" s="238"/>
      <c r="N154" s="238"/>
      <c r="O154" s="238"/>
      <c r="P154" s="238"/>
      <c r="Q154" s="238"/>
      <c r="R154" s="238"/>
      <c r="S154" s="238"/>
      <c r="T154" s="238"/>
      <c r="U154" s="238"/>
      <c r="V154" s="238"/>
      <c r="W154" s="238"/>
      <c r="X154" s="238"/>
      <c r="Y154" s="238"/>
      <c r="Z154" s="238"/>
      <c r="AA154" s="238"/>
      <c r="AB154" s="238"/>
      <c r="AC154" s="238"/>
      <c r="AD154" s="238"/>
      <c r="AE154" s="262"/>
      <c r="AF154" s="262"/>
      <c r="AG154" s="262"/>
      <c r="AH154" s="262"/>
      <c r="AI154" s="262"/>
      <c r="AJ154" s="262"/>
      <c r="AK154" s="262"/>
      <c r="AL154" s="262"/>
      <c r="AM154" s="262"/>
      <c r="AN154" s="262"/>
      <c r="AO154" s="262"/>
      <c r="AP154" s="262"/>
      <c r="AQ154" s="262"/>
      <c r="AR154" s="262"/>
      <c r="AS154" s="262"/>
      <c r="AT154" s="262"/>
      <c r="AU154" s="262"/>
      <c r="AV154" s="262"/>
      <c r="AW154" s="262"/>
      <c r="AX154" s="262"/>
      <c r="AY154" s="262"/>
      <c r="AZ154" s="262"/>
    </row>
    <row r="155" spans="1:52" s="21" customFormat="1" ht="14.25">
      <c r="A155" s="262"/>
      <c r="B155" s="32"/>
      <c r="C155" s="40"/>
      <c r="H155" s="78"/>
      <c r="I155" s="262"/>
      <c r="J155" s="238"/>
      <c r="K155" s="238"/>
      <c r="L155" s="238"/>
      <c r="M155" s="238"/>
      <c r="N155" s="238"/>
      <c r="O155" s="238"/>
      <c r="P155" s="238"/>
      <c r="Q155" s="238"/>
      <c r="R155" s="238"/>
      <c r="S155" s="238"/>
      <c r="T155" s="238"/>
      <c r="U155" s="238"/>
      <c r="V155" s="238"/>
      <c r="W155" s="238"/>
      <c r="X155" s="238"/>
      <c r="Y155" s="238"/>
      <c r="Z155" s="238"/>
      <c r="AA155" s="238"/>
      <c r="AB155" s="238"/>
      <c r="AC155" s="238"/>
      <c r="AD155" s="238"/>
      <c r="AE155" s="262"/>
      <c r="AF155" s="262"/>
      <c r="AG155" s="262"/>
      <c r="AH155" s="262"/>
      <c r="AI155" s="262"/>
      <c r="AJ155" s="262"/>
      <c r="AK155" s="262"/>
      <c r="AL155" s="262"/>
      <c r="AM155" s="262"/>
      <c r="AN155" s="262"/>
      <c r="AO155" s="262"/>
      <c r="AP155" s="262"/>
      <c r="AQ155" s="262"/>
      <c r="AR155" s="262"/>
      <c r="AS155" s="262"/>
      <c r="AT155" s="262"/>
      <c r="AU155" s="262"/>
      <c r="AV155" s="262"/>
      <c r="AW155" s="262"/>
      <c r="AX155" s="262"/>
      <c r="AY155" s="262"/>
      <c r="AZ155" s="262"/>
    </row>
    <row r="156" spans="1:52" s="21" customFormat="1" ht="14.25">
      <c r="A156" s="262"/>
      <c r="B156" s="32"/>
      <c r="C156" s="40"/>
      <c r="H156" s="78"/>
      <c r="I156" s="262"/>
      <c r="J156" s="238"/>
      <c r="K156" s="238"/>
      <c r="L156" s="238"/>
      <c r="M156" s="238"/>
      <c r="N156" s="238"/>
      <c r="O156" s="238"/>
      <c r="P156" s="238"/>
      <c r="Q156" s="238"/>
      <c r="R156" s="238"/>
      <c r="S156" s="238"/>
      <c r="T156" s="238"/>
      <c r="U156" s="238"/>
      <c r="V156" s="238"/>
      <c r="W156" s="238"/>
      <c r="X156" s="238"/>
      <c r="Y156" s="238"/>
      <c r="Z156" s="238"/>
      <c r="AA156" s="238"/>
      <c r="AB156" s="238"/>
      <c r="AC156" s="238"/>
      <c r="AD156" s="238"/>
      <c r="AE156" s="262"/>
      <c r="AF156" s="262"/>
      <c r="AG156" s="262"/>
      <c r="AH156" s="262"/>
      <c r="AI156" s="262"/>
      <c r="AJ156" s="262"/>
      <c r="AK156" s="262"/>
      <c r="AL156" s="262"/>
      <c r="AM156" s="262"/>
      <c r="AN156" s="262"/>
      <c r="AO156" s="262"/>
      <c r="AP156" s="262"/>
      <c r="AQ156" s="262"/>
      <c r="AR156" s="262"/>
      <c r="AS156" s="262"/>
      <c r="AT156" s="262"/>
      <c r="AU156" s="262"/>
      <c r="AV156" s="262"/>
      <c r="AW156" s="262"/>
      <c r="AX156" s="262"/>
      <c r="AY156" s="262"/>
      <c r="AZ156" s="262"/>
    </row>
    <row r="157" spans="1:52" s="21" customFormat="1" ht="14.25">
      <c r="A157" s="262"/>
      <c r="B157" s="32"/>
      <c r="C157" s="40"/>
      <c r="H157" s="78"/>
      <c r="I157" s="262"/>
      <c r="J157" s="238"/>
      <c r="K157" s="238"/>
      <c r="L157" s="238"/>
      <c r="M157" s="238"/>
      <c r="N157" s="238"/>
      <c r="O157" s="238"/>
      <c r="P157" s="238"/>
      <c r="Q157" s="238"/>
      <c r="R157" s="238"/>
      <c r="S157" s="238"/>
      <c r="T157" s="238"/>
      <c r="U157" s="238"/>
      <c r="V157" s="238"/>
      <c r="W157" s="238"/>
      <c r="X157" s="238"/>
      <c r="Y157" s="238"/>
      <c r="Z157" s="238"/>
      <c r="AA157" s="238"/>
      <c r="AB157" s="238"/>
      <c r="AC157" s="238"/>
      <c r="AD157" s="238"/>
      <c r="AE157" s="262"/>
      <c r="AF157" s="262"/>
      <c r="AG157" s="262"/>
      <c r="AH157" s="262"/>
      <c r="AI157" s="262"/>
      <c r="AJ157" s="262"/>
      <c r="AK157" s="262"/>
      <c r="AL157" s="262"/>
      <c r="AM157" s="262"/>
      <c r="AN157" s="262"/>
      <c r="AO157" s="262"/>
      <c r="AP157" s="262"/>
      <c r="AQ157" s="262"/>
      <c r="AR157" s="262"/>
      <c r="AS157" s="262"/>
      <c r="AT157" s="262"/>
      <c r="AU157" s="262"/>
      <c r="AV157" s="262"/>
      <c r="AW157" s="262"/>
      <c r="AX157" s="262"/>
      <c r="AY157" s="262"/>
      <c r="AZ157" s="262"/>
    </row>
    <row r="158" spans="1:52" s="21" customFormat="1" ht="14.25">
      <c r="A158" s="262"/>
      <c r="B158" s="32"/>
      <c r="C158" s="40"/>
      <c r="H158" s="78"/>
      <c r="I158" s="262"/>
      <c r="J158" s="238"/>
      <c r="K158" s="238"/>
      <c r="L158" s="238"/>
      <c r="M158" s="238"/>
      <c r="N158" s="238"/>
      <c r="O158" s="238"/>
      <c r="P158" s="238"/>
      <c r="Q158" s="238"/>
      <c r="R158" s="238"/>
      <c r="S158" s="238"/>
      <c r="T158" s="238"/>
      <c r="U158" s="238"/>
      <c r="V158" s="238"/>
      <c r="W158" s="238"/>
      <c r="X158" s="238"/>
      <c r="Y158" s="238"/>
      <c r="Z158" s="238"/>
      <c r="AA158" s="238"/>
      <c r="AB158" s="238"/>
      <c r="AC158" s="238"/>
      <c r="AD158" s="238"/>
      <c r="AE158" s="262"/>
      <c r="AF158" s="262"/>
      <c r="AG158" s="262"/>
      <c r="AH158" s="262"/>
      <c r="AI158" s="262"/>
      <c r="AJ158" s="262"/>
      <c r="AK158" s="262"/>
      <c r="AL158" s="262"/>
      <c r="AM158" s="262"/>
      <c r="AN158" s="262"/>
      <c r="AO158" s="262"/>
      <c r="AP158" s="262"/>
      <c r="AQ158" s="262"/>
      <c r="AR158" s="262"/>
      <c r="AS158" s="262"/>
      <c r="AT158" s="262"/>
      <c r="AU158" s="262"/>
      <c r="AV158" s="262"/>
      <c r="AW158" s="262"/>
      <c r="AX158" s="262"/>
      <c r="AY158" s="262"/>
      <c r="AZ158" s="262"/>
    </row>
    <row r="159" spans="1:52" s="21" customFormat="1" ht="14.25">
      <c r="A159" s="262"/>
      <c r="B159" s="32"/>
      <c r="C159" s="40"/>
      <c r="H159" s="78"/>
      <c r="I159" s="262"/>
      <c r="J159" s="238"/>
      <c r="K159" s="238"/>
      <c r="L159" s="238"/>
      <c r="M159" s="238"/>
      <c r="N159" s="238"/>
      <c r="O159" s="238"/>
      <c r="P159" s="238"/>
      <c r="Q159" s="238"/>
      <c r="R159" s="238"/>
      <c r="S159" s="238"/>
      <c r="T159" s="238"/>
      <c r="U159" s="238"/>
      <c r="V159" s="238"/>
      <c r="W159" s="238"/>
      <c r="X159" s="238"/>
      <c r="Y159" s="238"/>
      <c r="Z159" s="238"/>
      <c r="AA159" s="238"/>
      <c r="AB159" s="238"/>
      <c r="AC159" s="238"/>
      <c r="AD159" s="238"/>
      <c r="AE159" s="262"/>
      <c r="AF159" s="262"/>
      <c r="AG159" s="262"/>
      <c r="AH159" s="262"/>
      <c r="AI159" s="262"/>
      <c r="AJ159" s="262"/>
      <c r="AK159" s="262"/>
      <c r="AL159" s="262"/>
      <c r="AM159" s="262"/>
      <c r="AN159" s="262"/>
      <c r="AO159" s="262"/>
      <c r="AP159" s="262"/>
      <c r="AQ159" s="262"/>
      <c r="AR159" s="262"/>
      <c r="AS159" s="262"/>
      <c r="AT159" s="262"/>
      <c r="AU159" s="262"/>
      <c r="AV159" s="262"/>
      <c r="AW159" s="262"/>
      <c r="AX159" s="262"/>
      <c r="AY159" s="262"/>
      <c r="AZ159" s="262"/>
    </row>
    <row r="160" spans="1:52" s="21" customFormat="1" ht="14.25">
      <c r="A160" s="262"/>
      <c r="B160" s="32"/>
      <c r="C160" s="40"/>
      <c r="H160" s="78"/>
      <c r="I160" s="262"/>
      <c r="J160" s="238"/>
      <c r="K160" s="238"/>
      <c r="L160" s="238"/>
      <c r="M160" s="238"/>
      <c r="N160" s="238"/>
      <c r="O160" s="238"/>
      <c r="P160" s="238"/>
      <c r="Q160" s="238"/>
      <c r="R160" s="238"/>
      <c r="S160" s="238"/>
      <c r="T160" s="238"/>
      <c r="U160" s="238"/>
      <c r="V160" s="238"/>
      <c r="W160" s="238"/>
      <c r="X160" s="238"/>
      <c r="Y160" s="238"/>
      <c r="Z160" s="238"/>
      <c r="AA160" s="238"/>
      <c r="AB160" s="238"/>
      <c r="AC160" s="238"/>
      <c r="AD160" s="238"/>
      <c r="AE160" s="262"/>
      <c r="AF160" s="262"/>
      <c r="AG160" s="262"/>
      <c r="AH160" s="262"/>
      <c r="AI160" s="262"/>
      <c r="AJ160" s="262"/>
      <c r="AK160" s="262"/>
      <c r="AL160" s="262"/>
      <c r="AM160" s="262"/>
      <c r="AN160" s="262"/>
      <c r="AO160" s="262"/>
      <c r="AP160" s="262"/>
      <c r="AQ160" s="262"/>
      <c r="AR160" s="262"/>
      <c r="AS160" s="262"/>
      <c r="AT160" s="262"/>
      <c r="AU160" s="262"/>
      <c r="AV160" s="262"/>
      <c r="AW160" s="262"/>
      <c r="AX160" s="262"/>
      <c r="AY160" s="262"/>
      <c r="AZ160" s="262"/>
    </row>
    <row r="161" spans="1:52" s="21" customFormat="1" ht="14.25">
      <c r="A161" s="262"/>
      <c r="B161" s="32"/>
      <c r="C161" s="40"/>
      <c r="H161" s="78"/>
      <c r="I161" s="262"/>
      <c r="J161" s="238"/>
      <c r="K161" s="238"/>
      <c r="L161" s="238"/>
      <c r="M161" s="238"/>
      <c r="N161" s="238"/>
      <c r="O161" s="238"/>
      <c r="P161" s="238"/>
      <c r="Q161" s="238"/>
      <c r="R161" s="238"/>
      <c r="S161" s="238"/>
      <c r="T161" s="238"/>
      <c r="U161" s="238"/>
      <c r="V161" s="238"/>
      <c r="W161" s="238"/>
      <c r="X161" s="238"/>
      <c r="Y161" s="238"/>
      <c r="Z161" s="238"/>
      <c r="AA161" s="238"/>
      <c r="AB161" s="238"/>
      <c r="AC161" s="238"/>
      <c r="AD161" s="238"/>
      <c r="AE161" s="262"/>
      <c r="AF161" s="262"/>
      <c r="AG161" s="262"/>
      <c r="AH161" s="262"/>
      <c r="AI161" s="262"/>
      <c r="AJ161" s="262"/>
      <c r="AK161" s="262"/>
      <c r="AL161" s="262"/>
      <c r="AM161" s="262"/>
      <c r="AN161" s="262"/>
      <c r="AO161" s="262"/>
      <c r="AP161" s="262"/>
      <c r="AQ161" s="262"/>
      <c r="AR161" s="262"/>
      <c r="AS161" s="262"/>
      <c r="AT161" s="262"/>
      <c r="AU161" s="262"/>
      <c r="AV161" s="262"/>
      <c r="AW161" s="262"/>
      <c r="AX161" s="262"/>
      <c r="AY161" s="262"/>
      <c r="AZ161" s="262"/>
    </row>
    <row r="162" spans="1:52" s="21" customFormat="1" ht="14.25">
      <c r="A162" s="262"/>
      <c r="B162" s="32"/>
      <c r="C162" s="40"/>
      <c r="H162" s="78"/>
      <c r="I162" s="262"/>
      <c r="J162" s="238"/>
      <c r="K162" s="238"/>
      <c r="L162" s="238"/>
      <c r="M162" s="238"/>
      <c r="N162" s="238"/>
      <c r="O162" s="238"/>
      <c r="P162" s="238"/>
      <c r="Q162" s="238"/>
      <c r="R162" s="238"/>
      <c r="S162" s="238"/>
      <c r="T162" s="238"/>
      <c r="U162" s="238"/>
      <c r="V162" s="238"/>
      <c r="W162" s="238"/>
      <c r="X162" s="238"/>
      <c r="Y162" s="238"/>
      <c r="Z162" s="238"/>
      <c r="AA162" s="238"/>
      <c r="AB162" s="238"/>
      <c r="AC162" s="238"/>
      <c r="AD162" s="238"/>
      <c r="AE162" s="262"/>
      <c r="AF162" s="262"/>
      <c r="AG162" s="262"/>
      <c r="AH162" s="262"/>
      <c r="AI162" s="262"/>
      <c r="AJ162" s="262"/>
      <c r="AK162" s="262"/>
      <c r="AL162" s="262"/>
      <c r="AM162" s="262"/>
      <c r="AN162" s="262"/>
      <c r="AO162" s="262"/>
      <c r="AP162" s="262"/>
      <c r="AQ162" s="262"/>
      <c r="AR162" s="262"/>
      <c r="AS162" s="262"/>
      <c r="AT162" s="262"/>
      <c r="AU162" s="262"/>
      <c r="AV162" s="262"/>
      <c r="AW162" s="262"/>
      <c r="AX162" s="262"/>
      <c r="AY162" s="262"/>
      <c r="AZ162" s="262"/>
    </row>
    <row r="163" spans="1:52" s="21" customFormat="1" ht="14.25">
      <c r="A163" s="262"/>
      <c r="B163" s="32"/>
      <c r="C163" s="40"/>
      <c r="H163" s="78"/>
      <c r="I163" s="262"/>
      <c r="J163" s="238"/>
      <c r="K163" s="238"/>
      <c r="L163" s="238"/>
      <c r="M163" s="238"/>
      <c r="N163" s="238"/>
      <c r="O163" s="238"/>
      <c r="P163" s="238"/>
      <c r="Q163" s="238"/>
      <c r="R163" s="238"/>
      <c r="S163" s="238"/>
      <c r="T163" s="238"/>
      <c r="U163" s="238"/>
      <c r="V163" s="238"/>
      <c r="W163" s="238"/>
      <c r="X163" s="238"/>
      <c r="Y163" s="238"/>
      <c r="Z163" s="238"/>
      <c r="AA163" s="238"/>
      <c r="AB163" s="238"/>
      <c r="AC163" s="238"/>
      <c r="AD163" s="238"/>
      <c r="AE163" s="262"/>
      <c r="AF163" s="262"/>
      <c r="AG163" s="262"/>
      <c r="AH163" s="262"/>
      <c r="AI163" s="262"/>
      <c r="AJ163" s="262"/>
      <c r="AK163" s="262"/>
      <c r="AL163" s="262"/>
      <c r="AM163" s="262"/>
      <c r="AN163" s="262"/>
      <c r="AO163" s="262"/>
      <c r="AP163" s="262"/>
      <c r="AQ163" s="262"/>
      <c r="AR163" s="262"/>
      <c r="AS163" s="262"/>
      <c r="AT163" s="262"/>
      <c r="AU163" s="262"/>
      <c r="AV163" s="262"/>
      <c r="AW163" s="262"/>
      <c r="AX163" s="262"/>
      <c r="AY163" s="262"/>
      <c r="AZ163" s="262"/>
    </row>
    <row r="164" spans="1:52" s="21" customFormat="1" ht="14.25">
      <c r="A164" s="262"/>
      <c r="B164" s="32"/>
      <c r="C164" s="40"/>
      <c r="H164" s="78"/>
      <c r="I164" s="262"/>
      <c r="J164" s="238"/>
      <c r="K164" s="238"/>
      <c r="L164" s="238"/>
      <c r="M164" s="238"/>
      <c r="N164" s="238"/>
      <c r="O164" s="238"/>
      <c r="P164" s="238"/>
      <c r="Q164" s="238"/>
      <c r="R164" s="238"/>
      <c r="S164" s="238"/>
      <c r="T164" s="238"/>
      <c r="U164" s="238"/>
      <c r="V164" s="238"/>
      <c r="W164" s="238"/>
      <c r="X164" s="238"/>
      <c r="Y164" s="238"/>
      <c r="Z164" s="238"/>
      <c r="AA164" s="238"/>
      <c r="AB164" s="238"/>
      <c r="AC164" s="238"/>
      <c r="AD164" s="238"/>
      <c r="AE164" s="262"/>
      <c r="AF164" s="262"/>
      <c r="AG164" s="262"/>
      <c r="AH164" s="262"/>
      <c r="AI164" s="262"/>
      <c r="AJ164" s="262"/>
      <c r="AK164" s="262"/>
      <c r="AL164" s="262"/>
      <c r="AM164" s="262"/>
      <c r="AN164" s="262"/>
      <c r="AO164" s="262"/>
      <c r="AP164" s="262"/>
      <c r="AQ164" s="262"/>
      <c r="AR164" s="262"/>
      <c r="AS164" s="262"/>
      <c r="AT164" s="262"/>
      <c r="AU164" s="262"/>
      <c r="AV164" s="262"/>
      <c r="AW164" s="262"/>
      <c r="AX164" s="262"/>
      <c r="AY164" s="262"/>
      <c r="AZ164" s="262"/>
    </row>
    <row r="165" spans="1:52" s="21" customFormat="1" ht="14.25">
      <c r="A165" s="262"/>
      <c r="B165" s="32"/>
      <c r="C165" s="40"/>
      <c r="H165" s="78"/>
      <c r="I165" s="262"/>
      <c r="J165" s="238"/>
      <c r="K165" s="238"/>
      <c r="L165" s="238"/>
      <c r="M165" s="238"/>
      <c r="N165" s="238"/>
      <c r="O165" s="238"/>
      <c r="P165" s="238"/>
      <c r="Q165" s="238"/>
      <c r="R165" s="238"/>
      <c r="S165" s="238"/>
      <c r="T165" s="238"/>
      <c r="U165" s="238"/>
      <c r="V165" s="238"/>
      <c r="W165" s="238"/>
      <c r="X165" s="238"/>
      <c r="Y165" s="238"/>
      <c r="Z165" s="238"/>
      <c r="AA165" s="238"/>
      <c r="AB165" s="238"/>
      <c r="AC165" s="238"/>
      <c r="AD165" s="238"/>
      <c r="AE165" s="262"/>
      <c r="AF165" s="262"/>
      <c r="AG165" s="262"/>
      <c r="AH165" s="262"/>
      <c r="AI165" s="262"/>
      <c r="AJ165" s="262"/>
      <c r="AK165" s="262"/>
      <c r="AL165" s="262"/>
      <c r="AM165" s="262"/>
      <c r="AN165" s="262"/>
      <c r="AO165" s="262"/>
      <c r="AP165" s="262"/>
      <c r="AQ165" s="262"/>
      <c r="AR165" s="262"/>
      <c r="AS165" s="262"/>
      <c r="AT165" s="262"/>
      <c r="AU165" s="262"/>
      <c r="AV165" s="262"/>
      <c r="AW165" s="262"/>
      <c r="AX165" s="262"/>
      <c r="AY165" s="262"/>
      <c r="AZ165" s="262"/>
    </row>
    <row r="166" spans="1:52" s="21" customFormat="1" ht="14.25">
      <c r="A166" s="262"/>
      <c r="B166" s="32"/>
      <c r="C166" s="40"/>
      <c r="H166" s="78"/>
      <c r="I166" s="262"/>
      <c r="J166" s="238"/>
      <c r="K166" s="238"/>
      <c r="L166" s="238"/>
      <c r="M166" s="238"/>
      <c r="N166" s="238"/>
      <c r="O166" s="238"/>
      <c r="P166" s="238"/>
      <c r="Q166" s="238"/>
      <c r="R166" s="238"/>
      <c r="S166" s="238"/>
      <c r="T166" s="238"/>
      <c r="U166" s="238"/>
      <c r="V166" s="238"/>
      <c r="W166" s="238"/>
      <c r="X166" s="238"/>
      <c r="Y166" s="238"/>
      <c r="Z166" s="238"/>
      <c r="AA166" s="238"/>
      <c r="AB166" s="238"/>
      <c r="AC166" s="238"/>
      <c r="AD166" s="238"/>
      <c r="AE166" s="262"/>
      <c r="AF166" s="262"/>
      <c r="AG166" s="262"/>
      <c r="AH166" s="262"/>
      <c r="AI166" s="262"/>
      <c r="AJ166" s="262"/>
      <c r="AK166" s="262"/>
      <c r="AL166" s="262"/>
      <c r="AM166" s="262"/>
      <c r="AN166" s="262"/>
      <c r="AO166" s="262"/>
      <c r="AP166" s="262"/>
      <c r="AQ166" s="262"/>
      <c r="AR166" s="262"/>
      <c r="AS166" s="262"/>
      <c r="AT166" s="262"/>
      <c r="AU166" s="262"/>
      <c r="AV166" s="262"/>
      <c r="AW166" s="262"/>
      <c r="AX166" s="262"/>
      <c r="AY166" s="262"/>
      <c r="AZ166" s="262"/>
    </row>
    <row r="167" spans="1:52" s="21" customFormat="1" ht="14.25">
      <c r="A167" s="262"/>
      <c r="B167" s="32"/>
      <c r="C167" s="40"/>
      <c r="H167" s="78"/>
      <c r="I167" s="262"/>
      <c r="J167" s="238"/>
      <c r="K167" s="238"/>
      <c r="L167" s="238"/>
      <c r="M167" s="238"/>
      <c r="N167" s="238"/>
      <c r="O167" s="238"/>
      <c r="P167" s="238"/>
      <c r="Q167" s="238"/>
      <c r="R167" s="238"/>
      <c r="S167" s="238"/>
      <c r="T167" s="238"/>
      <c r="U167" s="238"/>
      <c r="V167" s="238"/>
      <c r="W167" s="238"/>
      <c r="X167" s="238"/>
      <c r="Y167" s="238"/>
      <c r="Z167" s="238"/>
      <c r="AA167" s="238"/>
      <c r="AB167" s="238"/>
      <c r="AC167" s="238"/>
      <c r="AD167" s="238"/>
      <c r="AE167" s="262"/>
      <c r="AF167" s="262"/>
      <c r="AG167" s="262"/>
      <c r="AH167" s="262"/>
      <c r="AI167" s="262"/>
      <c r="AJ167" s="262"/>
      <c r="AK167" s="262"/>
      <c r="AL167" s="262"/>
      <c r="AM167" s="262"/>
      <c r="AN167" s="262"/>
      <c r="AO167" s="262"/>
      <c r="AP167" s="262"/>
      <c r="AQ167" s="262"/>
      <c r="AR167" s="262"/>
      <c r="AS167" s="262"/>
      <c r="AT167" s="262"/>
      <c r="AU167" s="262"/>
      <c r="AV167" s="262"/>
      <c r="AW167" s="262"/>
      <c r="AX167" s="262"/>
      <c r="AY167" s="262"/>
      <c r="AZ167" s="262"/>
    </row>
    <row r="168" spans="1:52" s="21" customFormat="1" ht="14.25">
      <c r="A168" s="262"/>
      <c r="B168" s="32"/>
      <c r="C168" s="40"/>
      <c r="H168" s="77"/>
      <c r="I168" s="262"/>
      <c r="J168" s="238"/>
      <c r="K168" s="238"/>
      <c r="L168" s="238"/>
      <c r="M168" s="238"/>
      <c r="N168" s="238"/>
      <c r="O168" s="238"/>
      <c r="P168" s="238"/>
      <c r="Q168" s="238"/>
      <c r="R168" s="238"/>
      <c r="S168" s="238"/>
      <c r="T168" s="238"/>
      <c r="U168" s="238"/>
      <c r="V168" s="238"/>
      <c r="W168" s="238"/>
      <c r="X168" s="238"/>
      <c r="Y168" s="238"/>
      <c r="Z168" s="238"/>
      <c r="AA168" s="238"/>
      <c r="AB168" s="238"/>
      <c r="AC168" s="238"/>
      <c r="AD168" s="238"/>
      <c r="AE168" s="262"/>
      <c r="AF168" s="262"/>
      <c r="AG168" s="262"/>
      <c r="AH168" s="262"/>
      <c r="AI168" s="262"/>
      <c r="AJ168" s="262"/>
      <c r="AK168" s="262"/>
      <c r="AL168" s="262"/>
      <c r="AM168" s="262"/>
      <c r="AN168" s="262"/>
      <c r="AO168" s="262"/>
      <c r="AP168" s="262"/>
      <c r="AQ168" s="262"/>
      <c r="AR168" s="262"/>
      <c r="AS168" s="262"/>
      <c r="AT168" s="262"/>
      <c r="AU168" s="262"/>
      <c r="AV168" s="262"/>
      <c r="AW168" s="262"/>
      <c r="AX168" s="262"/>
      <c r="AY168" s="262"/>
      <c r="AZ168" s="262"/>
    </row>
    <row r="169" spans="1:52" s="30" customFormat="1">
      <c r="A169" s="274"/>
      <c r="B169" s="221"/>
      <c r="C169" s="44"/>
      <c r="D169" s="21"/>
      <c r="E169" s="21"/>
      <c r="F169" s="21"/>
      <c r="G169" s="21"/>
      <c r="H169" s="77"/>
      <c r="I169" s="262"/>
      <c r="J169" s="238"/>
      <c r="K169" s="238"/>
      <c r="L169" s="238"/>
      <c r="M169" s="238"/>
      <c r="N169" s="238"/>
      <c r="O169" s="238"/>
      <c r="P169" s="250"/>
      <c r="Q169" s="250"/>
      <c r="R169" s="250"/>
      <c r="S169" s="250"/>
      <c r="T169" s="250"/>
      <c r="U169" s="250"/>
      <c r="V169" s="250"/>
      <c r="W169" s="250"/>
      <c r="X169" s="250"/>
      <c r="Y169" s="250"/>
      <c r="Z169" s="250"/>
      <c r="AA169" s="250"/>
      <c r="AB169" s="250"/>
      <c r="AC169" s="250"/>
      <c r="AD169" s="250"/>
      <c r="AE169" s="274"/>
      <c r="AF169" s="274"/>
      <c r="AG169" s="274"/>
      <c r="AH169" s="274"/>
      <c r="AI169" s="274"/>
      <c r="AJ169" s="274"/>
      <c r="AK169" s="274"/>
      <c r="AL169" s="274"/>
      <c r="AM169" s="274"/>
      <c r="AN169" s="274"/>
      <c r="AO169" s="274"/>
      <c r="AP169" s="274"/>
      <c r="AQ169" s="274"/>
      <c r="AR169" s="274"/>
      <c r="AS169" s="274"/>
      <c r="AT169" s="274"/>
      <c r="AU169" s="274"/>
      <c r="AV169" s="274"/>
      <c r="AW169" s="274"/>
      <c r="AX169" s="274"/>
      <c r="AY169" s="274"/>
      <c r="AZ169" s="274"/>
    </row>
    <row r="170" spans="1:52" s="30" customFormat="1">
      <c r="A170" s="274"/>
      <c r="B170" s="221"/>
      <c r="C170" s="44"/>
      <c r="D170" s="21"/>
      <c r="E170" s="21"/>
      <c r="F170" s="21"/>
      <c r="G170" s="21"/>
      <c r="H170" s="77"/>
      <c r="I170" s="262"/>
      <c r="J170" s="238"/>
      <c r="K170" s="238"/>
      <c r="L170" s="238"/>
      <c r="M170" s="238"/>
      <c r="N170" s="238"/>
      <c r="O170" s="238"/>
      <c r="P170" s="250"/>
      <c r="Q170" s="250"/>
      <c r="R170" s="250"/>
      <c r="S170" s="250"/>
      <c r="T170" s="250"/>
      <c r="U170" s="250"/>
      <c r="V170" s="250"/>
      <c r="W170" s="250"/>
      <c r="X170" s="250"/>
      <c r="Y170" s="250"/>
      <c r="Z170" s="250"/>
      <c r="AA170" s="250"/>
      <c r="AB170" s="250"/>
      <c r="AC170" s="250"/>
      <c r="AD170" s="250"/>
      <c r="AE170" s="274"/>
      <c r="AF170" s="274"/>
      <c r="AG170" s="274"/>
      <c r="AH170" s="274"/>
      <c r="AI170" s="274"/>
      <c r="AJ170" s="274"/>
      <c r="AK170" s="274"/>
      <c r="AL170" s="274"/>
      <c r="AM170" s="274"/>
      <c r="AN170" s="274"/>
      <c r="AO170" s="274"/>
      <c r="AP170" s="274"/>
      <c r="AQ170" s="274"/>
      <c r="AR170" s="274"/>
      <c r="AS170" s="274"/>
      <c r="AT170" s="274"/>
      <c r="AU170" s="274"/>
      <c r="AV170" s="274"/>
      <c r="AW170" s="274"/>
      <c r="AX170" s="274"/>
      <c r="AY170" s="274"/>
      <c r="AZ170" s="274"/>
    </row>
    <row r="171" spans="1:52" s="30" customFormat="1">
      <c r="A171" s="274"/>
      <c r="B171" s="221"/>
      <c r="C171" s="44"/>
      <c r="D171" s="21"/>
      <c r="E171" s="21"/>
      <c r="F171" s="21"/>
      <c r="G171" s="21"/>
      <c r="H171" s="77"/>
      <c r="I171" s="262"/>
      <c r="J171" s="238"/>
      <c r="K171" s="238"/>
      <c r="L171" s="238"/>
      <c r="M171" s="238"/>
      <c r="N171" s="238"/>
      <c r="O171" s="238"/>
      <c r="P171" s="250"/>
      <c r="Q171" s="250"/>
      <c r="R171" s="250"/>
      <c r="S171" s="250"/>
      <c r="T171" s="250"/>
      <c r="U171" s="250"/>
      <c r="V171" s="250"/>
      <c r="W171" s="250"/>
      <c r="X171" s="250"/>
      <c r="Y171" s="250"/>
      <c r="Z171" s="250"/>
      <c r="AA171" s="250"/>
      <c r="AB171" s="250"/>
      <c r="AC171" s="250"/>
      <c r="AD171" s="250"/>
      <c r="AE171" s="274"/>
      <c r="AF171" s="274"/>
      <c r="AG171" s="274"/>
      <c r="AH171" s="274"/>
      <c r="AI171" s="274"/>
      <c r="AJ171" s="274"/>
      <c r="AK171" s="274"/>
      <c r="AL171" s="274"/>
      <c r="AM171" s="274"/>
      <c r="AN171" s="274"/>
      <c r="AO171" s="274"/>
      <c r="AP171" s="274"/>
      <c r="AQ171" s="274"/>
      <c r="AR171" s="274"/>
      <c r="AS171" s="274"/>
      <c r="AT171" s="274"/>
      <c r="AU171" s="274"/>
      <c r="AV171" s="274"/>
      <c r="AW171" s="274"/>
      <c r="AX171" s="274"/>
      <c r="AY171" s="274"/>
      <c r="AZ171" s="274"/>
    </row>
    <row r="172" spans="1:52" s="30" customFormat="1">
      <c r="A172" s="274"/>
      <c r="B172" s="221"/>
      <c r="C172" s="44"/>
      <c r="D172" s="21"/>
      <c r="E172" s="21"/>
      <c r="F172" s="21"/>
      <c r="G172" s="21"/>
      <c r="H172" s="77"/>
      <c r="I172" s="262"/>
      <c r="J172" s="238"/>
      <c r="K172" s="238"/>
      <c r="L172" s="238"/>
      <c r="M172" s="238"/>
      <c r="N172" s="238"/>
      <c r="O172" s="238"/>
      <c r="P172" s="250"/>
      <c r="Q172" s="250"/>
      <c r="R172" s="250"/>
      <c r="S172" s="250"/>
      <c r="T172" s="250"/>
      <c r="U172" s="250"/>
      <c r="V172" s="250"/>
      <c r="W172" s="250"/>
      <c r="X172" s="250"/>
      <c r="Y172" s="250"/>
      <c r="Z172" s="250"/>
      <c r="AA172" s="250"/>
      <c r="AB172" s="250"/>
      <c r="AC172" s="250"/>
      <c r="AD172" s="250"/>
      <c r="AE172" s="274"/>
      <c r="AF172" s="274"/>
      <c r="AG172" s="274"/>
      <c r="AH172" s="274"/>
      <c r="AI172" s="274"/>
      <c r="AJ172" s="274"/>
      <c r="AK172" s="274"/>
      <c r="AL172" s="274"/>
      <c r="AM172" s="274"/>
      <c r="AN172" s="274"/>
      <c r="AO172" s="274"/>
      <c r="AP172" s="274"/>
      <c r="AQ172" s="274"/>
      <c r="AR172" s="274"/>
      <c r="AS172" s="274"/>
      <c r="AT172" s="274"/>
      <c r="AU172" s="274"/>
      <c r="AV172" s="274"/>
      <c r="AW172" s="274"/>
      <c r="AX172" s="274"/>
      <c r="AY172" s="274"/>
      <c r="AZ172" s="274"/>
    </row>
    <row r="173" spans="1:52" s="30" customFormat="1">
      <c r="A173" s="274"/>
      <c r="B173" s="221"/>
      <c r="C173" s="44"/>
      <c r="D173" s="21"/>
      <c r="E173" s="21"/>
      <c r="F173" s="21"/>
      <c r="G173" s="21"/>
      <c r="H173" s="77"/>
      <c r="I173" s="262"/>
      <c r="J173" s="238"/>
      <c r="K173" s="238"/>
      <c r="L173" s="238"/>
      <c r="M173" s="238"/>
      <c r="N173" s="238"/>
      <c r="O173" s="238"/>
      <c r="P173" s="250"/>
      <c r="Q173" s="250"/>
      <c r="R173" s="250"/>
      <c r="S173" s="250"/>
      <c r="T173" s="250"/>
      <c r="U173" s="250"/>
      <c r="V173" s="250"/>
      <c r="W173" s="250"/>
      <c r="X173" s="250"/>
      <c r="Y173" s="250"/>
      <c r="Z173" s="250"/>
      <c r="AA173" s="250"/>
      <c r="AB173" s="250"/>
      <c r="AC173" s="250"/>
      <c r="AD173" s="250"/>
      <c r="AE173" s="274"/>
      <c r="AF173" s="274"/>
      <c r="AG173" s="274"/>
      <c r="AH173" s="274"/>
      <c r="AI173" s="274"/>
      <c r="AJ173" s="274"/>
      <c r="AK173" s="274"/>
      <c r="AL173" s="274"/>
      <c r="AM173" s="274"/>
      <c r="AN173" s="274"/>
      <c r="AO173" s="274"/>
      <c r="AP173" s="274"/>
      <c r="AQ173" s="274"/>
      <c r="AR173" s="274"/>
      <c r="AS173" s="274"/>
      <c r="AT173" s="274"/>
      <c r="AU173" s="274"/>
      <c r="AV173" s="274"/>
      <c r="AW173" s="274"/>
      <c r="AX173" s="274"/>
      <c r="AY173" s="274"/>
      <c r="AZ173" s="274"/>
    </row>
    <row r="174" spans="1:52" s="30" customFormat="1">
      <c r="A174" s="274"/>
      <c r="B174" s="221"/>
      <c r="C174" s="44"/>
      <c r="D174" s="21"/>
      <c r="E174" s="21"/>
      <c r="F174" s="21"/>
      <c r="G174" s="21"/>
      <c r="H174" s="77"/>
      <c r="I174" s="262"/>
      <c r="J174" s="238"/>
      <c r="K174" s="238"/>
      <c r="L174" s="238"/>
      <c r="M174" s="238"/>
      <c r="N174" s="238"/>
      <c r="O174" s="238"/>
      <c r="P174" s="250"/>
      <c r="Q174" s="250"/>
      <c r="R174" s="250"/>
      <c r="S174" s="250"/>
      <c r="T174" s="250"/>
      <c r="U174" s="250"/>
      <c r="V174" s="250"/>
      <c r="W174" s="250"/>
      <c r="X174" s="250"/>
      <c r="Y174" s="250"/>
      <c r="Z174" s="250"/>
      <c r="AA174" s="250"/>
      <c r="AB174" s="250"/>
      <c r="AC174" s="250"/>
      <c r="AD174" s="250"/>
      <c r="AE174" s="274"/>
      <c r="AF174" s="274"/>
      <c r="AG174" s="274"/>
      <c r="AH174" s="274"/>
      <c r="AI174" s="274"/>
      <c r="AJ174" s="274"/>
      <c r="AK174" s="274"/>
      <c r="AL174" s="274"/>
      <c r="AM174" s="274"/>
      <c r="AN174" s="274"/>
      <c r="AO174" s="274"/>
      <c r="AP174" s="274"/>
      <c r="AQ174" s="274"/>
      <c r="AR174" s="274"/>
      <c r="AS174" s="274"/>
      <c r="AT174" s="274"/>
      <c r="AU174" s="274"/>
      <c r="AV174" s="274"/>
      <c r="AW174" s="274"/>
      <c r="AX174" s="274"/>
      <c r="AY174" s="274"/>
      <c r="AZ174" s="274"/>
    </row>
    <row r="175" spans="1:52" s="30" customFormat="1">
      <c r="A175" s="274"/>
      <c r="B175" s="221"/>
      <c r="C175" s="44"/>
      <c r="H175" s="96"/>
      <c r="I175" s="274"/>
      <c r="J175" s="238"/>
      <c r="K175" s="238"/>
      <c r="L175" s="238"/>
      <c r="M175" s="238"/>
      <c r="N175" s="238"/>
      <c r="O175" s="238"/>
      <c r="P175" s="250"/>
      <c r="Q175" s="250"/>
      <c r="R175" s="250"/>
      <c r="S175" s="250"/>
      <c r="T175" s="250"/>
      <c r="U175" s="250"/>
      <c r="V175" s="250"/>
      <c r="W175" s="250"/>
      <c r="X175" s="250"/>
      <c r="Y175" s="250"/>
      <c r="Z175" s="250"/>
      <c r="AA175" s="250"/>
      <c r="AB175" s="250"/>
      <c r="AC175" s="250"/>
      <c r="AD175" s="250"/>
      <c r="AE175" s="274"/>
      <c r="AF175" s="274"/>
      <c r="AG175" s="274"/>
      <c r="AH175" s="274"/>
      <c r="AI175" s="274"/>
      <c r="AJ175" s="274"/>
      <c r="AK175" s="274"/>
      <c r="AL175" s="274"/>
      <c r="AM175" s="274"/>
      <c r="AN175" s="274"/>
      <c r="AO175" s="274"/>
      <c r="AP175" s="274"/>
      <c r="AQ175" s="274"/>
      <c r="AR175" s="274"/>
      <c r="AS175" s="274"/>
      <c r="AT175" s="274"/>
      <c r="AU175" s="274"/>
      <c r="AV175" s="274"/>
      <c r="AW175" s="274"/>
      <c r="AX175" s="274"/>
      <c r="AY175" s="274"/>
      <c r="AZ175" s="274"/>
    </row>
    <row r="176" spans="1:52" s="30" customFormat="1">
      <c r="A176" s="274"/>
      <c r="B176" s="221"/>
      <c r="C176" s="44"/>
      <c r="H176" s="96"/>
      <c r="I176" s="274"/>
      <c r="J176" s="238"/>
      <c r="K176" s="238"/>
      <c r="L176" s="238"/>
      <c r="M176" s="238"/>
      <c r="N176" s="238"/>
      <c r="O176" s="238"/>
      <c r="P176" s="250"/>
      <c r="Q176" s="250"/>
      <c r="R176" s="250"/>
      <c r="S176" s="250"/>
      <c r="T176" s="250"/>
      <c r="U176" s="250"/>
      <c r="V176" s="250"/>
      <c r="W176" s="250"/>
      <c r="X176" s="250"/>
      <c r="Y176" s="250"/>
      <c r="Z176" s="250"/>
      <c r="AA176" s="250"/>
      <c r="AB176" s="250"/>
      <c r="AC176" s="250"/>
      <c r="AD176" s="250"/>
      <c r="AE176" s="274"/>
      <c r="AF176" s="274"/>
      <c r="AG176" s="274"/>
      <c r="AH176" s="274"/>
      <c r="AI176" s="274"/>
      <c r="AJ176" s="274"/>
      <c r="AK176" s="274"/>
      <c r="AL176" s="274"/>
      <c r="AM176" s="274"/>
      <c r="AN176" s="274"/>
      <c r="AO176" s="274"/>
      <c r="AP176" s="274"/>
      <c r="AQ176" s="274"/>
      <c r="AR176" s="274"/>
      <c r="AS176" s="274"/>
      <c r="AT176" s="274"/>
      <c r="AU176" s="274"/>
      <c r="AV176" s="274"/>
      <c r="AW176" s="274"/>
      <c r="AX176" s="274"/>
      <c r="AY176" s="274"/>
      <c r="AZ176" s="274"/>
    </row>
    <row r="177" spans="1:52" s="30" customFormat="1">
      <c r="A177" s="274"/>
      <c r="B177" s="221"/>
      <c r="C177" s="44"/>
      <c r="H177" s="96"/>
      <c r="I177" s="274"/>
      <c r="J177" s="238"/>
      <c r="K177" s="238"/>
      <c r="L177" s="238"/>
      <c r="M177" s="238"/>
      <c r="N177" s="238"/>
      <c r="O177" s="238"/>
      <c r="P177" s="250"/>
      <c r="Q177" s="250"/>
      <c r="R177" s="250"/>
      <c r="S177" s="250"/>
      <c r="T177" s="250"/>
      <c r="U177" s="250"/>
      <c r="V177" s="250"/>
      <c r="W177" s="250"/>
      <c r="X177" s="250"/>
      <c r="Y177" s="250"/>
      <c r="Z177" s="250"/>
      <c r="AA177" s="250"/>
      <c r="AB177" s="250"/>
      <c r="AC177" s="250"/>
      <c r="AD177" s="250"/>
      <c r="AE177" s="274"/>
      <c r="AF177" s="274"/>
      <c r="AG177" s="274"/>
      <c r="AH177" s="274"/>
      <c r="AI177" s="274"/>
      <c r="AJ177" s="274"/>
      <c r="AK177" s="274"/>
      <c r="AL177" s="274"/>
      <c r="AM177" s="274"/>
      <c r="AN177" s="274"/>
      <c r="AO177" s="274"/>
      <c r="AP177" s="274"/>
      <c r="AQ177" s="274"/>
      <c r="AR177" s="274"/>
      <c r="AS177" s="274"/>
      <c r="AT177" s="274"/>
      <c r="AU177" s="274"/>
      <c r="AV177" s="274"/>
      <c r="AW177" s="274"/>
      <c r="AX177" s="274"/>
      <c r="AY177" s="274"/>
      <c r="AZ177" s="274"/>
    </row>
    <row r="178" spans="1:52" s="30" customFormat="1">
      <c r="A178" s="274"/>
      <c r="B178" s="221"/>
      <c r="C178" s="44"/>
      <c r="H178" s="96"/>
      <c r="I178" s="274"/>
      <c r="J178" s="238"/>
      <c r="K178" s="238"/>
      <c r="L178" s="238"/>
      <c r="M178" s="238"/>
      <c r="N178" s="238"/>
      <c r="O178" s="238"/>
      <c r="P178" s="250"/>
      <c r="Q178" s="250"/>
      <c r="R178" s="250"/>
      <c r="S178" s="250"/>
      <c r="T178" s="250"/>
      <c r="U178" s="250"/>
      <c r="V178" s="250"/>
      <c r="W178" s="250"/>
      <c r="X178" s="250"/>
      <c r="Y178" s="250"/>
      <c r="Z178" s="250"/>
      <c r="AA178" s="250"/>
      <c r="AB178" s="250"/>
      <c r="AC178" s="250"/>
      <c r="AD178" s="250"/>
      <c r="AE178" s="274"/>
      <c r="AF178" s="274"/>
      <c r="AG178" s="274"/>
      <c r="AH178" s="274"/>
      <c r="AI178" s="274"/>
      <c r="AJ178" s="274"/>
      <c r="AK178" s="274"/>
      <c r="AL178" s="274"/>
      <c r="AM178" s="274"/>
      <c r="AN178" s="274"/>
      <c r="AO178" s="274"/>
      <c r="AP178" s="274"/>
      <c r="AQ178" s="274"/>
      <c r="AR178" s="274"/>
      <c r="AS178" s="274"/>
      <c r="AT178" s="274"/>
      <c r="AU178" s="274"/>
      <c r="AV178" s="274"/>
      <c r="AW178" s="274"/>
      <c r="AX178" s="274"/>
      <c r="AY178" s="274"/>
      <c r="AZ178" s="274"/>
    </row>
    <row r="179" spans="1:52" s="30" customFormat="1">
      <c r="A179" s="274"/>
      <c r="B179" s="221"/>
      <c r="C179" s="44"/>
      <c r="H179" s="96"/>
      <c r="I179" s="274"/>
      <c r="J179" s="238"/>
      <c r="K179" s="238"/>
      <c r="L179" s="238"/>
      <c r="M179" s="238"/>
      <c r="N179" s="238"/>
      <c r="O179" s="238"/>
      <c r="P179" s="250"/>
      <c r="Q179" s="250"/>
      <c r="R179" s="250"/>
      <c r="S179" s="250"/>
      <c r="T179" s="250"/>
      <c r="U179" s="250"/>
      <c r="V179" s="250"/>
      <c r="W179" s="250"/>
      <c r="X179" s="250"/>
      <c r="Y179" s="250"/>
      <c r="Z179" s="250"/>
      <c r="AA179" s="250"/>
      <c r="AB179" s="250"/>
      <c r="AC179" s="250"/>
      <c r="AD179" s="250"/>
      <c r="AE179" s="274"/>
      <c r="AF179" s="274"/>
      <c r="AG179" s="274"/>
      <c r="AH179" s="274"/>
      <c r="AI179" s="274"/>
      <c r="AJ179" s="274"/>
      <c r="AK179" s="274"/>
      <c r="AL179" s="274"/>
      <c r="AM179" s="274"/>
      <c r="AN179" s="274"/>
      <c r="AO179" s="274"/>
      <c r="AP179" s="274"/>
      <c r="AQ179" s="274"/>
      <c r="AR179" s="274"/>
      <c r="AS179" s="274"/>
      <c r="AT179" s="274"/>
      <c r="AU179" s="274"/>
      <c r="AV179" s="274"/>
      <c r="AW179" s="274"/>
      <c r="AX179" s="274"/>
      <c r="AY179" s="274"/>
      <c r="AZ179" s="274"/>
    </row>
    <row r="180" spans="1:52" s="30" customFormat="1">
      <c r="A180" s="274"/>
      <c r="B180" s="221"/>
      <c r="C180" s="44"/>
      <c r="H180" s="96"/>
      <c r="I180" s="274"/>
      <c r="J180" s="238"/>
      <c r="K180" s="238"/>
      <c r="L180" s="238"/>
      <c r="M180" s="238"/>
      <c r="N180" s="238"/>
      <c r="O180" s="238"/>
      <c r="P180" s="250"/>
      <c r="Q180" s="250"/>
      <c r="R180" s="250"/>
      <c r="S180" s="250"/>
      <c r="T180" s="250"/>
      <c r="U180" s="250"/>
      <c r="V180" s="250"/>
      <c r="W180" s="250"/>
      <c r="X180" s="250"/>
      <c r="Y180" s="250"/>
      <c r="Z180" s="250"/>
      <c r="AA180" s="250"/>
      <c r="AB180" s="250"/>
      <c r="AC180" s="250"/>
      <c r="AD180" s="250"/>
      <c r="AE180" s="274"/>
      <c r="AF180" s="274"/>
      <c r="AG180" s="274"/>
      <c r="AH180" s="274"/>
      <c r="AI180" s="274"/>
      <c r="AJ180" s="274"/>
      <c r="AK180" s="274"/>
      <c r="AL180" s="274"/>
      <c r="AM180" s="274"/>
      <c r="AN180" s="274"/>
      <c r="AO180" s="274"/>
      <c r="AP180" s="274"/>
      <c r="AQ180" s="274"/>
      <c r="AR180" s="274"/>
      <c r="AS180" s="274"/>
      <c r="AT180" s="274"/>
      <c r="AU180" s="274"/>
      <c r="AV180" s="274"/>
      <c r="AW180" s="274"/>
      <c r="AX180" s="274"/>
      <c r="AY180" s="274"/>
      <c r="AZ180" s="274"/>
    </row>
    <row r="181" spans="1:52">
      <c r="J181" s="238"/>
      <c r="K181" s="238"/>
      <c r="L181" s="238"/>
      <c r="M181" s="238"/>
      <c r="N181" s="238"/>
      <c r="O181" s="238"/>
    </row>
    <row r="182" spans="1:52">
      <c r="J182" s="238"/>
      <c r="K182" s="238"/>
      <c r="L182" s="238"/>
      <c r="M182" s="238"/>
      <c r="N182" s="238"/>
      <c r="O182" s="238"/>
    </row>
    <row r="183" spans="1:52">
      <c r="J183" s="238"/>
      <c r="K183" s="238"/>
      <c r="L183" s="238"/>
      <c r="M183" s="238"/>
      <c r="N183" s="238"/>
      <c r="O183" s="238"/>
    </row>
  </sheetData>
  <mergeCells count="23">
    <mergeCell ref="AH6:AM9"/>
    <mergeCell ref="AH12:AM15"/>
    <mergeCell ref="J42:AC44"/>
    <mergeCell ref="J51:AC52"/>
    <mergeCell ref="J47:AC48"/>
    <mergeCell ref="J8:AC11"/>
    <mergeCell ref="J14:AC17"/>
    <mergeCell ref="J35:AC35"/>
    <mergeCell ref="AB18:AC18"/>
    <mergeCell ref="AB20:AC20"/>
    <mergeCell ref="AB21:AC21"/>
    <mergeCell ref="J36:AC39"/>
    <mergeCell ref="D5:G5"/>
    <mergeCell ref="A6:A39"/>
    <mergeCell ref="D23:G23"/>
    <mergeCell ref="D24:G24"/>
    <mergeCell ref="D25:G25"/>
    <mergeCell ref="D22:G22"/>
    <mergeCell ref="D26:G26"/>
    <mergeCell ref="D29:G29"/>
    <mergeCell ref="D30:G30"/>
    <mergeCell ref="D31:G31"/>
    <mergeCell ref="D32:G32"/>
  </mergeCells>
  <hyperlinks>
    <hyperlink ref="AH10" r:id="rId1" xr:uid="{00000000-0004-0000-0200-000000000000}"/>
    <hyperlink ref="AH16" r:id="rId2" xr:uid="{00000000-0004-0000-0200-000001000000}"/>
    <hyperlink ref="AH19" r:id="rId3" xr:uid="{00000000-0004-0000-0200-000002000000}"/>
  </hyperlinks>
  <pageMargins left="0.70866141732283472" right="0.70866141732283472" top="0.78740157480314965" bottom="0.78740157480314965" header="0.31496062992125984" footer="0.31496062992125984"/>
  <pageSetup paperSize="9" scale="52" orientation="portrait" r:id="rId4"/>
  <rowBreaks count="1" manualBreakCount="1">
    <brk id="56" max="28"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E24"/>
  <sheetViews>
    <sheetView zoomScale="85" zoomScaleNormal="85" workbookViewId="0">
      <selection activeCell="D5" sqref="D5"/>
    </sheetView>
  </sheetViews>
  <sheetFormatPr defaultColWidth="11.42578125" defaultRowHeight="15"/>
  <cols>
    <col min="1" max="1" width="4.42578125" customWidth="1"/>
    <col min="2" max="2" width="37.28515625" customWidth="1"/>
    <col min="3" max="3" width="9.5703125" bestFit="1" customWidth="1"/>
    <col min="4" max="4" width="67.85546875" customWidth="1"/>
    <col min="5" max="5" width="92.140625" bestFit="1" customWidth="1"/>
  </cols>
  <sheetData>
    <row r="1" spans="2:5" s="283" customFormat="1" ht="20.25">
      <c r="B1" s="27" t="s">
        <v>1601</v>
      </c>
    </row>
    <row r="2" spans="2:5" s="283" customFormat="1" ht="15" customHeight="1">
      <c r="B2" s="282"/>
    </row>
    <row r="4" spans="2:5">
      <c r="B4" s="431" t="s">
        <v>265</v>
      </c>
      <c r="C4" s="432" t="s">
        <v>266</v>
      </c>
      <c r="D4" s="432" t="s">
        <v>235</v>
      </c>
      <c r="E4" s="433" t="s">
        <v>267</v>
      </c>
    </row>
    <row r="5" spans="2:5" s="284" customFormat="1">
      <c r="B5" s="434" t="s">
        <v>268</v>
      </c>
      <c r="C5" s="435">
        <v>30</v>
      </c>
      <c r="D5" s="435" t="s">
        <v>309</v>
      </c>
      <c r="E5" s="436" t="s">
        <v>269</v>
      </c>
    </row>
    <row r="6" spans="2:5" s="284" customFormat="1" ht="49.5">
      <c r="B6" s="437" t="s">
        <v>270</v>
      </c>
      <c r="C6" s="438">
        <v>5</v>
      </c>
      <c r="D6" s="439" t="s">
        <v>271</v>
      </c>
      <c r="E6" s="440"/>
    </row>
    <row r="7" spans="2:5" s="284" customFormat="1" ht="45">
      <c r="B7" s="434" t="s">
        <v>1447</v>
      </c>
      <c r="C7" s="435">
        <v>2</v>
      </c>
      <c r="D7" s="435" t="s">
        <v>308</v>
      </c>
      <c r="E7" s="436" t="s">
        <v>1454</v>
      </c>
    </row>
    <row r="8" spans="2:5" s="284" customFormat="1" ht="30">
      <c r="B8" s="437" t="s">
        <v>1448</v>
      </c>
      <c r="C8" s="438">
        <v>4</v>
      </c>
      <c r="D8" s="438" t="s">
        <v>272</v>
      </c>
      <c r="E8" s="441" t="s">
        <v>1455</v>
      </c>
    </row>
    <row r="9" spans="2:5" s="284" customFormat="1">
      <c r="B9" s="434" t="s">
        <v>273</v>
      </c>
      <c r="C9" s="435">
        <v>27</v>
      </c>
      <c r="D9" s="435" t="s">
        <v>274</v>
      </c>
      <c r="E9" s="436" t="s">
        <v>275</v>
      </c>
    </row>
    <row r="10" spans="2:5" s="288" customFormat="1">
      <c r="B10" s="442" t="s">
        <v>305</v>
      </c>
      <c r="C10" s="443">
        <v>7</v>
      </c>
      <c r="D10" s="443" t="s">
        <v>306</v>
      </c>
      <c r="E10" s="444"/>
    </row>
    <row r="11" spans="2:5" s="289" customFormat="1">
      <c r="B11" s="434" t="s">
        <v>276</v>
      </c>
      <c r="C11" s="435">
        <v>1</v>
      </c>
      <c r="D11" s="435" t="s">
        <v>295</v>
      </c>
      <c r="E11" s="436"/>
    </row>
    <row r="12" spans="2:5" s="287" customFormat="1">
      <c r="B12" s="442" t="s">
        <v>277</v>
      </c>
      <c r="C12" s="443">
        <v>1</v>
      </c>
      <c r="D12" s="443" t="s">
        <v>296</v>
      </c>
      <c r="E12" s="444"/>
    </row>
    <row r="13" spans="2:5" s="289" customFormat="1">
      <c r="B13" s="434" t="s">
        <v>278</v>
      </c>
      <c r="C13" s="435">
        <v>1</v>
      </c>
      <c r="D13" s="435" t="s">
        <v>297</v>
      </c>
      <c r="E13" s="436"/>
    </row>
    <row r="14" spans="2:5" s="287" customFormat="1">
      <c r="B14" s="442" t="s">
        <v>279</v>
      </c>
      <c r="C14" s="443">
        <v>1</v>
      </c>
      <c r="D14" s="443" t="s">
        <v>307</v>
      </c>
      <c r="E14" s="444"/>
    </row>
    <row r="15" spans="2:5" s="289" customFormat="1">
      <c r="B15" s="434" t="s">
        <v>280</v>
      </c>
      <c r="C15" s="435">
        <v>1</v>
      </c>
      <c r="D15" s="435" t="s">
        <v>298</v>
      </c>
      <c r="E15" s="436"/>
    </row>
    <row r="16" spans="2:5" s="287" customFormat="1">
      <c r="B16" s="442" t="s">
        <v>281</v>
      </c>
      <c r="C16" s="443">
        <v>1</v>
      </c>
      <c r="D16" s="443" t="s">
        <v>299</v>
      </c>
      <c r="E16" s="444"/>
    </row>
    <row r="17" spans="2:5" s="289" customFormat="1">
      <c r="B17" s="434" t="s">
        <v>282</v>
      </c>
      <c r="C17" s="435">
        <v>1</v>
      </c>
      <c r="D17" s="435" t="s">
        <v>300</v>
      </c>
      <c r="E17" s="436"/>
    </row>
    <row r="18" spans="2:5" s="287" customFormat="1">
      <c r="B18" s="442" t="s">
        <v>283</v>
      </c>
      <c r="C18" s="443">
        <v>1</v>
      </c>
      <c r="D18" s="443" t="s">
        <v>301</v>
      </c>
      <c r="E18" s="444"/>
    </row>
    <row r="19" spans="2:5" s="289" customFormat="1">
      <c r="B19" s="434" t="s">
        <v>284</v>
      </c>
      <c r="C19" s="435">
        <v>1</v>
      </c>
      <c r="D19" s="435" t="s">
        <v>302</v>
      </c>
      <c r="E19" s="436"/>
    </row>
    <row r="20" spans="2:5" s="288" customFormat="1">
      <c r="B20" s="442" t="s">
        <v>285</v>
      </c>
      <c r="C20" s="443">
        <v>1</v>
      </c>
      <c r="D20" s="443" t="s">
        <v>303</v>
      </c>
      <c r="E20" s="444"/>
    </row>
    <row r="21" spans="2:5" s="290" customFormat="1">
      <c r="B21" s="434" t="s">
        <v>286</v>
      </c>
      <c r="C21" s="435">
        <v>1</v>
      </c>
      <c r="D21" s="435" t="s">
        <v>304</v>
      </c>
      <c r="E21" s="436"/>
    </row>
    <row r="22" spans="2:5" s="286" customFormat="1">
      <c r="B22" s="442" t="s">
        <v>1452</v>
      </c>
      <c r="C22" s="443">
        <v>1</v>
      </c>
      <c r="D22" s="443" t="s">
        <v>1449</v>
      </c>
      <c r="E22" s="445" t="s">
        <v>1451</v>
      </c>
    </row>
    <row r="23" spans="2:5" s="291" customFormat="1">
      <c r="B23" s="535" t="s">
        <v>1453</v>
      </c>
      <c r="C23" s="536">
        <v>1</v>
      </c>
      <c r="D23" s="536" t="s">
        <v>1450</v>
      </c>
      <c r="E23" s="537"/>
    </row>
    <row r="24" spans="2:5">
      <c r="B24" s="285"/>
      <c r="C24" s="285"/>
      <c r="D24" s="285"/>
      <c r="E24" s="285"/>
    </row>
  </sheetData>
  <phoneticPr fontId="40" type="noConversion"/>
  <pageMargins left="0.7" right="0.7" top="0.78740157499999996" bottom="0.78740157499999996"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AC514"/>
  <sheetViews>
    <sheetView zoomScale="85" zoomScaleNormal="85" workbookViewId="0">
      <selection activeCell="G7" sqref="G7"/>
    </sheetView>
  </sheetViews>
  <sheetFormatPr defaultColWidth="11.42578125" defaultRowHeight="15"/>
  <cols>
    <col min="2" max="2" width="5.7109375" style="30" customWidth="1"/>
    <col min="3" max="3" width="10.42578125" customWidth="1"/>
    <col min="4" max="4" width="7" customWidth="1"/>
    <col min="5" max="5" width="7.85546875" customWidth="1"/>
    <col min="6" max="6" width="44" customWidth="1"/>
    <col min="7" max="7" width="6.7109375" style="96" bestFit="1" customWidth="1"/>
    <col min="8" max="8" width="5.42578125" customWidth="1"/>
    <col min="9" max="9" width="19.28515625" customWidth="1"/>
    <col min="10" max="10" width="13.5703125" customWidth="1"/>
    <col min="11" max="11" width="57.5703125" customWidth="1"/>
    <col min="12" max="12" width="33.42578125" customWidth="1"/>
    <col min="13" max="13" width="39" style="225" customWidth="1"/>
    <col min="14" max="14" width="32" style="225" customWidth="1"/>
    <col min="15" max="15" width="28.5703125" style="225" customWidth="1"/>
    <col min="16" max="16" width="19.7109375" style="226" customWidth="1"/>
    <col min="17" max="17" width="28.140625" customWidth="1"/>
    <col min="18" max="18" width="29.5703125" customWidth="1"/>
    <col min="19" max="19" width="116.28515625" customWidth="1"/>
  </cols>
  <sheetData>
    <row r="1" spans="2:20" ht="20.25">
      <c r="B1" s="27" t="s">
        <v>1854</v>
      </c>
      <c r="C1" s="1"/>
      <c r="D1" s="1"/>
      <c r="E1" s="1"/>
      <c r="F1" s="1"/>
      <c r="G1" s="77"/>
      <c r="J1" s="250"/>
      <c r="K1" s="250"/>
      <c r="L1" s="250"/>
      <c r="M1" s="333"/>
      <c r="N1" s="333"/>
      <c r="O1" s="333"/>
      <c r="P1" s="334"/>
      <c r="Q1" s="250"/>
      <c r="R1" s="250"/>
      <c r="S1" s="250"/>
      <c r="T1" s="250"/>
    </row>
    <row r="2" spans="2:20">
      <c r="B2" s="21"/>
      <c r="C2" s="21"/>
      <c r="D2" s="21"/>
      <c r="E2" s="21"/>
      <c r="F2" s="21"/>
      <c r="G2" s="78"/>
      <c r="J2" s="335"/>
      <c r="K2" s="336"/>
      <c r="L2" s="337"/>
      <c r="M2" s="338"/>
      <c r="N2" s="336"/>
      <c r="O2" s="338"/>
      <c r="P2" s="339"/>
      <c r="Q2" s="337"/>
      <c r="R2" s="337"/>
      <c r="S2" s="337"/>
      <c r="T2" s="250"/>
    </row>
    <row r="3" spans="2:20" ht="15.75" thickBot="1">
      <c r="B3" s="22"/>
      <c r="C3" s="23"/>
      <c r="D3" s="23"/>
      <c r="E3" s="23"/>
      <c r="F3" s="23"/>
      <c r="G3" s="79" t="s">
        <v>0</v>
      </c>
      <c r="J3" s="340"/>
      <c r="K3" s="250"/>
      <c r="L3" s="333"/>
      <c r="M3" s="341"/>
      <c r="N3" s="250"/>
      <c r="O3" s="341"/>
      <c r="P3" s="334"/>
      <c r="Q3" s="250"/>
      <c r="R3" s="250"/>
      <c r="S3" s="250"/>
      <c r="T3" s="250"/>
    </row>
    <row r="4" spans="2:20">
      <c r="B4" s="323"/>
      <c r="C4" s="867" t="s">
        <v>287</v>
      </c>
      <c r="D4" s="868"/>
      <c r="E4" s="868"/>
      <c r="F4" s="869"/>
      <c r="G4" s="81"/>
      <c r="J4" s="340"/>
      <c r="K4" s="993" t="s">
        <v>1598</v>
      </c>
      <c r="L4" s="994"/>
      <c r="M4" s="995"/>
      <c r="N4" s="250"/>
      <c r="O4" s="341"/>
      <c r="P4" s="334"/>
      <c r="Q4" s="342"/>
      <c r="R4" s="250"/>
      <c r="S4" s="342"/>
      <c r="T4" s="250"/>
    </row>
    <row r="5" spans="2:20">
      <c r="B5" s="323"/>
      <c r="C5" s="867" t="s">
        <v>4</v>
      </c>
      <c r="D5" s="868"/>
      <c r="E5" s="868"/>
      <c r="F5" s="869"/>
      <c r="G5" s="81" t="s">
        <v>232</v>
      </c>
      <c r="J5" s="340"/>
      <c r="K5" s="996"/>
      <c r="L5" s="997"/>
      <c r="M5" s="998"/>
      <c r="N5" s="250"/>
      <c r="O5" s="333"/>
      <c r="P5" s="334"/>
      <c r="Q5" s="250"/>
      <c r="R5" s="250"/>
      <c r="S5" s="250"/>
      <c r="T5" s="250"/>
    </row>
    <row r="6" spans="2:20">
      <c r="B6" s="896" t="s">
        <v>1848</v>
      </c>
      <c r="C6" s="867" t="s">
        <v>5</v>
      </c>
      <c r="D6" s="868"/>
      <c r="E6" s="868"/>
      <c r="F6" s="869"/>
      <c r="G6" s="81" t="s">
        <v>91</v>
      </c>
      <c r="J6" s="340"/>
      <c r="K6" s="996"/>
      <c r="L6" s="997"/>
      <c r="M6" s="998"/>
      <c r="N6" s="250"/>
      <c r="O6" s="333"/>
      <c r="P6" s="334"/>
      <c r="Q6" s="250"/>
      <c r="R6" s="250"/>
      <c r="S6" s="250"/>
      <c r="T6" s="250"/>
    </row>
    <row r="7" spans="2:20">
      <c r="B7" s="897"/>
      <c r="C7" s="867" t="s">
        <v>7</v>
      </c>
      <c r="D7" s="868"/>
      <c r="E7" s="868"/>
      <c r="F7" s="869"/>
      <c r="G7" s="81" t="s">
        <v>262</v>
      </c>
      <c r="I7" s="1002" t="s">
        <v>1588</v>
      </c>
      <c r="J7" s="340"/>
      <c r="K7" s="996"/>
      <c r="L7" s="997"/>
      <c r="M7" s="998"/>
      <c r="N7" s="333"/>
      <c r="O7" s="333"/>
      <c r="P7" s="334"/>
      <c r="Q7" s="250"/>
      <c r="R7" s="250"/>
      <c r="S7" s="250"/>
      <c r="T7" s="250"/>
    </row>
    <row r="8" spans="2:20">
      <c r="B8" s="897"/>
      <c r="C8" s="901" t="s">
        <v>10</v>
      </c>
      <c r="D8" s="902"/>
      <c r="E8" s="902"/>
      <c r="F8" s="903"/>
      <c r="G8" s="81"/>
      <c r="I8" s="1002"/>
      <c r="J8" s="344"/>
      <c r="K8" s="996"/>
      <c r="L8" s="997"/>
      <c r="M8" s="998"/>
      <c r="N8" s="333"/>
      <c r="O8" s="333"/>
      <c r="P8" s="334"/>
      <c r="Q8" s="250"/>
      <c r="R8" s="250"/>
      <c r="S8" s="250"/>
      <c r="T8" s="250"/>
    </row>
    <row r="9" spans="2:20">
      <c r="B9" s="897"/>
      <c r="C9" s="864" t="s">
        <v>13</v>
      </c>
      <c r="D9" s="865"/>
      <c r="E9" s="865"/>
      <c r="F9" s="866"/>
      <c r="G9" s="81"/>
      <c r="J9" s="344"/>
      <c r="K9" s="996"/>
      <c r="L9" s="997"/>
      <c r="M9" s="998"/>
      <c r="N9" s="333"/>
      <c r="O9" s="333"/>
      <c r="P9" s="334"/>
      <c r="Q9" s="250"/>
      <c r="R9" s="250"/>
      <c r="S9" s="250"/>
      <c r="T9" s="250"/>
    </row>
    <row r="10" spans="2:20">
      <c r="B10" s="897"/>
      <c r="C10" s="984" t="s">
        <v>1836</v>
      </c>
      <c r="D10" s="902"/>
      <c r="E10" s="902"/>
      <c r="F10" s="903"/>
      <c r="G10" s="81"/>
      <c r="J10" s="344"/>
      <c r="K10" s="996"/>
      <c r="L10" s="997"/>
      <c r="M10" s="998"/>
      <c r="N10" s="333"/>
      <c r="O10" s="333"/>
      <c r="P10" s="334"/>
      <c r="Q10" s="250"/>
      <c r="R10" s="250"/>
      <c r="S10" s="250"/>
      <c r="T10" s="250"/>
    </row>
    <row r="11" spans="2:20">
      <c r="B11" s="897"/>
      <c r="C11" s="898" t="s">
        <v>1835</v>
      </c>
      <c r="D11" s="899"/>
      <c r="E11" s="899"/>
      <c r="F11" s="900"/>
      <c r="G11" s="81"/>
      <c r="J11" s="344"/>
      <c r="K11" s="996"/>
      <c r="L11" s="997"/>
      <c r="M11" s="998"/>
      <c r="N11" s="333"/>
      <c r="O11" s="333"/>
      <c r="P11" s="334"/>
      <c r="Q11" s="250"/>
      <c r="R11" s="250"/>
      <c r="S11" s="250"/>
      <c r="T11" s="250"/>
    </row>
    <row r="12" spans="2:20">
      <c r="B12" s="897"/>
      <c r="C12" s="898" t="s">
        <v>1835</v>
      </c>
      <c r="D12" s="899"/>
      <c r="E12" s="899"/>
      <c r="F12" s="900"/>
      <c r="G12" s="81"/>
      <c r="J12" s="344"/>
      <c r="K12" s="996"/>
      <c r="L12" s="997"/>
      <c r="M12" s="998"/>
      <c r="N12" s="333"/>
      <c r="O12" s="333"/>
      <c r="P12" s="334"/>
      <c r="Q12" s="250"/>
      <c r="R12" s="250"/>
      <c r="S12" s="250"/>
      <c r="T12" s="250"/>
    </row>
    <row r="13" spans="2:20" ht="15" customHeight="1">
      <c r="B13" s="897"/>
      <c r="C13" s="898" t="s">
        <v>1837</v>
      </c>
      <c r="D13" s="899"/>
      <c r="E13" s="899"/>
      <c r="F13" s="900"/>
      <c r="G13" s="81"/>
      <c r="J13" s="344"/>
      <c r="K13" s="996"/>
      <c r="L13" s="997"/>
      <c r="M13" s="998"/>
      <c r="N13" s="333"/>
      <c r="O13" s="333"/>
      <c r="P13" s="334"/>
      <c r="Q13" s="250"/>
      <c r="R13" s="250"/>
      <c r="S13" s="250"/>
      <c r="T13" s="250"/>
    </row>
    <row r="14" spans="2:20">
      <c r="B14" s="897"/>
      <c r="C14" s="985" t="s">
        <v>21</v>
      </c>
      <c r="D14" s="868"/>
      <c r="E14" s="868"/>
      <c r="F14" s="869"/>
      <c r="G14" s="81"/>
      <c r="J14" s="344"/>
      <c r="K14" s="996"/>
      <c r="L14" s="997"/>
      <c r="M14" s="998"/>
      <c r="N14" s="333"/>
      <c r="O14" s="333"/>
      <c r="P14" s="334"/>
      <c r="Q14" s="250"/>
      <c r="R14" s="250"/>
      <c r="S14" s="250"/>
      <c r="T14" s="250"/>
    </row>
    <row r="15" spans="2:20" ht="15.75" thickBot="1">
      <c r="B15" s="986"/>
      <c r="C15" s="867" t="s">
        <v>23</v>
      </c>
      <c r="D15" s="868"/>
      <c r="E15" s="868"/>
      <c r="F15" s="869"/>
      <c r="G15" s="81"/>
      <c r="J15" s="344"/>
      <c r="K15" s="999"/>
      <c r="L15" s="1000"/>
      <c r="M15" s="1001"/>
      <c r="N15" s="333"/>
      <c r="O15" s="333"/>
      <c r="P15" s="334"/>
      <c r="Q15" s="250"/>
      <c r="R15" s="250"/>
      <c r="S15" s="250"/>
      <c r="T15" s="250"/>
    </row>
    <row r="16" spans="2:20">
      <c r="B16" s="896" t="s">
        <v>1846</v>
      </c>
      <c r="C16" s="306" t="s">
        <v>26</v>
      </c>
      <c r="D16" s="307"/>
      <c r="E16" s="307"/>
      <c r="F16" s="308"/>
      <c r="G16" s="81" t="s">
        <v>1833</v>
      </c>
      <c r="I16" t="s">
        <v>1834</v>
      </c>
      <c r="J16" s="344"/>
      <c r="K16" s="250"/>
      <c r="L16" s="250"/>
      <c r="M16" s="333"/>
      <c r="N16" s="333"/>
      <c r="O16" s="333"/>
      <c r="P16" s="334"/>
      <c r="Q16" s="250"/>
      <c r="R16" s="250"/>
      <c r="S16" s="250"/>
      <c r="T16" s="250"/>
    </row>
    <row r="17" spans="2:23">
      <c r="B17" s="897"/>
      <c r="C17" s="670" t="s">
        <v>1845</v>
      </c>
      <c r="D17" s="671"/>
      <c r="E17" s="671"/>
      <c r="F17" s="672"/>
      <c r="G17" s="81" t="s">
        <v>433</v>
      </c>
      <c r="I17" t="s">
        <v>1849</v>
      </c>
      <c r="J17" s="344"/>
      <c r="K17" s="250"/>
      <c r="L17" s="250"/>
      <c r="M17" s="333"/>
      <c r="N17" s="333"/>
      <c r="O17" s="333"/>
      <c r="P17" s="334"/>
      <c r="Q17" s="250"/>
      <c r="R17" s="250"/>
      <c r="S17" s="250"/>
      <c r="T17" s="250"/>
    </row>
    <row r="18" spans="2:23">
      <c r="B18" s="897"/>
      <c r="C18" s="670" t="s">
        <v>1850</v>
      </c>
      <c r="D18" s="671"/>
      <c r="E18" s="671"/>
      <c r="F18" s="672"/>
      <c r="G18" s="81" t="s">
        <v>84</v>
      </c>
      <c r="J18" s="344"/>
      <c r="K18" s="250"/>
      <c r="L18" s="250"/>
      <c r="M18" s="333"/>
      <c r="N18" s="333"/>
      <c r="O18" s="333"/>
      <c r="P18" s="334"/>
      <c r="Q18" s="250"/>
      <c r="R18" s="250"/>
      <c r="S18" s="250"/>
      <c r="T18" s="250"/>
    </row>
    <row r="19" spans="2:23">
      <c r="B19" s="897"/>
      <c r="C19" s="901" t="s">
        <v>1843</v>
      </c>
      <c r="D19" s="902"/>
      <c r="E19" s="902"/>
      <c r="F19" s="903"/>
      <c r="G19" s="81" t="s">
        <v>11</v>
      </c>
      <c r="J19" s="344"/>
      <c r="K19" s="250"/>
      <c r="L19" s="250"/>
      <c r="M19" s="333"/>
      <c r="N19" s="333"/>
      <c r="O19" s="333"/>
      <c r="P19" s="334"/>
      <c r="Q19" s="250"/>
      <c r="R19" s="250"/>
      <c r="S19" s="250"/>
      <c r="T19" s="250"/>
    </row>
    <row r="20" spans="2:23">
      <c r="B20" s="897"/>
      <c r="C20" s="864" t="s">
        <v>1844</v>
      </c>
      <c r="D20" s="865"/>
      <c r="E20" s="865"/>
      <c r="F20" s="866"/>
      <c r="G20" s="81" t="s">
        <v>14</v>
      </c>
      <c r="J20" s="344"/>
      <c r="K20" s="250"/>
      <c r="L20" s="250"/>
      <c r="M20" s="333"/>
      <c r="N20" s="333"/>
      <c r="O20" s="333"/>
      <c r="P20" s="334"/>
      <c r="Q20" s="250"/>
      <c r="R20" s="250"/>
      <c r="S20" s="250"/>
      <c r="T20" s="250"/>
    </row>
    <row r="21" spans="2:23">
      <c r="B21" s="897"/>
      <c r="C21" s="684" t="s">
        <v>1838</v>
      </c>
      <c r="D21" s="674"/>
      <c r="E21" s="674"/>
      <c r="F21" s="675"/>
      <c r="G21" s="81" t="s">
        <v>79</v>
      </c>
      <c r="J21" s="344"/>
      <c r="K21" s="250"/>
      <c r="L21" s="250"/>
      <c r="M21" s="333"/>
      <c r="N21" s="333"/>
      <c r="O21" s="333"/>
      <c r="P21" s="334"/>
      <c r="Q21" s="250"/>
      <c r="R21" s="250"/>
      <c r="S21" s="250"/>
      <c r="T21" s="250"/>
    </row>
    <row r="22" spans="2:23">
      <c r="B22" s="897"/>
      <c r="C22" s="673" t="s">
        <v>1839</v>
      </c>
      <c r="D22" s="686"/>
      <c r="E22" s="686"/>
      <c r="F22" s="687"/>
      <c r="G22" s="81" t="s">
        <v>18</v>
      </c>
      <c r="J22" s="344"/>
      <c r="K22" s="250"/>
      <c r="L22" s="250"/>
      <c r="M22" s="333"/>
      <c r="N22" s="333"/>
      <c r="O22" s="333"/>
      <c r="P22" s="334"/>
      <c r="Q22" s="250"/>
      <c r="R22" s="250"/>
      <c r="S22" s="250"/>
      <c r="T22" s="250"/>
    </row>
    <row r="23" spans="2:23">
      <c r="B23" s="897"/>
      <c r="C23" s="673" t="s">
        <v>1839</v>
      </c>
      <c r="D23" s="686"/>
      <c r="E23" s="686"/>
      <c r="F23" s="687"/>
      <c r="G23" s="81" t="s">
        <v>18</v>
      </c>
      <c r="J23" s="344"/>
      <c r="K23" s="250"/>
      <c r="L23" s="250"/>
      <c r="M23" s="333"/>
      <c r="N23" s="333"/>
      <c r="O23" s="333"/>
      <c r="P23" s="334"/>
      <c r="Q23" s="250"/>
      <c r="R23" s="250"/>
      <c r="S23" s="250"/>
      <c r="T23" s="250"/>
    </row>
    <row r="24" spans="2:23">
      <c r="B24" s="897"/>
      <c r="C24" s="685" t="s">
        <v>1840</v>
      </c>
      <c r="D24" s="676"/>
      <c r="E24" s="676"/>
      <c r="F24" s="677"/>
      <c r="G24" s="81" t="s">
        <v>20</v>
      </c>
      <c r="J24" s="344"/>
      <c r="K24" s="250"/>
      <c r="L24" s="250"/>
      <c r="M24" s="333"/>
      <c r="N24" s="333"/>
      <c r="O24" s="333"/>
      <c r="P24" s="334"/>
      <c r="Q24" s="250"/>
      <c r="R24" s="250"/>
      <c r="S24" s="250"/>
      <c r="T24" s="250"/>
    </row>
    <row r="25" spans="2:23">
      <c r="B25" s="897"/>
      <c r="C25" s="670" t="s">
        <v>1841</v>
      </c>
      <c r="D25" s="671"/>
      <c r="E25" s="671"/>
      <c r="F25" s="672"/>
      <c r="G25" s="81" t="s">
        <v>22</v>
      </c>
      <c r="J25" s="344"/>
      <c r="K25" s="250"/>
      <c r="L25" s="250"/>
      <c r="M25" s="333"/>
      <c r="N25" s="333"/>
      <c r="O25" s="333"/>
      <c r="P25" s="334"/>
      <c r="Q25" s="250"/>
      <c r="R25" s="250"/>
      <c r="S25" s="250"/>
      <c r="T25" s="250"/>
    </row>
    <row r="26" spans="2:23">
      <c r="B26" s="986"/>
      <c r="C26" s="670" t="s">
        <v>1842</v>
      </c>
      <c r="D26" s="671"/>
      <c r="E26" s="671"/>
      <c r="F26" s="672"/>
      <c r="G26" s="81" t="s">
        <v>24</v>
      </c>
      <c r="J26" s="344"/>
      <c r="K26" s="250"/>
      <c r="L26" s="250"/>
      <c r="M26" s="333"/>
      <c r="N26" s="333"/>
      <c r="O26" s="333"/>
      <c r="P26" s="334"/>
      <c r="Q26" s="250"/>
      <c r="R26" s="250"/>
      <c r="S26" s="250"/>
      <c r="T26" s="250"/>
    </row>
    <row r="27" spans="2:23" ht="45">
      <c r="B27" s="896" t="s">
        <v>1847</v>
      </c>
      <c r="C27" s="870" t="s">
        <v>26</v>
      </c>
      <c r="D27" s="871"/>
      <c r="E27" s="871"/>
      <c r="F27" s="871"/>
      <c r="G27" s="81" t="s">
        <v>111</v>
      </c>
      <c r="H27" s="321"/>
      <c r="I27" s="321" t="s">
        <v>294</v>
      </c>
      <c r="J27" s="344"/>
      <c r="L27" s="250"/>
      <c r="M27" s="333"/>
      <c r="N27" s="333"/>
      <c r="O27" s="333"/>
      <c r="P27" s="334"/>
      <c r="Q27" s="250"/>
      <c r="R27" s="250"/>
      <c r="S27" s="250"/>
      <c r="T27" s="250"/>
    </row>
    <row r="28" spans="2:23" ht="15.75" thickBot="1">
      <c r="B28" s="897"/>
      <c r="C28" s="870" t="s">
        <v>29</v>
      </c>
      <c r="D28" s="871"/>
      <c r="E28" s="871"/>
      <c r="F28" s="871"/>
      <c r="G28" s="81" t="s">
        <v>84</v>
      </c>
      <c r="J28" s="344"/>
      <c r="K28" s="428" t="s">
        <v>1587</v>
      </c>
      <c r="L28" s="429"/>
      <c r="M28" s="430"/>
      <c r="N28" s="333"/>
      <c r="O28" s="333"/>
      <c r="P28" s="334"/>
      <c r="Q28" s="250"/>
      <c r="R28" s="250"/>
      <c r="S28" s="250"/>
      <c r="T28" s="250"/>
    </row>
    <row r="29" spans="2:23">
      <c r="B29" s="897"/>
      <c r="C29" s="893" t="s">
        <v>30</v>
      </c>
      <c r="D29" s="320" t="s">
        <v>47</v>
      </c>
      <c r="E29" s="895" t="s">
        <v>290</v>
      </c>
      <c r="F29" s="26" t="s">
        <v>288</v>
      </c>
      <c r="G29" s="858" t="s">
        <v>18</v>
      </c>
      <c r="J29" s="344"/>
      <c r="K29" s="977" t="s">
        <v>1578</v>
      </c>
      <c r="L29" s="981" t="s">
        <v>1590</v>
      </c>
      <c r="M29" s="427" t="s">
        <v>1591</v>
      </c>
      <c r="N29" s="333"/>
      <c r="O29" s="333"/>
      <c r="P29" s="334"/>
      <c r="Q29" s="250"/>
      <c r="R29" s="250"/>
      <c r="S29" s="250"/>
      <c r="T29" s="250"/>
    </row>
    <row r="30" spans="2:23">
      <c r="B30" s="897"/>
      <c r="C30" s="894"/>
      <c r="D30" s="318" t="s">
        <v>46</v>
      </c>
      <c r="E30" s="894"/>
      <c r="F30" s="26" t="s">
        <v>289</v>
      </c>
      <c r="G30" s="859"/>
      <c r="J30" s="250"/>
      <c r="K30" s="978"/>
      <c r="L30" s="982"/>
      <c r="M30" s="409" t="s">
        <v>1594</v>
      </c>
      <c r="N30" s="333"/>
      <c r="O30" s="333"/>
      <c r="P30" s="334"/>
      <c r="Q30" s="250"/>
      <c r="R30" s="250"/>
      <c r="S30" s="250"/>
      <c r="T30" s="250"/>
    </row>
    <row r="31" spans="2:23" ht="15" customHeight="1">
      <c r="B31" s="897"/>
      <c r="C31" s="894"/>
      <c r="D31" s="320" t="s">
        <v>44</v>
      </c>
      <c r="E31" s="969" t="s">
        <v>291</v>
      </c>
      <c r="F31" s="970"/>
      <c r="G31" s="859"/>
      <c r="J31" s="250"/>
      <c r="K31" s="978"/>
      <c r="L31" s="982"/>
      <c r="M31" s="409" t="s">
        <v>1593</v>
      </c>
      <c r="P31"/>
      <c r="Q31" s="321" t="s">
        <v>1579</v>
      </c>
      <c r="U31" s="225"/>
      <c r="V31" s="225"/>
      <c r="W31" s="225"/>
    </row>
    <row r="32" spans="2:23" ht="15" customHeight="1">
      <c r="B32" s="897"/>
      <c r="C32" s="894"/>
      <c r="D32" s="318" t="s">
        <v>42</v>
      </c>
      <c r="E32" s="971"/>
      <c r="F32" s="972"/>
      <c r="G32" s="859"/>
      <c r="K32" s="978"/>
      <c r="L32" s="982"/>
      <c r="M32" s="409" t="s">
        <v>1592</v>
      </c>
      <c r="P32"/>
      <c r="U32" s="225"/>
      <c r="V32" s="225"/>
      <c r="W32" s="225"/>
    </row>
    <row r="33" spans="2:29">
      <c r="B33" s="897"/>
      <c r="C33" s="894"/>
      <c r="D33" s="320" t="s">
        <v>40</v>
      </c>
      <c r="E33" s="971"/>
      <c r="F33" s="972"/>
      <c r="G33" s="859"/>
      <c r="K33" s="978"/>
      <c r="L33" s="982"/>
      <c r="M33" s="409" t="s">
        <v>1595</v>
      </c>
      <c r="P33"/>
      <c r="Q33" s="980" t="s">
        <v>1583</v>
      </c>
      <c r="R33" s="980"/>
      <c r="S33" s="980"/>
      <c r="U33" s="225"/>
      <c r="V33" s="225"/>
      <c r="W33" s="225"/>
    </row>
    <row r="34" spans="2:29">
      <c r="B34" s="897"/>
      <c r="C34" s="894"/>
      <c r="D34" s="318" t="s">
        <v>38</v>
      </c>
      <c r="E34" s="971"/>
      <c r="F34" s="972"/>
      <c r="G34" s="859"/>
      <c r="K34" s="979"/>
      <c r="L34" s="983"/>
      <c r="M34" s="409" t="s">
        <v>1596</v>
      </c>
      <c r="P34"/>
      <c r="Q34" s="980" t="s">
        <v>1586</v>
      </c>
      <c r="R34" s="980"/>
      <c r="S34" s="980"/>
      <c r="T34" s="980"/>
      <c r="U34" s="980"/>
      <c r="V34" s="980"/>
      <c r="W34" s="980"/>
      <c r="X34" s="980"/>
      <c r="Y34" s="980"/>
      <c r="Z34" s="980"/>
      <c r="AA34" s="980"/>
      <c r="AB34" s="980"/>
      <c r="AC34" s="980"/>
    </row>
    <row r="35" spans="2:29">
      <c r="B35" s="897"/>
      <c r="C35" s="894"/>
      <c r="D35" s="320" t="s">
        <v>35</v>
      </c>
      <c r="E35" s="971"/>
      <c r="F35" s="972"/>
      <c r="G35" s="859"/>
      <c r="K35" s="415" t="s">
        <v>1580</v>
      </c>
      <c r="L35" s="416" t="s">
        <v>292</v>
      </c>
      <c r="M35" s="408" t="s">
        <v>292</v>
      </c>
    </row>
    <row r="36" spans="2:29">
      <c r="B36" s="897"/>
      <c r="C36" s="894"/>
      <c r="D36" s="318" t="s">
        <v>31</v>
      </c>
      <c r="E36" s="973"/>
      <c r="F36" s="974"/>
      <c r="G36" s="860"/>
      <c r="K36" s="975" t="s">
        <v>1581</v>
      </c>
      <c r="L36" s="987" t="s">
        <v>1582</v>
      </c>
      <c r="M36" s="421" t="s">
        <v>1589</v>
      </c>
    </row>
    <row r="37" spans="2:29">
      <c r="B37" s="897"/>
      <c r="C37" s="905" t="s">
        <v>247</v>
      </c>
      <c r="D37" s="906"/>
      <c r="E37" s="906"/>
      <c r="F37" s="907"/>
      <c r="G37" s="82" t="s">
        <v>230</v>
      </c>
      <c r="K37" s="976"/>
      <c r="L37" s="988"/>
      <c r="M37" s="408" t="s">
        <v>1597</v>
      </c>
    </row>
    <row r="38" spans="2:29">
      <c r="B38" s="897"/>
      <c r="C38" s="861" t="s">
        <v>248</v>
      </c>
      <c r="D38" s="862"/>
      <c r="E38" s="862"/>
      <c r="F38" s="863"/>
      <c r="G38" s="82" t="s">
        <v>246</v>
      </c>
      <c r="K38" s="989" t="s">
        <v>1584</v>
      </c>
      <c r="L38" s="991" t="s">
        <v>1585</v>
      </c>
      <c r="M38" s="422" t="s">
        <v>1617</v>
      </c>
    </row>
    <row r="39" spans="2:29" ht="15.75" thickBot="1">
      <c r="B39" s="897"/>
      <c r="C39" s="905" t="s">
        <v>249</v>
      </c>
      <c r="D39" s="906"/>
      <c r="E39" s="906"/>
      <c r="F39" s="907"/>
      <c r="G39" s="82" t="s">
        <v>230</v>
      </c>
      <c r="K39" s="990"/>
      <c r="L39" s="992"/>
      <c r="M39" s="410" t="s">
        <v>1618</v>
      </c>
    </row>
    <row r="40" spans="2:29">
      <c r="B40" s="897"/>
      <c r="C40" s="861" t="s">
        <v>250</v>
      </c>
      <c r="D40" s="862"/>
      <c r="E40" s="862"/>
      <c r="F40" s="863"/>
      <c r="G40" s="82" t="s">
        <v>117</v>
      </c>
    </row>
    <row r="41" spans="2:29">
      <c r="B41" s="897"/>
      <c r="C41" s="236" t="s">
        <v>242</v>
      </c>
      <c r="D41" s="234"/>
      <c r="E41" s="234"/>
      <c r="F41" s="235"/>
      <c r="G41" s="82" t="s">
        <v>254</v>
      </c>
    </row>
    <row r="42" spans="2:29">
      <c r="B42" s="897"/>
      <c r="C42" s="236" t="s">
        <v>243</v>
      </c>
      <c r="D42" s="234"/>
      <c r="E42" s="234"/>
      <c r="F42" s="235"/>
      <c r="G42" s="82" t="s">
        <v>75</v>
      </c>
    </row>
    <row r="43" spans="2:29">
      <c r="B43" s="897"/>
      <c r="C43" s="236" t="s">
        <v>245</v>
      </c>
      <c r="D43" s="234"/>
      <c r="E43" s="234"/>
      <c r="F43" s="235"/>
      <c r="G43" s="82" t="s">
        <v>18</v>
      </c>
    </row>
    <row r="44" spans="2:29">
      <c r="B44" s="897"/>
      <c r="C44" s="236" t="s">
        <v>245</v>
      </c>
      <c r="D44" s="234"/>
      <c r="E44" s="234"/>
      <c r="F44" s="235"/>
      <c r="G44" s="82" t="s">
        <v>18</v>
      </c>
    </row>
    <row r="45" spans="2:29">
      <c r="B45" s="897"/>
      <c r="C45" s="236" t="s">
        <v>244</v>
      </c>
      <c r="D45" s="234"/>
      <c r="E45" s="234"/>
      <c r="F45" s="235"/>
      <c r="G45" s="82" t="s">
        <v>18</v>
      </c>
    </row>
    <row r="46" spans="2:29" ht="15" customHeight="1">
      <c r="B46" s="897"/>
      <c r="C46" s="873" t="s">
        <v>49</v>
      </c>
      <c r="D46" s="873"/>
      <c r="E46" s="873"/>
      <c r="F46" s="873"/>
      <c r="G46" s="83" t="s">
        <v>50</v>
      </c>
    </row>
    <row r="47" spans="2:29" ht="15.75" thickBot="1">
      <c r="B47" s="986"/>
      <c r="C47" s="874" t="s">
        <v>49</v>
      </c>
      <c r="D47" s="874"/>
      <c r="E47" s="874"/>
      <c r="F47" s="874"/>
      <c r="G47" s="84" t="s">
        <v>50</v>
      </c>
    </row>
    <row r="48" spans="2:29">
      <c r="B48" s="323"/>
      <c r="C48" s="302" t="s">
        <v>445</v>
      </c>
      <c r="D48" s="303"/>
      <c r="E48" s="303"/>
      <c r="F48" s="304"/>
      <c r="G48" s="305" t="s">
        <v>75</v>
      </c>
    </row>
    <row r="49" spans="2:11">
      <c r="B49" s="323"/>
      <c r="C49" s="411" t="s">
        <v>446</v>
      </c>
      <c r="D49" s="412"/>
      <c r="E49" s="412"/>
      <c r="F49" s="413"/>
      <c r="G49" s="414" t="s">
        <v>292</v>
      </c>
      <c r="I49" s="960" t="s">
        <v>643</v>
      </c>
      <c r="J49" s="961"/>
      <c r="K49" s="962"/>
    </row>
    <row r="50" spans="2:11">
      <c r="B50" s="323"/>
      <c r="C50" s="417" t="s">
        <v>447</v>
      </c>
      <c r="D50" s="418"/>
      <c r="E50" s="418"/>
      <c r="F50" s="419"/>
      <c r="G50" s="420" t="s">
        <v>417</v>
      </c>
      <c r="I50" s="963"/>
      <c r="J50" s="964"/>
      <c r="K50" s="965"/>
    </row>
    <row r="51" spans="2:11">
      <c r="B51" s="323"/>
      <c r="C51" s="423" t="s">
        <v>448</v>
      </c>
      <c r="D51" s="424"/>
      <c r="E51" s="424"/>
      <c r="F51" s="425"/>
      <c r="G51" s="426" t="s">
        <v>75</v>
      </c>
      <c r="I51" s="963"/>
      <c r="J51" s="964"/>
      <c r="K51" s="965"/>
    </row>
    <row r="52" spans="2:11" ht="15.75" thickBot="1">
      <c r="B52" s="323"/>
      <c r="C52" s="202" t="s">
        <v>310</v>
      </c>
      <c r="D52" s="148"/>
      <c r="E52" s="148"/>
      <c r="F52" s="53"/>
      <c r="G52" s="331"/>
      <c r="I52" s="966"/>
      <c r="J52" s="967"/>
      <c r="K52" s="968"/>
    </row>
    <row r="53" spans="2:11">
      <c r="B53" s="323"/>
      <c r="C53" s="309" t="s">
        <v>449</v>
      </c>
      <c r="D53" s="310"/>
      <c r="E53" s="310"/>
      <c r="F53" s="311"/>
      <c r="G53" s="85" t="s">
        <v>75</v>
      </c>
    </row>
    <row r="54" spans="2:11">
      <c r="B54" s="323"/>
      <c r="C54" s="72" t="s">
        <v>450</v>
      </c>
      <c r="D54" s="51"/>
      <c r="E54" s="51"/>
      <c r="F54" s="52"/>
      <c r="G54" s="89" t="s">
        <v>292</v>
      </c>
      <c r="I54" s="960" t="s">
        <v>644</v>
      </c>
      <c r="J54" s="961"/>
      <c r="K54" s="962"/>
    </row>
    <row r="55" spans="2:11">
      <c r="B55" s="323"/>
      <c r="C55" s="72" t="s">
        <v>451</v>
      </c>
      <c r="D55" s="51"/>
      <c r="E55" s="51"/>
      <c r="F55" s="52"/>
      <c r="G55" s="89" t="s">
        <v>417</v>
      </c>
      <c r="I55" s="963"/>
      <c r="J55" s="964"/>
      <c r="K55" s="965"/>
    </row>
    <row r="56" spans="2:11">
      <c r="B56" s="323"/>
      <c r="C56" s="72" t="s">
        <v>452</v>
      </c>
      <c r="D56" s="51"/>
      <c r="E56" s="51"/>
      <c r="F56" s="52"/>
      <c r="G56" s="89" t="s">
        <v>52</v>
      </c>
      <c r="I56" s="963"/>
      <c r="J56" s="964"/>
      <c r="K56" s="965"/>
    </row>
    <row r="57" spans="2:11" ht="15.75" thickBot="1">
      <c r="B57" s="323"/>
      <c r="C57" s="202" t="s">
        <v>311</v>
      </c>
      <c r="D57" s="148"/>
      <c r="E57" s="148"/>
      <c r="F57" s="53"/>
      <c r="G57" s="331"/>
      <c r="I57" s="966"/>
      <c r="J57" s="967"/>
      <c r="K57" s="968"/>
    </row>
    <row r="58" spans="2:11">
      <c r="B58" s="323"/>
      <c r="C58" s="309" t="s">
        <v>453</v>
      </c>
      <c r="D58" s="310"/>
      <c r="E58" s="310"/>
      <c r="F58" s="311"/>
      <c r="G58" s="85" t="s">
        <v>75</v>
      </c>
    </row>
    <row r="59" spans="2:11">
      <c r="B59" s="323"/>
      <c r="C59" s="72" t="s">
        <v>454</v>
      </c>
      <c r="D59" s="51"/>
      <c r="E59" s="51"/>
      <c r="F59" s="52"/>
      <c r="G59" s="89" t="s">
        <v>292</v>
      </c>
      <c r="I59" s="960" t="s">
        <v>645</v>
      </c>
      <c r="J59" s="961"/>
      <c r="K59" s="962"/>
    </row>
    <row r="60" spans="2:11">
      <c r="B60" s="323"/>
      <c r="C60" s="72" t="s">
        <v>455</v>
      </c>
      <c r="D60" s="51"/>
      <c r="E60" s="51"/>
      <c r="F60" s="52"/>
      <c r="G60" s="89" t="s">
        <v>417</v>
      </c>
      <c r="I60" s="963"/>
      <c r="J60" s="964"/>
      <c r="K60" s="965"/>
    </row>
    <row r="61" spans="2:11">
      <c r="B61" s="323"/>
      <c r="C61" s="72" t="s">
        <v>456</v>
      </c>
      <c r="D61" s="51"/>
      <c r="E61" s="51"/>
      <c r="F61" s="52"/>
      <c r="G61" s="89" t="s">
        <v>104</v>
      </c>
      <c r="I61" s="963"/>
      <c r="J61" s="964"/>
      <c r="K61" s="965"/>
    </row>
    <row r="62" spans="2:11" ht="15.75" thickBot="1">
      <c r="B62" s="323"/>
      <c r="C62" s="202" t="s">
        <v>312</v>
      </c>
      <c r="D62" s="148"/>
      <c r="E62" s="148"/>
      <c r="F62" s="53"/>
      <c r="G62" s="331"/>
      <c r="I62" s="966"/>
      <c r="J62" s="967"/>
      <c r="K62" s="968"/>
    </row>
    <row r="63" spans="2:11">
      <c r="B63" s="323"/>
      <c r="C63" s="309" t="s">
        <v>457</v>
      </c>
      <c r="D63" s="310"/>
      <c r="E63" s="310"/>
      <c r="F63" s="311"/>
      <c r="G63" s="85" t="s">
        <v>75</v>
      </c>
    </row>
    <row r="64" spans="2:11">
      <c r="B64" s="323"/>
      <c r="C64" s="72" t="s">
        <v>458</v>
      </c>
      <c r="D64" s="51"/>
      <c r="E64" s="51"/>
      <c r="F64" s="52"/>
      <c r="G64" s="89" t="s">
        <v>292</v>
      </c>
      <c r="I64" s="960" t="s">
        <v>646</v>
      </c>
      <c r="J64" s="961"/>
      <c r="K64" s="962"/>
    </row>
    <row r="65" spans="2:11">
      <c r="B65" s="323"/>
      <c r="C65" s="72" t="s">
        <v>459</v>
      </c>
      <c r="D65" s="51"/>
      <c r="E65" s="51"/>
      <c r="F65" s="52"/>
      <c r="G65" s="89" t="s">
        <v>417</v>
      </c>
      <c r="I65" s="963"/>
      <c r="J65" s="964"/>
      <c r="K65" s="965"/>
    </row>
    <row r="66" spans="2:11">
      <c r="B66" s="323"/>
      <c r="C66" s="72" t="s">
        <v>460</v>
      </c>
      <c r="D66" s="51"/>
      <c r="E66" s="51"/>
      <c r="F66" s="52"/>
      <c r="G66" s="89" t="s">
        <v>418</v>
      </c>
      <c r="I66" s="963"/>
      <c r="J66" s="964"/>
      <c r="K66" s="965"/>
    </row>
    <row r="67" spans="2:11" ht="15.75" thickBot="1">
      <c r="B67" s="323"/>
      <c r="C67" s="202" t="s">
        <v>313</v>
      </c>
      <c r="D67" s="148"/>
      <c r="E67" s="148"/>
      <c r="F67" s="53"/>
      <c r="G67" s="331"/>
      <c r="I67" s="966"/>
      <c r="J67" s="967"/>
      <c r="K67" s="968"/>
    </row>
    <row r="68" spans="2:11">
      <c r="B68" s="323"/>
      <c r="C68" s="309" t="s">
        <v>461</v>
      </c>
      <c r="D68" s="310"/>
      <c r="E68" s="310"/>
      <c r="F68" s="311"/>
      <c r="G68" s="85" t="s">
        <v>126</v>
      </c>
    </row>
    <row r="69" spans="2:11">
      <c r="B69" s="323"/>
      <c r="C69" s="72" t="s">
        <v>462</v>
      </c>
      <c r="D69" s="51"/>
      <c r="E69" s="51"/>
      <c r="F69" s="52"/>
      <c r="G69" s="89" t="s">
        <v>292</v>
      </c>
      <c r="I69" s="960" t="s">
        <v>647</v>
      </c>
      <c r="J69" s="961"/>
      <c r="K69" s="962"/>
    </row>
    <row r="70" spans="2:11">
      <c r="B70" s="323"/>
      <c r="C70" s="72" t="s">
        <v>463</v>
      </c>
      <c r="D70" s="51"/>
      <c r="E70" s="51"/>
      <c r="F70" s="52"/>
      <c r="G70" s="89" t="s">
        <v>417</v>
      </c>
      <c r="I70" s="963"/>
      <c r="J70" s="964"/>
      <c r="K70" s="965"/>
    </row>
    <row r="71" spans="2:11">
      <c r="B71" s="323"/>
      <c r="C71" s="72" t="s">
        <v>464</v>
      </c>
      <c r="D71" s="51"/>
      <c r="E71" s="51"/>
      <c r="F71" s="52"/>
      <c r="G71" s="89" t="s">
        <v>192</v>
      </c>
      <c r="I71" s="963"/>
      <c r="J71" s="964"/>
      <c r="K71" s="965"/>
    </row>
    <row r="72" spans="2:11">
      <c r="B72" s="323"/>
      <c r="C72" s="72" t="s">
        <v>465</v>
      </c>
      <c r="D72" s="51"/>
      <c r="E72" s="51"/>
      <c r="F72" s="52"/>
      <c r="G72" s="89"/>
      <c r="I72" s="963"/>
      <c r="J72" s="964"/>
      <c r="K72" s="965"/>
    </row>
    <row r="73" spans="2:11">
      <c r="B73" s="323"/>
      <c r="C73" s="72" t="s">
        <v>314</v>
      </c>
      <c r="D73" s="51"/>
      <c r="E73" s="51"/>
      <c r="F73" s="52"/>
      <c r="G73" s="89"/>
      <c r="I73" s="963"/>
      <c r="J73" s="964"/>
      <c r="K73" s="965"/>
    </row>
    <row r="74" spans="2:11">
      <c r="B74" s="323"/>
      <c r="C74" s="72" t="s">
        <v>315</v>
      </c>
      <c r="D74" s="51"/>
      <c r="E74" s="51"/>
      <c r="F74" s="52"/>
      <c r="G74" s="89"/>
      <c r="I74" s="963"/>
      <c r="J74" s="964"/>
      <c r="K74" s="965"/>
    </row>
    <row r="75" spans="2:11">
      <c r="B75" s="323"/>
      <c r="C75" s="72" t="s">
        <v>315</v>
      </c>
      <c r="D75" s="51"/>
      <c r="E75" s="51"/>
      <c r="F75" s="52"/>
      <c r="G75" s="89"/>
      <c r="I75" s="963"/>
      <c r="J75" s="964"/>
      <c r="K75" s="965"/>
    </row>
    <row r="76" spans="2:11">
      <c r="B76" s="323"/>
      <c r="C76" s="72" t="s">
        <v>315</v>
      </c>
      <c r="D76" s="51"/>
      <c r="E76" s="51"/>
      <c r="F76" s="52"/>
      <c r="G76" s="89"/>
      <c r="I76" s="963"/>
      <c r="J76" s="964"/>
      <c r="K76" s="965"/>
    </row>
    <row r="77" spans="2:11">
      <c r="B77" s="323"/>
      <c r="C77" s="72" t="s">
        <v>315</v>
      </c>
      <c r="D77" s="51"/>
      <c r="E77" s="51"/>
      <c r="F77" s="52"/>
      <c r="G77" s="89"/>
      <c r="I77" s="963"/>
      <c r="J77" s="964"/>
      <c r="K77" s="965"/>
    </row>
    <row r="78" spans="2:11">
      <c r="B78" s="323"/>
      <c r="C78" s="72" t="s">
        <v>315</v>
      </c>
      <c r="D78" s="51"/>
      <c r="E78" s="51"/>
      <c r="F78" s="52"/>
      <c r="G78" s="89"/>
      <c r="I78" s="963"/>
      <c r="J78" s="964"/>
      <c r="K78" s="965"/>
    </row>
    <row r="79" spans="2:11" ht="15.75" thickBot="1">
      <c r="B79" s="323"/>
      <c r="C79" s="202" t="s">
        <v>316</v>
      </c>
      <c r="D79" s="148"/>
      <c r="E79" s="148"/>
      <c r="F79" s="53"/>
      <c r="G79" s="331"/>
      <c r="I79" s="966"/>
      <c r="J79" s="967"/>
      <c r="K79" s="968"/>
    </row>
    <row r="80" spans="2:11">
      <c r="B80" s="323"/>
      <c r="C80" s="309" t="s">
        <v>466</v>
      </c>
      <c r="D80" s="310"/>
      <c r="E80" s="310"/>
      <c r="F80" s="311"/>
      <c r="G80" s="85" t="s">
        <v>52</v>
      </c>
    </row>
    <row r="81" spans="2:11">
      <c r="B81" s="323"/>
      <c r="C81" s="72" t="s">
        <v>467</v>
      </c>
      <c r="D81" s="51"/>
      <c r="E81" s="51"/>
      <c r="F81" s="52"/>
      <c r="G81" s="89" t="s">
        <v>292</v>
      </c>
      <c r="I81" s="960" t="s">
        <v>648</v>
      </c>
      <c r="J81" s="961"/>
      <c r="K81" s="962"/>
    </row>
    <row r="82" spans="2:11">
      <c r="B82" s="323"/>
      <c r="C82" s="72" t="s">
        <v>468</v>
      </c>
      <c r="D82" s="51"/>
      <c r="E82" s="51"/>
      <c r="F82" s="52"/>
      <c r="G82" s="89" t="s">
        <v>417</v>
      </c>
      <c r="I82" s="963"/>
      <c r="J82" s="964"/>
      <c r="K82" s="965"/>
    </row>
    <row r="83" spans="2:11">
      <c r="B83" s="323"/>
      <c r="C83" s="72" t="s">
        <v>469</v>
      </c>
      <c r="D83" s="51"/>
      <c r="E83" s="51"/>
      <c r="F83" s="52"/>
      <c r="G83" s="89" t="s">
        <v>419</v>
      </c>
      <c r="I83" s="963"/>
      <c r="J83" s="964"/>
      <c r="K83" s="965"/>
    </row>
    <row r="84" spans="2:11">
      <c r="B84" s="323"/>
      <c r="C84" s="72" t="s">
        <v>317</v>
      </c>
      <c r="D84" s="51"/>
      <c r="E84" s="51"/>
      <c r="F84" s="52"/>
      <c r="G84" s="89"/>
      <c r="I84" s="963"/>
      <c r="J84" s="964"/>
      <c r="K84" s="965"/>
    </row>
    <row r="85" spans="2:11" ht="15.75" thickBot="1">
      <c r="B85" s="323"/>
      <c r="C85" s="202" t="s">
        <v>318</v>
      </c>
      <c r="D85" s="148"/>
      <c r="E85" s="148"/>
      <c r="F85" s="53"/>
      <c r="G85" s="331"/>
      <c r="I85" s="966"/>
      <c r="J85" s="967"/>
      <c r="K85" s="968"/>
    </row>
    <row r="86" spans="2:11">
      <c r="B86" s="323"/>
      <c r="C86" s="309" t="s">
        <v>470</v>
      </c>
      <c r="D86" s="310"/>
      <c r="E86" s="310"/>
      <c r="F86" s="311"/>
      <c r="G86" s="85" t="s">
        <v>75</v>
      </c>
    </row>
    <row r="87" spans="2:11">
      <c r="B87" s="323"/>
      <c r="C87" s="72" t="s">
        <v>471</v>
      </c>
      <c r="D87" s="51"/>
      <c r="E87" s="51"/>
      <c r="F87" s="52"/>
      <c r="G87" s="89" t="s">
        <v>292</v>
      </c>
      <c r="I87" s="960" t="s">
        <v>649</v>
      </c>
      <c r="J87" s="961"/>
      <c r="K87" s="962"/>
    </row>
    <row r="88" spans="2:11">
      <c r="B88" s="323"/>
      <c r="C88" s="72" t="s">
        <v>472</v>
      </c>
      <c r="D88" s="51"/>
      <c r="E88" s="51"/>
      <c r="F88" s="52"/>
      <c r="G88" s="89" t="s">
        <v>417</v>
      </c>
      <c r="I88" s="963"/>
      <c r="J88" s="964"/>
      <c r="K88" s="965"/>
    </row>
    <row r="89" spans="2:11">
      <c r="B89" s="323"/>
      <c r="C89" s="72" t="s">
        <v>473</v>
      </c>
      <c r="D89" s="51"/>
      <c r="E89" s="51"/>
      <c r="F89" s="52"/>
      <c r="G89" s="89" t="s">
        <v>420</v>
      </c>
      <c r="I89" s="963"/>
      <c r="J89" s="964"/>
      <c r="K89" s="965"/>
    </row>
    <row r="90" spans="2:11" ht="15.75" thickBot="1">
      <c r="B90" s="323"/>
      <c r="C90" s="202" t="s">
        <v>319</v>
      </c>
      <c r="D90" s="148"/>
      <c r="E90" s="148"/>
      <c r="F90" s="53"/>
      <c r="G90" s="331"/>
      <c r="I90" s="966"/>
      <c r="J90" s="967"/>
      <c r="K90" s="968"/>
    </row>
    <row r="91" spans="2:11">
      <c r="B91" s="323"/>
      <c r="C91" s="309" t="s">
        <v>474</v>
      </c>
      <c r="D91" s="310"/>
      <c r="E91" s="310"/>
      <c r="F91" s="311"/>
      <c r="G91" s="85" t="s">
        <v>75</v>
      </c>
    </row>
    <row r="92" spans="2:11">
      <c r="B92" s="323"/>
      <c r="C92" s="72" t="s">
        <v>475</v>
      </c>
      <c r="D92" s="51"/>
      <c r="E92" s="51"/>
      <c r="F92" s="52"/>
      <c r="G92" s="89" t="s">
        <v>292</v>
      </c>
      <c r="I92" s="960" t="s">
        <v>650</v>
      </c>
      <c r="J92" s="961"/>
      <c r="K92" s="962"/>
    </row>
    <row r="93" spans="2:11">
      <c r="B93" s="323"/>
      <c r="C93" s="72" t="s">
        <v>476</v>
      </c>
      <c r="D93" s="51"/>
      <c r="E93" s="51"/>
      <c r="F93" s="52"/>
      <c r="G93" s="89" t="s">
        <v>417</v>
      </c>
      <c r="I93" s="963"/>
      <c r="J93" s="964"/>
      <c r="K93" s="965"/>
    </row>
    <row r="94" spans="2:11">
      <c r="B94" s="323"/>
      <c r="C94" s="72" t="s">
        <v>477</v>
      </c>
      <c r="D94" s="51"/>
      <c r="E94" s="51"/>
      <c r="F94" s="52"/>
      <c r="G94" s="89" t="s">
        <v>421</v>
      </c>
      <c r="I94" s="963"/>
      <c r="J94" s="964"/>
      <c r="K94" s="965"/>
    </row>
    <row r="95" spans="2:11" ht="15.75" thickBot="1">
      <c r="B95" s="323"/>
      <c r="C95" s="202" t="s">
        <v>320</v>
      </c>
      <c r="D95" s="148"/>
      <c r="E95" s="148"/>
      <c r="F95" s="53"/>
      <c r="G95" s="331"/>
      <c r="I95" s="966"/>
      <c r="J95" s="967"/>
      <c r="K95" s="968"/>
    </row>
    <row r="96" spans="2:11">
      <c r="B96" s="323"/>
      <c r="C96" s="309" t="s">
        <v>478</v>
      </c>
      <c r="D96" s="310"/>
      <c r="E96" s="310"/>
      <c r="F96" s="311"/>
      <c r="G96" s="85" t="s">
        <v>52</v>
      </c>
    </row>
    <row r="97" spans="2:11">
      <c r="B97" s="323"/>
      <c r="C97" s="72" t="s">
        <v>479</v>
      </c>
      <c r="D97" s="51"/>
      <c r="E97" s="51"/>
      <c r="F97" s="52"/>
      <c r="G97" s="89" t="s">
        <v>292</v>
      </c>
      <c r="I97" s="960" t="s">
        <v>651</v>
      </c>
      <c r="J97" s="961"/>
      <c r="K97" s="962"/>
    </row>
    <row r="98" spans="2:11">
      <c r="B98" s="323"/>
      <c r="C98" s="72" t="s">
        <v>480</v>
      </c>
      <c r="D98" s="51"/>
      <c r="E98" s="51"/>
      <c r="F98" s="52"/>
      <c r="G98" s="89" t="s">
        <v>417</v>
      </c>
      <c r="I98" s="963"/>
      <c r="J98" s="964"/>
      <c r="K98" s="965"/>
    </row>
    <row r="99" spans="2:11">
      <c r="B99" s="323"/>
      <c r="C99" s="72" t="s">
        <v>481</v>
      </c>
      <c r="D99" s="51"/>
      <c r="E99" s="51"/>
      <c r="F99" s="52"/>
      <c r="G99" s="89" t="s">
        <v>422</v>
      </c>
      <c r="I99" s="963"/>
      <c r="J99" s="964"/>
      <c r="K99" s="965"/>
    </row>
    <row r="100" spans="2:11">
      <c r="B100" s="323"/>
      <c r="C100" s="72" t="s">
        <v>321</v>
      </c>
      <c r="D100" s="51"/>
      <c r="E100" s="51"/>
      <c r="F100" s="52"/>
      <c r="G100" s="89"/>
      <c r="I100" s="963"/>
      <c r="J100" s="964"/>
      <c r="K100" s="965"/>
    </row>
    <row r="101" spans="2:11" ht="15.75" thickBot="1">
      <c r="B101" s="323"/>
      <c r="C101" s="202" t="s">
        <v>322</v>
      </c>
      <c r="D101" s="148"/>
      <c r="E101" s="148"/>
      <c r="F101" s="53"/>
      <c r="G101" s="331"/>
      <c r="I101" s="966"/>
      <c r="J101" s="967"/>
      <c r="K101" s="968"/>
    </row>
    <row r="102" spans="2:11">
      <c r="B102" s="323"/>
      <c r="C102" s="309" t="s">
        <v>482</v>
      </c>
      <c r="D102" s="310"/>
      <c r="E102" s="310"/>
      <c r="F102" s="311"/>
      <c r="G102" s="85" t="s">
        <v>60</v>
      </c>
    </row>
    <row r="103" spans="2:11">
      <c r="B103" s="323"/>
      <c r="C103" s="72" t="s">
        <v>483</v>
      </c>
      <c r="D103" s="51"/>
      <c r="E103" s="51"/>
      <c r="F103" s="52"/>
      <c r="G103" s="89" t="s">
        <v>292</v>
      </c>
      <c r="I103" s="960" t="s">
        <v>652</v>
      </c>
      <c r="J103" s="961"/>
      <c r="K103" s="962"/>
    </row>
    <row r="104" spans="2:11">
      <c r="B104" s="323"/>
      <c r="C104" s="72" t="s">
        <v>484</v>
      </c>
      <c r="D104" s="51"/>
      <c r="E104" s="51"/>
      <c r="F104" s="52"/>
      <c r="G104" s="89" t="s">
        <v>417</v>
      </c>
      <c r="I104" s="963"/>
      <c r="J104" s="964"/>
      <c r="K104" s="965"/>
    </row>
    <row r="105" spans="2:11">
      <c r="B105" s="323"/>
      <c r="C105" s="72" t="s">
        <v>485</v>
      </c>
      <c r="D105" s="51"/>
      <c r="E105" s="51"/>
      <c r="F105" s="52"/>
      <c r="G105" s="89" t="s">
        <v>423</v>
      </c>
      <c r="I105" s="963"/>
      <c r="J105" s="964"/>
      <c r="K105" s="965"/>
    </row>
    <row r="106" spans="2:11">
      <c r="B106" s="323"/>
      <c r="C106" s="72" t="s">
        <v>323</v>
      </c>
      <c r="D106" s="51"/>
      <c r="E106" s="51"/>
      <c r="F106" s="52"/>
      <c r="G106" s="89"/>
      <c r="I106" s="963"/>
      <c r="J106" s="964"/>
      <c r="K106" s="965"/>
    </row>
    <row r="107" spans="2:11">
      <c r="B107" s="323"/>
      <c r="C107" s="72" t="s">
        <v>324</v>
      </c>
      <c r="D107" s="51"/>
      <c r="E107" s="51"/>
      <c r="F107" s="52"/>
      <c r="G107" s="89"/>
      <c r="I107" s="963"/>
      <c r="J107" s="964"/>
      <c r="K107" s="965"/>
    </row>
    <row r="108" spans="2:11">
      <c r="B108" s="323"/>
      <c r="C108" s="72" t="s">
        <v>324</v>
      </c>
      <c r="D108" s="51"/>
      <c r="E108" s="51"/>
      <c r="F108" s="52"/>
      <c r="G108" s="89"/>
      <c r="I108" s="963"/>
      <c r="J108" s="964"/>
      <c r="K108" s="965"/>
    </row>
    <row r="109" spans="2:11" ht="15.75" thickBot="1">
      <c r="B109" s="323"/>
      <c r="C109" s="202" t="s">
        <v>325</v>
      </c>
      <c r="D109" s="148"/>
      <c r="E109" s="148"/>
      <c r="F109" s="53"/>
      <c r="G109" s="331"/>
      <c r="I109" s="966"/>
      <c r="J109" s="967"/>
      <c r="K109" s="968"/>
    </row>
    <row r="110" spans="2:11">
      <c r="B110" s="323"/>
      <c r="C110" s="309" t="s">
        <v>486</v>
      </c>
      <c r="D110" s="310"/>
      <c r="E110" s="310"/>
      <c r="F110" s="311"/>
      <c r="G110" s="85" t="s">
        <v>60</v>
      </c>
    </row>
    <row r="111" spans="2:11">
      <c r="B111" s="323"/>
      <c r="C111" s="72" t="s">
        <v>487</v>
      </c>
      <c r="D111" s="51"/>
      <c r="E111" s="51"/>
      <c r="F111" s="52"/>
      <c r="G111" s="89" t="s">
        <v>292</v>
      </c>
      <c r="I111" s="960" t="s">
        <v>653</v>
      </c>
      <c r="J111" s="961"/>
      <c r="K111" s="962"/>
    </row>
    <row r="112" spans="2:11">
      <c r="B112" s="323"/>
      <c r="C112" s="72" t="s">
        <v>488</v>
      </c>
      <c r="D112" s="51"/>
      <c r="E112" s="51"/>
      <c r="F112" s="52"/>
      <c r="G112" s="89" t="s">
        <v>417</v>
      </c>
      <c r="I112" s="963"/>
      <c r="J112" s="964"/>
      <c r="K112" s="965"/>
    </row>
    <row r="113" spans="2:11">
      <c r="B113" s="323"/>
      <c r="C113" s="72" t="s">
        <v>489</v>
      </c>
      <c r="D113" s="51"/>
      <c r="E113" s="51"/>
      <c r="F113" s="52"/>
      <c r="G113" s="89" t="s">
        <v>57</v>
      </c>
      <c r="I113" s="963"/>
      <c r="J113" s="964"/>
      <c r="K113" s="965"/>
    </row>
    <row r="114" spans="2:11">
      <c r="B114" s="323"/>
      <c r="C114" s="72" t="s">
        <v>326</v>
      </c>
      <c r="D114" s="51"/>
      <c r="E114" s="51"/>
      <c r="F114" s="52"/>
      <c r="G114" s="89"/>
      <c r="I114" s="963"/>
      <c r="J114" s="964"/>
      <c r="K114" s="965"/>
    </row>
    <row r="115" spans="2:11">
      <c r="B115" s="323"/>
      <c r="C115" s="72" t="s">
        <v>327</v>
      </c>
      <c r="D115" s="51"/>
      <c r="E115" s="51"/>
      <c r="F115" s="52"/>
      <c r="G115" s="89"/>
      <c r="I115" s="963"/>
      <c r="J115" s="964"/>
      <c r="K115" s="965"/>
    </row>
    <row r="116" spans="2:11">
      <c r="B116" s="323"/>
      <c r="C116" s="72" t="s">
        <v>327</v>
      </c>
      <c r="D116" s="51"/>
      <c r="E116" s="51"/>
      <c r="F116" s="52"/>
      <c r="G116" s="89"/>
      <c r="I116" s="963"/>
      <c r="J116" s="964"/>
      <c r="K116" s="965"/>
    </row>
    <row r="117" spans="2:11" ht="15.75" thickBot="1">
      <c r="B117" s="323"/>
      <c r="C117" s="202" t="s">
        <v>328</v>
      </c>
      <c r="D117" s="148"/>
      <c r="E117" s="148"/>
      <c r="F117" s="53"/>
      <c r="G117" s="331"/>
      <c r="I117" s="966"/>
      <c r="J117" s="967"/>
      <c r="K117" s="968"/>
    </row>
    <row r="118" spans="2:11">
      <c r="B118" s="323"/>
      <c r="C118" s="309" t="s">
        <v>490</v>
      </c>
      <c r="D118" s="310"/>
      <c r="E118" s="310"/>
      <c r="F118" s="311"/>
      <c r="G118" s="85" t="s">
        <v>52</v>
      </c>
    </row>
    <row r="119" spans="2:11">
      <c r="B119" s="323"/>
      <c r="C119" s="72" t="s">
        <v>491</v>
      </c>
      <c r="D119" s="51"/>
      <c r="E119" s="51"/>
      <c r="F119" s="52"/>
      <c r="G119" s="89" t="s">
        <v>292</v>
      </c>
      <c r="I119" s="960" t="s">
        <v>654</v>
      </c>
      <c r="J119" s="961"/>
      <c r="K119" s="962"/>
    </row>
    <row r="120" spans="2:11">
      <c r="B120" s="323"/>
      <c r="C120" s="72" t="s">
        <v>492</v>
      </c>
      <c r="D120" s="51"/>
      <c r="E120" s="51"/>
      <c r="F120" s="52"/>
      <c r="G120" s="89" t="s">
        <v>417</v>
      </c>
      <c r="I120" s="963"/>
      <c r="J120" s="964"/>
      <c r="K120" s="965"/>
    </row>
    <row r="121" spans="2:11">
      <c r="B121" s="323"/>
      <c r="C121" s="72" t="s">
        <v>493</v>
      </c>
      <c r="D121" s="51"/>
      <c r="E121" s="51"/>
      <c r="F121" s="52"/>
      <c r="G121" s="89" t="s">
        <v>424</v>
      </c>
      <c r="I121" s="963"/>
      <c r="J121" s="964"/>
      <c r="K121" s="965"/>
    </row>
    <row r="122" spans="2:11">
      <c r="B122" s="323"/>
      <c r="C122" s="72" t="s">
        <v>329</v>
      </c>
      <c r="D122" s="51"/>
      <c r="E122" s="51"/>
      <c r="F122" s="52"/>
      <c r="G122" s="89"/>
      <c r="I122" s="963"/>
      <c r="J122" s="964"/>
      <c r="K122" s="965"/>
    </row>
    <row r="123" spans="2:11" ht="15.75" thickBot="1">
      <c r="B123" s="323"/>
      <c r="C123" s="202" t="s">
        <v>330</v>
      </c>
      <c r="D123" s="148"/>
      <c r="E123" s="148"/>
      <c r="F123" s="53"/>
      <c r="G123" s="331"/>
      <c r="I123" s="966"/>
      <c r="J123" s="967"/>
      <c r="K123" s="968"/>
    </row>
    <row r="124" spans="2:11">
      <c r="B124" s="323"/>
      <c r="C124" s="309" t="s">
        <v>494</v>
      </c>
      <c r="D124" s="310"/>
      <c r="E124" s="310"/>
      <c r="F124" s="311"/>
      <c r="G124" s="85" t="s">
        <v>52</v>
      </c>
    </row>
    <row r="125" spans="2:11">
      <c r="B125" s="323"/>
      <c r="C125" s="72" t="s">
        <v>495</v>
      </c>
      <c r="D125" s="51"/>
      <c r="E125" s="51"/>
      <c r="F125" s="52"/>
      <c r="G125" s="89" t="s">
        <v>292</v>
      </c>
      <c r="I125" s="960" t="s">
        <v>655</v>
      </c>
      <c r="J125" s="961"/>
      <c r="K125" s="962"/>
    </row>
    <row r="126" spans="2:11">
      <c r="B126" s="323"/>
      <c r="C126" s="72" t="s">
        <v>496</v>
      </c>
      <c r="D126" s="51"/>
      <c r="E126" s="51"/>
      <c r="F126" s="52"/>
      <c r="G126" s="89" t="s">
        <v>417</v>
      </c>
      <c r="I126" s="963"/>
      <c r="J126" s="964"/>
      <c r="K126" s="965"/>
    </row>
    <row r="127" spans="2:11">
      <c r="B127" s="323"/>
      <c r="C127" s="72" t="s">
        <v>497</v>
      </c>
      <c r="D127" s="51"/>
      <c r="E127" s="51"/>
      <c r="F127" s="52"/>
      <c r="G127" s="89" t="s">
        <v>50</v>
      </c>
      <c r="I127" s="963"/>
      <c r="J127" s="964"/>
      <c r="K127" s="965"/>
    </row>
    <row r="128" spans="2:11">
      <c r="B128" s="323"/>
      <c r="C128" s="72" t="s">
        <v>331</v>
      </c>
      <c r="D128" s="51"/>
      <c r="E128" s="51"/>
      <c r="F128" s="52"/>
      <c r="G128" s="89"/>
      <c r="I128" s="963"/>
      <c r="J128" s="964"/>
      <c r="K128" s="965"/>
    </row>
    <row r="129" spans="2:11" ht="15.75" thickBot="1">
      <c r="B129" s="323"/>
      <c r="C129" s="202" t="s">
        <v>332</v>
      </c>
      <c r="D129" s="148"/>
      <c r="E129" s="148"/>
      <c r="F129" s="53"/>
      <c r="G129" s="331"/>
      <c r="I129" s="966"/>
      <c r="J129" s="967"/>
      <c r="K129" s="968"/>
    </row>
    <row r="130" spans="2:11">
      <c r="B130" s="323"/>
      <c r="C130" s="309" t="s">
        <v>498</v>
      </c>
      <c r="D130" s="310"/>
      <c r="E130" s="310"/>
      <c r="F130" s="311"/>
      <c r="G130" s="85" t="s">
        <v>60</v>
      </c>
    </row>
    <row r="131" spans="2:11">
      <c r="B131" s="323"/>
      <c r="C131" s="72" t="s">
        <v>499</v>
      </c>
      <c r="D131" s="51"/>
      <c r="E131" s="51"/>
      <c r="F131" s="52"/>
      <c r="G131" s="89" t="s">
        <v>292</v>
      </c>
      <c r="I131" s="960" t="s">
        <v>656</v>
      </c>
      <c r="J131" s="961"/>
      <c r="K131" s="962"/>
    </row>
    <row r="132" spans="2:11">
      <c r="B132" s="323"/>
      <c r="C132" s="72" t="s">
        <v>500</v>
      </c>
      <c r="D132" s="51"/>
      <c r="E132" s="51"/>
      <c r="F132" s="52"/>
      <c r="G132" s="89" t="s">
        <v>417</v>
      </c>
      <c r="I132" s="963"/>
      <c r="J132" s="964"/>
      <c r="K132" s="965"/>
    </row>
    <row r="133" spans="2:11">
      <c r="B133" s="323"/>
      <c r="C133" s="72" t="s">
        <v>501</v>
      </c>
      <c r="D133" s="51"/>
      <c r="E133" s="51"/>
      <c r="F133" s="52"/>
      <c r="G133" s="89" t="s">
        <v>425</v>
      </c>
      <c r="I133" s="963"/>
      <c r="J133" s="964"/>
      <c r="K133" s="965"/>
    </row>
    <row r="134" spans="2:11">
      <c r="B134" s="323"/>
      <c r="C134" s="72" t="s">
        <v>333</v>
      </c>
      <c r="D134" s="51"/>
      <c r="E134" s="51"/>
      <c r="F134" s="52"/>
      <c r="G134" s="89"/>
      <c r="I134" s="963"/>
      <c r="J134" s="964"/>
      <c r="K134" s="965"/>
    </row>
    <row r="135" spans="2:11">
      <c r="B135" s="323"/>
      <c r="C135" s="72" t="s">
        <v>334</v>
      </c>
      <c r="D135" s="51"/>
      <c r="E135" s="51"/>
      <c r="F135" s="52"/>
      <c r="G135" s="89"/>
      <c r="I135" s="963"/>
      <c r="J135" s="964"/>
      <c r="K135" s="965"/>
    </row>
    <row r="136" spans="2:11">
      <c r="B136" s="323"/>
      <c r="C136" s="72" t="s">
        <v>334</v>
      </c>
      <c r="D136" s="51"/>
      <c r="E136" s="51"/>
      <c r="F136" s="52"/>
      <c r="G136" s="89"/>
      <c r="I136" s="963"/>
      <c r="J136" s="964"/>
      <c r="K136" s="965"/>
    </row>
    <row r="137" spans="2:11" ht="15.75" thickBot="1">
      <c r="B137" s="323"/>
      <c r="C137" s="202" t="s">
        <v>335</v>
      </c>
      <c r="D137" s="148"/>
      <c r="E137" s="148"/>
      <c r="F137" s="53"/>
      <c r="G137" s="331"/>
      <c r="I137" s="966"/>
      <c r="J137" s="967"/>
      <c r="K137" s="968"/>
    </row>
    <row r="138" spans="2:11">
      <c r="B138" s="323"/>
      <c r="C138" s="309" t="s">
        <v>502</v>
      </c>
      <c r="D138" s="310"/>
      <c r="E138" s="310"/>
      <c r="F138" s="311"/>
      <c r="G138" s="85" t="s">
        <v>52</v>
      </c>
    </row>
    <row r="139" spans="2:11">
      <c r="B139" s="323"/>
      <c r="C139" s="72" t="s">
        <v>503</v>
      </c>
      <c r="D139" s="51"/>
      <c r="E139" s="51"/>
      <c r="F139" s="52"/>
      <c r="G139" s="89" t="s">
        <v>292</v>
      </c>
      <c r="I139" s="960" t="s">
        <v>657</v>
      </c>
      <c r="J139" s="961"/>
      <c r="K139" s="962"/>
    </row>
    <row r="140" spans="2:11">
      <c r="B140" s="323"/>
      <c r="C140" s="72" t="s">
        <v>504</v>
      </c>
      <c r="D140" s="51"/>
      <c r="E140" s="51"/>
      <c r="F140" s="52"/>
      <c r="G140" s="89" t="s">
        <v>417</v>
      </c>
      <c r="I140" s="963"/>
      <c r="J140" s="964"/>
      <c r="K140" s="965"/>
    </row>
    <row r="141" spans="2:11">
      <c r="B141" s="323"/>
      <c r="C141" s="72" t="s">
        <v>505</v>
      </c>
      <c r="D141" s="51"/>
      <c r="E141" s="51"/>
      <c r="F141" s="52"/>
      <c r="G141" s="89" t="s">
        <v>6</v>
      </c>
      <c r="I141" s="963"/>
      <c r="J141" s="964"/>
      <c r="K141" s="965"/>
    </row>
    <row r="142" spans="2:11">
      <c r="B142" s="323"/>
      <c r="C142" s="72" t="s">
        <v>336</v>
      </c>
      <c r="D142" s="51"/>
      <c r="E142" s="51"/>
      <c r="F142" s="52"/>
      <c r="G142" s="89"/>
      <c r="I142" s="963"/>
      <c r="J142" s="964"/>
      <c r="K142" s="965"/>
    </row>
    <row r="143" spans="2:11" ht="15.75" thickBot="1">
      <c r="B143" s="323"/>
      <c r="C143" s="202" t="s">
        <v>337</v>
      </c>
      <c r="D143" s="148"/>
      <c r="E143" s="148"/>
      <c r="F143" s="53"/>
      <c r="G143" s="331"/>
      <c r="I143" s="966"/>
      <c r="J143" s="967"/>
      <c r="K143" s="968"/>
    </row>
    <row r="144" spans="2:11">
      <c r="B144" s="323"/>
      <c r="C144" s="309" t="s">
        <v>506</v>
      </c>
      <c r="D144" s="310"/>
      <c r="E144" s="310"/>
      <c r="F144" s="311"/>
      <c r="G144" s="85" t="s">
        <v>52</v>
      </c>
    </row>
    <row r="145" spans="2:11">
      <c r="B145" s="323"/>
      <c r="C145" s="72" t="s">
        <v>507</v>
      </c>
      <c r="D145" s="51"/>
      <c r="E145" s="51"/>
      <c r="F145" s="52"/>
      <c r="G145" s="89" t="s">
        <v>292</v>
      </c>
      <c r="I145" s="960" t="s">
        <v>658</v>
      </c>
      <c r="J145" s="961"/>
      <c r="K145" s="962"/>
    </row>
    <row r="146" spans="2:11">
      <c r="B146" s="323"/>
      <c r="C146" s="72" t="s">
        <v>508</v>
      </c>
      <c r="D146" s="51"/>
      <c r="E146" s="51"/>
      <c r="F146" s="52"/>
      <c r="G146" s="89" t="s">
        <v>417</v>
      </c>
      <c r="I146" s="963"/>
      <c r="J146" s="964"/>
      <c r="K146" s="965"/>
    </row>
    <row r="147" spans="2:11">
      <c r="B147" s="323"/>
      <c r="C147" s="72" t="s">
        <v>509</v>
      </c>
      <c r="D147" s="51"/>
      <c r="E147" s="51"/>
      <c r="F147" s="52"/>
      <c r="G147" s="89" t="s">
        <v>426</v>
      </c>
      <c r="I147" s="963"/>
      <c r="J147" s="964"/>
      <c r="K147" s="965"/>
    </row>
    <row r="148" spans="2:11">
      <c r="B148" s="323"/>
      <c r="C148" s="72" t="s">
        <v>338</v>
      </c>
      <c r="D148" s="51"/>
      <c r="E148" s="51"/>
      <c r="F148" s="52"/>
      <c r="G148" s="89"/>
      <c r="I148" s="963"/>
      <c r="J148" s="964"/>
      <c r="K148" s="965"/>
    </row>
    <row r="149" spans="2:11" ht="15.75" thickBot="1">
      <c r="B149" s="323"/>
      <c r="C149" s="202" t="s">
        <v>339</v>
      </c>
      <c r="D149" s="148"/>
      <c r="E149" s="148"/>
      <c r="F149" s="53"/>
      <c r="G149" s="331"/>
      <c r="I149" s="966"/>
      <c r="J149" s="967"/>
      <c r="K149" s="968"/>
    </row>
    <row r="150" spans="2:11">
      <c r="B150" s="323"/>
      <c r="C150" s="309" t="s">
        <v>510</v>
      </c>
      <c r="D150" s="310"/>
      <c r="E150" s="310"/>
      <c r="F150" s="311"/>
      <c r="G150" s="85" t="s">
        <v>60</v>
      </c>
    </row>
    <row r="151" spans="2:11">
      <c r="B151" s="323"/>
      <c r="C151" s="72" t="s">
        <v>511</v>
      </c>
      <c r="D151" s="51"/>
      <c r="E151" s="51"/>
      <c r="F151" s="52"/>
      <c r="G151" s="89" t="s">
        <v>292</v>
      </c>
      <c r="I151" s="960" t="s">
        <v>656</v>
      </c>
      <c r="J151" s="961"/>
      <c r="K151" s="962"/>
    </row>
    <row r="152" spans="2:11">
      <c r="B152" s="323"/>
      <c r="C152" s="72" t="s">
        <v>512</v>
      </c>
      <c r="D152" s="51"/>
      <c r="E152" s="51"/>
      <c r="F152" s="52"/>
      <c r="G152" s="89" t="s">
        <v>417</v>
      </c>
      <c r="I152" s="963"/>
      <c r="J152" s="964"/>
      <c r="K152" s="965"/>
    </row>
    <row r="153" spans="2:11">
      <c r="B153" s="323"/>
      <c r="C153" s="72" t="s">
        <v>513</v>
      </c>
      <c r="D153" s="51"/>
      <c r="E153" s="51"/>
      <c r="F153" s="52"/>
      <c r="G153" s="89" t="s">
        <v>118</v>
      </c>
      <c r="I153" s="963"/>
      <c r="J153" s="964"/>
      <c r="K153" s="965"/>
    </row>
    <row r="154" spans="2:11">
      <c r="B154" s="323"/>
      <c r="C154" s="72" t="s">
        <v>340</v>
      </c>
      <c r="D154" s="51"/>
      <c r="E154" s="51"/>
      <c r="F154" s="52"/>
      <c r="G154" s="89"/>
      <c r="I154" s="963"/>
      <c r="J154" s="964"/>
      <c r="K154" s="965"/>
    </row>
    <row r="155" spans="2:11">
      <c r="B155" s="323"/>
      <c r="C155" s="72" t="s">
        <v>341</v>
      </c>
      <c r="D155" s="51"/>
      <c r="E155" s="51"/>
      <c r="F155" s="52"/>
      <c r="G155" s="89"/>
      <c r="I155" s="963"/>
      <c r="J155" s="964"/>
      <c r="K155" s="965"/>
    </row>
    <row r="156" spans="2:11">
      <c r="B156" s="323"/>
      <c r="C156" s="72" t="s">
        <v>341</v>
      </c>
      <c r="D156" s="51"/>
      <c r="E156" s="51"/>
      <c r="F156" s="52"/>
      <c r="G156" s="89"/>
      <c r="I156" s="963"/>
      <c r="J156" s="964"/>
      <c r="K156" s="965"/>
    </row>
    <row r="157" spans="2:11" ht="15.75" thickBot="1">
      <c r="B157" s="323"/>
      <c r="C157" s="202" t="s">
        <v>342</v>
      </c>
      <c r="D157" s="148"/>
      <c r="E157" s="148"/>
      <c r="F157" s="53"/>
      <c r="G157" s="331"/>
      <c r="I157" s="966"/>
      <c r="J157" s="967"/>
      <c r="K157" s="968"/>
    </row>
    <row r="158" spans="2:11">
      <c r="B158" s="323"/>
      <c r="C158" s="309" t="s">
        <v>514</v>
      </c>
      <c r="D158" s="310"/>
      <c r="E158" s="310"/>
      <c r="F158" s="311"/>
      <c r="G158" s="85" t="s">
        <v>60</v>
      </c>
    </row>
    <row r="159" spans="2:11">
      <c r="B159" s="323"/>
      <c r="C159" s="72" t="s">
        <v>515</v>
      </c>
      <c r="D159" s="51"/>
      <c r="E159" s="51"/>
      <c r="F159" s="52"/>
      <c r="G159" s="89" t="s">
        <v>292</v>
      </c>
      <c r="I159" s="960" t="s">
        <v>659</v>
      </c>
      <c r="J159" s="961"/>
      <c r="K159" s="962"/>
    </row>
    <row r="160" spans="2:11">
      <c r="B160" s="323"/>
      <c r="C160" s="72" t="s">
        <v>516</v>
      </c>
      <c r="D160" s="51"/>
      <c r="E160" s="51"/>
      <c r="F160" s="52"/>
      <c r="G160" s="89" t="s">
        <v>417</v>
      </c>
      <c r="I160" s="963"/>
      <c r="J160" s="964"/>
      <c r="K160" s="965"/>
    </row>
    <row r="161" spans="2:11">
      <c r="B161" s="323"/>
      <c r="C161" s="72" t="s">
        <v>517</v>
      </c>
      <c r="D161" s="51"/>
      <c r="E161" s="51"/>
      <c r="F161" s="52"/>
      <c r="G161" s="89" t="s">
        <v>427</v>
      </c>
      <c r="I161" s="963"/>
      <c r="J161" s="964"/>
      <c r="K161" s="965"/>
    </row>
    <row r="162" spans="2:11">
      <c r="B162" s="323"/>
      <c r="C162" s="72" t="s">
        <v>343</v>
      </c>
      <c r="D162" s="51"/>
      <c r="E162" s="51"/>
      <c r="F162" s="52"/>
      <c r="G162" s="89"/>
      <c r="I162" s="963"/>
      <c r="J162" s="964"/>
      <c r="K162" s="965"/>
    </row>
    <row r="163" spans="2:11">
      <c r="B163" s="323"/>
      <c r="C163" s="72" t="s">
        <v>344</v>
      </c>
      <c r="D163" s="51"/>
      <c r="E163" s="51"/>
      <c r="F163" s="52"/>
      <c r="G163" s="89"/>
      <c r="I163" s="963"/>
      <c r="J163" s="964"/>
      <c r="K163" s="965"/>
    </row>
    <row r="164" spans="2:11">
      <c r="B164" s="323"/>
      <c r="C164" s="72" t="s">
        <v>344</v>
      </c>
      <c r="D164" s="51"/>
      <c r="E164" s="51"/>
      <c r="F164" s="52"/>
      <c r="G164" s="89"/>
      <c r="I164" s="963"/>
      <c r="J164" s="964"/>
      <c r="K164" s="965"/>
    </row>
    <row r="165" spans="2:11" ht="15.75" thickBot="1">
      <c r="B165" s="323"/>
      <c r="C165" s="202" t="s">
        <v>345</v>
      </c>
      <c r="D165" s="148"/>
      <c r="E165" s="148"/>
      <c r="F165" s="53"/>
      <c r="G165" s="331"/>
      <c r="I165" s="966"/>
      <c r="J165" s="967"/>
      <c r="K165" s="968"/>
    </row>
    <row r="166" spans="2:11">
      <c r="B166" s="323"/>
      <c r="C166" s="309" t="s">
        <v>518</v>
      </c>
      <c r="D166" s="310"/>
      <c r="E166" s="310"/>
      <c r="F166" s="311"/>
      <c r="G166" s="85" t="s">
        <v>60</v>
      </c>
    </row>
    <row r="167" spans="2:11">
      <c r="B167" s="323"/>
      <c r="C167" s="72" t="s">
        <v>519</v>
      </c>
      <c r="D167" s="51"/>
      <c r="E167" s="51"/>
      <c r="F167" s="52"/>
      <c r="G167" s="89" t="s">
        <v>292</v>
      </c>
      <c r="I167" s="960" t="s">
        <v>660</v>
      </c>
      <c r="J167" s="961"/>
      <c r="K167" s="962"/>
    </row>
    <row r="168" spans="2:11">
      <c r="B168" s="323"/>
      <c r="C168" s="72" t="s">
        <v>520</v>
      </c>
      <c r="D168" s="51"/>
      <c r="E168" s="51"/>
      <c r="F168" s="52"/>
      <c r="G168" s="89" t="s">
        <v>417</v>
      </c>
      <c r="I168" s="963"/>
      <c r="J168" s="964"/>
      <c r="K168" s="965"/>
    </row>
    <row r="169" spans="2:11">
      <c r="B169" s="323"/>
      <c r="C169" s="72" t="s">
        <v>521</v>
      </c>
      <c r="D169" s="51"/>
      <c r="E169" s="51"/>
      <c r="F169" s="52"/>
      <c r="G169" s="89" t="s">
        <v>428</v>
      </c>
      <c r="I169" s="963"/>
      <c r="J169" s="964"/>
      <c r="K169" s="965"/>
    </row>
    <row r="170" spans="2:11">
      <c r="B170" s="323"/>
      <c r="C170" s="72" t="s">
        <v>346</v>
      </c>
      <c r="D170" s="51"/>
      <c r="E170" s="51"/>
      <c r="F170" s="52"/>
      <c r="G170" s="89"/>
      <c r="I170" s="963"/>
      <c r="J170" s="964"/>
      <c r="K170" s="965"/>
    </row>
    <row r="171" spans="2:11">
      <c r="B171" s="323"/>
      <c r="C171" s="72" t="s">
        <v>347</v>
      </c>
      <c r="D171" s="51"/>
      <c r="E171" s="51"/>
      <c r="F171" s="52"/>
      <c r="G171" s="89"/>
      <c r="I171" s="963"/>
      <c r="J171" s="964"/>
      <c r="K171" s="965"/>
    </row>
    <row r="172" spans="2:11">
      <c r="B172" s="323"/>
      <c r="C172" s="72" t="s">
        <v>347</v>
      </c>
      <c r="D172" s="51"/>
      <c r="E172" s="51"/>
      <c r="F172" s="52"/>
      <c r="G172" s="89"/>
      <c r="I172" s="963"/>
      <c r="J172" s="964"/>
      <c r="K172" s="965"/>
    </row>
    <row r="173" spans="2:11" ht="15.75" thickBot="1">
      <c r="B173" s="323"/>
      <c r="C173" s="202" t="s">
        <v>348</v>
      </c>
      <c r="D173" s="148"/>
      <c r="E173" s="148"/>
      <c r="F173" s="53"/>
      <c r="G173" s="331"/>
      <c r="I173" s="966"/>
      <c r="J173" s="967"/>
      <c r="K173" s="968"/>
    </row>
    <row r="174" spans="2:11">
      <c r="B174" s="323"/>
      <c r="C174" s="309" t="s">
        <v>522</v>
      </c>
      <c r="D174" s="310"/>
      <c r="E174" s="310"/>
      <c r="F174" s="311"/>
      <c r="G174" s="85" t="s">
        <v>60</v>
      </c>
    </row>
    <row r="175" spans="2:11">
      <c r="B175" s="323"/>
      <c r="C175" s="72" t="s">
        <v>523</v>
      </c>
      <c r="D175" s="51"/>
      <c r="E175" s="51"/>
      <c r="F175" s="52"/>
      <c r="G175" s="89" t="s">
        <v>292</v>
      </c>
      <c r="I175" s="960" t="s">
        <v>661</v>
      </c>
      <c r="J175" s="961"/>
      <c r="K175" s="962"/>
    </row>
    <row r="176" spans="2:11">
      <c r="B176" s="323"/>
      <c r="C176" s="72" t="s">
        <v>524</v>
      </c>
      <c r="D176" s="51"/>
      <c r="E176" s="51"/>
      <c r="F176" s="52"/>
      <c r="G176" s="89" t="s">
        <v>417</v>
      </c>
      <c r="I176" s="963"/>
      <c r="J176" s="964"/>
      <c r="K176" s="965"/>
    </row>
    <row r="177" spans="2:11">
      <c r="B177" s="323"/>
      <c r="C177" s="72" t="s">
        <v>525</v>
      </c>
      <c r="D177" s="51"/>
      <c r="E177" s="51"/>
      <c r="F177" s="52"/>
      <c r="G177" s="89" t="s">
        <v>136</v>
      </c>
      <c r="I177" s="963"/>
      <c r="J177" s="964"/>
      <c r="K177" s="965"/>
    </row>
    <row r="178" spans="2:11">
      <c r="B178" s="323"/>
      <c r="C178" s="72" t="s">
        <v>349</v>
      </c>
      <c r="D178" s="51"/>
      <c r="E178" s="51"/>
      <c r="F178" s="52"/>
      <c r="G178" s="89"/>
      <c r="I178" s="963"/>
      <c r="J178" s="964"/>
      <c r="K178" s="965"/>
    </row>
    <row r="179" spans="2:11">
      <c r="B179" s="323"/>
      <c r="C179" s="72" t="s">
        <v>350</v>
      </c>
      <c r="D179" s="51"/>
      <c r="E179" s="51"/>
      <c r="F179" s="52"/>
      <c r="G179" s="89"/>
      <c r="I179" s="963"/>
      <c r="J179" s="964"/>
      <c r="K179" s="965"/>
    </row>
    <row r="180" spans="2:11">
      <c r="B180" s="323"/>
      <c r="C180" s="72" t="s">
        <v>350</v>
      </c>
      <c r="D180" s="51"/>
      <c r="E180" s="51"/>
      <c r="F180" s="52"/>
      <c r="G180" s="89"/>
      <c r="I180" s="963"/>
      <c r="J180" s="964"/>
      <c r="K180" s="965"/>
    </row>
    <row r="181" spans="2:11" ht="15.75" thickBot="1">
      <c r="B181" s="323"/>
      <c r="C181" s="202" t="s">
        <v>351</v>
      </c>
      <c r="D181" s="148"/>
      <c r="E181" s="148"/>
      <c r="F181" s="53"/>
      <c r="G181" s="331"/>
      <c r="I181" s="966"/>
      <c r="J181" s="967"/>
      <c r="K181" s="968"/>
    </row>
    <row r="182" spans="2:11">
      <c r="B182" s="323"/>
      <c r="C182" s="309" t="s">
        <v>526</v>
      </c>
      <c r="D182" s="310"/>
      <c r="E182" s="310"/>
      <c r="F182" s="311"/>
      <c r="G182" s="85" t="s">
        <v>60</v>
      </c>
    </row>
    <row r="183" spans="2:11">
      <c r="B183" s="323"/>
      <c r="C183" s="72" t="s">
        <v>527</v>
      </c>
      <c r="D183" s="51"/>
      <c r="E183" s="51"/>
      <c r="F183" s="52"/>
      <c r="G183" s="89" t="s">
        <v>292</v>
      </c>
      <c r="I183" s="960" t="s">
        <v>662</v>
      </c>
      <c r="J183" s="961"/>
      <c r="K183" s="962"/>
    </row>
    <row r="184" spans="2:11">
      <c r="B184" s="323"/>
      <c r="C184" s="72" t="s">
        <v>528</v>
      </c>
      <c r="D184" s="51"/>
      <c r="E184" s="51"/>
      <c r="F184" s="52"/>
      <c r="G184" s="89" t="s">
        <v>417</v>
      </c>
      <c r="I184" s="963"/>
      <c r="J184" s="964"/>
      <c r="K184" s="965"/>
    </row>
    <row r="185" spans="2:11">
      <c r="B185" s="323"/>
      <c r="C185" s="72" t="s">
        <v>529</v>
      </c>
      <c r="D185" s="51"/>
      <c r="E185" s="51"/>
      <c r="F185" s="52"/>
      <c r="G185" s="89" t="s">
        <v>429</v>
      </c>
      <c r="I185" s="963"/>
      <c r="J185" s="964"/>
      <c r="K185" s="965"/>
    </row>
    <row r="186" spans="2:11">
      <c r="B186" s="323"/>
      <c r="C186" s="72" t="s">
        <v>352</v>
      </c>
      <c r="D186" s="51"/>
      <c r="E186" s="51"/>
      <c r="F186" s="52"/>
      <c r="G186" s="89"/>
      <c r="I186" s="963"/>
      <c r="J186" s="964"/>
      <c r="K186" s="965"/>
    </row>
    <row r="187" spans="2:11">
      <c r="B187" s="323"/>
      <c r="C187" s="72" t="s">
        <v>353</v>
      </c>
      <c r="D187" s="51"/>
      <c r="E187" s="51"/>
      <c r="F187" s="52"/>
      <c r="G187" s="89"/>
      <c r="I187" s="963"/>
      <c r="J187" s="964"/>
      <c r="K187" s="965"/>
    </row>
    <row r="188" spans="2:11">
      <c r="B188" s="323"/>
      <c r="C188" s="72" t="s">
        <v>353</v>
      </c>
      <c r="D188" s="51"/>
      <c r="E188" s="51"/>
      <c r="F188" s="52"/>
      <c r="G188" s="89"/>
      <c r="I188" s="963"/>
      <c r="J188" s="964"/>
      <c r="K188" s="965"/>
    </row>
    <row r="189" spans="2:11" ht="15.75" thickBot="1">
      <c r="B189" s="323"/>
      <c r="C189" s="202" t="s">
        <v>354</v>
      </c>
      <c r="D189" s="148"/>
      <c r="E189" s="148"/>
      <c r="F189" s="53"/>
      <c r="G189" s="331"/>
      <c r="I189" s="966"/>
      <c r="J189" s="967"/>
      <c r="K189" s="968"/>
    </row>
    <row r="190" spans="2:11">
      <c r="B190" s="323"/>
      <c r="C190" s="309" t="s">
        <v>530</v>
      </c>
      <c r="D190" s="310"/>
      <c r="E190" s="310"/>
      <c r="F190" s="311"/>
      <c r="G190" s="85" t="s">
        <v>60</v>
      </c>
    </row>
    <row r="191" spans="2:11">
      <c r="B191" s="323"/>
      <c r="C191" s="72" t="s">
        <v>531</v>
      </c>
      <c r="D191" s="51"/>
      <c r="E191" s="51"/>
      <c r="F191" s="52"/>
      <c r="G191" s="89" t="s">
        <v>292</v>
      </c>
      <c r="I191" s="960" t="s">
        <v>660</v>
      </c>
      <c r="J191" s="961"/>
      <c r="K191" s="962"/>
    </row>
    <row r="192" spans="2:11">
      <c r="B192" s="323"/>
      <c r="C192" s="72" t="s">
        <v>532</v>
      </c>
      <c r="D192" s="51"/>
      <c r="E192" s="51"/>
      <c r="F192" s="52"/>
      <c r="G192" s="89" t="s">
        <v>417</v>
      </c>
      <c r="I192" s="963"/>
      <c r="J192" s="964"/>
      <c r="K192" s="965"/>
    </row>
    <row r="193" spans="2:11">
      <c r="B193" s="323"/>
      <c r="C193" s="72" t="s">
        <v>533</v>
      </c>
      <c r="D193" s="51"/>
      <c r="E193" s="51"/>
      <c r="F193" s="52"/>
      <c r="G193" s="89" t="s">
        <v>263</v>
      </c>
      <c r="I193" s="963"/>
      <c r="J193" s="964"/>
      <c r="K193" s="965"/>
    </row>
    <row r="194" spans="2:11">
      <c r="B194" s="323"/>
      <c r="C194" s="72" t="s">
        <v>355</v>
      </c>
      <c r="D194" s="51"/>
      <c r="E194" s="51"/>
      <c r="F194" s="52"/>
      <c r="G194" s="89"/>
      <c r="I194" s="963"/>
      <c r="J194" s="964"/>
      <c r="K194" s="965"/>
    </row>
    <row r="195" spans="2:11">
      <c r="B195" s="323"/>
      <c r="C195" s="72" t="s">
        <v>356</v>
      </c>
      <c r="D195" s="51"/>
      <c r="E195" s="51"/>
      <c r="F195" s="52"/>
      <c r="G195" s="89"/>
      <c r="I195" s="963"/>
      <c r="J195" s="964"/>
      <c r="K195" s="965"/>
    </row>
    <row r="196" spans="2:11">
      <c r="B196" s="323"/>
      <c r="C196" s="72" t="s">
        <v>356</v>
      </c>
      <c r="D196" s="51"/>
      <c r="E196" s="51"/>
      <c r="F196" s="52"/>
      <c r="G196" s="89"/>
      <c r="I196" s="963"/>
      <c r="J196" s="964"/>
      <c r="K196" s="965"/>
    </row>
    <row r="197" spans="2:11" ht="15.75" thickBot="1">
      <c r="B197" s="323"/>
      <c r="C197" s="202" t="s">
        <v>357</v>
      </c>
      <c r="D197" s="148"/>
      <c r="E197" s="148"/>
      <c r="F197" s="53"/>
      <c r="G197" s="331"/>
      <c r="I197" s="966"/>
      <c r="J197" s="967"/>
      <c r="K197" s="968"/>
    </row>
    <row r="198" spans="2:11">
      <c r="B198" s="323"/>
      <c r="C198" s="309" t="s">
        <v>534</v>
      </c>
      <c r="D198" s="310"/>
      <c r="E198" s="310"/>
      <c r="F198" s="311"/>
      <c r="G198" s="85" t="s">
        <v>60</v>
      </c>
    </row>
    <row r="199" spans="2:11">
      <c r="B199" s="323"/>
      <c r="C199" s="72" t="s">
        <v>535</v>
      </c>
      <c r="D199" s="51"/>
      <c r="E199" s="51"/>
      <c r="F199" s="52"/>
      <c r="G199" s="89" t="s">
        <v>292</v>
      </c>
      <c r="I199" s="960" t="s">
        <v>661</v>
      </c>
      <c r="J199" s="961"/>
      <c r="K199" s="962"/>
    </row>
    <row r="200" spans="2:11">
      <c r="B200" s="323"/>
      <c r="C200" s="72" t="s">
        <v>536</v>
      </c>
      <c r="D200" s="51"/>
      <c r="E200" s="51"/>
      <c r="F200" s="52"/>
      <c r="G200" s="89" t="s">
        <v>417</v>
      </c>
      <c r="I200" s="963"/>
      <c r="J200" s="964"/>
      <c r="K200" s="965"/>
    </row>
    <row r="201" spans="2:11">
      <c r="B201" s="323"/>
      <c r="C201" s="72" t="s">
        <v>537</v>
      </c>
      <c r="D201" s="51"/>
      <c r="E201" s="51"/>
      <c r="F201" s="52"/>
      <c r="G201" s="89" t="s">
        <v>430</v>
      </c>
      <c r="I201" s="963"/>
      <c r="J201" s="964"/>
      <c r="K201" s="965"/>
    </row>
    <row r="202" spans="2:11">
      <c r="B202" s="323"/>
      <c r="C202" s="72" t="s">
        <v>358</v>
      </c>
      <c r="D202" s="51"/>
      <c r="E202" s="51"/>
      <c r="F202" s="52"/>
      <c r="G202" s="89"/>
      <c r="I202" s="963"/>
      <c r="J202" s="964"/>
      <c r="K202" s="965"/>
    </row>
    <row r="203" spans="2:11">
      <c r="B203" s="323"/>
      <c r="C203" s="72" t="s">
        <v>359</v>
      </c>
      <c r="D203" s="51"/>
      <c r="E203" s="51"/>
      <c r="F203" s="52"/>
      <c r="G203" s="89"/>
      <c r="I203" s="963"/>
      <c r="J203" s="964"/>
      <c r="K203" s="965"/>
    </row>
    <row r="204" spans="2:11">
      <c r="B204" s="323"/>
      <c r="C204" s="72" t="s">
        <v>359</v>
      </c>
      <c r="D204" s="51"/>
      <c r="E204" s="51"/>
      <c r="F204" s="52"/>
      <c r="G204" s="89"/>
      <c r="I204" s="963"/>
      <c r="J204" s="964"/>
      <c r="K204" s="965"/>
    </row>
    <row r="205" spans="2:11" ht="15.75" thickBot="1">
      <c r="B205" s="323"/>
      <c r="C205" s="202" t="s">
        <v>360</v>
      </c>
      <c r="D205" s="148"/>
      <c r="E205" s="148"/>
      <c r="F205" s="53"/>
      <c r="G205" s="331"/>
      <c r="I205" s="966"/>
      <c r="J205" s="967"/>
      <c r="K205" s="968"/>
    </row>
    <row r="206" spans="2:11">
      <c r="B206" s="323"/>
      <c r="C206" s="309" t="s">
        <v>538</v>
      </c>
      <c r="D206" s="310"/>
      <c r="E206" s="310"/>
      <c r="F206" s="311"/>
      <c r="G206" s="85" t="s">
        <v>60</v>
      </c>
    </row>
    <row r="207" spans="2:11">
      <c r="B207" s="323"/>
      <c r="C207" s="72" t="s">
        <v>539</v>
      </c>
      <c r="D207" s="51"/>
      <c r="E207" s="51"/>
      <c r="F207" s="52"/>
      <c r="G207" s="89" t="s">
        <v>292</v>
      </c>
      <c r="I207" s="960" t="s">
        <v>663</v>
      </c>
      <c r="J207" s="961"/>
      <c r="K207" s="962"/>
    </row>
    <row r="208" spans="2:11">
      <c r="B208" s="323"/>
      <c r="C208" s="72" t="s">
        <v>540</v>
      </c>
      <c r="D208" s="51"/>
      <c r="E208" s="51"/>
      <c r="F208" s="52"/>
      <c r="G208" s="89" t="s">
        <v>417</v>
      </c>
      <c r="I208" s="963"/>
      <c r="J208" s="964"/>
      <c r="K208" s="965"/>
    </row>
    <row r="209" spans="2:11">
      <c r="B209" s="323"/>
      <c r="C209" s="72" t="s">
        <v>541</v>
      </c>
      <c r="D209" s="51"/>
      <c r="E209" s="51"/>
      <c r="F209" s="52"/>
      <c r="G209" s="89" t="s">
        <v>431</v>
      </c>
      <c r="I209" s="963"/>
      <c r="J209" s="964"/>
      <c r="K209" s="965"/>
    </row>
    <row r="210" spans="2:11">
      <c r="B210" s="323"/>
      <c r="C210" s="72" t="s">
        <v>361</v>
      </c>
      <c r="D210" s="51"/>
      <c r="E210" s="51"/>
      <c r="F210" s="52"/>
      <c r="G210" s="89"/>
      <c r="I210" s="963"/>
      <c r="J210" s="964"/>
      <c r="K210" s="965"/>
    </row>
    <row r="211" spans="2:11">
      <c r="B211" s="323"/>
      <c r="C211" s="72" t="s">
        <v>362</v>
      </c>
      <c r="D211" s="51"/>
      <c r="E211" s="51"/>
      <c r="F211" s="52"/>
      <c r="G211" s="89"/>
      <c r="I211" s="963"/>
      <c r="J211" s="964"/>
      <c r="K211" s="965"/>
    </row>
    <row r="212" spans="2:11">
      <c r="B212" s="323"/>
      <c r="C212" s="72" t="s">
        <v>362</v>
      </c>
      <c r="D212" s="51"/>
      <c r="E212" s="51"/>
      <c r="F212" s="52"/>
      <c r="G212" s="89"/>
      <c r="I212" s="963"/>
      <c r="J212" s="964"/>
      <c r="K212" s="965"/>
    </row>
    <row r="213" spans="2:11" ht="15.75" thickBot="1">
      <c r="B213" s="323"/>
      <c r="C213" s="202" t="s">
        <v>363</v>
      </c>
      <c r="D213" s="148"/>
      <c r="E213" s="148"/>
      <c r="F213" s="53"/>
      <c r="G213" s="331"/>
      <c r="I213" s="966"/>
      <c r="J213" s="967"/>
      <c r="K213" s="968"/>
    </row>
    <row r="214" spans="2:11">
      <c r="B214" s="323"/>
      <c r="C214" s="309" t="s">
        <v>542</v>
      </c>
      <c r="D214" s="310"/>
      <c r="E214" s="310"/>
      <c r="F214" s="311"/>
      <c r="G214" s="85" t="s">
        <v>60</v>
      </c>
    </row>
    <row r="215" spans="2:11">
      <c r="B215" s="323"/>
      <c r="C215" s="72" t="s">
        <v>543</v>
      </c>
      <c r="D215" s="51"/>
      <c r="E215" s="51"/>
      <c r="F215" s="52"/>
      <c r="G215" s="89" t="s">
        <v>292</v>
      </c>
      <c r="I215" s="960" t="s">
        <v>660</v>
      </c>
      <c r="J215" s="961"/>
      <c r="K215" s="962"/>
    </row>
    <row r="216" spans="2:11">
      <c r="B216" s="323"/>
      <c r="C216" s="72" t="s">
        <v>544</v>
      </c>
      <c r="D216" s="51"/>
      <c r="E216" s="51"/>
      <c r="F216" s="52"/>
      <c r="G216" s="89" t="s">
        <v>417</v>
      </c>
      <c r="I216" s="963"/>
      <c r="J216" s="964"/>
      <c r="K216" s="965"/>
    </row>
    <row r="217" spans="2:11">
      <c r="B217" s="323"/>
      <c r="C217" s="72" t="s">
        <v>545</v>
      </c>
      <c r="D217" s="51"/>
      <c r="E217" s="51"/>
      <c r="F217" s="52"/>
      <c r="G217" s="89" t="s">
        <v>105</v>
      </c>
      <c r="I217" s="963"/>
      <c r="J217" s="964"/>
      <c r="K217" s="965"/>
    </row>
    <row r="218" spans="2:11">
      <c r="B218" s="323"/>
      <c r="C218" s="72" t="s">
        <v>364</v>
      </c>
      <c r="D218" s="51"/>
      <c r="E218" s="51"/>
      <c r="F218" s="52"/>
      <c r="G218" s="89"/>
      <c r="I218" s="963"/>
      <c r="J218" s="964"/>
      <c r="K218" s="965"/>
    </row>
    <row r="219" spans="2:11">
      <c r="B219" s="323"/>
      <c r="C219" s="72" t="s">
        <v>365</v>
      </c>
      <c r="D219" s="51"/>
      <c r="E219" s="51"/>
      <c r="F219" s="52"/>
      <c r="G219" s="89"/>
      <c r="I219" s="963"/>
      <c r="J219" s="964"/>
      <c r="K219" s="965"/>
    </row>
    <row r="220" spans="2:11">
      <c r="B220" s="323"/>
      <c r="C220" s="72" t="s">
        <v>365</v>
      </c>
      <c r="D220" s="51"/>
      <c r="E220" s="51"/>
      <c r="F220" s="52"/>
      <c r="G220" s="89"/>
      <c r="I220" s="963"/>
      <c r="J220" s="964"/>
      <c r="K220" s="965"/>
    </row>
    <row r="221" spans="2:11" ht="15.75" thickBot="1">
      <c r="B221" s="323"/>
      <c r="C221" s="202" t="s">
        <v>366</v>
      </c>
      <c r="D221" s="148"/>
      <c r="E221" s="148"/>
      <c r="F221" s="53"/>
      <c r="G221" s="331"/>
      <c r="I221" s="966"/>
      <c r="J221" s="967"/>
      <c r="K221" s="968"/>
    </row>
    <row r="222" spans="2:11">
      <c r="B222" s="323"/>
      <c r="C222" s="309" t="s">
        <v>546</v>
      </c>
      <c r="D222" s="310"/>
      <c r="E222" s="310"/>
      <c r="F222" s="311"/>
      <c r="G222" s="85" t="s">
        <v>60</v>
      </c>
    </row>
    <row r="223" spans="2:11">
      <c r="B223" s="323"/>
      <c r="C223" s="72" t="s">
        <v>547</v>
      </c>
      <c r="D223" s="51"/>
      <c r="E223" s="51"/>
      <c r="F223" s="52"/>
      <c r="G223" s="89" t="s">
        <v>292</v>
      </c>
      <c r="I223" s="960" t="s">
        <v>664</v>
      </c>
      <c r="J223" s="961"/>
      <c r="K223" s="962"/>
    </row>
    <row r="224" spans="2:11">
      <c r="B224" s="323"/>
      <c r="C224" s="72" t="s">
        <v>548</v>
      </c>
      <c r="D224" s="51"/>
      <c r="E224" s="51"/>
      <c r="F224" s="52"/>
      <c r="G224" s="89" t="s">
        <v>417</v>
      </c>
      <c r="I224" s="963"/>
      <c r="J224" s="964"/>
      <c r="K224" s="965"/>
    </row>
    <row r="225" spans="2:11">
      <c r="B225" s="323"/>
      <c r="C225" s="72" t="s">
        <v>549</v>
      </c>
      <c r="D225" s="51"/>
      <c r="E225" s="51"/>
      <c r="F225" s="52"/>
      <c r="G225" s="89" t="s">
        <v>92</v>
      </c>
      <c r="I225" s="963"/>
      <c r="J225" s="964"/>
      <c r="K225" s="965"/>
    </row>
    <row r="226" spans="2:11">
      <c r="B226" s="323"/>
      <c r="C226" s="72" t="s">
        <v>367</v>
      </c>
      <c r="D226" s="51"/>
      <c r="E226" s="51"/>
      <c r="F226" s="52"/>
      <c r="G226" s="89"/>
      <c r="I226" s="963"/>
      <c r="J226" s="964"/>
      <c r="K226" s="965"/>
    </row>
    <row r="227" spans="2:11">
      <c r="B227" s="323"/>
      <c r="C227" s="72" t="s">
        <v>368</v>
      </c>
      <c r="D227" s="51"/>
      <c r="E227" s="51"/>
      <c r="F227" s="52"/>
      <c r="G227" s="89"/>
      <c r="I227" s="963"/>
      <c r="J227" s="964"/>
      <c r="K227" s="965"/>
    </row>
    <row r="228" spans="2:11">
      <c r="B228" s="323"/>
      <c r="C228" s="72" t="s">
        <v>368</v>
      </c>
      <c r="D228" s="51"/>
      <c r="E228" s="51"/>
      <c r="F228" s="52"/>
      <c r="G228" s="89"/>
      <c r="I228" s="963"/>
      <c r="J228" s="964"/>
      <c r="K228" s="965"/>
    </row>
    <row r="229" spans="2:11" ht="15.75" thickBot="1">
      <c r="B229" s="323"/>
      <c r="C229" s="202" t="s">
        <v>369</v>
      </c>
      <c r="D229" s="148"/>
      <c r="E229" s="148"/>
      <c r="F229" s="53"/>
      <c r="G229" s="331"/>
      <c r="I229" s="966"/>
      <c r="J229" s="967"/>
      <c r="K229" s="968"/>
    </row>
    <row r="230" spans="2:11">
      <c r="B230" s="323"/>
      <c r="C230" s="309" t="s">
        <v>550</v>
      </c>
      <c r="D230" s="310"/>
      <c r="E230" s="310"/>
      <c r="F230" s="311"/>
      <c r="G230" s="85" t="s">
        <v>60</v>
      </c>
    </row>
    <row r="231" spans="2:11">
      <c r="B231" s="323"/>
      <c r="C231" s="72" t="s">
        <v>551</v>
      </c>
      <c r="D231" s="51"/>
      <c r="E231" s="51"/>
      <c r="F231" s="52"/>
      <c r="G231" s="89" t="s">
        <v>292</v>
      </c>
      <c r="I231" s="960" t="s">
        <v>665</v>
      </c>
      <c r="J231" s="961"/>
      <c r="K231" s="962"/>
    </row>
    <row r="232" spans="2:11">
      <c r="B232" s="323"/>
      <c r="C232" s="72" t="s">
        <v>552</v>
      </c>
      <c r="D232" s="51"/>
      <c r="E232" s="51"/>
      <c r="F232" s="52"/>
      <c r="G232" s="89" t="s">
        <v>417</v>
      </c>
      <c r="I232" s="963"/>
      <c r="J232" s="964"/>
      <c r="K232" s="965"/>
    </row>
    <row r="233" spans="2:11">
      <c r="B233" s="323"/>
      <c r="C233" s="72" t="s">
        <v>553</v>
      </c>
      <c r="D233" s="51"/>
      <c r="E233" s="51"/>
      <c r="F233" s="52"/>
      <c r="G233" s="89" t="s">
        <v>194</v>
      </c>
      <c r="I233" s="963"/>
      <c r="J233" s="964"/>
      <c r="K233" s="965"/>
    </row>
    <row r="234" spans="2:11">
      <c r="B234" s="323"/>
      <c r="C234" s="72" t="s">
        <v>370</v>
      </c>
      <c r="D234" s="51"/>
      <c r="E234" s="51"/>
      <c r="F234" s="52"/>
      <c r="G234" s="89"/>
      <c r="I234" s="963"/>
      <c r="J234" s="964"/>
      <c r="K234" s="965"/>
    </row>
    <row r="235" spans="2:11">
      <c r="B235" s="323"/>
      <c r="C235" s="72" t="s">
        <v>371</v>
      </c>
      <c r="D235" s="51"/>
      <c r="E235" s="51"/>
      <c r="F235" s="52"/>
      <c r="G235" s="89"/>
      <c r="I235" s="963"/>
      <c r="J235" s="964"/>
      <c r="K235" s="965"/>
    </row>
    <row r="236" spans="2:11">
      <c r="B236" s="323"/>
      <c r="C236" s="72" t="s">
        <v>371</v>
      </c>
      <c r="D236" s="51"/>
      <c r="E236" s="51"/>
      <c r="F236" s="52"/>
      <c r="G236" s="89"/>
      <c r="I236" s="963"/>
      <c r="J236" s="964"/>
      <c r="K236" s="965"/>
    </row>
    <row r="237" spans="2:11" ht="15.75" thickBot="1">
      <c r="B237" s="323"/>
      <c r="C237" s="202" t="s">
        <v>372</v>
      </c>
      <c r="D237" s="148"/>
      <c r="E237" s="148"/>
      <c r="F237" s="53"/>
      <c r="G237" s="331"/>
      <c r="I237" s="966"/>
      <c r="J237" s="967"/>
      <c r="K237" s="968"/>
    </row>
    <row r="238" spans="2:11">
      <c r="B238" s="323"/>
      <c r="C238" s="309" t="s">
        <v>554</v>
      </c>
      <c r="D238" s="310"/>
      <c r="E238" s="310"/>
      <c r="F238" s="311"/>
      <c r="G238" s="85" t="s">
        <v>60</v>
      </c>
    </row>
    <row r="239" spans="2:11">
      <c r="B239" s="323"/>
      <c r="C239" s="72" t="s">
        <v>555</v>
      </c>
      <c r="D239" s="51"/>
      <c r="E239" s="51"/>
      <c r="F239" s="52"/>
      <c r="G239" s="89" t="s">
        <v>292</v>
      </c>
      <c r="I239" s="960" t="s">
        <v>666</v>
      </c>
      <c r="J239" s="961"/>
      <c r="K239" s="962"/>
    </row>
    <row r="240" spans="2:11">
      <c r="B240" s="323"/>
      <c r="C240" s="72" t="s">
        <v>556</v>
      </c>
      <c r="D240" s="51"/>
      <c r="E240" s="51"/>
      <c r="F240" s="52"/>
      <c r="G240" s="89" t="s">
        <v>417</v>
      </c>
      <c r="I240" s="963"/>
      <c r="J240" s="964"/>
      <c r="K240" s="965"/>
    </row>
    <row r="241" spans="2:11">
      <c r="B241" s="323"/>
      <c r="C241" s="72" t="s">
        <v>557</v>
      </c>
      <c r="D241" s="51"/>
      <c r="E241" s="51"/>
      <c r="F241" s="52"/>
      <c r="G241" s="89" t="s">
        <v>432</v>
      </c>
      <c r="I241" s="963"/>
      <c r="J241" s="964"/>
      <c r="K241" s="965"/>
    </row>
    <row r="242" spans="2:11">
      <c r="B242" s="323"/>
      <c r="C242" s="72" t="s">
        <v>373</v>
      </c>
      <c r="D242" s="51"/>
      <c r="E242" s="51"/>
      <c r="F242" s="52"/>
      <c r="G242" s="89"/>
      <c r="I242" s="963"/>
      <c r="J242" s="964"/>
      <c r="K242" s="965"/>
    </row>
    <row r="243" spans="2:11">
      <c r="B243" s="323"/>
      <c r="C243" s="72" t="s">
        <v>374</v>
      </c>
      <c r="D243" s="51"/>
      <c r="E243" s="51"/>
      <c r="F243" s="52"/>
      <c r="G243" s="89"/>
      <c r="I243" s="963"/>
      <c r="J243" s="964"/>
      <c r="K243" s="965"/>
    </row>
    <row r="244" spans="2:11">
      <c r="B244" s="323"/>
      <c r="C244" s="72" t="s">
        <v>374</v>
      </c>
      <c r="D244" s="51"/>
      <c r="E244" s="51"/>
      <c r="F244" s="52"/>
      <c r="G244" s="89"/>
      <c r="I244" s="963"/>
      <c r="J244" s="964"/>
      <c r="K244" s="965"/>
    </row>
    <row r="245" spans="2:11" ht="15.75" thickBot="1">
      <c r="B245" s="323"/>
      <c r="C245" s="202" t="s">
        <v>375</v>
      </c>
      <c r="D245" s="148"/>
      <c r="E245" s="148"/>
      <c r="F245" s="53"/>
      <c r="G245" s="331"/>
      <c r="I245" s="966"/>
      <c r="J245" s="967"/>
      <c r="K245" s="968"/>
    </row>
    <row r="246" spans="2:11">
      <c r="B246" s="323"/>
      <c r="C246" s="309" t="s">
        <v>558</v>
      </c>
      <c r="D246" s="310"/>
      <c r="E246" s="310"/>
      <c r="F246" s="311"/>
      <c r="G246" s="85" t="s">
        <v>60</v>
      </c>
    </row>
    <row r="247" spans="2:11">
      <c r="B247" s="323"/>
      <c r="C247" s="72" t="s">
        <v>559</v>
      </c>
      <c r="D247" s="51"/>
      <c r="E247" s="51"/>
      <c r="F247" s="52"/>
      <c r="G247" s="89" t="s">
        <v>292</v>
      </c>
      <c r="I247" s="960" t="s">
        <v>667</v>
      </c>
      <c r="J247" s="961"/>
      <c r="K247" s="962"/>
    </row>
    <row r="248" spans="2:11">
      <c r="B248" s="323"/>
      <c r="C248" s="72" t="s">
        <v>560</v>
      </c>
      <c r="D248" s="51"/>
      <c r="E248" s="51"/>
      <c r="F248" s="52"/>
      <c r="G248" s="89" t="s">
        <v>417</v>
      </c>
      <c r="I248" s="963"/>
      <c r="J248" s="964"/>
      <c r="K248" s="965"/>
    </row>
    <row r="249" spans="2:11">
      <c r="B249" s="323"/>
      <c r="C249" s="72" t="s">
        <v>561</v>
      </c>
      <c r="D249" s="51"/>
      <c r="E249" s="51"/>
      <c r="F249" s="52"/>
      <c r="G249" s="89" t="s">
        <v>208</v>
      </c>
      <c r="I249" s="963"/>
      <c r="J249" s="964"/>
      <c r="K249" s="965"/>
    </row>
    <row r="250" spans="2:11">
      <c r="B250" s="323"/>
      <c r="C250" s="72" t="s">
        <v>376</v>
      </c>
      <c r="D250" s="51"/>
      <c r="E250" s="51"/>
      <c r="F250" s="52"/>
      <c r="G250" s="89"/>
      <c r="I250" s="963"/>
      <c r="J250" s="964"/>
      <c r="K250" s="965"/>
    </row>
    <row r="251" spans="2:11">
      <c r="B251" s="323"/>
      <c r="C251" s="72" t="s">
        <v>377</v>
      </c>
      <c r="D251" s="51"/>
      <c r="E251" s="51"/>
      <c r="F251" s="52"/>
      <c r="G251" s="89"/>
      <c r="I251" s="963"/>
      <c r="J251" s="964"/>
      <c r="K251" s="965"/>
    </row>
    <row r="252" spans="2:11">
      <c r="B252" s="323"/>
      <c r="C252" s="72" t="s">
        <v>377</v>
      </c>
      <c r="D252" s="51"/>
      <c r="E252" s="51"/>
      <c r="F252" s="52"/>
      <c r="G252" s="89"/>
      <c r="I252" s="963"/>
      <c r="J252" s="964"/>
      <c r="K252" s="965"/>
    </row>
    <row r="253" spans="2:11" ht="15.75" thickBot="1">
      <c r="B253" s="323"/>
      <c r="C253" s="202" t="s">
        <v>378</v>
      </c>
      <c r="D253" s="148"/>
      <c r="E253" s="148"/>
      <c r="F253" s="53"/>
      <c r="G253" s="331"/>
      <c r="I253" s="966"/>
      <c r="J253" s="967"/>
      <c r="K253" s="968"/>
    </row>
    <row r="254" spans="2:11">
      <c r="B254" s="323"/>
      <c r="C254" s="309" t="s">
        <v>562</v>
      </c>
      <c r="D254" s="310"/>
      <c r="E254" s="310"/>
      <c r="F254" s="311"/>
      <c r="G254" s="85" t="s">
        <v>60</v>
      </c>
    </row>
    <row r="255" spans="2:11">
      <c r="B255" s="323"/>
      <c r="C255" s="72" t="s">
        <v>563</v>
      </c>
      <c r="D255" s="51"/>
      <c r="E255" s="51"/>
      <c r="F255" s="52"/>
      <c r="G255" s="89" t="s">
        <v>292</v>
      </c>
      <c r="I255" s="960" t="s">
        <v>668</v>
      </c>
      <c r="J255" s="961"/>
      <c r="K255" s="962"/>
    </row>
    <row r="256" spans="2:11">
      <c r="B256" s="323"/>
      <c r="C256" s="72" t="s">
        <v>564</v>
      </c>
      <c r="D256" s="51"/>
      <c r="E256" s="51"/>
      <c r="F256" s="52"/>
      <c r="G256" s="89" t="s">
        <v>417</v>
      </c>
      <c r="I256" s="963"/>
      <c r="J256" s="964"/>
      <c r="K256" s="965"/>
    </row>
    <row r="257" spans="2:11">
      <c r="B257" s="323"/>
      <c r="C257" s="72" t="s">
        <v>565</v>
      </c>
      <c r="D257" s="51"/>
      <c r="E257" s="51"/>
      <c r="F257" s="52"/>
      <c r="G257" s="89" t="s">
        <v>433</v>
      </c>
      <c r="I257" s="963"/>
      <c r="J257" s="964"/>
      <c r="K257" s="965"/>
    </row>
    <row r="258" spans="2:11">
      <c r="B258" s="323"/>
      <c r="C258" s="72" t="s">
        <v>379</v>
      </c>
      <c r="D258" s="51"/>
      <c r="E258" s="51"/>
      <c r="F258" s="52"/>
      <c r="G258" s="89"/>
      <c r="I258" s="963"/>
      <c r="J258" s="964"/>
      <c r="K258" s="965"/>
    </row>
    <row r="259" spans="2:11">
      <c r="B259" s="323"/>
      <c r="C259" s="72" t="s">
        <v>380</v>
      </c>
      <c r="D259" s="51"/>
      <c r="E259" s="51"/>
      <c r="F259" s="52"/>
      <c r="G259" s="89"/>
      <c r="I259" s="963"/>
      <c r="J259" s="964"/>
      <c r="K259" s="965"/>
    </row>
    <row r="260" spans="2:11">
      <c r="B260" s="323"/>
      <c r="C260" s="72" t="s">
        <v>380</v>
      </c>
      <c r="D260" s="51"/>
      <c r="E260" s="51"/>
      <c r="F260" s="52"/>
      <c r="G260" s="89"/>
      <c r="I260" s="963"/>
      <c r="J260" s="964"/>
      <c r="K260" s="965"/>
    </row>
    <row r="261" spans="2:11" ht="15.75" thickBot="1">
      <c r="B261" s="323"/>
      <c r="C261" s="202" t="s">
        <v>381</v>
      </c>
      <c r="D261" s="148"/>
      <c r="E261" s="148"/>
      <c r="F261" s="53"/>
      <c r="G261" s="331"/>
      <c r="I261" s="966"/>
      <c r="J261" s="967"/>
      <c r="K261" s="968"/>
    </row>
    <row r="262" spans="2:11">
      <c r="B262" s="323"/>
      <c r="C262" s="309" t="s">
        <v>566</v>
      </c>
      <c r="D262" s="310"/>
      <c r="E262" s="310"/>
      <c r="F262" s="311"/>
      <c r="G262" s="85" t="s">
        <v>60</v>
      </c>
    </row>
    <row r="263" spans="2:11">
      <c r="B263" s="323"/>
      <c r="C263" s="72" t="s">
        <v>567</v>
      </c>
      <c r="D263" s="51"/>
      <c r="E263" s="51"/>
      <c r="F263" s="52"/>
      <c r="G263" s="89" t="s">
        <v>292</v>
      </c>
      <c r="I263" s="960" t="s">
        <v>669</v>
      </c>
      <c r="J263" s="961"/>
      <c r="K263" s="962"/>
    </row>
    <row r="264" spans="2:11">
      <c r="B264" s="323"/>
      <c r="C264" s="72" t="s">
        <v>568</v>
      </c>
      <c r="D264" s="51"/>
      <c r="E264" s="51"/>
      <c r="F264" s="52"/>
      <c r="G264" s="89" t="s">
        <v>417</v>
      </c>
      <c r="I264" s="963"/>
      <c r="J264" s="964"/>
      <c r="K264" s="965"/>
    </row>
    <row r="265" spans="2:11">
      <c r="B265" s="323"/>
      <c r="C265" s="72" t="s">
        <v>569</v>
      </c>
      <c r="D265" s="51"/>
      <c r="E265" s="51"/>
      <c r="F265" s="52"/>
      <c r="G265" s="89" t="s">
        <v>22</v>
      </c>
      <c r="I265" s="963"/>
      <c r="J265" s="964"/>
      <c r="K265" s="965"/>
    </row>
    <row r="266" spans="2:11">
      <c r="B266" s="323"/>
      <c r="C266" s="72" t="s">
        <v>382</v>
      </c>
      <c r="D266" s="51"/>
      <c r="E266" s="51"/>
      <c r="F266" s="52"/>
      <c r="G266" s="89"/>
      <c r="I266" s="963"/>
      <c r="J266" s="964"/>
      <c r="K266" s="965"/>
    </row>
    <row r="267" spans="2:11">
      <c r="B267" s="323"/>
      <c r="C267" s="72" t="s">
        <v>383</v>
      </c>
      <c r="D267" s="51"/>
      <c r="E267" s="51"/>
      <c r="F267" s="52"/>
      <c r="G267" s="89"/>
      <c r="I267" s="963"/>
      <c r="J267" s="964"/>
      <c r="K267" s="965"/>
    </row>
    <row r="268" spans="2:11">
      <c r="B268" s="323"/>
      <c r="C268" s="72" t="s">
        <v>383</v>
      </c>
      <c r="D268" s="51"/>
      <c r="E268" s="51"/>
      <c r="F268" s="52"/>
      <c r="G268" s="89"/>
      <c r="I268" s="963"/>
      <c r="J268" s="964"/>
      <c r="K268" s="965"/>
    </row>
    <row r="269" spans="2:11" ht="15.75" thickBot="1">
      <c r="B269" s="323"/>
      <c r="C269" s="202" t="s">
        <v>384</v>
      </c>
      <c r="D269" s="148"/>
      <c r="E269" s="148"/>
      <c r="F269" s="53"/>
      <c r="G269" s="331"/>
      <c r="I269" s="966"/>
      <c r="J269" s="967"/>
      <c r="K269" s="968"/>
    </row>
    <row r="270" spans="2:11">
      <c r="B270" s="323"/>
      <c r="C270" s="309" t="s">
        <v>570</v>
      </c>
      <c r="D270" s="310"/>
      <c r="E270" s="310"/>
      <c r="F270" s="311"/>
      <c r="G270" s="85" t="s">
        <v>60</v>
      </c>
    </row>
    <row r="271" spans="2:11">
      <c r="B271" s="323"/>
      <c r="C271" s="72" t="s">
        <v>571</v>
      </c>
      <c r="D271" s="51"/>
      <c r="E271" s="51"/>
      <c r="F271" s="52"/>
      <c r="G271" s="89" t="s">
        <v>292</v>
      </c>
      <c r="I271" s="960" t="s">
        <v>670</v>
      </c>
      <c r="J271" s="961"/>
      <c r="K271" s="962"/>
    </row>
    <row r="272" spans="2:11">
      <c r="B272" s="323"/>
      <c r="C272" s="72" t="s">
        <v>572</v>
      </c>
      <c r="D272" s="51"/>
      <c r="E272" s="51"/>
      <c r="F272" s="52"/>
      <c r="G272" s="89" t="s">
        <v>417</v>
      </c>
      <c r="I272" s="963"/>
      <c r="J272" s="964"/>
      <c r="K272" s="965"/>
    </row>
    <row r="273" spans="2:11">
      <c r="B273" s="323"/>
      <c r="C273" s="72" t="s">
        <v>573</v>
      </c>
      <c r="D273" s="51"/>
      <c r="E273" s="51"/>
      <c r="F273" s="52"/>
      <c r="G273" s="89" t="s">
        <v>82</v>
      </c>
      <c r="I273" s="963"/>
      <c r="J273" s="964"/>
      <c r="K273" s="965"/>
    </row>
    <row r="274" spans="2:11">
      <c r="B274" s="323"/>
      <c r="C274" s="72" t="s">
        <v>385</v>
      </c>
      <c r="D274" s="51"/>
      <c r="E274" s="51"/>
      <c r="F274" s="52"/>
      <c r="G274" s="89"/>
      <c r="I274" s="963"/>
      <c r="J274" s="964"/>
      <c r="K274" s="965"/>
    </row>
    <row r="275" spans="2:11">
      <c r="B275" s="323"/>
      <c r="C275" s="72" t="s">
        <v>386</v>
      </c>
      <c r="D275" s="51"/>
      <c r="E275" s="51"/>
      <c r="F275" s="52"/>
      <c r="G275" s="89"/>
      <c r="I275" s="963"/>
      <c r="J275" s="964"/>
      <c r="K275" s="965"/>
    </row>
    <row r="276" spans="2:11">
      <c r="B276" s="323"/>
      <c r="C276" s="72" t="s">
        <v>386</v>
      </c>
      <c r="D276" s="51"/>
      <c r="E276" s="51"/>
      <c r="F276" s="52"/>
      <c r="G276" s="89"/>
      <c r="I276" s="963"/>
      <c r="J276" s="964"/>
      <c r="K276" s="965"/>
    </row>
    <row r="277" spans="2:11" ht="15.75" thickBot="1">
      <c r="B277" s="323"/>
      <c r="C277" s="202" t="s">
        <v>387</v>
      </c>
      <c r="D277" s="148"/>
      <c r="E277" s="148"/>
      <c r="F277" s="53"/>
      <c r="G277" s="331"/>
      <c r="I277" s="966"/>
      <c r="J277" s="967"/>
      <c r="K277" s="968"/>
    </row>
    <row r="278" spans="2:11">
      <c r="B278" s="323"/>
      <c r="C278" s="309" t="s">
        <v>574</v>
      </c>
      <c r="D278" s="310"/>
      <c r="E278" s="310"/>
      <c r="F278" s="311"/>
      <c r="G278" s="85" t="s">
        <v>75</v>
      </c>
    </row>
    <row r="279" spans="2:11">
      <c r="B279" s="323"/>
      <c r="C279" s="72" t="s">
        <v>575</v>
      </c>
      <c r="D279" s="51"/>
      <c r="E279" s="51"/>
      <c r="F279" s="52"/>
      <c r="G279" s="89" t="s">
        <v>292</v>
      </c>
      <c r="I279" s="960" t="s">
        <v>671</v>
      </c>
      <c r="J279" s="961"/>
      <c r="K279" s="962"/>
    </row>
    <row r="280" spans="2:11">
      <c r="B280" s="323"/>
      <c r="C280" s="72" t="s">
        <v>576</v>
      </c>
      <c r="D280" s="51"/>
      <c r="E280" s="51"/>
      <c r="F280" s="52"/>
      <c r="G280" s="89" t="s">
        <v>417</v>
      </c>
      <c r="I280" s="963"/>
      <c r="J280" s="964"/>
      <c r="K280" s="965"/>
    </row>
    <row r="281" spans="2:11">
      <c r="B281" s="323"/>
      <c r="C281" s="72" t="s">
        <v>577</v>
      </c>
      <c r="D281" s="51"/>
      <c r="E281" s="51"/>
      <c r="F281" s="52"/>
      <c r="G281" s="89" t="s">
        <v>262</v>
      </c>
      <c r="I281" s="963"/>
      <c r="J281" s="964"/>
      <c r="K281" s="965"/>
    </row>
    <row r="282" spans="2:11" ht="15.75" thickBot="1">
      <c r="B282" s="323"/>
      <c r="C282" s="202" t="s">
        <v>388</v>
      </c>
      <c r="D282" s="148"/>
      <c r="E282" s="148"/>
      <c r="F282" s="53"/>
      <c r="G282" s="331"/>
      <c r="I282" s="966"/>
      <c r="J282" s="967"/>
      <c r="K282" s="968"/>
    </row>
    <row r="283" spans="2:11">
      <c r="B283" s="323"/>
      <c r="C283" s="309" t="s">
        <v>578</v>
      </c>
      <c r="D283" s="310"/>
      <c r="E283" s="310"/>
      <c r="F283" s="311"/>
      <c r="G283" s="85" t="s">
        <v>75</v>
      </c>
    </row>
    <row r="284" spans="2:11">
      <c r="B284" s="323"/>
      <c r="C284" s="72" t="s">
        <v>579</v>
      </c>
      <c r="D284" s="51"/>
      <c r="E284" s="51"/>
      <c r="F284" s="52"/>
      <c r="G284" s="89" t="s">
        <v>292</v>
      </c>
      <c r="I284" s="960" t="s">
        <v>672</v>
      </c>
      <c r="J284" s="961"/>
      <c r="K284" s="962"/>
    </row>
    <row r="285" spans="2:11">
      <c r="B285" s="323"/>
      <c r="C285" s="72" t="s">
        <v>580</v>
      </c>
      <c r="D285" s="51"/>
      <c r="E285" s="51"/>
      <c r="F285" s="52"/>
      <c r="G285" s="89" t="s">
        <v>417</v>
      </c>
      <c r="I285" s="963"/>
      <c r="J285" s="964"/>
      <c r="K285" s="965"/>
    </row>
    <row r="286" spans="2:11">
      <c r="B286" s="323"/>
      <c r="C286" s="72" t="s">
        <v>581</v>
      </c>
      <c r="D286" s="51"/>
      <c r="E286" s="51"/>
      <c r="F286" s="52"/>
      <c r="G286" s="89" t="s">
        <v>8</v>
      </c>
      <c r="I286" s="963"/>
      <c r="J286" s="964"/>
      <c r="K286" s="965"/>
    </row>
    <row r="287" spans="2:11" ht="15.75" thickBot="1">
      <c r="B287" s="323"/>
      <c r="C287" s="202" t="s">
        <v>389</v>
      </c>
      <c r="D287" s="148"/>
      <c r="E287" s="148"/>
      <c r="F287" s="53"/>
      <c r="G287" s="331"/>
      <c r="I287" s="966"/>
      <c r="J287" s="967"/>
      <c r="K287" s="968"/>
    </row>
    <row r="288" spans="2:11">
      <c r="B288" s="323"/>
      <c r="C288" s="309" t="s">
        <v>582</v>
      </c>
      <c r="D288" s="310"/>
      <c r="E288" s="310"/>
      <c r="F288" s="311"/>
      <c r="G288" s="85" t="s">
        <v>75</v>
      </c>
    </row>
    <row r="289" spans="2:11">
      <c r="B289" s="323"/>
      <c r="C289" s="72" t="s">
        <v>583</v>
      </c>
      <c r="D289" s="51"/>
      <c r="E289" s="51"/>
      <c r="F289" s="52"/>
      <c r="G289" s="89" t="s">
        <v>292</v>
      </c>
      <c r="I289" s="960" t="s">
        <v>672</v>
      </c>
      <c r="J289" s="961"/>
      <c r="K289" s="962"/>
    </row>
    <row r="290" spans="2:11">
      <c r="B290" s="323"/>
      <c r="C290" s="72" t="s">
        <v>584</v>
      </c>
      <c r="D290" s="51"/>
      <c r="E290" s="51"/>
      <c r="F290" s="52"/>
      <c r="G290" s="89" t="s">
        <v>417</v>
      </c>
      <c r="I290" s="963"/>
      <c r="J290" s="964"/>
      <c r="K290" s="965"/>
    </row>
    <row r="291" spans="2:11">
      <c r="B291" s="323"/>
      <c r="C291" s="72" t="s">
        <v>585</v>
      </c>
      <c r="D291" s="51"/>
      <c r="E291" s="51"/>
      <c r="F291" s="52"/>
      <c r="G291" s="89" t="s">
        <v>201</v>
      </c>
      <c r="I291" s="963"/>
      <c r="J291" s="964"/>
      <c r="K291" s="965"/>
    </row>
    <row r="292" spans="2:11" ht="15.75" thickBot="1">
      <c r="B292" s="323"/>
      <c r="C292" s="202" t="s">
        <v>390</v>
      </c>
      <c r="D292" s="148"/>
      <c r="E292" s="148"/>
      <c r="F292" s="53"/>
      <c r="G292" s="331"/>
      <c r="I292" s="966"/>
      <c r="J292" s="967"/>
      <c r="K292" s="968"/>
    </row>
    <row r="293" spans="2:11">
      <c r="B293" s="323"/>
      <c r="C293" s="309" t="s">
        <v>586</v>
      </c>
      <c r="D293" s="310"/>
      <c r="E293" s="310"/>
      <c r="F293" s="311"/>
      <c r="G293" s="85" t="s">
        <v>75</v>
      </c>
    </row>
    <row r="294" spans="2:11">
      <c r="B294" s="323"/>
      <c r="C294" s="72" t="s">
        <v>587</v>
      </c>
      <c r="D294" s="51"/>
      <c r="E294" s="51"/>
      <c r="F294" s="52"/>
      <c r="G294" s="89" t="s">
        <v>292</v>
      </c>
      <c r="I294" s="960" t="s">
        <v>673</v>
      </c>
      <c r="J294" s="961"/>
      <c r="K294" s="962"/>
    </row>
    <row r="295" spans="2:11">
      <c r="B295" s="323"/>
      <c r="C295" s="72" t="s">
        <v>588</v>
      </c>
      <c r="D295" s="51"/>
      <c r="E295" s="51"/>
      <c r="F295" s="52"/>
      <c r="G295" s="89" t="s">
        <v>417</v>
      </c>
      <c r="I295" s="963"/>
      <c r="J295" s="964"/>
      <c r="K295" s="965"/>
    </row>
    <row r="296" spans="2:11">
      <c r="B296" s="323"/>
      <c r="C296" s="72" t="s">
        <v>589</v>
      </c>
      <c r="D296" s="51"/>
      <c r="E296" s="51"/>
      <c r="F296" s="52"/>
      <c r="G296" s="89" t="s">
        <v>434</v>
      </c>
      <c r="I296" s="963"/>
      <c r="J296" s="964"/>
      <c r="K296" s="965"/>
    </row>
    <row r="297" spans="2:11" ht="15.75" thickBot="1">
      <c r="B297" s="323"/>
      <c r="C297" s="202" t="s">
        <v>391</v>
      </c>
      <c r="D297" s="148"/>
      <c r="E297" s="148"/>
      <c r="F297" s="53"/>
      <c r="G297" s="331"/>
      <c r="I297" s="966"/>
      <c r="J297" s="967"/>
      <c r="K297" s="968"/>
    </row>
    <row r="298" spans="2:11">
      <c r="B298" s="323"/>
      <c r="C298" s="309" t="s">
        <v>590</v>
      </c>
      <c r="D298" s="310"/>
      <c r="E298" s="310"/>
      <c r="F298" s="311"/>
      <c r="G298" s="85" t="s">
        <v>52</v>
      </c>
    </row>
    <row r="299" spans="2:11">
      <c r="B299" s="323"/>
      <c r="C299" s="72" t="s">
        <v>591</v>
      </c>
      <c r="D299" s="51"/>
      <c r="E299" s="51"/>
      <c r="F299" s="52"/>
      <c r="G299" s="89" t="s">
        <v>292</v>
      </c>
      <c r="I299" s="960" t="s">
        <v>674</v>
      </c>
      <c r="J299" s="961"/>
      <c r="K299" s="962"/>
    </row>
    <row r="300" spans="2:11">
      <c r="B300" s="323"/>
      <c r="C300" s="72" t="s">
        <v>592</v>
      </c>
      <c r="D300" s="51"/>
      <c r="E300" s="51"/>
      <c r="F300" s="52"/>
      <c r="G300" s="89" t="s">
        <v>417</v>
      </c>
      <c r="I300" s="963"/>
      <c r="J300" s="964"/>
      <c r="K300" s="965"/>
    </row>
    <row r="301" spans="2:11">
      <c r="B301" s="323"/>
      <c r="C301" s="72" t="s">
        <v>593</v>
      </c>
      <c r="D301" s="51"/>
      <c r="E301" s="51"/>
      <c r="F301" s="52"/>
      <c r="G301" s="89" t="s">
        <v>435</v>
      </c>
      <c r="I301" s="963"/>
      <c r="J301" s="964"/>
      <c r="K301" s="965"/>
    </row>
    <row r="302" spans="2:11">
      <c r="B302" s="323"/>
      <c r="C302" s="72" t="s">
        <v>594</v>
      </c>
      <c r="D302" s="51"/>
      <c r="E302" s="51"/>
      <c r="F302" s="52"/>
      <c r="G302" s="89"/>
      <c r="I302" s="963"/>
      <c r="J302" s="964"/>
      <c r="K302" s="965"/>
    </row>
    <row r="303" spans="2:11" ht="15.75" thickBot="1">
      <c r="B303" s="323"/>
      <c r="C303" s="202" t="s">
        <v>595</v>
      </c>
      <c r="D303" s="148"/>
      <c r="E303" s="148"/>
      <c r="F303" s="53"/>
      <c r="G303" s="331"/>
      <c r="I303" s="966"/>
      <c r="J303" s="967"/>
      <c r="K303" s="968"/>
    </row>
    <row r="304" spans="2:11">
      <c r="B304" s="323"/>
      <c r="C304" s="309" t="s">
        <v>596</v>
      </c>
      <c r="D304" s="310"/>
      <c r="E304" s="310"/>
      <c r="F304" s="311"/>
      <c r="G304" s="85" t="s">
        <v>60</v>
      </c>
    </row>
    <row r="305" spans="2:11">
      <c r="B305" s="323"/>
      <c r="C305" s="72" t="s">
        <v>597</v>
      </c>
      <c r="D305" s="51"/>
      <c r="E305" s="51"/>
      <c r="F305" s="52"/>
      <c r="G305" s="89" t="s">
        <v>292</v>
      </c>
      <c r="I305" s="960" t="s">
        <v>675</v>
      </c>
      <c r="J305" s="961"/>
      <c r="K305" s="962"/>
    </row>
    <row r="306" spans="2:11">
      <c r="B306" s="323"/>
      <c r="C306" s="72" t="s">
        <v>598</v>
      </c>
      <c r="D306" s="51"/>
      <c r="E306" s="51"/>
      <c r="F306" s="52"/>
      <c r="G306" s="89" t="s">
        <v>417</v>
      </c>
      <c r="I306" s="963"/>
      <c r="J306" s="964"/>
      <c r="K306" s="965"/>
    </row>
    <row r="307" spans="2:11">
      <c r="B307" s="323"/>
      <c r="C307" s="72" t="s">
        <v>599</v>
      </c>
      <c r="D307" s="51"/>
      <c r="E307" s="51"/>
      <c r="F307" s="52"/>
      <c r="G307" s="89" t="s">
        <v>72</v>
      </c>
      <c r="I307" s="963"/>
      <c r="J307" s="964"/>
      <c r="K307" s="965"/>
    </row>
    <row r="308" spans="2:11">
      <c r="B308" s="323"/>
      <c r="C308" s="72" t="s">
        <v>600</v>
      </c>
      <c r="D308" s="51"/>
      <c r="E308" s="51"/>
      <c r="F308" s="52"/>
      <c r="G308" s="89"/>
      <c r="I308" s="963"/>
      <c r="J308" s="964"/>
      <c r="K308" s="965"/>
    </row>
    <row r="309" spans="2:11">
      <c r="B309" s="323"/>
      <c r="C309" s="72" t="s">
        <v>601</v>
      </c>
      <c r="D309" s="51"/>
      <c r="E309" s="51"/>
      <c r="F309" s="52"/>
      <c r="G309" s="89"/>
      <c r="I309" s="963"/>
      <c r="J309" s="964"/>
      <c r="K309" s="965"/>
    </row>
    <row r="310" spans="2:11">
      <c r="B310" s="323"/>
      <c r="C310" s="72" t="s">
        <v>601</v>
      </c>
      <c r="D310" s="51"/>
      <c r="E310" s="51"/>
      <c r="F310" s="52"/>
      <c r="G310" s="89"/>
      <c r="I310" s="963"/>
      <c r="J310" s="964"/>
      <c r="K310" s="965"/>
    </row>
    <row r="311" spans="2:11" ht="15.75" thickBot="1">
      <c r="B311" s="323"/>
      <c r="C311" s="202" t="s">
        <v>602</v>
      </c>
      <c r="D311" s="148"/>
      <c r="E311" s="148"/>
      <c r="F311" s="53"/>
      <c r="G311" s="331"/>
      <c r="I311" s="966"/>
      <c r="J311" s="967"/>
      <c r="K311" s="968"/>
    </row>
    <row r="312" spans="2:11">
      <c r="B312" s="323"/>
      <c r="C312" s="309" t="s">
        <v>603</v>
      </c>
      <c r="D312" s="310"/>
      <c r="E312" s="310"/>
      <c r="F312" s="311"/>
      <c r="G312" s="85" t="s">
        <v>52</v>
      </c>
    </row>
    <row r="313" spans="2:11">
      <c r="B313" s="323"/>
      <c r="C313" s="72" t="s">
        <v>604</v>
      </c>
      <c r="D313" s="51"/>
      <c r="E313" s="51"/>
      <c r="F313" s="52"/>
      <c r="G313" s="89" t="s">
        <v>292</v>
      </c>
      <c r="I313" s="960" t="s">
        <v>676</v>
      </c>
      <c r="J313" s="961"/>
      <c r="K313" s="962"/>
    </row>
    <row r="314" spans="2:11">
      <c r="B314" s="323"/>
      <c r="C314" s="72" t="s">
        <v>605</v>
      </c>
      <c r="D314" s="51"/>
      <c r="E314" s="51"/>
      <c r="F314" s="52"/>
      <c r="G314" s="89" t="s">
        <v>417</v>
      </c>
      <c r="I314" s="963"/>
      <c r="J314" s="964"/>
      <c r="K314" s="965"/>
    </row>
    <row r="315" spans="2:11">
      <c r="B315" s="323"/>
      <c r="C315" s="72" t="s">
        <v>606</v>
      </c>
      <c r="D315" s="51"/>
      <c r="E315" s="51"/>
      <c r="F315" s="52"/>
      <c r="G315" s="89" t="s">
        <v>436</v>
      </c>
      <c r="I315" s="963"/>
      <c r="J315" s="964"/>
      <c r="K315" s="965"/>
    </row>
    <row r="316" spans="2:11">
      <c r="B316" s="323"/>
      <c r="C316" s="72" t="s">
        <v>393</v>
      </c>
      <c r="D316" s="51"/>
      <c r="E316" s="51"/>
      <c r="F316" s="52"/>
      <c r="G316" s="89"/>
      <c r="I316" s="963"/>
      <c r="J316" s="964"/>
      <c r="K316" s="965"/>
    </row>
    <row r="317" spans="2:11" ht="15.75" thickBot="1">
      <c r="B317" s="323"/>
      <c r="C317" s="202" t="s">
        <v>392</v>
      </c>
      <c r="D317" s="148"/>
      <c r="E317" s="148"/>
      <c r="F317" s="53"/>
      <c r="G317" s="331"/>
      <c r="I317" s="966"/>
      <c r="J317" s="967"/>
      <c r="K317" s="968"/>
    </row>
    <row r="318" spans="2:11">
      <c r="B318" s="323"/>
      <c r="C318" s="309" t="s">
        <v>607</v>
      </c>
      <c r="D318" s="310"/>
      <c r="E318" s="310"/>
      <c r="F318" s="311"/>
      <c r="G318" s="85" t="s">
        <v>75</v>
      </c>
    </row>
    <row r="319" spans="2:11">
      <c r="B319" s="323"/>
      <c r="C319" s="72" t="s">
        <v>608</v>
      </c>
      <c r="D319" s="51"/>
      <c r="E319" s="51"/>
      <c r="F319" s="52"/>
      <c r="G319" s="89" t="s">
        <v>292</v>
      </c>
      <c r="I319" s="960" t="s">
        <v>677</v>
      </c>
      <c r="J319" s="961"/>
      <c r="K319" s="962"/>
    </row>
    <row r="320" spans="2:11">
      <c r="B320" s="323"/>
      <c r="C320" s="72" t="s">
        <v>609</v>
      </c>
      <c r="D320" s="51"/>
      <c r="E320" s="51"/>
      <c r="F320" s="52"/>
      <c r="G320" s="89" t="s">
        <v>417</v>
      </c>
      <c r="I320" s="963"/>
      <c r="J320" s="964"/>
      <c r="K320" s="965"/>
    </row>
    <row r="321" spans="2:11">
      <c r="B321" s="323"/>
      <c r="C321" s="72" t="s">
        <v>610</v>
      </c>
      <c r="D321" s="51"/>
      <c r="E321" s="51"/>
      <c r="F321" s="52"/>
      <c r="G321" s="89" t="s">
        <v>437</v>
      </c>
      <c r="I321" s="963"/>
      <c r="J321" s="964"/>
      <c r="K321" s="965"/>
    </row>
    <row r="322" spans="2:11" ht="15.75" thickBot="1">
      <c r="B322" s="323"/>
      <c r="C322" s="202" t="s">
        <v>394</v>
      </c>
      <c r="D322" s="148"/>
      <c r="E322" s="148"/>
      <c r="F322" s="53"/>
      <c r="G322" s="331"/>
      <c r="I322" s="966"/>
      <c r="J322" s="967"/>
      <c r="K322" s="968"/>
    </row>
    <row r="323" spans="2:11">
      <c r="B323" s="323"/>
      <c r="C323" s="309" t="s">
        <v>611</v>
      </c>
      <c r="D323" s="310"/>
      <c r="E323" s="310"/>
      <c r="F323" s="311"/>
      <c r="G323" s="85" t="s">
        <v>75</v>
      </c>
    </row>
    <row r="324" spans="2:11">
      <c r="B324" s="323"/>
      <c r="C324" s="72" t="s">
        <v>612</v>
      </c>
      <c r="D324" s="51"/>
      <c r="E324" s="51"/>
      <c r="F324" s="52"/>
      <c r="G324" s="89" t="s">
        <v>292</v>
      </c>
      <c r="I324" s="960" t="s">
        <v>678</v>
      </c>
      <c r="J324" s="961"/>
      <c r="K324" s="962"/>
    </row>
    <row r="325" spans="2:11">
      <c r="B325" s="323"/>
      <c r="C325" s="72" t="s">
        <v>613</v>
      </c>
      <c r="D325" s="51"/>
      <c r="E325" s="51"/>
      <c r="F325" s="52"/>
      <c r="G325" s="89" t="s">
        <v>417</v>
      </c>
      <c r="I325" s="963"/>
      <c r="J325" s="964"/>
      <c r="K325" s="965"/>
    </row>
    <row r="326" spans="2:11">
      <c r="B326" s="323"/>
      <c r="C326" s="72" t="s">
        <v>614</v>
      </c>
      <c r="D326" s="51"/>
      <c r="E326" s="51"/>
      <c r="F326" s="52"/>
      <c r="G326" s="89" t="s">
        <v>106</v>
      </c>
      <c r="I326" s="963"/>
      <c r="J326" s="964"/>
      <c r="K326" s="965"/>
    </row>
    <row r="327" spans="2:11" ht="15.75" thickBot="1">
      <c r="B327" s="323"/>
      <c r="C327" s="202" t="s">
        <v>395</v>
      </c>
      <c r="D327" s="148"/>
      <c r="E327" s="148"/>
      <c r="F327" s="53"/>
      <c r="G327" s="331"/>
      <c r="I327" s="966"/>
      <c r="J327" s="967"/>
      <c r="K327" s="968"/>
    </row>
    <row r="328" spans="2:11">
      <c r="B328" s="323"/>
      <c r="C328" s="309" t="s">
        <v>615</v>
      </c>
      <c r="D328" s="310"/>
      <c r="E328" s="310"/>
      <c r="F328" s="311"/>
      <c r="G328" s="85" t="s">
        <v>60</v>
      </c>
    </row>
    <row r="329" spans="2:11">
      <c r="B329" s="323"/>
      <c r="C329" s="72" t="s">
        <v>616</v>
      </c>
      <c r="D329" s="51"/>
      <c r="E329" s="51"/>
      <c r="F329" s="52"/>
      <c r="G329" s="89" t="s">
        <v>292</v>
      </c>
      <c r="I329" s="960" t="s">
        <v>679</v>
      </c>
      <c r="J329" s="961"/>
      <c r="K329" s="962"/>
    </row>
    <row r="330" spans="2:11">
      <c r="B330" s="323"/>
      <c r="C330" s="72" t="s">
        <v>617</v>
      </c>
      <c r="D330" s="51"/>
      <c r="E330" s="51"/>
      <c r="F330" s="52"/>
      <c r="G330" s="89" t="s">
        <v>417</v>
      </c>
      <c r="I330" s="963"/>
      <c r="J330" s="964"/>
      <c r="K330" s="965"/>
    </row>
    <row r="331" spans="2:11">
      <c r="B331" s="323"/>
      <c r="C331" s="72" t="s">
        <v>618</v>
      </c>
      <c r="D331" s="51"/>
      <c r="E331" s="51"/>
      <c r="F331" s="52"/>
      <c r="G331" s="89" t="s">
        <v>438</v>
      </c>
      <c r="I331" s="963"/>
      <c r="J331" s="964"/>
      <c r="K331" s="965"/>
    </row>
    <row r="332" spans="2:11">
      <c r="B332" s="323"/>
      <c r="C332" s="72" t="s">
        <v>396</v>
      </c>
      <c r="D332" s="51"/>
      <c r="E332" s="51"/>
      <c r="F332" s="52"/>
      <c r="G332" s="89"/>
      <c r="I332" s="963"/>
      <c r="J332" s="964"/>
      <c r="K332" s="965"/>
    </row>
    <row r="333" spans="2:11">
      <c r="B333" s="323"/>
      <c r="C333" s="72" t="s">
        <v>397</v>
      </c>
      <c r="D333" s="51"/>
      <c r="E333" s="51"/>
      <c r="F333" s="52"/>
      <c r="G333" s="89"/>
      <c r="I333" s="963"/>
      <c r="J333" s="964"/>
      <c r="K333" s="965"/>
    </row>
    <row r="334" spans="2:11">
      <c r="B334" s="323"/>
      <c r="C334" s="72" t="s">
        <v>397</v>
      </c>
      <c r="D334" s="51"/>
      <c r="E334" s="51"/>
      <c r="F334" s="52"/>
      <c r="G334" s="89"/>
      <c r="I334" s="963"/>
      <c r="J334" s="964"/>
      <c r="K334" s="965"/>
    </row>
    <row r="335" spans="2:11" ht="15.75" thickBot="1">
      <c r="B335" s="323"/>
      <c r="C335" s="202" t="s">
        <v>398</v>
      </c>
      <c r="D335" s="148"/>
      <c r="E335" s="148"/>
      <c r="F335" s="53"/>
      <c r="G335" s="331"/>
      <c r="I335" s="966"/>
      <c r="J335" s="967"/>
      <c r="K335" s="968"/>
    </row>
    <row r="336" spans="2:11">
      <c r="B336" s="323"/>
      <c r="C336" s="309" t="s">
        <v>619</v>
      </c>
      <c r="D336" s="310"/>
      <c r="E336" s="310"/>
      <c r="F336" s="311"/>
      <c r="G336" s="85" t="s">
        <v>439</v>
      </c>
    </row>
    <row r="337" spans="2:11">
      <c r="B337" s="323"/>
      <c r="C337" s="72" t="s">
        <v>620</v>
      </c>
      <c r="D337" s="51"/>
      <c r="E337" s="51"/>
      <c r="F337" s="52"/>
      <c r="G337" s="89" t="s">
        <v>292</v>
      </c>
      <c r="I337" s="960" t="s">
        <v>680</v>
      </c>
      <c r="J337" s="961"/>
      <c r="K337" s="962"/>
    </row>
    <row r="338" spans="2:11">
      <c r="B338" s="323"/>
      <c r="C338" s="72" t="s">
        <v>621</v>
      </c>
      <c r="D338" s="51"/>
      <c r="E338" s="51"/>
      <c r="F338" s="52"/>
      <c r="G338" s="89" t="s">
        <v>417</v>
      </c>
      <c r="I338" s="963"/>
      <c r="J338" s="964"/>
      <c r="K338" s="965"/>
    </row>
    <row r="339" spans="2:11">
      <c r="B339" s="323"/>
      <c r="C339" s="72" t="s">
        <v>622</v>
      </c>
      <c r="D339" s="51"/>
      <c r="E339" s="51"/>
      <c r="F339" s="52"/>
      <c r="G339" s="89" t="s">
        <v>440</v>
      </c>
      <c r="I339" s="963"/>
      <c r="J339" s="964"/>
      <c r="K339" s="965"/>
    </row>
    <row r="340" spans="2:11">
      <c r="B340" s="323"/>
      <c r="C340" s="72" t="s">
        <v>399</v>
      </c>
      <c r="D340" s="51"/>
      <c r="E340" s="51"/>
      <c r="F340" s="52"/>
      <c r="G340" s="89"/>
      <c r="I340" s="963"/>
      <c r="J340" s="964"/>
      <c r="K340" s="965"/>
    </row>
    <row r="341" spans="2:11">
      <c r="B341" s="323"/>
      <c r="C341" s="72" t="s">
        <v>400</v>
      </c>
      <c r="D341" s="51"/>
      <c r="E341" s="51"/>
      <c r="F341" s="52"/>
      <c r="G341" s="89"/>
      <c r="I341" s="963"/>
      <c r="J341" s="964"/>
      <c r="K341" s="965"/>
    </row>
    <row r="342" spans="2:11">
      <c r="B342" s="323"/>
      <c r="C342" s="72" t="s">
        <v>400</v>
      </c>
      <c r="D342" s="51"/>
      <c r="E342" s="51"/>
      <c r="F342" s="52"/>
      <c r="G342" s="89"/>
      <c r="I342" s="963"/>
      <c r="J342" s="964"/>
      <c r="K342" s="965"/>
    </row>
    <row r="343" spans="2:11">
      <c r="B343" s="323"/>
      <c r="C343" s="72" t="s">
        <v>400</v>
      </c>
      <c r="D343" s="51"/>
      <c r="E343" s="51"/>
      <c r="F343" s="52"/>
      <c r="G343" s="89"/>
      <c r="I343" s="963"/>
      <c r="J343" s="964"/>
      <c r="K343" s="965"/>
    </row>
    <row r="344" spans="2:11">
      <c r="B344" s="323"/>
      <c r="C344" s="72" t="s">
        <v>400</v>
      </c>
      <c r="D344" s="51"/>
      <c r="E344" s="51"/>
      <c r="F344" s="52"/>
      <c r="G344" s="89"/>
      <c r="I344" s="963"/>
      <c r="J344" s="964"/>
      <c r="K344" s="965"/>
    </row>
    <row r="345" spans="2:11">
      <c r="B345" s="323"/>
      <c r="C345" s="72" t="s">
        <v>400</v>
      </c>
      <c r="D345" s="51"/>
      <c r="E345" s="51"/>
      <c r="F345" s="52"/>
      <c r="G345" s="89"/>
      <c r="I345" s="963"/>
      <c r="J345" s="964"/>
      <c r="K345" s="965"/>
    </row>
    <row r="346" spans="2:11">
      <c r="B346" s="323"/>
      <c r="C346" s="72" t="s">
        <v>400</v>
      </c>
      <c r="D346" s="51"/>
      <c r="E346" s="51"/>
      <c r="F346" s="52"/>
      <c r="G346" s="89"/>
      <c r="I346" s="963"/>
      <c r="J346" s="964"/>
      <c r="K346" s="965"/>
    </row>
    <row r="347" spans="2:11" ht="15.75" thickBot="1">
      <c r="B347" s="323"/>
      <c r="C347" s="202" t="s">
        <v>401</v>
      </c>
      <c r="D347" s="148"/>
      <c r="E347" s="148"/>
      <c r="F347" s="53"/>
      <c r="G347" s="331"/>
      <c r="I347" s="966"/>
      <c r="J347" s="967"/>
      <c r="K347" s="968"/>
    </row>
    <row r="348" spans="2:11">
      <c r="B348" s="323"/>
      <c r="C348" s="309" t="s">
        <v>623</v>
      </c>
      <c r="D348" s="310"/>
      <c r="E348" s="310"/>
      <c r="F348" s="311"/>
      <c r="G348" s="85" t="s">
        <v>439</v>
      </c>
    </row>
    <row r="349" spans="2:11">
      <c r="B349" s="323"/>
      <c r="C349" s="72" t="s">
        <v>624</v>
      </c>
      <c r="D349" s="51"/>
      <c r="E349" s="51"/>
      <c r="F349" s="52"/>
      <c r="G349" s="89" t="s">
        <v>292</v>
      </c>
      <c r="I349" s="960" t="s">
        <v>680</v>
      </c>
      <c r="J349" s="961"/>
      <c r="K349" s="962"/>
    </row>
    <row r="350" spans="2:11">
      <c r="B350" s="323"/>
      <c r="C350" s="72" t="s">
        <v>625</v>
      </c>
      <c r="D350" s="51"/>
      <c r="E350" s="51"/>
      <c r="F350" s="52"/>
      <c r="G350" s="89" t="s">
        <v>417</v>
      </c>
      <c r="I350" s="963"/>
      <c r="J350" s="964"/>
      <c r="K350" s="965"/>
    </row>
    <row r="351" spans="2:11">
      <c r="B351" s="323"/>
      <c r="C351" s="72" t="s">
        <v>626</v>
      </c>
      <c r="D351" s="51"/>
      <c r="E351" s="51"/>
      <c r="F351" s="52"/>
      <c r="G351" s="89" t="s">
        <v>96</v>
      </c>
      <c r="I351" s="963"/>
      <c r="J351" s="964"/>
      <c r="K351" s="965"/>
    </row>
    <row r="352" spans="2:11">
      <c r="B352" s="323"/>
      <c r="C352" s="72" t="s">
        <v>402</v>
      </c>
      <c r="D352" s="51"/>
      <c r="E352" s="51"/>
      <c r="F352" s="52"/>
      <c r="G352" s="89"/>
      <c r="I352" s="963"/>
      <c r="J352" s="964"/>
      <c r="K352" s="965"/>
    </row>
    <row r="353" spans="2:11">
      <c r="B353" s="323"/>
      <c r="C353" s="72" t="s">
        <v>403</v>
      </c>
      <c r="D353" s="51"/>
      <c r="E353" s="51"/>
      <c r="F353" s="52"/>
      <c r="G353" s="89"/>
      <c r="I353" s="963"/>
      <c r="J353" s="964"/>
      <c r="K353" s="965"/>
    </row>
    <row r="354" spans="2:11">
      <c r="B354" s="323"/>
      <c r="C354" s="72" t="s">
        <v>403</v>
      </c>
      <c r="D354" s="51"/>
      <c r="E354" s="51"/>
      <c r="F354" s="52"/>
      <c r="G354" s="89"/>
      <c r="I354" s="963"/>
      <c r="J354" s="964"/>
      <c r="K354" s="965"/>
    </row>
    <row r="355" spans="2:11">
      <c r="B355" s="323"/>
      <c r="C355" s="72" t="s">
        <v>403</v>
      </c>
      <c r="D355" s="51"/>
      <c r="E355" s="51"/>
      <c r="F355" s="52"/>
      <c r="G355" s="89"/>
      <c r="I355" s="963"/>
      <c r="J355" s="964"/>
      <c r="K355" s="965"/>
    </row>
    <row r="356" spans="2:11">
      <c r="B356" s="323"/>
      <c r="C356" s="72" t="s">
        <v>403</v>
      </c>
      <c r="D356" s="51"/>
      <c r="E356" s="51"/>
      <c r="F356" s="52"/>
      <c r="G356" s="89"/>
      <c r="I356" s="963"/>
      <c r="J356" s="964"/>
      <c r="K356" s="965"/>
    </row>
    <row r="357" spans="2:11">
      <c r="B357" s="323"/>
      <c r="C357" s="72" t="s">
        <v>403</v>
      </c>
      <c r="D357" s="51"/>
      <c r="E357" s="51"/>
      <c r="F357" s="52"/>
      <c r="G357" s="89"/>
      <c r="I357" s="963"/>
      <c r="J357" s="964"/>
      <c r="K357" s="965"/>
    </row>
    <row r="358" spans="2:11">
      <c r="B358" s="323"/>
      <c r="C358" s="72" t="s">
        <v>403</v>
      </c>
      <c r="D358" s="51"/>
      <c r="E358" s="51"/>
      <c r="F358" s="52"/>
      <c r="G358" s="89"/>
      <c r="I358" s="963"/>
      <c r="J358" s="964"/>
      <c r="K358" s="965"/>
    </row>
    <row r="359" spans="2:11" ht="15.75" thickBot="1">
      <c r="B359" s="323"/>
      <c r="C359" s="202" t="s">
        <v>404</v>
      </c>
      <c r="D359" s="148"/>
      <c r="E359" s="148"/>
      <c r="F359" s="53"/>
      <c r="G359" s="331"/>
      <c r="I359" s="966"/>
      <c r="J359" s="967"/>
      <c r="K359" s="968"/>
    </row>
    <row r="360" spans="2:11">
      <c r="B360" s="323"/>
      <c r="C360" s="309" t="s">
        <v>627</v>
      </c>
      <c r="D360" s="310"/>
      <c r="E360" s="310"/>
      <c r="F360" s="311"/>
      <c r="G360" s="85" t="s">
        <v>439</v>
      </c>
    </row>
    <row r="361" spans="2:11">
      <c r="B361" s="323"/>
      <c r="C361" s="72" t="s">
        <v>628</v>
      </c>
      <c r="D361" s="51"/>
      <c r="E361" s="51"/>
      <c r="F361" s="52"/>
      <c r="G361" s="89" t="s">
        <v>292</v>
      </c>
      <c r="I361" s="960" t="s">
        <v>680</v>
      </c>
      <c r="J361" s="961"/>
      <c r="K361" s="962"/>
    </row>
    <row r="362" spans="2:11">
      <c r="B362" s="323"/>
      <c r="C362" s="72" t="s">
        <v>629</v>
      </c>
      <c r="D362" s="51"/>
      <c r="E362" s="51"/>
      <c r="F362" s="52"/>
      <c r="G362" s="89" t="s">
        <v>417</v>
      </c>
      <c r="I362" s="963"/>
      <c r="J362" s="964"/>
      <c r="K362" s="965"/>
    </row>
    <row r="363" spans="2:11">
      <c r="B363" s="323"/>
      <c r="C363" s="72" t="s">
        <v>630</v>
      </c>
      <c r="D363" s="51"/>
      <c r="E363" s="51"/>
      <c r="F363" s="52"/>
      <c r="G363" s="89" t="s">
        <v>441</v>
      </c>
      <c r="I363" s="963"/>
      <c r="J363" s="964"/>
      <c r="K363" s="965"/>
    </row>
    <row r="364" spans="2:11">
      <c r="B364" s="323"/>
      <c r="C364" s="72" t="s">
        <v>405</v>
      </c>
      <c r="D364" s="51"/>
      <c r="E364" s="51"/>
      <c r="F364" s="52"/>
      <c r="G364" s="89"/>
      <c r="I364" s="963"/>
      <c r="J364" s="964"/>
      <c r="K364" s="965"/>
    </row>
    <row r="365" spans="2:11">
      <c r="B365" s="323"/>
      <c r="C365" s="72" t="s">
        <v>406</v>
      </c>
      <c r="D365" s="51"/>
      <c r="E365" s="51"/>
      <c r="F365" s="52"/>
      <c r="G365" s="89"/>
      <c r="I365" s="963"/>
      <c r="J365" s="964"/>
      <c r="K365" s="965"/>
    </row>
    <row r="366" spans="2:11">
      <c r="B366" s="323"/>
      <c r="C366" s="72" t="s">
        <v>406</v>
      </c>
      <c r="D366" s="51"/>
      <c r="E366" s="51"/>
      <c r="F366" s="52"/>
      <c r="G366" s="89"/>
      <c r="I366" s="963"/>
      <c r="J366" s="964"/>
      <c r="K366" s="965"/>
    </row>
    <row r="367" spans="2:11">
      <c r="B367" s="323"/>
      <c r="C367" s="72" t="s">
        <v>406</v>
      </c>
      <c r="D367" s="51"/>
      <c r="E367" s="51"/>
      <c r="F367" s="52"/>
      <c r="G367" s="89"/>
      <c r="I367" s="963"/>
      <c r="J367" s="964"/>
      <c r="K367" s="965"/>
    </row>
    <row r="368" spans="2:11">
      <c r="B368" s="323"/>
      <c r="C368" s="72" t="s">
        <v>406</v>
      </c>
      <c r="D368" s="51"/>
      <c r="E368" s="51"/>
      <c r="F368" s="52"/>
      <c r="G368" s="89"/>
      <c r="I368" s="963"/>
      <c r="J368" s="964"/>
      <c r="K368" s="965"/>
    </row>
    <row r="369" spans="2:11">
      <c r="B369" s="323"/>
      <c r="C369" s="72" t="s">
        <v>406</v>
      </c>
      <c r="D369" s="51"/>
      <c r="E369" s="51"/>
      <c r="F369" s="52"/>
      <c r="G369" s="86"/>
      <c r="I369" s="963"/>
      <c r="J369" s="964"/>
      <c r="K369" s="965"/>
    </row>
    <row r="370" spans="2:11">
      <c r="B370" s="323"/>
      <c r="C370" s="72" t="s">
        <v>406</v>
      </c>
      <c r="D370" s="51"/>
      <c r="E370" s="51"/>
      <c r="F370" s="52"/>
      <c r="G370" s="86"/>
      <c r="I370" s="963"/>
      <c r="J370" s="964"/>
      <c r="K370" s="965"/>
    </row>
    <row r="371" spans="2:11" ht="15.75" thickBot="1">
      <c r="B371" s="323"/>
      <c r="C371" s="202" t="s">
        <v>407</v>
      </c>
      <c r="D371" s="148"/>
      <c r="E371" s="148"/>
      <c r="F371" s="53"/>
      <c r="G371" s="88"/>
      <c r="I371" s="966"/>
      <c r="J371" s="967"/>
      <c r="K371" s="968"/>
    </row>
    <row r="372" spans="2:11">
      <c r="B372" s="323"/>
      <c r="C372" s="309" t="s">
        <v>631</v>
      </c>
      <c r="D372" s="310"/>
      <c r="E372" s="310"/>
      <c r="F372" s="311"/>
      <c r="G372" s="85" t="s">
        <v>60</v>
      </c>
    </row>
    <row r="373" spans="2:11">
      <c r="B373" s="323"/>
      <c r="C373" s="72" t="s">
        <v>632</v>
      </c>
      <c r="D373" s="51"/>
      <c r="E373" s="51"/>
      <c r="F373" s="52"/>
      <c r="G373" s="86" t="s">
        <v>292</v>
      </c>
      <c r="I373" s="960" t="s">
        <v>681</v>
      </c>
      <c r="J373" s="961"/>
      <c r="K373" s="962"/>
    </row>
    <row r="374" spans="2:11">
      <c r="B374" s="323"/>
      <c r="C374" s="72" t="s">
        <v>633</v>
      </c>
      <c r="D374" s="51"/>
      <c r="E374" s="51"/>
      <c r="F374" s="52"/>
      <c r="G374" s="86" t="s">
        <v>417</v>
      </c>
      <c r="I374" s="963"/>
      <c r="J374" s="964"/>
      <c r="K374" s="965"/>
    </row>
    <row r="375" spans="2:11">
      <c r="B375" s="323"/>
      <c r="C375" s="72" t="s">
        <v>634</v>
      </c>
      <c r="D375" s="51"/>
      <c r="E375" s="51"/>
      <c r="F375" s="52"/>
      <c r="G375" s="86" t="s">
        <v>442</v>
      </c>
      <c r="I375" s="963"/>
      <c r="J375" s="964"/>
      <c r="K375" s="965"/>
    </row>
    <row r="376" spans="2:11">
      <c r="B376" s="323"/>
      <c r="C376" s="72" t="s">
        <v>408</v>
      </c>
      <c r="D376" s="51"/>
      <c r="E376" s="51"/>
      <c r="F376" s="52"/>
      <c r="G376" s="86"/>
      <c r="I376" s="963"/>
      <c r="J376" s="964"/>
      <c r="K376" s="965"/>
    </row>
    <row r="377" spans="2:11">
      <c r="B377" s="323"/>
      <c r="C377" s="72" t="s">
        <v>409</v>
      </c>
      <c r="D377" s="51"/>
      <c r="E377" s="51"/>
      <c r="F377" s="52"/>
      <c r="G377" s="86"/>
      <c r="I377" s="963"/>
      <c r="J377" s="964"/>
      <c r="K377" s="965"/>
    </row>
    <row r="378" spans="2:11">
      <c r="B378" s="323"/>
      <c r="C378" s="72" t="s">
        <v>409</v>
      </c>
      <c r="D378" s="51"/>
      <c r="E378" s="51"/>
      <c r="F378" s="52"/>
      <c r="G378" s="86"/>
      <c r="I378" s="963"/>
      <c r="J378" s="964"/>
      <c r="K378" s="965"/>
    </row>
    <row r="379" spans="2:11" ht="15.75" thickBot="1">
      <c r="B379" s="323"/>
      <c r="C379" s="202" t="s">
        <v>410</v>
      </c>
      <c r="D379" s="148"/>
      <c r="E379" s="148"/>
      <c r="F379" s="53"/>
      <c r="G379" s="88"/>
      <c r="I379" s="966"/>
      <c r="J379" s="967"/>
      <c r="K379" s="968"/>
    </row>
    <row r="380" spans="2:11">
      <c r="B380" s="323"/>
      <c r="C380" s="309" t="s">
        <v>635</v>
      </c>
      <c r="D380" s="310"/>
      <c r="E380" s="310"/>
      <c r="F380" s="311"/>
      <c r="G380" s="85" t="s">
        <v>60</v>
      </c>
    </row>
    <row r="381" spans="2:11">
      <c r="B381" s="323"/>
      <c r="C381" s="72" t="s">
        <v>636</v>
      </c>
      <c r="D381" s="51"/>
      <c r="E381" s="51"/>
      <c r="F381" s="52"/>
      <c r="G381" s="86" t="s">
        <v>292</v>
      </c>
      <c r="I381" s="960" t="s">
        <v>681</v>
      </c>
      <c r="J381" s="961"/>
      <c r="K381" s="962"/>
    </row>
    <row r="382" spans="2:11">
      <c r="B382" s="323"/>
      <c r="C382" s="312" t="s">
        <v>637</v>
      </c>
      <c r="D382" s="51"/>
      <c r="E382" s="51"/>
      <c r="F382" s="52"/>
      <c r="G382" s="86" t="s">
        <v>417</v>
      </c>
      <c r="I382" s="963"/>
      <c r="J382" s="964"/>
      <c r="K382" s="965"/>
    </row>
    <row r="383" spans="2:11">
      <c r="B383" s="323"/>
      <c r="C383" s="72" t="s">
        <v>638</v>
      </c>
      <c r="D383" s="51"/>
      <c r="E383" s="51"/>
      <c r="F383" s="52"/>
      <c r="G383" s="86" t="s">
        <v>443</v>
      </c>
      <c r="I383" s="963"/>
      <c r="J383" s="964"/>
      <c r="K383" s="965"/>
    </row>
    <row r="384" spans="2:11">
      <c r="B384" s="323"/>
      <c r="C384" s="72" t="s">
        <v>411</v>
      </c>
      <c r="D384" s="51"/>
      <c r="E384" s="51"/>
      <c r="F384" s="52"/>
      <c r="G384" s="86"/>
      <c r="I384" s="963"/>
      <c r="J384" s="964"/>
      <c r="K384" s="965"/>
    </row>
    <row r="385" spans="2:11">
      <c r="B385" s="323"/>
      <c r="C385" s="315" t="s">
        <v>412</v>
      </c>
      <c r="D385" s="316"/>
      <c r="E385" s="316"/>
      <c r="F385" s="317"/>
      <c r="G385" s="88"/>
      <c r="I385" s="963"/>
      <c r="J385" s="964"/>
      <c r="K385" s="965"/>
    </row>
    <row r="386" spans="2:11">
      <c r="B386" s="324"/>
      <c r="C386" s="72" t="s">
        <v>412</v>
      </c>
      <c r="D386" s="51"/>
      <c r="E386" s="51"/>
      <c r="F386" s="52"/>
      <c r="G386" s="89"/>
      <c r="I386" s="963"/>
      <c r="J386" s="964"/>
      <c r="K386" s="965"/>
    </row>
    <row r="387" spans="2:11" ht="15.75" thickBot="1">
      <c r="B387" s="324"/>
      <c r="C387" s="315" t="s">
        <v>413</v>
      </c>
      <c r="D387" s="316"/>
      <c r="E387" s="316"/>
      <c r="F387" s="317"/>
      <c r="G387" s="88"/>
      <c r="H387" s="325"/>
      <c r="I387" s="966"/>
      <c r="J387" s="967"/>
      <c r="K387" s="968"/>
    </row>
    <row r="388" spans="2:11">
      <c r="B388" s="328"/>
      <c r="C388" s="309" t="s">
        <v>639</v>
      </c>
      <c r="D388" s="310"/>
      <c r="E388" s="310"/>
      <c r="F388" s="311"/>
      <c r="G388" s="85" t="s">
        <v>60</v>
      </c>
      <c r="H388" s="326"/>
    </row>
    <row r="389" spans="2:11">
      <c r="B389" s="329"/>
      <c r="C389" s="312" t="s">
        <v>640</v>
      </c>
      <c r="D389" s="313"/>
      <c r="E389" s="313"/>
      <c r="F389" s="314"/>
      <c r="G389" s="86" t="s">
        <v>292</v>
      </c>
      <c r="H389" s="326"/>
      <c r="I389" s="960" t="s">
        <v>681</v>
      </c>
      <c r="J389" s="961"/>
      <c r="K389" s="962"/>
    </row>
    <row r="390" spans="2:11">
      <c r="B390" s="330"/>
      <c r="C390" s="312" t="s">
        <v>641</v>
      </c>
      <c r="D390" s="313"/>
      <c r="E390" s="313"/>
      <c r="F390" s="314"/>
      <c r="G390" s="86" t="s">
        <v>417</v>
      </c>
      <c r="H390" s="326"/>
      <c r="I390" s="963"/>
      <c r="J390" s="964"/>
      <c r="K390" s="965"/>
    </row>
    <row r="391" spans="2:11">
      <c r="B391" s="330"/>
      <c r="C391" s="312" t="s">
        <v>642</v>
      </c>
      <c r="D391" s="313"/>
      <c r="E391" s="313"/>
      <c r="F391" s="314"/>
      <c r="G391" s="86" t="s">
        <v>444</v>
      </c>
      <c r="H391" s="326"/>
      <c r="I391" s="963"/>
      <c r="J391" s="964"/>
      <c r="K391" s="965"/>
    </row>
    <row r="392" spans="2:11">
      <c r="B392" s="330"/>
      <c r="C392" s="312" t="s">
        <v>414</v>
      </c>
      <c r="D392" s="313"/>
      <c r="E392" s="313"/>
      <c r="F392" s="314"/>
      <c r="G392" s="86"/>
      <c r="H392" s="326"/>
      <c r="I392" s="963"/>
      <c r="J392" s="964"/>
      <c r="K392" s="965"/>
    </row>
    <row r="393" spans="2:11">
      <c r="B393" s="330"/>
      <c r="C393" s="312" t="s">
        <v>415</v>
      </c>
      <c r="D393" s="313"/>
      <c r="E393" s="313"/>
      <c r="F393" s="314"/>
      <c r="G393" s="86"/>
      <c r="H393" s="326"/>
      <c r="I393" s="963"/>
      <c r="J393" s="964"/>
      <c r="K393" s="965"/>
    </row>
    <row r="394" spans="2:11">
      <c r="B394" s="330"/>
      <c r="C394" s="312" t="s">
        <v>415</v>
      </c>
      <c r="D394" s="313"/>
      <c r="E394" s="313"/>
      <c r="F394" s="314"/>
      <c r="G394" s="86"/>
      <c r="H394" s="326"/>
      <c r="I394" s="963"/>
      <c r="J394" s="964"/>
      <c r="K394" s="965"/>
    </row>
    <row r="395" spans="2:11">
      <c r="B395" s="330"/>
      <c r="C395" s="312" t="s">
        <v>415</v>
      </c>
      <c r="D395" s="313"/>
      <c r="E395" s="313"/>
      <c r="F395" s="314"/>
      <c r="G395" s="86"/>
      <c r="H395" s="326"/>
      <c r="I395" s="963"/>
      <c r="J395" s="964"/>
      <c r="K395" s="965"/>
    </row>
    <row r="396" spans="2:11">
      <c r="B396" s="330"/>
      <c r="C396" s="312" t="s">
        <v>415</v>
      </c>
      <c r="D396" s="313"/>
      <c r="E396" s="313"/>
      <c r="F396" s="314"/>
      <c r="G396" s="86"/>
      <c r="H396" s="326"/>
      <c r="I396" s="963"/>
      <c r="J396" s="964"/>
      <c r="K396" s="965"/>
    </row>
    <row r="397" spans="2:11">
      <c r="B397" s="330"/>
      <c r="C397" s="312" t="s">
        <v>415</v>
      </c>
      <c r="D397" s="313"/>
      <c r="E397" s="313"/>
      <c r="F397" s="314"/>
      <c r="G397" s="86"/>
      <c r="H397" s="326"/>
      <c r="I397" s="963"/>
      <c r="J397" s="964"/>
      <c r="K397" s="965"/>
    </row>
    <row r="398" spans="2:11">
      <c r="B398" s="330"/>
      <c r="C398" s="312" t="s">
        <v>415</v>
      </c>
      <c r="D398" s="313"/>
      <c r="E398" s="313"/>
      <c r="F398" s="314"/>
      <c r="G398" s="86"/>
      <c r="H398" s="326"/>
      <c r="I398" s="963"/>
      <c r="J398" s="964"/>
      <c r="K398" s="965"/>
    </row>
    <row r="399" spans="2:11" ht="15.75" thickBot="1">
      <c r="B399" s="330"/>
      <c r="C399" s="315" t="s">
        <v>416</v>
      </c>
      <c r="D399" s="316"/>
      <c r="E399" s="316"/>
      <c r="F399" s="317"/>
      <c r="G399" s="88"/>
      <c r="H399" s="326"/>
      <c r="I399" s="966"/>
      <c r="J399" s="967"/>
      <c r="K399" s="968"/>
    </row>
    <row r="400" spans="2:11">
      <c r="B400" s="330"/>
      <c r="C400" s="309" t="s">
        <v>80</v>
      </c>
      <c r="D400" s="310"/>
      <c r="E400" s="310"/>
      <c r="F400" s="311"/>
      <c r="G400" s="85" t="s">
        <v>50</v>
      </c>
      <c r="H400" s="327"/>
    </row>
    <row r="401" spans="2:8" ht="15.75" thickBot="1">
      <c r="B401" s="330"/>
      <c r="C401" s="74" t="s">
        <v>80</v>
      </c>
      <c r="D401" s="75"/>
      <c r="E401" s="75"/>
      <c r="F401" s="76"/>
      <c r="G401" s="87" t="s">
        <v>50</v>
      </c>
      <c r="H401" s="325"/>
    </row>
    <row r="402" spans="2:8">
      <c r="B402" s="25"/>
      <c r="C402" s="50" t="s">
        <v>167</v>
      </c>
      <c r="D402" s="51"/>
      <c r="E402" s="51"/>
      <c r="F402" s="52"/>
      <c r="G402" s="83" t="s">
        <v>166</v>
      </c>
    </row>
    <row r="403" spans="2:8">
      <c r="B403" s="25"/>
      <c r="C403" s="46" t="s">
        <v>167</v>
      </c>
      <c r="D403" s="313"/>
      <c r="E403" s="313"/>
      <c r="F403" s="314"/>
      <c r="G403" s="83" t="s">
        <v>166</v>
      </c>
    </row>
    <row r="404" spans="2:8">
      <c r="B404" s="25"/>
      <c r="C404" s="22"/>
      <c r="D404" s="22"/>
      <c r="E404" s="22"/>
      <c r="F404" s="22"/>
      <c r="G404" s="91"/>
    </row>
    <row r="405" spans="2:8">
      <c r="B405" s="25"/>
      <c r="C405" s="22"/>
      <c r="D405" s="22"/>
      <c r="E405" s="22"/>
      <c r="F405" s="22"/>
      <c r="G405" s="91"/>
    </row>
    <row r="406" spans="2:8">
      <c r="B406" s="25"/>
      <c r="C406" s="22"/>
      <c r="D406" s="22"/>
      <c r="E406" s="22"/>
      <c r="F406" s="22"/>
      <c r="G406" s="91"/>
    </row>
    <row r="407" spans="2:8">
      <c r="B407" s="25"/>
      <c r="C407" s="22"/>
      <c r="D407" s="22"/>
      <c r="E407" s="22"/>
      <c r="F407" s="22"/>
      <c r="G407" s="91"/>
    </row>
    <row r="408" spans="2:8">
      <c r="B408" s="25"/>
      <c r="C408" s="22"/>
      <c r="D408" s="22"/>
      <c r="E408" s="22"/>
      <c r="F408" s="22"/>
      <c r="G408" s="91"/>
    </row>
    <row r="409" spans="2:8">
      <c r="B409" s="25"/>
      <c r="C409" s="22"/>
      <c r="D409" s="22"/>
      <c r="E409" s="22"/>
      <c r="F409" s="22"/>
      <c r="G409" s="91"/>
    </row>
    <row r="410" spans="2:8">
      <c r="B410" s="25"/>
      <c r="C410" s="22"/>
      <c r="D410" s="22"/>
      <c r="E410" s="22"/>
      <c r="F410" s="22"/>
      <c r="G410" s="91"/>
    </row>
    <row r="411" spans="2:8">
      <c r="B411" s="25"/>
      <c r="C411" s="22"/>
      <c r="D411" s="22"/>
      <c r="E411" s="22"/>
      <c r="F411" s="22"/>
      <c r="G411" s="91"/>
    </row>
    <row r="412" spans="2:8">
      <c r="B412" s="25"/>
      <c r="C412" s="22"/>
      <c r="D412" s="22"/>
      <c r="E412" s="22"/>
      <c r="F412" s="22"/>
      <c r="G412" s="91"/>
    </row>
    <row r="413" spans="2:8">
      <c r="B413" s="25"/>
      <c r="C413" s="22"/>
      <c r="D413" s="22"/>
      <c r="E413" s="22"/>
      <c r="F413" s="22"/>
      <c r="G413" s="91"/>
    </row>
    <row r="414" spans="2:8">
      <c r="B414" s="25"/>
      <c r="C414" s="22"/>
      <c r="D414" s="22"/>
      <c r="E414" s="22"/>
      <c r="F414" s="22"/>
      <c r="G414" s="91"/>
    </row>
    <row r="415" spans="2:8">
      <c r="B415" s="25"/>
      <c r="C415" s="22"/>
      <c r="D415" s="22"/>
      <c r="E415" s="22"/>
      <c r="F415" s="22"/>
      <c r="G415" s="91"/>
    </row>
    <row r="416" spans="2:8">
      <c r="B416" s="25"/>
      <c r="C416" s="22"/>
      <c r="D416" s="22"/>
      <c r="E416" s="22"/>
      <c r="F416" s="22"/>
      <c r="G416" s="91"/>
    </row>
    <row r="417" spans="2:7">
      <c r="B417" s="25"/>
      <c r="C417" s="22"/>
      <c r="D417" s="22"/>
      <c r="E417" s="22"/>
      <c r="F417" s="22"/>
      <c r="G417" s="91"/>
    </row>
    <row r="418" spans="2:7">
      <c r="B418" s="25"/>
      <c r="C418" s="22"/>
      <c r="D418" s="22"/>
      <c r="E418" s="22"/>
      <c r="F418" s="22"/>
      <c r="G418" s="91"/>
    </row>
    <row r="419" spans="2:7">
      <c r="B419" s="25"/>
      <c r="C419" s="22"/>
      <c r="D419" s="22"/>
      <c r="E419" s="22"/>
      <c r="F419" s="22"/>
      <c r="G419" s="91"/>
    </row>
    <row r="420" spans="2:7">
      <c r="B420" s="25"/>
      <c r="C420" s="22"/>
      <c r="D420" s="22"/>
      <c r="E420" s="22"/>
      <c r="F420" s="22"/>
      <c r="G420" s="91"/>
    </row>
    <row r="421" spans="2:7">
      <c r="B421" s="25"/>
      <c r="C421" s="25"/>
      <c r="D421" s="25"/>
      <c r="E421" s="25"/>
      <c r="F421" s="25"/>
      <c r="G421" s="92"/>
    </row>
    <row r="422" spans="2:7">
      <c r="B422" s="25"/>
      <c r="C422" s="25"/>
      <c r="D422" s="25"/>
      <c r="E422" s="25"/>
      <c r="F422" s="25"/>
      <c r="G422" s="92"/>
    </row>
    <row r="423" spans="2:7">
      <c r="B423" s="25"/>
      <c r="C423" s="25"/>
      <c r="D423" s="25"/>
      <c r="E423" s="25"/>
      <c r="F423" s="25"/>
      <c r="G423" s="92"/>
    </row>
    <row r="424" spans="2:7">
      <c r="B424" s="25"/>
      <c r="C424" s="25"/>
      <c r="D424" s="25"/>
      <c r="E424" s="25"/>
      <c r="F424" s="25"/>
      <c r="G424" s="92"/>
    </row>
    <row r="425" spans="2:7">
      <c r="B425" s="25"/>
      <c r="C425" s="25"/>
      <c r="D425" s="25"/>
      <c r="E425" s="25"/>
      <c r="F425" s="25"/>
      <c r="G425" s="92"/>
    </row>
    <row r="426" spans="2:7">
      <c r="B426" s="28"/>
      <c r="C426" s="28"/>
      <c r="D426" s="28"/>
      <c r="E426" s="28"/>
      <c r="F426" s="28"/>
      <c r="G426" s="93"/>
    </row>
    <row r="427" spans="2:7">
      <c r="B427" s="29"/>
      <c r="C427" s="29"/>
      <c r="D427" s="29"/>
      <c r="E427" s="29"/>
      <c r="F427" s="29"/>
      <c r="G427" s="94"/>
    </row>
    <row r="428" spans="2:7">
      <c r="B428" s="29"/>
      <c r="C428" s="29"/>
      <c r="D428" s="29"/>
      <c r="E428" s="29"/>
      <c r="F428" s="29"/>
      <c r="G428" s="94"/>
    </row>
    <row r="429" spans="2:7">
      <c r="B429" s="29"/>
      <c r="C429" s="29"/>
      <c r="D429" s="29"/>
      <c r="E429" s="29"/>
      <c r="F429" s="29"/>
      <c r="G429" s="94"/>
    </row>
    <row r="430" spans="2:7">
      <c r="B430" s="29"/>
      <c r="C430" s="29"/>
      <c r="D430" s="29"/>
      <c r="E430" s="29"/>
      <c r="F430" s="29"/>
      <c r="G430" s="94"/>
    </row>
    <row r="431" spans="2:7">
      <c r="B431" s="29"/>
      <c r="C431" s="29"/>
      <c r="D431" s="29"/>
      <c r="E431" s="29"/>
      <c r="F431" s="29"/>
      <c r="G431" s="94"/>
    </row>
    <row r="432" spans="2:7">
      <c r="B432" s="29"/>
      <c r="C432" s="29"/>
      <c r="D432" s="29"/>
      <c r="E432" s="29"/>
      <c r="F432" s="29"/>
      <c r="G432" s="94"/>
    </row>
    <row r="433" spans="2:7">
      <c r="B433" s="29"/>
      <c r="C433" s="29"/>
      <c r="D433" s="29"/>
      <c r="E433" s="29"/>
      <c r="F433" s="29"/>
      <c r="G433" s="94"/>
    </row>
    <row r="434" spans="2:7">
      <c r="B434" s="29"/>
      <c r="C434" s="29"/>
      <c r="D434" s="29"/>
      <c r="E434" s="29"/>
      <c r="F434" s="29"/>
      <c r="G434" s="94"/>
    </row>
    <row r="435" spans="2:7">
      <c r="B435" s="29"/>
      <c r="C435" s="29"/>
      <c r="D435" s="29"/>
      <c r="E435" s="29"/>
      <c r="F435" s="29"/>
      <c r="G435" s="94"/>
    </row>
    <row r="436" spans="2:7">
      <c r="B436" s="29"/>
      <c r="C436" s="29"/>
      <c r="D436" s="29"/>
      <c r="E436" s="29"/>
      <c r="F436" s="29"/>
      <c r="G436" s="94"/>
    </row>
    <row r="437" spans="2:7">
      <c r="B437" s="29"/>
      <c r="C437" s="29"/>
      <c r="D437" s="29"/>
      <c r="E437" s="29"/>
      <c r="F437" s="29"/>
      <c r="G437" s="94"/>
    </row>
    <row r="438" spans="2:7">
      <c r="B438" s="29"/>
      <c r="C438" s="29"/>
      <c r="D438" s="29"/>
      <c r="E438" s="29"/>
      <c r="F438" s="29"/>
      <c r="G438" s="94"/>
    </row>
    <row r="439" spans="2:7">
      <c r="B439" s="29"/>
      <c r="C439" s="29"/>
      <c r="D439" s="29"/>
      <c r="E439" s="29"/>
      <c r="F439" s="29"/>
      <c r="G439" s="94"/>
    </row>
    <row r="440" spans="2:7">
      <c r="B440" s="29"/>
      <c r="C440" s="29"/>
      <c r="D440" s="29"/>
      <c r="E440" s="29"/>
      <c r="F440" s="29"/>
      <c r="G440" s="94"/>
    </row>
    <row r="441" spans="2:7">
      <c r="B441" s="29"/>
      <c r="C441" s="29"/>
      <c r="D441" s="29"/>
      <c r="E441" s="29"/>
      <c r="F441" s="29"/>
      <c r="G441" s="94"/>
    </row>
    <row r="442" spans="2:7">
      <c r="B442" s="29"/>
      <c r="C442" s="29"/>
      <c r="D442" s="29"/>
      <c r="E442" s="29"/>
      <c r="F442" s="29"/>
      <c r="G442" s="94"/>
    </row>
    <row r="443" spans="2:7">
      <c r="B443" s="29"/>
      <c r="C443" s="29"/>
      <c r="D443" s="29"/>
      <c r="E443" s="29"/>
      <c r="F443" s="29"/>
      <c r="G443" s="94"/>
    </row>
    <row r="444" spans="2:7">
      <c r="B444" s="29"/>
      <c r="C444" s="29"/>
      <c r="D444" s="29"/>
      <c r="E444" s="29"/>
      <c r="F444" s="29"/>
      <c r="G444" s="94"/>
    </row>
    <row r="445" spans="2:7">
      <c r="B445" s="29"/>
      <c r="C445" s="29"/>
      <c r="D445" s="29"/>
      <c r="E445" s="29"/>
      <c r="F445" s="29"/>
      <c r="G445" s="94"/>
    </row>
    <row r="446" spans="2:7">
      <c r="B446" s="21"/>
      <c r="C446" s="21"/>
      <c r="D446" s="21"/>
      <c r="E446" s="21"/>
      <c r="F446" s="21"/>
      <c r="G446" s="78"/>
    </row>
    <row r="447" spans="2:7">
      <c r="B447" s="21"/>
      <c r="C447" s="21"/>
      <c r="D447" s="21"/>
      <c r="E447" s="21"/>
      <c r="F447" s="21"/>
      <c r="G447" s="78"/>
    </row>
    <row r="448" spans="2:7">
      <c r="B448" s="21"/>
      <c r="C448" s="21"/>
      <c r="D448" s="21"/>
      <c r="E448" s="21"/>
      <c r="F448" s="21"/>
      <c r="G448" s="78"/>
    </row>
    <row r="449" spans="2:7">
      <c r="B449" s="21"/>
      <c r="C449" s="21"/>
      <c r="D449" s="21"/>
      <c r="E449" s="21"/>
      <c r="F449" s="21"/>
      <c r="G449" s="78"/>
    </row>
    <row r="450" spans="2:7">
      <c r="B450" s="21"/>
      <c r="C450" s="21"/>
      <c r="D450" s="21"/>
      <c r="E450" s="21"/>
      <c r="F450" s="21"/>
      <c r="G450" s="78"/>
    </row>
    <row r="451" spans="2:7">
      <c r="B451" s="21"/>
      <c r="C451" s="21"/>
      <c r="D451" s="21"/>
      <c r="E451" s="21"/>
      <c r="F451" s="21"/>
      <c r="G451" s="78"/>
    </row>
    <row r="452" spans="2:7">
      <c r="B452" s="21"/>
      <c r="C452" s="21"/>
      <c r="D452" s="21"/>
      <c r="E452" s="21"/>
      <c r="F452" s="21"/>
      <c r="G452" s="78"/>
    </row>
    <row r="453" spans="2:7">
      <c r="B453" s="21"/>
      <c r="C453" s="21"/>
      <c r="D453" s="21"/>
      <c r="E453" s="21"/>
      <c r="F453" s="21"/>
      <c r="G453" s="78"/>
    </row>
    <row r="454" spans="2:7">
      <c r="B454" s="21"/>
      <c r="C454" s="21"/>
      <c r="D454" s="21"/>
      <c r="E454" s="21"/>
      <c r="F454" s="21"/>
      <c r="G454" s="78"/>
    </row>
    <row r="455" spans="2:7">
      <c r="B455" s="21"/>
      <c r="C455" s="21"/>
      <c r="D455" s="21"/>
      <c r="E455" s="21"/>
      <c r="F455" s="21"/>
      <c r="G455" s="78"/>
    </row>
    <row r="456" spans="2:7">
      <c r="B456" s="21"/>
      <c r="C456" s="21"/>
      <c r="D456" s="21"/>
      <c r="E456" s="21"/>
      <c r="F456" s="21"/>
      <c r="G456" s="78"/>
    </row>
    <row r="457" spans="2:7">
      <c r="B457" s="21"/>
      <c r="C457" s="21"/>
      <c r="D457" s="21"/>
      <c r="E457" s="21"/>
      <c r="F457" s="21"/>
      <c r="G457" s="78"/>
    </row>
    <row r="458" spans="2:7">
      <c r="B458" s="21"/>
      <c r="C458" s="21"/>
      <c r="D458" s="21"/>
      <c r="E458" s="21"/>
      <c r="F458" s="21"/>
      <c r="G458" s="78"/>
    </row>
    <row r="459" spans="2:7">
      <c r="B459" s="21"/>
      <c r="C459" s="21"/>
      <c r="D459" s="21"/>
      <c r="E459" s="21"/>
      <c r="F459" s="21"/>
      <c r="G459" s="78"/>
    </row>
    <row r="460" spans="2:7">
      <c r="B460" s="21"/>
      <c r="C460" s="21"/>
      <c r="D460" s="21"/>
      <c r="E460" s="21"/>
      <c r="F460" s="21"/>
      <c r="G460" s="78"/>
    </row>
    <row r="461" spans="2:7">
      <c r="B461" s="21"/>
      <c r="C461" s="21"/>
      <c r="D461" s="21"/>
      <c r="E461" s="21"/>
      <c r="F461" s="21"/>
      <c r="G461" s="78"/>
    </row>
    <row r="462" spans="2:7">
      <c r="B462" s="21"/>
      <c r="C462" s="21"/>
      <c r="D462" s="21"/>
      <c r="E462" s="21"/>
      <c r="F462" s="21"/>
      <c r="G462" s="78"/>
    </row>
    <row r="463" spans="2:7">
      <c r="B463" s="21"/>
      <c r="C463" s="21"/>
      <c r="D463" s="21"/>
      <c r="E463" s="21"/>
      <c r="F463" s="21"/>
      <c r="G463" s="78"/>
    </row>
    <row r="464" spans="2:7">
      <c r="B464" s="21"/>
      <c r="C464" s="21"/>
      <c r="D464" s="21"/>
      <c r="E464" s="21"/>
      <c r="F464" s="21"/>
      <c r="G464" s="78"/>
    </row>
    <row r="465" spans="2:7">
      <c r="B465" s="21"/>
      <c r="C465" s="21"/>
      <c r="D465" s="21"/>
      <c r="E465" s="21"/>
      <c r="F465" s="21"/>
      <c r="G465" s="78"/>
    </row>
    <row r="466" spans="2:7">
      <c r="B466" s="21"/>
      <c r="C466" s="21"/>
      <c r="D466" s="21"/>
      <c r="E466" s="21"/>
      <c r="F466" s="21"/>
      <c r="G466" s="78"/>
    </row>
    <row r="467" spans="2:7">
      <c r="B467" s="21"/>
      <c r="C467" s="21"/>
      <c r="D467" s="21"/>
      <c r="E467" s="21"/>
      <c r="F467" s="21"/>
      <c r="G467" s="78"/>
    </row>
    <row r="468" spans="2:7">
      <c r="B468" s="21"/>
      <c r="C468" s="21"/>
      <c r="D468" s="21"/>
      <c r="E468" s="21"/>
      <c r="F468" s="21"/>
      <c r="G468" s="78"/>
    </row>
    <row r="469" spans="2:7">
      <c r="B469" s="21"/>
      <c r="C469" s="21"/>
      <c r="D469" s="21"/>
      <c r="E469" s="21"/>
      <c r="F469" s="21"/>
      <c r="G469" s="78"/>
    </row>
    <row r="470" spans="2:7">
      <c r="B470" s="21"/>
      <c r="C470" s="21"/>
      <c r="D470" s="21"/>
      <c r="E470" s="21"/>
      <c r="F470" s="21"/>
      <c r="G470" s="78"/>
    </row>
    <row r="471" spans="2:7">
      <c r="B471" s="21"/>
      <c r="C471" s="21"/>
      <c r="D471" s="21"/>
      <c r="E471" s="21"/>
      <c r="F471" s="21"/>
      <c r="G471" s="78"/>
    </row>
    <row r="472" spans="2:7">
      <c r="B472" s="21"/>
      <c r="C472" s="21"/>
      <c r="D472" s="21"/>
      <c r="E472" s="21"/>
      <c r="F472" s="21"/>
      <c r="G472" s="78"/>
    </row>
    <row r="473" spans="2:7">
      <c r="B473" s="21"/>
      <c r="C473" s="21"/>
      <c r="D473" s="21"/>
      <c r="E473" s="21"/>
      <c r="F473" s="21"/>
      <c r="G473" s="78"/>
    </row>
    <row r="474" spans="2:7">
      <c r="B474" s="21"/>
      <c r="C474" s="21"/>
      <c r="D474" s="21"/>
      <c r="E474" s="21"/>
      <c r="F474" s="21"/>
      <c r="G474" s="78"/>
    </row>
    <row r="475" spans="2:7">
      <c r="B475" s="21"/>
      <c r="C475" s="21"/>
      <c r="D475" s="21"/>
      <c r="E475" s="21"/>
      <c r="F475" s="21"/>
      <c r="G475" s="78"/>
    </row>
    <row r="476" spans="2:7">
      <c r="B476" s="21"/>
      <c r="C476" s="21"/>
      <c r="D476" s="21"/>
      <c r="E476" s="21"/>
      <c r="F476" s="21"/>
      <c r="G476" s="78"/>
    </row>
    <row r="477" spans="2:7">
      <c r="B477" s="21"/>
      <c r="C477" s="21"/>
      <c r="D477" s="21"/>
      <c r="E477" s="21"/>
      <c r="F477" s="21"/>
      <c r="G477" s="78"/>
    </row>
    <row r="478" spans="2:7">
      <c r="B478" s="21"/>
      <c r="C478" s="21"/>
      <c r="D478" s="21"/>
      <c r="E478" s="21"/>
      <c r="F478" s="21"/>
      <c r="G478" s="78"/>
    </row>
    <row r="479" spans="2:7">
      <c r="B479" s="21"/>
      <c r="C479" s="21"/>
      <c r="D479" s="21"/>
      <c r="E479" s="21"/>
      <c r="F479" s="21"/>
      <c r="G479" s="78"/>
    </row>
    <row r="480" spans="2:7">
      <c r="B480" s="21"/>
      <c r="C480" s="21"/>
      <c r="D480" s="21"/>
      <c r="E480" s="21"/>
      <c r="F480" s="21"/>
      <c r="G480" s="78"/>
    </row>
    <row r="481" spans="2:7">
      <c r="B481" s="21"/>
      <c r="C481" s="21"/>
      <c r="D481" s="21"/>
      <c r="E481" s="21"/>
      <c r="F481" s="21"/>
      <c r="G481" s="78"/>
    </row>
    <row r="482" spans="2:7">
      <c r="B482" s="21"/>
      <c r="C482" s="21"/>
      <c r="D482" s="21"/>
      <c r="E482" s="21"/>
      <c r="F482" s="21"/>
      <c r="G482" s="78"/>
    </row>
    <row r="483" spans="2:7">
      <c r="B483" s="21"/>
      <c r="C483" s="21"/>
      <c r="D483" s="21"/>
      <c r="E483" s="21"/>
      <c r="F483" s="21"/>
      <c r="G483" s="78"/>
    </row>
    <row r="484" spans="2:7">
      <c r="B484" s="21"/>
      <c r="C484" s="21"/>
      <c r="D484" s="21"/>
      <c r="E484" s="21"/>
      <c r="F484" s="21"/>
      <c r="G484" s="78"/>
    </row>
    <row r="485" spans="2:7">
      <c r="B485" s="21"/>
      <c r="C485" s="21"/>
      <c r="D485" s="21"/>
      <c r="E485" s="21"/>
      <c r="F485" s="21"/>
      <c r="G485" s="78"/>
    </row>
    <row r="486" spans="2:7">
      <c r="B486" s="21"/>
      <c r="C486" s="21"/>
      <c r="D486" s="21"/>
      <c r="E486" s="21"/>
      <c r="F486" s="21"/>
      <c r="G486" s="78"/>
    </row>
    <row r="487" spans="2:7">
      <c r="B487" s="21"/>
      <c r="C487" s="21"/>
      <c r="D487" s="21"/>
      <c r="E487" s="21"/>
      <c r="F487" s="21"/>
      <c r="G487" s="78"/>
    </row>
    <row r="488" spans="2:7">
      <c r="B488" s="21"/>
      <c r="C488" s="21"/>
      <c r="D488" s="21"/>
      <c r="E488" s="21"/>
      <c r="F488" s="21"/>
      <c r="G488" s="78"/>
    </row>
    <row r="489" spans="2:7">
      <c r="B489" s="21"/>
      <c r="C489" s="21"/>
      <c r="D489" s="21"/>
      <c r="E489" s="21"/>
      <c r="F489" s="21"/>
      <c r="G489" s="78"/>
    </row>
    <row r="490" spans="2:7">
      <c r="B490" s="21"/>
      <c r="C490" s="21"/>
      <c r="D490" s="21"/>
      <c r="E490" s="21"/>
      <c r="F490" s="21"/>
      <c r="G490" s="78"/>
    </row>
    <row r="491" spans="2:7">
      <c r="B491" s="21"/>
      <c r="C491" s="21"/>
      <c r="D491" s="21"/>
      <c r="E491" s="21"/>
      <c r="F491" s="21"/>
      <c r="G491" s="78"/>
    </row>
    <row r="492" spans="2:7">
      <c r="B492" s="21"/>
      <c r="C492" s="21"/>
      <c r="D492" s="21"/>
      <c r="E492" s="21"/>
      <c r="F492" s="21"/>
      <c r="G492" s="78"/>
    </row>
    <row r="493" spans="2:7">
      <c r="B493" s="21"/>
      <c r="C493" s="21"/>
      <c r="D493" s="21"/>
      <c r="E493" s="21"/>
      <c r="F493" s="21"/>
      <c r="G493" s="78"/>
    </row>
    <row r="494" spans="2:7">
      <c r="B494" s="21"/>
      <c r="C494" s="21"/>
      <c r="D494" s="21"/>
      <c r="E494" s="21"/>
      <c r="F494" s="21"/>
      <c r="G494" s="78"/>
    </row>
    <row r="495" spans="2:7">
      <c r="B495" s="21"/>
      <c r="C495" s="21"/>
      <c r="D495" s="21"/>
      <c r="E495" s="21"/>
      <c r="F495" s="21"/>
      <c r="G495" s="78"/>
    </row>
    <row r="496" spans="2:7">
      <c r="B496" s="21"/>
      <c r="C496" s="21"/>
      <c r="D496" s="21"/>
      <c r="E496" s="21"/>
      <c r="F496" s="21"/>
      <c r="G496" s="78"/>
    </row>
    <row r="497" spans="2:7">
      <c r="B497" s="21"/>
      <c r="C497" s="21"/>
      <c r="D497" s="21"/>
      <c r="E497" s="21"/>
      <c r="F497" s="21"/>
      <c r="G497" s="78"/>
    </row>
    <row r="498" spans="2:7">
      <c r="B498" s="21"/>
      <c r="C498" s="21"/>
      <c r="D498" s="21"/>
      <c r="E498" s="21"/>
      <c r="F498" s="21"/>
      <c r="G498" s="78"/>
    </row>
    <row r="499" spans="2:7">
      <c r="B499" s="21"/>
      <c r="C499" s="21"/>
      <c r="D499" s="21"/>
      <c r="E499" s="21"/>
      <c r="F499" s="21"/>
      <c r="G499" s="78"/>
    </row>
    <row r="500" spans="2:7">
      <c r="B500" s="21"/>
      <c r="C500" s="21"/>
      <c r="D500" s="21"/>
      <c r="E500" s="21"/>
      <c r="F500" s="21"/>
      <c r="G500" s="78"/>
    </row>
    <row r="501" spans="2:7">
      <c r="B501" s="21"/>
      <c r="C501" s="21"/>
      <c r="D501" s="21"/>
      <c r="E501" s="21"/>
      <c r="F501" s="21"/>
      <c r="G501" s="78"/>
    </row>
    <row r="502" spans="2:7">
      <c r="B502" s="21"/>
      <c r="C502" s="21"/>
      <c r="D502" s="21"/>
      <c r="E502" s="21"/>
      <c r="F502" s="21"/>
      <c r="G502" s="78"/>
    </row>
    <row r="503" spans="2:7">
      <c r="C503" s="21"/>
      <c r="D503" s="21"/>
      <c r="E503" s="21"/>
      <c r="F503" s="21"/>
      <c r="G503" s="78"/>
    </row>
    <row r="504" spans="2:7">
      <c r="C504" s="21"/>
      <c r="D504" s="21"/>
      <c r="E504" s="21"/>
      <c r="F504" s="21"/>
      <c r="G504" s="78"/>
    </row>
    <row r="505" spans="2:7">
      <c r="C505" s="21"/>
      <c r="D505" s="21"/>
      <c r="E505" s="21"/>
      <c r="F505" s="21"/>
      <c r="G505" s="78"/>
    </row>
    <row r="506" spans="2:7">
      <c r="C506" s="21"/>
      <c r="D506" s="21"/>
      <c r="E506" s="21"/>
      <c r="F506" s="21"/>
      <c r="G506" s="78"/>
    </row>
    <row r="507" spans="2:7">
      <c r="C507" s="21"/>
      <c r="D507" s="21"/>
      <c r="E507" s="21"/>
      <c r="F507" s="21"/>
      <c r="G507" s="78"/>
    </row>
    <row r="508" spans="2:7">
      <c r="C508" s="21"/>
      <c r="D508" s="21"/>
      <c r="E508" s="21"/>
      <c r="F508" s="21"/>
      <c r="G508" s="78"/>
    </row>
    <row r="509" spans="2:7">
      <c r="C509" s="30"/>
      <c r="D509" s="30"/>
      <c r="E509" s="30"/>
      <c r="F509" s="30"/>
      <c r="G509" s="95"/>
    </row>
    <row r="510" spans="2:7">
      <c r="C510" s="30"/>
      <c r="D510" s="30"/>
      <c r="E510" s="30"/>
      <c r="F510" s="30"/>
      <c r="G510" s="95"/>
    </row>
    <row r="511" spans="2:7">
      <c r="C511" s="30"/>
      <c r="D511" s="30"/>
      <c r="E511" s="30"/>
      <c r="F511" s="30"/>
      <c r="G511" s="95"/>
    </row>
    <row r="512" spans="2:7">
      <c r="C512" s="30"/>
      <c r="D512" s="30"/>
      <c r="E512" s="30"/>
      <c r="F512" s="30"/>
      <c r="G512" s="95"/>
    </row>
    <row r="513" spans="3:7">
      <c r="C513" s="30"/>
      <c r="D513" s="30"/>
      <c r="E513" s="30"/>
      <c r="F513" s="30"/>
      <c r="G513" s="95"/>
    </row>
    <row r="514" spans="3:7">
      <c r="C514" s="30"/>
      <c r="D514" s="30"/>
      <c r="E514" s="30"/>
      <c r="F514" s="30"/>
      <c r="G514" s="95"/>
    </row>
  </sheetData>
  <mergeCells count="87">
    <mergeCell ref="C20:F20"/>
    <mergeCell ref="B16:B26"/>
    <mergeCell ref="B27:B47"/>
    <mergeCell ref="B6:B15"/>
    <mergeCell ref="L36:L37"/>
    <mergeCell ref="K38:K39"/>
    <mergeCell ref="L38:L39"/>
    <mergeCell ref="C12:F12"/>
    <mergeCell ref="C19:F19"/>
    <mergeCell ref="K4:M15"/>
    <mergeCell ref="I7:I8"/>
    <mergeCell ref="Q33:S33"/>
    <mergeCell ref="Q34:AC34"/>
    <mergeCell ref="L29:L34"/>
    <mergeCell ref="C28:F28"/>
    <mergeCell ref="C4:F4"/>
    <mergeCell ref="C5:F5"/>
    <mergeCell ref="C6:F6"/>
    <mergeCell ref="C7:F7"/>
    <mergeCell ref="C8:F8"/>
    <mergeCell ref="C9:F9"/>
    <mergeCell ref="C10:F10"/>
    <mergeCell ref="C11:F11"/>
    <mergeCell ref="C13:F13"/>
    <mergeCell ref="C14:F14"/>
    <mergeCell ref="C15:F15"/>
    <mergeCell ref="C27:F27"/>
    <mergeCell ref="I54:K57"/>
    <mergeCell ref="C29:C36"/>
    <mergeCell ref="E29:E30"/>
    <mergeCell ref="G29:G36"/>
    <mergeCell ref="E31:F36"/>
    <mergeCell ref="C37:F37"/>
    <mergeCell ref="C38:F38"/>
    <mergeCell ref="K36:K37"/>
    <mergeCell ref="C39:F39"/>
    <mergeCell ref="C40:F40"/>
    <mergeCell ref="C46:F46"/>
    <mergeCell ref="C47:F47"/>
    <mergeCell ref="I49:K52"/>
    <mergeCell ref="K29:K34"/>
    <mergeCell ref="I131:K137"/>
    <mergeCell ref="I59:K62"/>
    <mergeCell ref="I64:K67"/>
    <mergeCell ref="I69:K79"/>
    <mergeCell ref="I81:K85"/>
    <mergeCell ref="I87:K90"/>
    <mergeCell ref="I92:K95"/>
    <mergeCell ref="I97:K101"/>
    <mergeCell ref="I103:K109"/>
    <mergeCell ref="I111:K117"/>
    <mergeCell ref="I119:K123"/>
    <mergeCell ref="I125:K129"/>
    <mergeCell ref="I223:K229"/>
    <mergeCell ref="I139:K143"/>
    <mergeCell ref="I145:K149"/>
    <mergeCell ref="I151:K157"/>
    <mergeCell ref="I159:K165"/>
    <mergeCell ref="I167:K173"/>
    <mergeCell ref="I175:K181"/>
    <mergeCell ref="I183:K189"/>
    <mergeCell ref="I191:K197"/>
    <mergeCell ref="I199:K205"/>
    <mergeCell ref="I207:K213"/>
    <mergeCell ref="I215:K221"/>
    <mergeCell ref="I305:K311"/>
    <mergeCell ref="I231:K237"/>
    <mergeCell ref="I239:K245"/>
    <mergeCell ref="I247:K253"/>
    <mergeCell ref="I255:K261"/>
    <mergeCell ref="I263:K269"/>
    <mergeCell ref="I271:K277"/>
    <mergeCell ref="I279:K282"/>
    <mergeCell ref="I284:K287"/>
    <mergeCell ref="I289:K292"/>
    <mergeCell ref="I294:K297"/>
    <mergeCell ref="I299:K303"/>
    <mergeCell ref="I361:K371"/>
    <mergeCell ref="I373:K379"/>
    <mergeCell ref="I381:K387"/>
    <mergeCell ref="I389:K399"/>
    <mergeCell ref="I313:K317"/>
    <mergeCell ref="I319:K322"/>
    <mergeCell ref="I324:K327"/>
    <mergeCell ref="I329:K335"/>
    <mergeCell ref="I337:K347"/>
    <mergeCell ref="I349:K359"/>
  </mergeCells>
  <conditionalFormatting sqref="C48:C399">
    <cfRule type="containsText" dxfId="14" priority="1" operator="containsText" text="MSB">
      <formula>NOT(ISERROR(SEARCH("MSB",C48)))</formula>
    </cfRule>
    <cfRule type="containsText" dxfId="13" priority="2" operator="containsText" text="LSB">
      <formula>NOT(ISERROR(SEARCH("LSB",C48)))</formula>
    </cfRule>
    <cfRule type="containsText" dxfId="12" priority="3" operator="containsText" text="DIF">
      <formula>NOT(ISERROR(SEARCH("DIF",C48)))</formula>
    </cfRule>
  </conditionalFormatting>
  <hyperlinks>
    <hyperlink ref="M38" r:id="rId1" display="MET configuration parameter" xr:uid="{00000000-0004-0000-0400-000000000000}"/>
    <hyperlink ref="M39" r:id="rId2" display="or COM configurarion paramerer" xr:uid="{00000000-0004-0000-0400-000001000000}"/>
  </hyperlinks>
  <pageMargins left="0.7" right="0.7" top="0.78740157499999996" bottom="0.78740157499999996" header="0.3" footer="0.3"/>
  <pageSetup paperSize="9" orientation="portrait"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T356"/>
  <sheetViews>
    <sheetView topLeftCell="A16" zoomScale="85" zoomScaleNormal="85" workbookViewId="0">
      <selection activeCell="Q62" sqref="Q62"/>
    </sheetView>
  </sheetViews>
  <sheetFormatPr defaultColWidth="11.42578125" defaultRowHeight="15"/>
  <cols>
    <col min="2" max="2" width="5.7109375" style="30" customWidth="1"/>
    <col min="3" max="3" width="10.42578125" customWidth="1"/>
    <col min="4" max="5" width="7" customWidth="1"/>
    <col min="6" max="6" width="44" customWidth="1"/>
    <col min="7" max="7" width="6.7109375" style="374" bestFit="1" customWidth="1"/>
    <col min="8" max="8" width="5.42578125" customWidth="1"/>
    <col min="9" max="9" width="21.42578125" customWidth="1"/>
    <col min="10" max="10" width="24.5703125" customWidth="1"/>
    <col min="11" max="11" width="57.5703125" customWidth="1"/>
    <col min="12" max="12" width="9.85546875" style="225" customWidth="1"/>
    <col min="13" max="13" width="7" style="225" customWidth="1"/>
    <col min="14" max="14" width="10.7109375" style="225" customWidth="1"/>
    <col min="15" max="15" width="10.140625" style="226" customWidth="1"/>
    <col min="16" max="16" width="18.85546875" customWidth="1"/>
    <col min="17" max="17" width="10.5703125" customWidth="1"/>
    <col min="18" max="18" width="10" customWidth="1"/>
    <col min="23" max="23" width="11.42578125" customWidth="1"/>
  </cols>
  <sheetData>
    <row r="1" spans="2:20" ht="20.25">
      <c r="B1" s="27" t="s">
        <v>1857</v>
      </c>
      <c r="C1" s="446"/>
      <c r="D1" s="1"/>
      <c r="E1" s="1"/>
      <c r="F1" s="1"/>
      <c r="H1" s="538"/>
      <c r="I1" s="538"/>
      <c r="J1" s="250"/>
      <c r="K1" s="250"/>
      <c r="L1" s="333"/>
      <c r="M1" s="333"/>
      <c r="N1" s="333"/>
      <c r="O1" s="334"/>
      <c r="P1" s="250"/>
      <c r="Q1" s="250"/>
      <c r="R1" s="250"/>
      <c r="S1" s="250"/>
    </row>
    <row r="2" spans="2:20">
      <c r="B2" s="21"/>
      <c r="C2" s="21"/>
      <c r="D2" s="21"/>
      <c r="E2" s="21"/>
      <c r="F2" s="21"/>
      <c r="G2" s="375"/>
      <c r="J2" s="335"/>
      <c r="K2" s="336"/>
      <c r="L2" s="338"/>
      <c r="M2" s="336"/>
      <c r="N2" s="338"/>
      <c r="O2" s="339"/>
      <c r="P2" s="337"/>
      <c r="Q2" s="337"/>
      <c r="R2" s="337"/>
      <c r="S2" s="250"/>
    </row>
    <row r="3" spans="2:20">
      <c r="B3" s="22"/>
      <c r="C3" s="23"/>
      <c r="D3" s="23"/>
      <c r="E3" s="23"/>
      <c r="F3" s="23"/>
      <c r="G3" s="376" t="s">
        <v>0</v>
      </c>
      <c r="J3" s="340"/>
      <c r="K3" s="250"/>
      <c r="L3" s="341"/>
      <c r="M3" s="250"/>
      <c r="N3" s="341"/>
      <c r="O3" s="334"/>
      <c r="P3" s="250"/>
      <c r="Q3" s="250"/>
      <c r="R3" s="250"/>
      <c r="S3" s="250"/>
    </row>
    <row r="4" spans="2:20" ht="15" customHeight="1">
      <c r="B4" s="323"/>
      <c r="C4" s="867" t="s">
        <v>287</v>
      </c>
      <c r="D4" s="868"/>
      <c r="E4" s="868"/>
      <c r="F4" s="869"/>
      <c r="G4" s="377"/>
      <c r="J4" s="340"/>
      <c r="K4" s="342"/>
      <c r="L4" s="343"/>
      <c r="M4" s="250"/>
      <c r="N4" s="341"/>
      <c r="O4" s="334"/>
      <c r="P4" s="342"/>
      <c r="Q4" s="250"/>
      <c r="R4" s="342"/>
      <c r="S4" s="250"/>
    </row>
    <row r="5" spans="2:20">
      <c r="B5" s="323"/>
      <c r="C5" s="867" t="s">
        <v>4</v>
      </c>
      <c r="D5" s="868"/>
      <c r="E5" s="868"/>
      <c r="F5" s="869"/>
      <c r="G5" s="377" t="s">
        <v>232</v>
      </c>
      <c r="J5" s="340"/>
      <c r="K5" s="250"/>
      <c r="L5" s="250"/>
      <c r="M5" s="250"/>
      <c r="N5" s="333"/>
      <c r="O5" s="334"/>
      <c r="P5" s="250"/>
      <c r="Q5" s="250"/>
      <c r="R5" s="250"/>
      <c r="S5" s="250"/>
    </row>
    <row r="6" spans="2:20" ht="15.75" thickBot="1">
      <c r="B6" s="896" t="s">
        <v>1848</v>
      </c>
      <c r="C6" s="867" t="s">
        <v>5</v>
      </c>
      <c r="D6" s="868"/>
      <c r="E6" s="868"/>
      <c r="F6" s="869"/>
      <c r="G6" s="377" t="s">
        <v>91</v>
      </c>
      <c r="J6" s="340"/>
      <c r="K6" s="250"/>
      <c r="L6" s="250"/>
      <c r="M6" s="250"/>
      <c r="N6" s="333"/>
      <c r="O6" s="334"/>
      <c r="P6" s="250"/>
      <c r="Q6" s="250"/>
      <c r="R6" s="250"/>
      <c r="S6" s="250"/>
    </row>
    <row r="7" spans="2:20">
      <c r="B7" s="897"/>
      <c r="C7" s="867" t="s">
        <v>7</v>
      </c>
      <c r="D7" s="868"/>
      <c r="E7" s="868"/>
      <c r="F7" s="869"/>
      <c r="G7" s="377" t="s">
        <v>1566</v>
      </c>
      <c r="I7" t="s">
        <v>1567</v>
      </c>
      <c r="J7" s="1007" t="s">
        <v>1606</v>
      </c>
      <c r="K7" s="1008"/>
      <c r="L7" s="333"/>
      <c r="M7" s="333"/>
      <c r="N7" s="333"/>
      <c r="O7" s="334"/>
      <c r="P7" s="250"/>
      <c r="Q7" s="250"/>
      <c r="R7" s="250"/>
      <c r="S7" s="250"/>
    </row>
    <row r="8" spans="2:20">
      <c r="B8" s="897"/>
      <c r="C8" s="901" t="s">
        <v>10</v>
      </c>
      <c r="D8" s="902"/>
      <c r="E8" s="902"/>
      <c r="F8" s="903"/>
      <c r="G8" s="377"/>
      <c r="J8" s="1009"/>
      <c r="K8" s="1010"/>
      <c r="L8" s="333"/>
      <c r="M8" s="333"/>
      <c r="N8" s="333"/>
      <c r="O8" s="334"/>
      <c r="P8" s="250"/>
      <c r="Q8" s="250"/>
      <c r="R8" s="250"/>
      <c r="S8" s="250"/>
    </row>
    <row r="9" spans="2:20">
      <c r="B9" s="897"/>
      <c r="C9" s="864" t="s">
        <v>13</v>
      </c>
      <c r="D9" s="865"/>
      <c r="E9" s="865"/>
      <c r="F9" s="866"/>
      <c r="G9" s="377"/>
      <c r="J9" s="1009"/>
      <c r="K9" s="1010"/>
      <c r="L9" s="333"/>
      <c r="M9" s="333"/>
      <c r="N9" s="333"/>
      <c r="O9" s="334"/>
      <c r="P9" s="250"/>
      <c r="Q9" s="250"/>
      <c r="R9" s="250"/>
      <c r="S9" s="250"/>
    </row>
    <row r="10" spans="2:20">
      <c r="B10" s="897"/>
      <c r="C10" s="901" t="s">
        <v>16</v>
      </c>
      <c r="D10" s="902"/>
      <c r="E10" s="902"/>
      <c r="F10" s="903"/>
      <c r="G10" s="377"/>
      <c r="J10" s="1009"/>
      <c r="K10" s="1010"/>
      <c r="L10" s="333"/>
      <c r="M10" s="333"/>
      <c r="N10" s="333"/>
      <c r="O10" s="334"/>
      <c r="P10" s="250"/>
      <c r="Q10" s="250"/>
      <c r="R10" s="250"/>
      <c r="S10" s="250"/>
    </row>
    <row r="11" spans="2:20" ht="15.75" thickBot="1">
      <c r="B11" s="897"/>
      <c r="C11" s="898" t="s">
        <v>17</v>
      </c>
      <c r="D11" s="899"/>
      <c r="E11" s="899"/>
      <c r="F11" s="900"/>
      <c r="G11" s="377"/>
      <c r="J11" s="1011"/>
      <c r="K11" s="1012"/>
      <c r="L11" s="333"/>
      <c r="M11" s="333"/>
      <c r="N11" s="333"/>
      <c r="O11" s="334"/>
      <c r="P11" s="250"/>
      <c r="Q11" s="250"/>
      <c r="R11" s="250"/>
      <c r="S11" s="250"/>
    </row>
    <row r="12" spans="2:20">
      <c r="B12" s="897"/>
      <c r="C12" s="898" t="s">
        <v>17</v>
      </c>
      <c r="D12" s="899"/>
      <c r="E12" s="899"/>
      <c r="F12" s="900"/>
      <c r="G12" s="377"/>
      <c r="J12" s="344"/>
      <c r="K12" s="250"/>
      <c r="L12" s="333"/>
      <c r="M12" s="333"/>
      <c r="N12" s="333"/>
      <c r="O12" s="334"/>
      <c r="P12" s="250"/>
      <c r="Q12" s="250"/>
      <c r="R12" s="250"/>
      <c r="S12" s="250"/>
    </row>
    <row r="13" spans="2:20" ht="15" customHeight="1">
      <c r="B13" s="897"/>
      <c r="C13" s="864" t="s">
        <v>19</v>
      </c>
      <c r="D13" s="865"/>
      <c r="E13" s="865"/>
      <c r="F13" s="866"/>
      <c r="G13" s="377"/>
      <c r="J13" s="344"/>
      <c r="K13" s="407"/>
      <c r="L13" s="332"/>
      <c r="M13" s="333"/>
      <c r="N13" s="333"/>
      <c r="O13" s="334"/>
      <c r="P13" s="250"/>
      <c r="Q13" s="250"/>
      <c r="R13" s="250"/>
      <c r="S13" s="250"/>
    </row>
    <row r="14" spans="2:20">
      <c r="B14" s="897"/>
      <c r="C14" s="864" t="s">
        <v>21</v>
      </c>
      <c r="D14" s="865"/>
      <c r="E14" s="865"/>
      <c r="F14" s="866"/>
      <c r="G14" s="377"/>
      <c r="J14" s="344"/>
      <c r="K14" s="407"/>
      <c r="L14" s="332"/>
      <c r="M14" s="333"/>
      <c r="N14" s="333"/>
      <c r="O14" s="334"/>
      <c r="P14" s="250"/>
      <c r="Q14" s="250"/>
      <c r="R14" s="250"/>
      <c r="S14" s="250"/>
    </row>
    <row r="15" spans="2:20">
      <c r="B15" s="986"/>
      <c r="C15" s="867" t="s">
        <v>23</v>
      </c>
      <c r="D15" s="868"/>
      <c r="E15" s="868"/>
      <c r="F15" s="869"/>
      <c r="G15" s="377"/>
      <c r="J15" s="344"/>
      <c r="K15" s="345"/>
      <c r="L15" s="332"/>
      <c r="M15" s="333"/>
      <c r="N15" s="333"/>
      <c r="O15" s="334"/>
      <c r="P15" s="250"/>
      <c r="Q15" s="250"/>
      <c r="R15" s="250"/>
      <c r="S15" s="250"/>
    </row>
    <row r="16" spans="2:20">
      <c r="B16" s="896" t="s">
        <v>1846</v>
      </c>
      <c r="C16" s="670" t="s">
        <v>26</v>
      </c>
      <c r="D16" s="671"/>
      <c r="E16" s="671"/>
      <c r="F16" s="672"/>
      <c r="G16" s="81" t="s">
        <v>1833</v>
      </c>
      <c r="I16" t="s">
        <v>1834</v>
      </c>
      <c r="J16" s="344"/>
      <c r="K16" s="250"/>
      <c r="L16" s="250"/>
      <c r="M16" s="333"/>
      <c r="N16" s="333"/>
      <c r="O16" s="333"/>
      <c r="P16" s="334"/>
      <c r="Q16" s="250"/>
      <c r="R16" s="250"/>
      <c r="S16" s="250"/>
      <c r="T16" s="250"/>
    </row>
    <row r="17" spans="2:20">
      <c r="B17" s="897"/>
      <c r="C17" s="670" t="s">
        <v>1845</v>
      </c>
      <c r="D17" s="671"/>
      <c r="E17" s="671"/>
      <c r="F17" s="672"/>
      <c r="G17" s="81" t="s">
        <v>1852</v>
      </c>
      <c r="I17" t="s">
        <v>1851</v>
      </c>
      <c r="J17" s="344"/>
      <c r="K17" s="250"/>
      <c r="L17" s="250"/>
      <c r="M17" s="333"/>
      <c r="N17" s="333"/>
      <c r="O17" s="333"/>
      <c r="P17" s="334"/>
      <c r="Q17" s="250"/>
      <c r="R17" s="250"/>
      <c r="S17" s="250"/>
      <c r="T17" s="250"/>
    </row>
    <row r="18" spans="2:20">
      <c r="B18" s="897"/>
      <c r="C18" s="670" t="s">
        <v>1850</v>
      </c>
      <c r="D18" s="671"/>
      <c r="E18" s="671"/>
      <c r="F18" s="672"/>
      <c r="G18" s="81" t="s">
        <v>84</v>
      </c>
      <c r="J18" s="344"/>
      <c r="K18" s="250"/>
      <c r="L18" s="250"/>
      <c r="M18" s="333"/>
      <c r="N18" s="333"/>
      <c r="O18" s="333"/>
      <c r="P18" s="334"/>
      <c r="Q18" s="250"/>
      <c r="R18" s="250"/>
      <c r="S18" s="250"/>
      <c r="T18" s="250"/>
    </row>
    <row r="19" spans="2:20">
      <c r="B19" s="897"/>
      <c r="C19" s="901" t="s">
        <v>1843</v>
      </c>
      <c r="D19" s="902"/>
      <c r="E19" s="902"/>
      <c r="F19" s="903"/>
      <c r="G19" s="377" t="s">
        <v>11</v>
      </c>
      <c r="J19" s="344"/>
      <c r="K19" s="250"/>
      <c r="L19" s="250"/>
      <c r="M19" s="333"/>
      <c r="N19" s="333"/>
      <c r="O19" s="333"/>
      <c r="P19" s="334"/>
      <c r="Q19" s="250"/>
      <c r="R19" s="250"/>
      <c r="S19" s="250"/>
      <c r="T19" s="250"/>
    </row>
    <row r="20" spans="2:20">
      <c r="B20" s="897"/>
      <c r="C20" s="864" t="s">
        <v>1844</v>
      </c>
      <c r="D20" s="865"/>
      <c r="E20" s="865"/>
      <c r="F20" s="866"/>
      <c r="G20" s="377" t="s">
        <v>14</v>
      </c>
      <c r="J20" s="344"/>
      <c r="K20" s="250"/>
      <c r="L20" s="250"/>
      <c r="M20" s="333"/>
      <c r="N20" s="333"/>
      <c r="O20" s="333"/>
      <c r="P20" s="334"/>
      <c r="Q20" s="250"/>
      <c r="R20" s="250"/>
      <c r="S20" s="250"/>
      <c r="T20" s="250"/>
    </row>
    <row r="21" spans="2:20">
      <c r="B21" s="897"/>
      <c r="C21" s="684" t="s">
        <v>1838</v>
      </c>
      <c r="D21" s="674"/>
      <c r="E21" s="674"/>
      <c r="F21" s="675"/>
      <c r="G21" s="377" t="s">
        <v>79</v>
      </c>
      <c r="J21" s="344"/>
      <c r="K21" s="250"/>
      <c r="L21" s="250"/>
      <c r="M21" s="333"/>
      <c r="N21" s="333"/>
      <c r="O21" s="333"/>
      <c r="P21" s="334"/>
      <c r="Q21" s="250"/>
      <c r="R21" s="250"/>
      <c r="S21" s="250"/>
      <c r="T21" s="250"/>
    </row>
    <row r="22" spans="2:20">
      <c r="B22" s="897"/>
      <c r="C22" s="673" t="s">
        <v>1839</v>
      </c>
      <c r="D22" s="686"/>
      <c r="E22" s="686"/>
      <c r="F22" s="687"/>
      <c r="G22" s="377" t="s">
        <v>18</v>
      </c>
      <c r="J22" s="344"/>
      <c r="K22" s="250"/>
      <c r="L22" s="250"/>
      <c r="M22" s="333"/>
      <c r="N22" s="333"/>
      <c r="O22" s="333"/>
      <c r="P22" s="334"/>
      <c r="Q22" s="250"/>
      <c r="R22" s="250"/>
      <c r="S22" s="250"/>
      <c r="T22" s="250"/>
    </row>
    <row r="23" spans="2:20">
      <c r="B23" s="897"/>
      <c r="C23" s="673" t="s">
        <v>1839</v>
      </c>
      <c r="D23" s="686"/>
      <c r="E23" s="686"/>
      <c r="F23" s="687"/>
      <c r="G23" s="377" t="s">
        <v>18</v>
      </c>
      <c r="J23" s="344"/>
      <c r="K23" s="250"/>
      <c r="L23" s="250"/>
      <c r="M23" s="333"/>
      <c r="N23" s="333"/>
      <c r="O23" s="333"/>
      <c r="P23" s="334"/>
      <c r="Q23" s="250"/>
      <c r="R23" s="250"/>
      <c r="S23" s="250"/>
      <c r="T23" s="250"/>
    </row>
    <row r="24" spans="2:20">
      <c r="B24" s="897"/>
      <c r="C24" s="685" t="s">
        <v>1840</v>
      </c>
      <c r="D24" s="676"/>
      <c r="E24" s="676"/>
      <c r="F24" s="677"/>
      <c r="G24" s="377" t="s">
        <v>20</v>
      </c>
      <c r="J24" s="344"/>
      <c r="K24" s="250"/>
      <c r="L24" s="250"/>
      <c r="M24" s="333"/>
      <c r="N24" s="333"/>
      <c r="O24" s="333"/>
      <c r="P24" s="334"/>
      <c r="Q24" s="250"/>
      <c r="R24" s="250"/>
      <c r="S24" s="250"/>
      <c r="T24" s="250"/>
    </row>
    <row r="25" spans="2:20">
      <c r="B25" s="897"/>
      <c r="C25" s="670" t="s">
        <v>1841</v>
      </c>
      <c r="D25" s="671"/>
      <c r="E25" s="671"/>
      <c r="F25" s="672"/>
      <c r="G25" s="377" t="s">
        <v>22</v>
      </c>
      <c r="J25" s="344"/>
      <c r="K25" s="250"/>
      <c r="L25" s="250"/>
      <c r="M25" s="333"/>
      <c r="N25" s="333"/>
      <c r="O25" s="333"/>
      <c r="P25" s="334"/>
      <c r="Q25" s="250"/>
      <c r="R25" s="250"/>
      <c r="S25" s="250"/>
      <c r="T25" s="250"/>
    </row>
    <row r="26" spans="2:20">
      <c r="B26" s="986"/>
      <c r="C26" s="670" t="s">
        <v>1842</v>
      </c>
      <c r="D26" s="671"/>
      <c r="E26" s="671"/>
      <c r="F26" s="672"/>
      <c r="G26" s="377" t="s">
        <v>24</v>
      </c>
      <c r="J26" s="344"/>
      <c r="K26" s="250"/>
      <c r="L26" s="250"/>
      <c r="M26" s="333"/>
      <c r="N26" s="333"/>
      <c r="O26" s="333"/>
      <c r="P26" s="334"/>
      <c r="Q26" s="250"/>
      <c r="R26" s="250"/>
      <c r="S26" s="250"/>
      <c r="T26" s="250"/>
    </row>
    <row r="27" spans="2:20" ht="45">
      <c r="B27" s="896" t="s">
        <v>1847</v>
      </c>
      <c r="C27" s="870" t="s">
        <v>26</v>
      </c>
      <c r="D27" s="871"/>
      <c r="E27" s="871"/>
      <c r="F27" s="871"/>
      <c r="G27" s="377" t="s">
        <v>111</v>
      </c>
      <c r="H27" s="321"/>
      <c r="I27" s="321" t="s">
        <v>1575</v>
      </c>
      <c r="J27" s="344"/>
      <c r="K27" s="250"/>
      <c r="L27" s="333"/>
      <c r="M27" s="333"/>
      <c r="N27" s="333"/>
      <c r="O27" s="334"/>
      <c r="P27" s="250"/>
      <c r="Q27" s="250"/>
      <c r="R27" s="250"/>
      <c r="S27" s="250"/>
    </row>
    <row r="28" spans="2:20">
      <c r="B28" s="897"/>
      <c r="C28" s="870" t="s">
        <v>29</v>
      </c>
      <c r="D28" s="871"/>
      <c r="E28" s="871"/>
      <c r="F28" s="871"/>
      <c r="G28" s="377" t="s">
        <v>84</v>
      </c>
      <c r="J28" s="344"/>
      <c r="K28" s="250"/>
      <c r="L28" s="333"/>
      <c r="M28" s="333"/>
      <c r="N28" s="333"/>
      <c r="O28" s="334"/>
      <c r="P28" s="250"/>
      <c r="Q28" s="250"/>
      <c r="R28" s="250"/>
      <c r="S28" s="250"/>
    </row>
    <row r="29" spans="2:20">
      <c r="B29" s="897"/>
      <c r="C29" s="893" t="s">
        <v>30</v>
      </c>
      <c r="D29" s="320" t="s">
        <v>47</v>
      </c>
      <c r="E29" s="895" t="s">
        <v>290</v>
      </c>
      <c r="F29" s="26" t="s">
        <v>288</v>
      </c>
      <c r="G29" s="1003" t="s">
        <v>18</v>
      </c>
      <c r="J29" s="344"/>
      <c r="K29" s="250"/>
      <c r="L29" s="333"/>
      <c r="M29" s="333"/>
      <c r="N29" s="333"/>
      <c r="O29" s="334"/>
      <c r="P29" s="250"/>
      <c r="Q29" s="250"/>
      <c r="R29" s="250"/>
      <c r="S29" s="250"/>
    </row>
    <row r="30" spans="2:20">
      <c r="B30" s="897"/>
      <c r="C30" s="894"/>
      <c r="D30" s="318" t="s">
        <v>46</v>
      </c>
      <c r="E30" s="894"/>
      <c r="F30" s="26" t="s">
        <v>289</v>
      </c>
      <c r="G30" s="1004"/>
      <c r="J30" s="250"/>
      <c r="K30" s="250"/>
      <c r="L30" s="333"/>
      <c r="M30" s="333"/>
      <c r="N30" s="333"/>
      <c r="O30" s="334"/>
      <c r="P30" s="250"/>
      <c r="Q30" s="250"/>
      <c r="R30" s="250"/>
      <c r="S30" s="250"/>
    </row>
    <row r="31" spans="2:20">
      <c r="B31" s="897"/>
      <c r="C31" s="894"/>
      <c r="D31" s="320" t="s">
        <v>44</v>
      </c>
      <c r="E31" s="969" t="s">
        <v>291</v>
      </c>
      <c r="F31" s="970"/>
      <c r="G31" s="1004"/>
      <c r="J31" s="250"/>
      <c r="K31" s="250"/>
      <c r="L31" s="333"/>
      <c r="M31" s="333"/>
      <c r="N31" s="333"/>
      <c r="O31" s="334"/>
      <c r="P31" s="250"/>
      <c r="Q31" s="250"/>
      <c r="R31" s="250"/>
      <c r="S31" s="250"/>
    </row>
    <row r="32" spans="2:20">
      <c r="B32" s="897"/>
      <c r="C32" s="894"/>
      <c r="D32" s="318" t="s">
        <v>42</v>
      </c>
      <c r="E32" s="971"/>
      <c r="F32" s="972"/>
      <c r="G32" s="1004"/>
      <c r="H32" s="539"/>
      <c r="I32" s="539"/>
      <c r="J32" s="539"/>
      <c r="K32" s="274"/>
      <c r="L32" s="274"/>
      <c r="M32" s="274"/>
      <c r="N32" s="274"/>
      <c r="O32" s="274"/>
      <c r="P32" s="274"/>
      <c r="Q32" s="274"/>
    </row>
    <row r="33" spans="2:17">
      <c r="B33" s="897"/>
      <c r="C33" s="894"/>
      <c r="D33" s="320" t="s">
        <v>40</v>
      </c>
      <c r="E33" s="971"/>
      <c r="F33" s="972"/>
      <c r="G33" s="1004"/>
      <c r="H33" s="539"/>
      <c r="J33" s="539"/>
      <c r="K33" s="274"/>
      <c r="L33" s="274"/>
      <c r="M33" s="274"/>
      <c r="N33" s="274"/>
      <c r="O33" s="274"/>
      <c r="P33" s="274"/>
      <c r="Q33" s="274"/>
    </row>
    <row r="34" spans="2:17" ht="15.75" thickBot="1">
      <c r="B34" s="897"/>
      <c r="C34" s="894"/>
      <c r="D34" s="318" t="s">
        <v>38</v>
      </c>
      <c r="E34" s="971"/>
      <c r="F34" s="972"/>
      <c r="G34" s="1004"/>
      <c r="H34" s="539"/>
      <c r="I34" s="558" t="s">
        <v>1572</v>
      </c>
      <c r="J34" s="568"/>
      <c r="K34" s="559"/>
      <c r="L34" s="274"/>
      <c r="M34" s="274"/>
      <c r="N34" s="274"/>
      <c r="O34" s="274"/>
      <c r="P34" s="274"/>
      <c r="Q34" s="274"/>
    </row>
    <row r="35" spans="2:17">
      <c r="B35" s="897"/>
      <c r="C35" s="894"/>
      <c r="D35" s="320" t="s">
        <v>35</v>
      </c>
      <c r="E35" s="971"/>
      <c r="F35" s="972"/>
      <c r="G35" s="1004"/>
      <c r="H35" s="539"/>
      <c r="I35" s="395" t="s">
        <v>445</v>
      </c>
      <c r="J35" s="396"/>
      <c r="K35" s="560" t="s">
        <v>1602</v>
      </c>
      <c r="L35" s="274"/>
      <c r="M35" s="250"/>
      <c r="N35" s="274"/>
      <c r="O35" s="274"/>
      <c r="P35" s="274"/>
      <c r="Q35" s="274"/>
    </row>
    <row r="36" spans="2:17">
      <c r="B36" s="897"/>
      <c r="C36" s="894"/>
      <c r="D36" s="318" t="s">
        <v>31</v>
      </c>
      <c r="E36" s="973"/>
      <c r="F36" s="974"/>
      <c r="G36" s="1005"/>
      <c r="H36" s="539"/>
      <c r="I36" s="561" t="s">
        <v>446</v>
      </c>
      <c r="J36" s="569"/>
      <c r="K36" s="562" t="s">
        <v>292</v>
      </c>
      <c r="L36" s="274"/>
      <c r="M36" s="274"/>
      <c r="N36" s="274"/>
      <c r="O36" s="274"/>
      <c r="P36" s="274"/>
      <c r="Q36" s="274"/>
    </row>
    <row r="37" spans="2:17">
      <c r="B37" s="897"/>
      <c r="C37" s="905" t="s">
        <v>247</v>
      </c>
      <c r="D37" s="906"/>
      <c r="E37" s="906"/>
      <c r="F37" s="907"/>
      <c r="G37" s="378" t="s">
        <v>230</v>
      </c>
      <c r="H37" s="539"/>
      <c r="I37" s="561" t="s">
        <v>447</v>
      </c>
      <c r="J37" s="569"/>
      <c r="K37" s="562" t="s">
        <v>417</v>
      </c>
      <c r="L37" s="274"/>
      <c r="M37" s="274"/>
      <c r="N37" s="274"/>
      <c r="O37" s="274"/>
      <c r="P37" s="274"/>
      <c r="Q37" s="274"/>
    </row>
    <row r="38" spans="2:17">
      <c r="B38" s="897"/>
      <c r="C38" s="861" t="s">
        <v>248</v>
      </c>
      <c r="D38" s="862"/>
      <c r="E38" s="862"/>
      <c r="F38" s="863"/>
      <c r="G38" s="378" t="s">
        <v>246</v>
      </c>
      <c r="H38" s="539"/>
      <c r="I38" s="561" t="s">
        <v>1571</v>
      </c>
      <c r="J38" s="569"/>
      <c r="K38" s="562" t="s">
        <v>417</v>
      </c>
      <c r="L38" s="274"/>
      <c r="M38" s="274"/>
      <c r="N38" s="274"/>
      <c r="O38" s="274"/>
      <c r="P38" s="274"/>
      <c r="Q38" s="274"/>
    </row>
    <row r="39" spans="2:17">
      <c r="B39" s="897"/>
      <c r="C39" s="905" t="s">
        <v>249</v>
      </c>
      <c r="D39" s="906"/>
      <c r="E39" s="906"/>
      <c r="F39" s="907"/>
      <c r="G39" s="378" t="s">
        <v>230</v>
      </c>
      <c r="H39" s="539"/>
      <c r="I39" s="563" t="s">
        <v>1573</v>
      </c>
      <c r="J39" s="569"/>
      <c r="K39" s="564" t="s">
        <v>1603</v>
      </c>
      <c r="L39" s="274"/>
      <c r="M39" s="250"/>
      <c r="N39" s="274"/>
      <c r="O39" s="274"/>
      <c r="P39" s="274"/>
      <c r="Q39" s="274"/>
    </row>
    <row r="40" spans="2:17" ht="15.75" thickBot="1">
      <c r="B40" s="897"/>
      <c r="C40" s="861" t="s">
        <v>250</v>
      </c>
      <c r="D40" s="862"/>
      <c r="E40" s="862"/>
      <c r="F40" s="863"/>
      <c r="G40" s="378" t="s">
        <v>117</v>
      </c>
      <c r="H40" s="539"/>
      <c r="I40" s="563" t="s">
        <v>1577</v>
      </c>
      <c r="J40" s="570"/>
      <c r="K40" s="565" t="s">
        <v>1604</v>
      </c>
      <c r="L40" s="274"/>
      <c r="M40" s="250"/>
      <c r="N40" s="274"/>
      <c r="O40" s="274"/>
      <c r="P40" s="274"/>
      <c r="Q40" s="274"/>
    </row>
    <row r="41" spans="2:17">
      <c r="B41" s="897"/>
      <c r="C41" s="236" t="s">
        <v>242</v>
      </c>
      <c r="D41" s="234"/>
      <c r="E41" s="234"/>
      <c r="F41" s="235"/>
      <c r="G41" s="378" t="s">
        <v>254</v>
      </c>
      <c r="H41" s="539"/>
      <c r="I41" s="395" t="s">
        <v>449</v>
      </c>
      <c r="J41" s="396"/>
      <c r="K41" s="560" t="s">
        <v>1605</v>
      </c>
      <c r="L41" s="274"/>
      <c r="M41" s="250"/>
      <c r="N41" s="274"/>
      <c r="O41" s="274"/>
      <c r="P41" s="274"/>
      <c r="Q41" s="274"/>
    </row>
    <row r="42" spans="2:17">
      <c r="B42" s="897"/>
      <c r="C42" s="236" t="s">
        <v>243</v>
      </c>
      <c r="D42" s="234"/>
      <c r="E42" s="234"/>
      <c r="F42" s="235"/>
      <c r="G42" s="378" t="s">
        <v>75</v>
      </c>
      <c r="H42" s="539"/>
      <c r="I42" s="561" t="s">
        <v>450</v>
      </c>
      <c r="J42" s="569"/>
      <c r="K42" s="562" t="s">
        <v>292</v>
      </c>
      <c r="L42" s="274"/>
      <c r="M42" s="274"/>
      <c r="N42" s="274"/>
      <c r="O42" s="274"/>
      <c r="P42" s="274"/>
      <c r="Q42" s="274"/>
    </row>
    <row r="43" spans="2:17">
      <c r="B43" s="897"/>
      <c r="C43" s="236" t="s">
        <v>245</v>
      </c>
      <c r="D43" s="234"/>
      <c r="E43" s="234"/>
      <c r="F43" s="235"/>
      <c r="G43" s="378" t="s">
        <v>18</v>
      </c>
      <c r="H43" s="539"/>
      <c r="I43" s="561" t="s">
        <v>451</v>
      </c>
      <c r="J43" s="569"/>
      <c r="K43" s="562" t="s">
        <v>417</v>
      </c>
      <c r="L43" s="274"/>
      <c r="M43" s="274"/>
      <c r="N43" s="274"/>
      <c r="O43" s="274"/>
      <c r="P43" s="274"/>
      <c r="Q43" s="274"/>
    </row>
    <row r="44" spans="2:17">
      <c r="B44" s="897"/>
      <c r="C44" s="236" t="s">
        <v>245</v>
      </c>
      <c r="D44" s="234"/>
      <c r="E44" s="234"/>
      <c r="F44" s="235"/>
      <c r="G44" s="378" t="s">
        <v>18</v>
      </c>
      <c r="H44" s="539"/>
      <c r="I44" s="561" t="s">
        <v>1570</v>
      </c>
      <c r="J44" s="569"/>
      <c r="K44" s="562" t="s">
        <v>1569</v>
      </c>
      <c r="L44" s="274"/>
      <c r="M44" s="274"/>
      <c r="N44" s="274"/>
      <c r="O44" s="274"/>
      <c r="P44" s="274"/>
      <c r="Q44" s="274"/>
    </row>
    <row r="45" spans="2:17">
      <c r="B45" s="897"/>
      <c r="C45" s="236" t="s">
        <v>244</v>
      </c>
      <c r="D45" s="234"/>
      <c r="E45" s="234"/>
      <c r="F45" s="235"/>
      <c r="G45" s="378" t="s">
        <v>18</v>
      </c>
      <c r="H45" s="539"/>
      <c r="I45" s="563" t="s">
        <v>1573</v>
      </c>
      <c r="J45" s="569"/>
      <c r="K45" s="564" t="s">
        <v>1603</v>
      </c>
      <c r="L45" s="274"/>
      <c r="M45" s="250"/>
      <c r="N45" s="274"/>
      <c r="O45" s="274"/>
      <c r="P45" s="274"/>
      <c r="Q45" s="274"/>
    </row>
    <row r="46" spans="2:17" ht="15" customHeight="1" thickBot="1">
      <c r="B46" s="897"/>
      <c r="C46" s="873" t="s">
        <v>49</v>
      </c>
      <c r="D46" s="873"/>
      <c r="E46" s="873"/>
      <c r="F46" s="873"/>
      <c r="G46" s="379" t="s">
        <v>50</v>
      </c>
      <c r="H46" s="539"/>
      <c r="I46" s="566" t="s">
        <v>1577</v>
      </c>
      <c r="J46" s="397"/>
      <c r="K46" s="567" t="s">
        <v>1604</v>
      </c>
      <c r="L46" s="274"/>
      <c r="M46" s="250"/>
      <c r="N46" s="274"/>
      <c r="O46" s="274"/>
      <c r="P46" s="274"/>
      <c r="Q46" s="274"/>
    </row>
    <row r="47" spans="2:17" ht="15.75" thickBot="1">
      <c r="B47" s="986"/>
      <c r="C47" s="874" t="s">
        <v>49</v>
      </c>
      <c r="D47" s="874"/>
      <c r="E47" s="874"/>
      <c r="F47" s="874"/>
      <c r="G47" s="380" t="s">
        <v>50</v>
      </c>
      <c r="H47" s="539"/>
      <c r="I47" s="539"/>
      <c r="J47" s="539"/>
      <c r="K47" s="274"/>
      <c r="L47" s="274"/>
      <c r="M47" s="274"/>
      <c r="N47" s="274"/>
      <c r="O47" s="274"/>
      <c r="P47" s="274"/>
      <c r="Q47" s="274"/>
    </row>
    <row r="48" spans="2:17">
      <c r="B48" s="398"/>
      <c r="C48" s="399" t="s">
        <v>445</v>
      </c>
      <c r="D48" s="400"/>
      <c r="E48" s="400"/>
      <c r="F48" s="401"/>
      <c r="G48" s="402" t="s">
        <v>18</v>
      </c>
    </row>
    <row r="49" spans="2:11">
      <c r="B49" s="398"/>
      <c r="C49" s="403" t="s">
        <v>446</v>
      </c>
      <c r="D49" s="404"/>
      <c r="E49" s="404"/>
      <c r="F49" s="405"/>
      <c r="G49" s="406" t="s">
        <v>292</v>
      </c>
      <c r="I49" s="1006" t="s">
        <v>1574</v>
      </c>
      <c r="J49" s="961"/>
      <c r="K49" s="962"/>
    </row>
    <row r="50" spans="2:11">
      <c r="B50" s="398"/>
      <c r="C50" s="403" t="s">
        <v>447</v>
      </c>
      <c r="D50" s="404"/>
      <c r="E50" s="404"/>
      <c r="F50" s="405"/>
      <c r="G50" s="406" t="s">
        <v>417</v>
      </c>
      <c r="I50" s="963"/>
      <c r="J50" s="964"/>
      <c r="K50" s="965"/>
    </row>
    <row r="51" spans="2:11" ht="34.5" customHeight="1" thickBot="1">
      <c r="B51" s="398"/>
      <c r="C51" s="403" t="s">
        <v>448</v>
      </c>
      <c r="D51" s="404"/>
      <c r="E51" s="404"/>
      <c r="F51" s="405"/>
      <c r="G51" s="406" t="s">
        <v>75</v>
      </c>
      <c r="I51" s="966"/>
      <c r="J51" s="967"/>
      <c r="K51" s="968"/>
    </row>
    <row r="52" spans="2:11">
      <c r="B52" s="323"/>
      <c r="C52" s="309" t="s">
        <v>449</v>
      </c>
      <c r="D52" s="310"/>
      <c r="E52" s="310"/>
      <c r="F52" s="311"/>
      <c r="G52" s="389" t="s">
        <v>18</v>
      </c>
    </row>
    <row r="53" spans="2:11">
      <c r="B53" s="323"/>
      <c r="C53" s="72" t="s">
        <v>450</v>
      </c>
      <c r="D53" s="51"/>
      <c r="E53" s="51"/>
      <c r="F53" s="52"/>
      <c r="G53" s="390" t="s">
        <v>292</v>
      </c>
      <c r="I53" s="960" t="s">
        <v>644</v>
      </c>
      <c r="J53" s="961"/>
      <c r="K53" s="962"/>
    </row>
    <row r="54" spans="2:11">
      <c r="B54" s="323"/>
      <c r="C54" s="72" t="s">
        <v>451</v>
      </c>
      <c r="D54" s="51"/>
      <c r="E54" s="51"/>
      <c r="F54" s="52"/>
      <c r="G54" s="390" t="s">
        <v>417</v>
      </c>
      <c r="I54" s="963"/>
      <c r="J54" s="964"/>
      <c r="K54" s="965"/>
    </row>
    <row r="55" spans="2:11" ht="15.75" thickBot="1">
      <c r="B55" s="323"/>
      <c r="C55" s="72" t="s">
        <v>452</v>
      </c>
      <c r="D55" s="51"/>
      <c r="E55" s="51"/>
      <c r="F55" s="52"/>
      <c r="G55" s="390" t="s">
        <v>52</v>
      </c>
      <c r="I55" s="966"/>
      <c r="J55" s="967"/>
      <c r="K55" s="968"/>
    </row>
    <row r="56" spans="2:11">
      <c r="B56" s="323"/>
      <c r="C56" s="309" t="s">
        <v>453</v>
      </c>
      <c r="D56" s="310"/>
      <c r="E56" s="310"/>
      <c r="F56" s="311"/>
      <c r="G56" s="389" t="s">
        <v>18</v>
      </c>
    </row>
    <row r="57" spans="2:11">
      <c r="B57" s="323"/>
      <c r="C57" s="72" t="s">
        <v>454</v>
      </c>
      <c r="D57" s="51"/>
      <c r="E57" s="51"/>
      <c r="F57" s="52"/>
      <c r="G57" s="390" t="s">
        <v>292</v>
      </c>
      <c r="I57" s="960" t="s">
        <v>645</v>
      </c>
      <c r="J57" s="961"/>
      <c r="K57" s="962"/>
    </row>
    <row r="58" spans="2:11">
      <c r="B58" s="323"/>
      <c r="C58" s="72" t="s">
        <v>455</v>
      </c>
      <c r="D58" s="51"/>
      <c r="E58" s="51"/>
      <c r="F58" s="52"/>
      <c r="G58" s="390" t="s">
        <v>417</v>
      </c>
      <c r="I58" s="963"/>
      <c r="J58" s="964"/>
      <c r="K58" s="965"/>
    </row>
    <row r="59" spans="2:11">
      <c r="B59" s="323"/>
      <c r="C59" s="72" t="s">
        <v>456</v>
      </c>
      <c r="D59" s="51"/>
      <c r="E59" s="51"/>
      <c r="F59" s="52"/>
      <c r="G59" s="390" t="s">
        <v>104</v>
      </c>
      <c r="I59" s="963"/>
      <c r="J59" s="964"/>
      <c r="K59" s="965"/>
    </row>
    <row r="60" spans="2:11" ht="15.75" thickBot="1">
      <c r="B60" s="323"/>
      <c r="C60" s="202" t="s">
        <v>312</v>
      </c>
      <c r="D60" s="148"/>
      <c r="E60" s="148"/>
      <c r="F60" s="53"/>
      <c r="G60" s="391"/>
      <c r="I60" s="966"/>
      <c r="J60" s="967"/>
      <c r="K60" s="968"/>
    </row>
    <row r="61" spans="2:11">
      <c r="B61" s="323"/>
      <c r="C61" s="309" t="s">
        <v>457</v>
      </c>
      <c r="D61" s="310"/>
      <c r="E61" s="310"/>
      <c r="F61" s="311"/>
      <c r="G61" s="389" t="s">
        <v>18</v>
      </c>
    </row>
    <row r="62" spans="2:11">
      <c r="B62" s="323"/>
      <c r="C62" s="72" t="s">
        <v>458</v>
      </c>
      <c r="D62" s="51"/>
      <c r="E62" s="51"/>
      <c r="F62" s="52"/>
      <c r="G62" s="390" t="s">
        <v>292</v>
      </c>
      <c r="I62" s="960" t="s">
        <v>646</v>
      </c>
      <c r="J62" s="961"/>
      <c r="K62" s="962"/>
    </row>
    <row r="63" spans="2:11">
      <c r="B63" s="323"/>
      <c r="C63" s="72" t="s">
        <v>459</v>
      </c>
      <c r="D63" s="51"/>
      <c r="E63" s="51"/>
      <c r="F63" s="52"/>
      <c r="G63" s="390" t="s">
        <v>417</v>
      </c>
      <c r="I63" s="963"/>
      <c r="J63" s="964"/>
      <c r="K63" s="965"/>
    </row>
    <row r="64" spans="2:11">
      <c r="B64" s="323"/>
      <c r="C64" s="72" t="s">
        <v>460</v>
      </c>
      <c r="D64" s="51"/>
      <c r="E64" s="51"/>
      <c r="F64" s="52"/>
      <c r="G64" s="390" t="s">
        <v>418</v>
      </c>
      <c r="I64" s="963"/>
      <c r="J64" s="964"/>
      <c r="K64" s="965"/>
    </row>
    <row r="65" spans="2:11" ht="15.75" thickBot="1">
      <c r="B65" s="323"/>
      <c r="C65" s="202" t="s">
        <v>313</v>
      </c>
      <c r="D65" s="148"/>
      <c r="E65" s="148"/>
      <c r="F65" s="53"/>
      <c r="G65" s="391"/>
      <c r="I65" s="966"/>
      <c r="J65" s="967"/>
      <c r="K65" s="968"/>
    </row>
    <row r="66" spans="2:11">
      <c r="B66" s="323"/>
      <c r="C66" s="309" t="s">
        <v>461</v>
      </c>
      <c r="D66" s="310"/>
      <c r="E66" s="310"/>
      <c r="F66" s="311"/>
      <c r="G66" s="389" t="s">
        <v>18</v>
      </c>
    </row>
    <row r="67" spans="2:11">
      <c r="B67" s="323"/>
      <c r="C67" s="72" t="s">
        <v>462</v>
      </c>
      <c r="D67" s="51"/>
      <c r="E67" s="51"/>
      <c r="F67" s="52"/>
      <c r="G67" s="390" t="s">
        <v>292</v>
      </c>
      <c r="I67" s="960" t="s">
        <v>647</v>
      </c>
      <c r="J67" s="961"/>
      <c r="K67" s="962"/>
    </row>
    <row r="68" spans="2:11">
      <c r="B68" s="323"/>
      <c r="C68" s="72" t="s">
        <v>463</v>
      </c>
      <c r="D68" s="51"/>
      <c r="E68" s="51"/>
      <c r="F68" s="52"/>
      <c r="G68" s="390" t="s">
        <v>417</v>
      </c>
      <c r="I68" s="963"/>
      <c r="J68" s="964"/>
      <c r="K68" s="965"/>
    </row>
    <row r="69" spans="2:11" ht="15.75" thickBot="1">
      <c r="B69" s="323"/>
      <c r="C69" s="72" t="s">
        <v>464</v>
      </c>
      <c r="D69" s="51"/>
      <c r="E69" s="51"/>
      <c r="F69" s="52"/>
      <c r="G69" s="390" t="s">
        <v>192</v>
      </c>
      <c r="I69" s="963"/>
      <c r="J69" s="964"/>
      <c r="K69" s="965"/>
    </row>
    <row r="70" spans="2:11">
      <c r="B70" s="323"/>
      <c r="C70" s="309" t="s">
        <v>466</v>
      </c>
      <c r="D70" s="310"/>
      <c r="E70" s="310"/>
      <c r="F70" s="311"/>
      <c r="G70" s="389" t="s">
        <v>18</v>
      </c>
    </row>
    <row r="71" spans="2:11">
      <c r="B71" s="323"/>
      <c r="C71" s="72" t="s">
        <v>467</v>
      </c>
      <c r="D71" s="51"/>
      <c r="E71" s="51"/>
      <c r="F71" s="52"/>
      <c r="G71" s="390" t="s">
        <v>292</v>
      </c>
      <c r="I71" s="960" t="s">
        <v>648</v>
      </c>
      <c r="J71" s="961"/>
      <c r="K71" s="962"/>
    </row>
    <row r="72" spans="2:11">
      <c r="B72" s="323"/>
      <c r="C72" s="72" t="s">
        <v>468</v>
      </c>
      <c r="D72" s="51"/>
      <c r="E72" s="51"/>
      <c r="F72" s="52"/>
      <c r="G72" s="390" t="s">
        <v>417</v>
      </c>
      <c r="I72" s="963"/>
      <c r="J72" s="964"/>
      <c r="K72" s="965"/>
    </row>
    <row r="73" spans="2:11" ht="15.75" thickBot="1">
      <c r="B73" s="323"/>
      <c r="C73" s="72" t="s">
        <v>469</v>
      </c>
      <c r="D73" s="51"/>
      <c r="E73" s="51"/>
      <c r="F73" s="52"/>
      <c r="G73" s="390" t="s">
        <v>419</v>
      </c>
      <c r="I73" s="963"/>
      <c r="J73" s="964"/>
      <c r="K73" s="965"/>
    </row>
    <row r="74" spans="2:11">
      <c r="B74" s="323"/>
      <c r="C74" s="309" t="s">
        <v>470</v>
      </c>
      <c r="D74" s="310"/>
      <c r="E74" s="310"/>
      <c r="F74" s="311"/>
      <c r="G74" s="389" t="s">
        <v>18</v>
      </c>
    </row>
    <row r="75" spans="2:11">
      <c r="B75" s="323"/>
      <c r="C75" s="72" t="s">
        <v>471</v>
      </c>
      <c r="D75" s="51"/>
      <c r="E75" s="51"/>
      <c r="F75" s="52"/>
      <c r="G75" s="390" t="s">
        <v>292</v>
      </c>
      <c r="I75" s="960" t="s">
        <v>649</v>
      </c>
      <c r="J75" s="961"/>
      <c r="K75" s="962"/>
    </row>
    <row r="76" spans="2:11">
      <c r="B76" s="323"/>
      <c r="C76" s="72" t="s">
        <v>472</v>
      </c>
      <c r="D76" s="51"/>
      <c r="E76" s="51"/>
      <c r="F76" s="52"/>
      <c r="G76" s="390" t="s">
        <v>417</v>
      </c>
      <c r="I76" s="963"/>
      <c r="J76" s="964"/>
      <c r="K76" s="965"/>
    </row>
    <row r="77" spans="2:11" ht="15.75" thickBot="1">
      <c r="B77" s="323"/>
      <c r="C77" s="72" t="s">
        <v>473</v>
      </c>
      <c r="D77" s="51"/>
      <c r="E77" s="51"/>
      <c r="F77" s="52"/>
      <c r="G77" s="390" t="s">
        <v>420</v>
      </c>
      <c r="I77" s="963"/>
      <c r="J77" s="964"/>
      <c r="K77" s="965"/>
    </row>
    <row r="78" spans="2:11">
      <c r="B78" s="323"/>
      <c r="C78" s="309" t="s">
        <v>474</v>
      </c>
      <c r="D78" s="310"/>
      <c r="E78" s="310"/>
      <c r="F78" s="311"/>
      <c r="G78" s="389" t="s">
        <v>18</v>
      </c>
    </row>
    <row r="79" spans="2:11">
      <c r="B79" s="323"/>
      <c r="C79" s="72" t="s">
        <v>475</v>
      </c>
      <c r="D79" s="51"/>
      <c r="E79" s="51"/>
      <c r="F79" s="52"/>
      <c r="G79" s="390" t="s">
        <v>292</v>
      </c>
      <c r="I79" s="960" t="s">
        <v>650</v>
      </c>
      <c r="J79" s="961"/>
      <c r="K79" s="962"/>
    </row>
    <row r="80" spans="2:11">
      <c r="B80" s="323"/>
      <c r="C80" s="72" t="s">
        <v>476</v>
      </c>
      <c r="D80" s="51"/>
      <c r="E80" s="51"/>
      <c r="F80" s="52"/>
      <c r="G80" s="390" t="s">
        <v>417</v>
      </c>
      <c r="I80" s="963"/>
      <c r="J80" s="964"/>
      <c r="K80" s="965"/>
    </row>
    <row r="81" spans="2:11" ht="15.75" thickBot="1">
      <c r="B81" s="323"/>
      <c r="C81" s="72" t="s">
        <v>477</v>
      </c>
      <c r="D81" s="51"/>
      <c r="E81" s="51"/>
      <c r="F81" s="52"/>
      <c r="G81" s="390" t="s">
        <v>421</v>
      </c>
      <c r="I81" s="963"/>
      <c r="J81" s="964"/>
      <c r="K81" s="965"/>
    </row>
    <row r="82" spans="2:11">
      <c r="B82" s="323"/>
      <c r="C82" s="309" t="s">
        <v>478</v>
      </c>
      <c r="D82" s="310"/>
      <c r="E82" s="310"/>
      <c r="F82" s="311"/>
      <c r="G82" s="389" t="s">
        <v>18</v>
      </c>
    </row>
    <row r="83" spans="2:11">
      <c r="B83" s="323"/>
      <c r="C83" s="72" t="s">
        <v>479</v>
      </c>
      <c r="D83" s="51"/>
      <c r="E83" s="51"/>
      <c r="F83" s="52"/>
      <c r="G83" s="390" t="s">
        <v>292</v>
      </c>
      <c r="I83" s="960" t="s">
        <v>651</v>
      </c>
      <c r="J83" s="961"/>
      <c r="K83" s="962"/>
    </row>
    <row r="84" spans="2:11">
      <c r="B84" s="323"/>
      <c r="C84" s="72" t="s">
        <v>480</v>
      </c>
      <c r="D84" s="51"/>
      <c r="E84" s="51"/>
      <c r="F84" s="52"/>
      <c r="G84" s="390" t="s">
        <v>417</v>
      </c>
      <c r="I84" s="963"/>
      <c r="J84" s="964"/>
      <c r="K84" s="965"/>
    </row>
    <row r="85" spans="2:11" ht="15.75" thickBot="1">
      <c r="B85" s="323"/>
      <c r="C85" s="72" t="s">
        <v>481</v>
      </c>
      <c r="D85" s="51"/>
      <c r="E85" s="51"/>
      <c r="F85" s="52"/>
      <c r="G85" s="390" t="s">
        <v>422</v>
      </c>
      <c r="I85" s="963"/>
      <c r="J85" s="964"/>
      <c r="K85" s="965"/>
    </row>
    <row r="86" spans="2:11">
      <c r="B86" s="323"/>
      <c r="C86" s="309" t="s">
        <v>482</v>
      </c>
      <c r="D86" s="310"/>
      <c r="E86" s="310"/>
      <c r="F86" s="311"/>
      <c r="G86" s="389" t="s">
        <v>18</v>
      </c>
    </row>
    <row r="87" spans="2:11">
      <c r="B87" s="323"/>
      <c r="C87" s="72" t="s">
        <v>483</v>
      </c>
      <c r="D87" s="51"/>
      <c r="E87" s="51"/>
      <c r="F87" s="52"/>
      <c r="G87" s="390" t="s">
        <v>292</v>
      </c>
      <c r="I87" s="960" t="s">
        <v>652</v>
      </c>
      <c r="J87" s="961"/>
      <c r="K87" s="962"/>
    </row>
    <row r="88" spans="2:11">
      <c r="B88" s="323"/>
      <c r="C88" s="72" t="s">
        <v>484</v>
      </c>
      <c r="D88" s="51"/>
      <c r="E88" s="51"/>
      <c r="F88" s="52"/>
      <c r="G88" s="390" t="s">
        <v>417</v>
      </c>
      <c r="I88" s="963"/>
      <c r="J88" s="964"/>
      <c r="K88" s="965"/>
    </row>
    <row r="89" spans="2:11" ht="15.75" thickBot="1">
      <c r="B89" s="323"/>
      <c r="C89" s="72" t="s">
        <v>485</v>
      </c>
      <c r="D89" s="51"/>
      <c r="E89" s="51"/>
      <c r="F89" s="52"/>
      <c r="G89" s="390" t="s">
        <v>423</v>
      </c>
      <c r="I89" s="963"/>
      <c r="J89" s="964"/>
      <c r="K89" s="965"/>
    </row>
    <row r="90" spans="2:11">
      <c r="B90" s="323"/>
      <c r="C90" s="309" t="s">
        <v>486</v>
      </c>
      <c r="D90" s="310"/>
      <c r="E90" s="310"/>
      <c r="F90" s="311"/>
      <c r="G90" s="389" t="s">
        <v>18</v>
      </c>
    </row>
    <row r="91" spans="2:11">
      <c r="B91" s="323"/>
      <c r="C91" s="72" t="s">
        <v>487</v>
      </c>
      <c r="D91" s="51"/>
      <c r="E91" s="51"/>
      <c r="F91" s="52"/>
      <c r="G91" s="390" t="s">
        <v>292</v>
      </c>
      <c r="I91" s="960" t="s">
        <v>653</v>
      </c>
      <c r="J91" s="961"/>
      <c r="K91" s="962"/>
    </row>
    <row r="92" spans="2:11">
      <c r="B92" s="323"/>
      <c r="C92" s="72" t="s">
        <v>488</v>
      </c>
      <c r="D92" s="51"/>
      <c r="E92" s="51"/>
      <c r="F92" s="52"/>
      <c r="G92" s="390" t="s">
        <v>417</v>
      </c>
      <c r="I92" s="963"/>
      <c r="J92" s="964"/>
      <c r="K92" s="965"/>
    </row>
    <row r="93" spans="2:11" ht="15.75" thickBot="1">
      <c r="B93" s="323"/>
      <c r="C93" s="72" t="s">
        <v>489</v>
      </c>
      <c r="D93" s="51"/>
      <c r="E93" s="51"/>
      <c r="F93" s="52"/>
      <c r="G93" s="390" t="s">
        <v>57</v>
      </c>
      <c r="I93" s="963"/>
      <c r="J93" s="964"/>
      <c r="K93" s="965"/>
    </row>
    <row r="94" spans="2:11">
      <c r="B94" s="323"/>
      <c r="C94" s="309" t="s">
        <v>490</v>
      </c>
      <c r="D94" s="310"/>
      <c r="E94" s="310"/>
      <c r="F94" s="311"/>
      <c r="G94" s="389" t="s">
        <v>18</v>
      </c>
    </row>
    <row r="95" spans="2:11">
      <c r="B95" s="323"/>
      <c r="C95" s="72" t="s">
        <v>491</v>
      </c>
      <c r="D95" s="51"/>
      <c r="E95" s="51"/>
      <c r="F95" s="52"/>
      <c r="G95" s="390" t="s">
        <v>292</v>
      </c>
      <c r="I95" s="960" t="s">
        <v>654</v>
      </c>
      <c r="J95" s="961"/>
      <c r="K95" s="962"/>
    </row>
    <row r="96" spans="2:11">
      <c r="B96" s="323"/>
      <c r="C96" s="72" t="s">
        <v>492</v>
      </c>
      <c r="D96" s="51"/>
      <c r="E96" s="51"/>
      <c r="F96" s="52"/>
      <c r="G96" s="390" t="s">
        <v>417</v>
      </c>
      <c r="I96" s="963"/>
      <c r="J96" s="964"/>
      <c r="K96" s="965"/>
    </row>
    <row r="97" spans="2:11" ht="15.75" thickBot="1">
      <c r="B97" s="323"/>
      <c r="C97" s="72" t="s">
        <v>493</v>
      </c>
      <c r="D97" s="51"/>
      <c r="E97" s="51"/>
      <c r="F97" s="52"/>
      <c r="G97" s="390" t="s">
        <v>424</v>
      </c>
      <c r="I97" s="963"/>
      <c r="J97" s="964"/>
      <c r="K97" s="965"/>
    </row>
    <row r="98" spans="2:11">
      <c r="B98" s="323"/>
      <c r="C98" s="309" t="s">
        <v>494</v>
      </c>
      <c r="D98" s="310"/>
      <c r="E98" s="310"/>
      <c r="F98" s="311"/>
      <c r="G98" s="389" t="s">
        <v>18</v>
      </c>
    </row>
    <row r="99" spans="2:11">
      <c r="B99" s="323"/>
      <c r="C99" s="72" t="s">
        <v>495</v>
      </c>
      <c r="D99" s="51"/>
      <c r="E99" s="51"/>
      <c r="F99" s="52"/>
      <c r="G99" s="390" t="s">
        <v>292</v>
      </c>
      <c r="I99" s="960" t="s">
        <v>655</v>
      </c>
      <c r="J99" s="961"/>
      <c r="K99" s="962"/>
    </row>
    <row r="100" spans="2:11">
      <c r="B100" s="323"/>
      <c r="C100" s="72" t="s">
        <v>496</v>
      </c>
      <c r="D100" s="51"/>
      <c r="E100" s="51"/>
      <c r="F100" s="52"/>
      <c r="G100" s="390" t="s">
        <v>417</v>
      </c>
      <c r="I100" s="963"/>
      <c r="J100" s="964"/>
      <c r="K100" s="965"/>
    </row>
    <row r="101" spans="2:11" ht="15.75" thickBot="1">
      <c r="B101" s="323"/>
      <c r="C101" s="72" t="s">
        <v>497</v>
      </c>
      <c r="D101" s="51"/>
      <c r="E101" s="51"/>
      <c r="F101" s="52"/>
      <c r="G101" s="390" t="s">
        <v>50</v>
      </c>
      <c r="I101" s="963"/>
      <c r="J101" s="964"/>
      <c r="K101" s="965"/>
    </row>
    <row r="102" spans="2:11">
      <c r="B102" s="323"/>
      <c r="C102" s="309" t="s">
        <v>498</v>
      </c>
      <c r="D102" s="310"/>
      <c r="E102" s="310"/>
      <c r="F102" s="311"/>
      <c r="G102" s="389" t="s">
        <v>18</v>
      </c>
    </row>
    <row r="103" spans="2:11">
      <c r="B103" s="323"/>
      <c r="C103" s="72" t="s">
        <v>499</v>
      </c>
      <c r="D103" s="51"/>
      <c r="E103" s="51"/>
      <c r="F103" s="52"/>
      <c r="G103" s="390" t="s">
        <v>292</v>
      </c>
      <c r="I103" s="960" t="s">
        <v>656</v>
      </c>
      <c r="J103" s="961"/>
      <c r="K103" s="962"/>
    </row>
    <row r="104" spans="2:11">
      <c r="B104" s="323"/>
      <c r="C104" s="72" t="s">
        <v>500</v>
      </c>
      <c r="D104" s="51"/>
      <c r="E104" s="51"/>
      <c r="F104" s="52"/>
      <c r="G104" s="390" t="s">
        <v>417</v>
      </c>
      <c r="I104" s="963"/>
      <c r="J104" s="964"/>
      <c r="K104" s="965"/>
    </row>
    <row r="105" spans="2:11" ht="15.75" thickBot="1">
      <c r="B105" s="323"/>
      <c r="C105" s="72" t="s">
        <v>501</v>
      </c>
      <c r="D105" s="51"/>
      <c r="E105" s="51"/>
      <c r="F105" s="52"/>
      <c r="G105" s="390" t="s">
        <v>425</v>
      </c>
      <c r="I105" s="963"/>
      <c r="J105" s="964"/>
      <c r="K105" s="965"/>
    </row>
    <row r="106" spans="2:11">
      <c r="B106" s="323"/>
      <c r="C106" s="309" t="s">
        <v>502</v>
      </c>
      <c r="D106" s="310"/>
      <c r="E106" s="310"/>
      <c r="F106" s="311"/>
      <c r="G106" s="389" t="s">
        <v>18</v>
      </c>
    </row>
    <row r="107" spans="2:11">
      <c r="B107" s="323"/>
      <c r="C107" s="72" t="s">
        <v>503</v>
      </c>
      <c r="D107" s="51"/>
      <c r="E107" s="51"/>
      <c r="F107" s="52"/>
      <c r="G107" s="390" t="s">
        <v>292</v>
      </c>
      <c r="I107" s="960" t="s">
        <v>657</v>
      </c>
      <c r="J107" s="961"/>
      <c r="K107" s="962"/>
    </row>
    <row r="108" spans="2:11">
      <c r="B108" s="323"/>
      <c r="C108" s="72" t="s">
        <v>504</v>
      </c>
      <c r="D108" s="51"/>
      <c r="E108" s="51"/>
      <c r="F108" s="52"/>
      <c r="G108" s="390" t="s">
        <v>417</v>
      </c>
      <c r="I108" s="963"/>
      <c r="J108" s="964"/>
      <c r="K108" s="965"/>
    </row>
    <row r="109" spans="2:11" ht="15.75" thickBot="1">
      <c r="B109" s="323"/>
      <c r="C109" s="72" t="s">
        <v>505</v>
      </c>
      <c r="D109" s="51"/>
      <c r="E109" s="51"/>
      <c r="F109" s="52"/>
      <c r="G109" s="390" t="s">
        <v>6</v>
      </c>
      <c r="I109" s="963"/>
      <c r="J109" s="964"/>
      <c r="K109" s="965"/>
    </row>
    <row r="110" spans="2:11">
      <c r="B110" s="323"/>
      <c r="C110" s="309" t="s">
        <v>506</v>
      </c>
      <c r="D110" s="310"/>
      <c r="E110" s="310"/>
      <c r="F110" s="311"/>
      <c r="G110" s="389" t="s">
        <v>18</v>
      </c>
    </row>
    <row r="111" spans="2:11">
      <c r="B111" s="323"/>
      <c r="C111" s="72" t="s">
        <v>507</v>
      </c>
      <c r="D111" s="51"/>
      <c r="E111" s="51"/>
      <c r="F111" s="52"/>
      <c r="G111" s="390" t="s">
        <v>292</v>
      </c>
      <c r="I111" s="960" t="s">
        <v>658</v>
      </c>
      <c r="J111" s="961"/>
      <c r="K111" s="962"/>
    </row>
    <row r="112" spans="2:11">
      <c r="B112" s="323"/>
      <c r="C112" s="72" t="s">
        <v>508</v>
      </c>
      <c r="D112" s="51"/>
      <c r="E112" s="51"/>
      <c r="F112" s="52"/>
      <c r="G112" s="390" t="s">
        <v>417</v>
      </c>
      <c r="I112" s="963"/>
      <c r="J112" s="964"/>
      <c r="K112" s="965"/>
    </row>
    <row r="113" spans="2:11" ht="15.75" thickBot="1">
      <c r="B113" s="323"/>
      <c r="C113" s="72" t="s">
        <v>509</v>
      </c>
      <c r="D113" s="51"/>
      <c r="E113" s="51"/>
      <c r="F113" s="52"/>
      <c r="G113" s="390" t="s">
        <v>426</v>
      </c>
      <c r="I113" s="963"/>
      <c r="J113" s="964"/>
      <c r="K113" s="965"/>
    </row>
    <row r="114" spans="2:11">
      <c r="B114" s="323"/>
      <c r="C114" s="309" t="s">
        <v>510</v>
      </c>
      <c r="D114" s="310"/>
      <c r="E114" s="310"/>
      <c r="F114" s="311"/>
      <c r="G114" s="389" t="s">
        <v>18</v>
      </c>
    </row>
    <row r="115" spans="2:11">
      <c r="B115" s="323"/>
      <c r="C115" s="72" t="s">
        <v>511</v>
      </c>
      <c r="D115" s="51"/>
      <c r="E115" s="51"/>
      <c r="F115" s="52"/>
      <c r="G115" s="390" t="s">
        <v>292</v>
      </c>
      <c r="I115" s="960" t="s">
        <v>656</v>
      </c>
      <c r="J115" s="961"/>
      <c r="K115" s="962"/>
    </row>
    <row r="116" spans="2:11">
      <c r="B116" s="323"/>
      <c r="C116" s="72" t="s">
        <v>512</v>
      </c>
      <c r="D116" s="51"/>
      <c r="E116" s="51"/>
      <c r="F116" s="52"/>
      <c r="G116" s="390" t="s">
        <v>417</v>
      </c>
      <c r="I116" s="963"/>
      <c r="J116" s="964"/>
      <c r="K116" s="965"/>
    </row>
    <row r="117" spans="2:11" ht="15.75" thickBot="1">
      <c r="B117" s="323"/>
      <c r="C117" s="72" t="s">
        <v>513</v>
      </c>
      <c r="D117" s="51"/>
      <c r="E117" s="51"/>
      <c r="F117" s="52"/>
      <c r="G117" s="390" t="s">
        <v>118</v>
      </c>
      <c r="I117" s="963"/>
      <c r="J117" s="964"/>
      <c r="K117" s="965"/>
    </row>
    <row r="118" spans="2:11">
      <c r="B118" s="323"/>
      <c r="C118" s="309" t="s">
        <v>514</v>
      </c>
      <c r="D118" s="310"/>
      <c r="E118" s="310"/>
      <c r="F118" s="311"/>
      <c r="G118" s="389" t="s">
        <v>18</v>
      </c>
    </row>
    <row r="119" spans="2:11">
      <c r="B119" s="323"/>
      <c r="C119" s="72" t="s">
        <v>515</v>
      </c>
      <c r="D119" s="51"/>
      <c r="E119" s="51"/>
      <c r="F119" s="52"/>
      <c r="G119" s="390" t="s">
        <v>292</v>
      </c>
      <c r="I119" s="960" t="s">
        <v>659</v>
      </c>
      <c r="J119" s="961"/>
      <c r="K119" s="962"/>
    </row>
    <row r="120" spans="2:11">
      <c r="B120" s="323"/>
      <c r="C120" s="72" t="s">
        <v>516</v>
      </c>
      <c r="D120" s="51"/>
      <c r="E120" s="51"/>
      <c r="F120" s="52"/>
      <c r="G120" s="390" t="s">
        <v>417</v>
      </c>
      <c r="I120" s="963"/>
      <c r="J120" s="964"/>
      <c r="K120" s="965"/>
    </row>
    <row r="121" spans="2:11" ht="15.75" thickBot="1">
      <c r="B121" s="323"/>
      <c r="C121" s="72" t="s">
        <v>517</v>
      </c>
      <c r="D121" s="51"/>
      <c r="E121" s="51"/>
      <c r="F121" s="52"/>
      <c r="G121" s="390" t="s">
        <v>427</v>
      </c>
      <c r="I121" s="963"/>
      <c r="J121" s="964"/>
      <c r="K121" s="965"/>
    </row>
    <row r="122" spans="2:11">
      <c r="B122" s="323"/>
      <c r="C122" s="309" t="s">
        <v>518</v>
      </c>
      <c r="D122" s="310"/>
      <c r="E122" s="310"/>
      <c r="F122" s="311"/>
      <c r="G122" s="389" t="s">
        <v>18</v>
      </c>
    </row>
    <row r="123" spans="2:11">
      <c r="B123" s="323"/>
      <c r="C123" s="72" t="s">
        <v>519</v>
      </c>
      <c r="D123" s="51"/>
      <c r="E123" s="51"/>
      <c r="F123" s="52"/>
      <c r="G123" s="390" t="s">
        <v>292</v>
      </c>
      <c r="I123" s="960" t="s">
        <v>660</v>
      </c>
      <c r="J123" s="961"/>
      <c r="K123" s="962"/>
    </row>
    <row r="124" spans="2:11">
      <c r="B124" s="323"/>
      <c r="C124" s="72" t="s">
        <v>520</v>
      </c>
      <c r="D124" s="51"/>
      <c r="E124" s="51"/>
      <c r="F124" s="52"/>
      <c r="G124" s="390" t="s">
        <v>417</v>
      </c>
      <c r="I124" s="963"/>
      <c r="J124" s="964"/>
      <c r="K124" s="965"/>
    </row>
    <row r="125" spans="2:11" ht="15.75" thickBot="1">
      <c r="B125" s="323"/>
      <c r="C125" s="72" t="s">
        <v>521</v>
      </c>
      <c r="D125" s="51"/>
      <c r="E125" s="51"/>
      <c r="F125" s="52"/>
      <c r="G125" s="390" t="s">
        <v>428</v>
      </c>
      <c r="I125" s="963"/>
      <c r="J125" s="964"/>
      <c r="K125" s="965"/>
    </row>
    <row r="126" spans="2:11">
      <c r="B126" s="323"/>
      <c r="C126" s="309" t="s">
        <v>522</v>
      </c>
      <c r="D126" s="310"/>
      <c r="E126" s="310"/>
      <c r="F126" s="311"/>
      <c r="G126" s="389" t="s">
        <v>18</v>
      </c>
    </row>
    <row r="127" spans="2:11">
      <c r="B127" s="323"/>
      <c r="C127" s="72" t="s">
        <v>523</v>
      </c>
      <c r="D127" s="51"/>
      <c r="E127" s="51"/>
      <c r="F127" s="52"/>
      <c r="G127" s="390" t="s">
        <v>292</v>
      </c>
      <c r="I127" s="960" t="s">
        <v>661</v>
      </c>
      <c r="J127" s="961"/>
      <c r="K127" s="962"/>
    </row>
    <row r="128" spans="2:11">
      <c r="B128" s="323"/>
      <c r="C128" s="72" t="s">
        <v>524</v>
      </c>
      <c r="D128" s="51"/>
      <c r="E128" s="51"/>
      <c r="F128" s="52"/>
      <c r="G128" s="390" t="s">
        <v>417</v>
      </c>
      <c r="I128" s="963"/>
      <c r="J128" s="964"/>
      <c r="K128" s="965"/>
    </row>
    <row r="129" spans="2:11" ht="15.75" thickBot="1">
      <c r="B129" s="323"/>
      <c r="C129" s="72" t="s">
        <v>525</v>
      </c>
      <c r="D129" s="51"/>
      <c r="E129" s="51"/>
      <c r="F129" s="52"/>
      <c r="G129" s="390" t="s">
        <v>136</v>
      </c>
      <c r="I129" s="963"/>
      <c r="J129" s="964"/>
      <c r="K129" s="965"/>
    </row>
    <row r="130" spans="2:11">
      <c r="B130" s="323"/>
      <c r="C130" s="309" t="s">
        <v>526</v>
      </c>
      <c r="D130" s="310"/>
      <c r="E130" s="310"/>
      <c r="F130" s="311"/>
      <c r="G130" s="389" t="s">
        <v>18</v>
      </c>
    </row>
    <row r="131" spans="2:11">
      <c r="B131" s="323"/>
      <c r="C131" s="72" t="s">
        <v>527</v>
      </c>
      <c r="D131" s="51"/>
      <c r="E131" s="51"/>
      <c r="F131" s="52"/>
      <c r="G131" s="390" t="s">
        <v>292</v>
      </c>
      <c r="I131" s="960" t="s">
        <v>662</v>
      </c>
      <c r="J131" s="961"/>
      <c r="K131" s="962"/>
    </row>
    <row r="132" spans="2:11">
      <c r="B132" s="323"/>
      <c r="C132" s="72" t="s">
        <v>528</v>
      </c>
      <c r="D132" s="51"/>
      <c r="E132" s="51"/>
      <c r="F132" s="52"/>
      <c r="G132" s="390" t="s">
        <v>417</v>
      </c>
      <c r="I132" s="963"/>
      <c r="J132" s="964"/>
      <c r="K132" s="965"/>
    </row>
    <row r="133" spans="2:11" ht="15.75" thickBot="1">
      <c r="B133" s="323"/>
      <c r="C133" s="72" t="s">
        <v>529</v>
      </c>
      <c r="D133" s="51"/>
      <c r="E133" s="51"/>
      <c r="F133" s="52"/>
      <c r="G133" s="390" t="s">
        <v>429</v>
      </c>
      <c r="I133" s="963"/>
      <c r="J133" s="964"/>
      <c r="K133" s="965"/>
    </row>
    <row r="134" spans="2:11">
      <c r="B134" s="323"/>
      <c r="C134" s="309" t="s">
        <v>530</v>
      </c>
      <c r="D134" s="310"/>
      <c r="E134" s="310"/>
      <c r="F134" s="311"/>
      <c r="G134" s="389" t="s">
        <v>18</v>
      </c>
    </row>
    <row r="135" spans="2:11">
      <c r="B135" s="323"/>
      <c r="C135" s="72" t="s">
        <v>531</v>
      </c>
      <c r="D135" s="51"/>
      <c r="E135" s="51"/>
      <c r="F135" s="52"/>
      <c r="G135" s="390" t="s">
        <v>292</v>
      </c>
      <c r="I135" s="960" t="s">
        <v>660</v>
      </c>
      <c r="J135" s="961"/>
      <c r="K135" s="962"/>
    </row>
    <row r="136" spans="2:11">
      <c r="B136" s="323"/>
      <c r="C136" s="72" t="s">
        <v>532</v>
      </c>
      <c r="D136" s="51"/>
      <c r="E136" s="51"/>
      <c r="F136" s="52"/>
      <c r="G136" s="390" t="s">
        <v>417</v>
      </c>
      <c r="I136" s="963"/>
      <c r="J136" s="964"/>
      <c r="K136" s="965"/>
    </row>
    <row r="137" spans="2:11" ht="15.75" thickBot="1">
      <c r="B137" s="323"/>
      <c r="C137" s="72" t="s">
        <v>533</v>
      </c>
      <c r="D137" s="51"/>
      <c r="E137" s="51"/>
      <c r="F137" s="52"/>
      <c r="G137" s="390" t="s">
        <v>263</v>
      </c>
      <c r="I137" s="963"/>
      <c r="J137" s="964"/>
      <c r="K137" s="965"/>
    </row>
    <row r="138" spans="2:11">
      <c r="B138" s="323"/>
      <c r="C138" s="309" t="s">
        <v>534</v>
      </c>
      <c r="D138" s="310"/>
      <c r="E138" s="310"/>
      <c r="F138" s="311"/>
      <c r="G138" s="389" t="s">
        <v>18</v>
      </c>
    </row>
    <row r="139" spans="2:11">
      <c r="B139" s="323"/>
      <c r="C139" s="72" t="s">
        <v>535</v>
      </c>
      <c r="D139" s="51"/>
      <c r="E139" s="51"/>
      <c r="F139" s="52"/>
      <c r="G139" s="390" t="s">
        <v>292</v>
      </c>
      <c r="I139" s="960" t="s">
        <v>661</v>
      </c>
      <c r="J139" s="961"/>
      <c r="K139" s="962"/>
    </row>
    <row r="140" spans="2:11">
      <c r="B140" s="323"/>
      <c r="C140" s="72" t="s">
        <v>536</v>
      </c>
      <c r="D140" s="51"/>
      <c r="E140" s="51"/>
      <c r="F140" s="52"/>
      <c r="G140" s="390" t="s">
        <v>417</v>
      </c>
      <c r="I140" s="963"/>
      <c r="J140" s="964"/>
      <c r="K140" s="965"/>
    </row>
    <row r="141" spans="2:11" ht="15.75" thickBot="1">
      <c r="B141" s="323"/>
      <c r="C141" s="72" t="s">
        <v>537</v>
      </c>
      <c r="D141" s="51"/>
      <c r="E141" s="51"/>
      <c r="F141" s="52"/>
      <c r="G141" s="390" t="s">
        <v>430</v>
      </c>
      <c r="I141" s="963"/>
      <c r="J141" s="964"/>
      <c r="K141" s="965"/>
    </row>
    <row r="142" spans="2:11">
      <c r="B142" s="323"/>
      <c r="C142" s="309" t="s">
        <v>538</v>
      </c>
      <c r="D142" s="310"/>
      <c r="E142" s="310"/>
      <c r="F142" s="311"/>
      <c r="G142" s="389" t="s">
        <v>18</v>
      </c>
    </row>
    <row r="143" spans="2:11">
      <c r="B143" s="323"/>
      <c r="C143" s="72" t="s">
        <v>539</v>
      </c>
      <c r="D143" s="51"/>
      <c r="E143" s="51"/>
      <c r="F143" s="52"/>
      <c r="G143" s="390" t="s">
        <v>292</v>
      </c>
      <c r="I143" s="960" t="s">
        <v>663</v>
      </c>
      <c r="J143" s="961"/>
      <c r="K143" s="962"/>
    </row>
    <row r="144" spans="2:11">
      <c r="B144" s="323"/>
      <c r="C144" s="72" t="s">
        <v>540</v>
      </c>
      <c r="D144" s="51"/>
      <c r="E144" s="51"/>
      <c r="F144" s="52"/>
      <c r="G144" s="390" t="s">
        <v>417</v>
      </c>
      <c r="I144" s="963"/>
      <c r="J144" s="964"/>
      <c r="K144" s="965"/>
    </row>
    <row r="145" spans="2:11" ht="15.75" thickBot="1">
      <c r="B145" s="323"/>
      <c r="C145" s="72" t="s">
        <v>541</v>
      </c>
      <c r="D145" s="51"/>
      <c r="E145" s="51"/>
      <c r="F145" s="52"/>
      <c r="G145" s="390" t="s">
        <v>431</v>
      </c>
      <c r="I145" s="963"/>
      <c r="J145" s="964"/>
      <c r="K145" s="965"/>
    </row>
    <row r="146" spans="2:11">
      <c r="B146" s="323"/>
      <c r="C146" s="309" t="s">
        <v>542</v>
      </c>
      <c r="D146" s="310"/>
      <c r="E146" s="310"/>
      <c r="F146" s="311"/>
      <c r="G146" s="389" t="s">
        <v>18</v>
      </c>
    </row>
    <row r="147" spans="2:11">
      <c r="B147" s="323"/>
      <c r="C147" s="72" t="s">
        <v>543</v>
      </c>
      <c r="D147" s="51"/>
      <c r="E147" s="51"/>
      <c r="F147" s="52"/>
      <c r="G147" s="390" t="s">
        <v>292</v>
      </c>
      <c r="I147" s="960" t="s">
        <v>660</v>
      </c>
      <c r="J147" s="961"/>
      <c r="K147" s="962"/>
    </row>
    <row r="148" spans="2:11">
      <c r="B148" s="323"/>
      <c r="C148" s="72" t="s">
        <v>544</v>
      </c>
      <c r="D148" s="51"/>
      <c r="E148" s="51"/>
      <c r="F148" s="52"/>
      <c r="G148" s="390" t="s">
        <v>417</v>
      </c>
      <c r="I148" s="963"/>
      <c r="J148" s="964"/>
      <c r="K148" s="965"/>
    </row>
    <row r="149" spans="2:11" ht="15.75" thickBot="1">
      <c r="B149" s="323"/>
      <c r="C149" s="72" t="s">
        <v>545</v>
      </c>
      <c r="D149" s="51"/>
      <c r="E149" s="51"/>
      <c r="F149" s="52"/>
      <c r="G149" s="390" t="s">
        <v>105</v>
      </c>
      <c r="I149" s="963"/>
      <c r="J149" s="964"/>
      <c r="K149" s="965"/>
    </row>
    <row r="150" spans="2:11">
      <c r="B150" s="323"/>
      <c r="C150" s="309" t="s">
        <v>546</v>
      </c>
      <c r="D150" s="310"/>
      <c r="E150" s="310"/>
      <c r="F150" s="311"/>
      <c r="G150" s="389" t="s">
        <v>18</v>
      </c>
    </row>
    <row r="151" spans="2:11">
      <c r="B151" s="323"/>
      <c r="C151" s="72" t="s">
        <v>547</v>
      </c>
      <c r="D151" s="51"/>
      <c r="E151" s="51"/>
      <c r="F151" s="52"/>
      <c r="G151" s="390" t="s">
        <v>292</v>
      </c>
      <c r="I151" s="960" t="s">
        <v>664</v>
      </c>
      <c r="J151" s="961"/>
      <c r="K151" s="962"/>
    </row>
    <row r="152" spans="2:11">
      <c r="B152" s="323"/>
      <c r="C152" s="72" t="s">
        <v>548</v>
      </c>
      <c r="D152" s="51"/>
      <c r="E152" s="51"/>
      <c r="F152" s="52"/>
      <c r="G152" s="390" t="s">
        <v>417</v>
      </c>
      <c r="I152" s="963"/>
      <c r="J152" s="964"/>
      <c r="K152" s="965"/>
    </row>
    <row r="153" spans="2:11" ht="15.75" thickBot="1">
      <c r="B153" s="323"/>
      <c r="C153" s="72" t="s">
        <v>549</v>
      </c>
      <c r="D153" s="51"/>
      <c r="E153" s="51"/>
      <c r="F153" s="52"/>
      <c r="G153" s="390" t="s">
        <v>92</v>
      </c>
      <c r="I153" s="963"/>
      <c r="J153" s="964"/>
      <c r="K153" s="965"/>
    </row>
    <row r="154" spans="2:11">
      <c r="B154" s="323"/>
      <c r="C154" s="309" t="s">
        <v>550</v>
      </c>
      <c r="D154" s="310"/>
      <c r="E154" s="310"/>
      <c r="F154" s="311"/>
      <c r="G154" s="389" t="s">
        <v>18</v>
      </c>
    </row>
    <row r="155" spans="2:11">
      <c r="B155" s="323"/>
      <c r="C155" s="72" t="s">
        <v>551</v>
      </c>
      <c r="D155" s="51"/>
      <c r="E155" s="51"/>
      <c r="F155" s="52"/>
      <c r="G155" s="390" t="s">
        <v>292</v>
      </c>
      <c r="I155" s="960" t="s">
        <v>665</v>
      </c>
      <c r="J155" s="961"/>
      <c r="K155" s="962"/>
    </row>
    <row r="156" spans="2:11">
      <c r="B156" s="323"/>
      <c r="C156" s="72" t="s">
        <v>552</v>
      </c>
      <c r="D156" s="51"/>
      <c r="E156" s="51"/>
      <c r="F156" s="52"/>
      <c r="G156" s="390" t="s">
        <v>417</v>
      </c>
      <c r="I156" s="963"/>
      <c r="J156" s="964"/>
      <c r="K156" s="965"/>
    </row>
    <row r="157" spans="2:11" ht="15.75" thickBot="1">
      <c r="B157" s="323"/>
      <c r="C157" s="72" t="s">
        <v>553</v>
      </c>
      <c r="D157" s="51"/>
      <c r="E157" s="51"/>
      <c r="F157" s="52"/>
      <c r="G157" s="390" t="s">
        <v>194</v>
      </c>
      <c r="I157" s="963"/>
      <c r="J157" s="964"/>
      <c r="K157" s="965"/>
    </row>
    <row r="158" spans="2:11">
      <c r="B158" s="323"/>
      <c r="C158" s="309" t="s">
        <v>554</v>
      </c>
      <c r="D158" s="310"/>
      <c r="E158" s="310"/>
      <c r="F158" s="311"/>
      <c r="G158" s="389" t="s">
        <v>18</v>
      </c>
    </row>
    <row r="159" spans="2:11">
      <c r="B159" s="323"/>
      <c r="C159" s="72" t="s">
        <v>555</v>
      </c>
      <c r="D159" s="51"/>
      <c r="E159" s="51"/>
      <c r="F159" s="52"/>
      <c r="G159" s="390" t="s">
        <v>292</v>
      </c>
      <c r="I159" s="960" t="s">
        <v>666</v>
      </c>
      <c r="J159" s="961"/>
      <c r="K159" s="962"/>
    </row>
    <row r="160" spans="2:11">
      <c r="B160" s="323"/>
      <c r="C160" s="72" t="s">
        <v>556</v>
      </c>
      <c r="D160" s="51"/>
      <c r="E160" s="51"/>
      <c r="F160" s="52"/>
      <c r="G160" s="390" t="s">
        <v>417</v>
      </c>
      <c r="I160" s="963"/>
      <c r="J160" s="964"/>
      <c r="K160" s="965"/>
    </row>
    <row r="161" spans="2:11" ht="15.75" thickBot="1">
      <c r="B161" s="323"/>
      <c r="C161" s="72" t="s">
        <v>557</v>
      </c>
      <c r="D161" s="51"/>
      <c r="E161" s="51"/>
      <c r="F161" s="52"/>
      <c r="G161" s="390" t="s">
        <v>432</v>
      </c>
      <c r="I161" s="963"/>
      <c r="J161" s="964"/>
      <c r="K161" s="965"/>
    </row>
    <row r="162" spans="2:11">
      <c r="B162" s="323"/>
      <c r="C162" s="309" t="s">
        <v>558</v>
      </c>
      <c r="D162" s="310"/>
      <c r="E162" s="310"/>
      <c r="F162" s="311"/>
      <c r="G162" s="389" t="s">
        <v>18</v>
      </c>
    </row>
    <row r="163" spans="2:11">
      <c r="B163" s="323"/>
      <c r="C163" s="72" t="s">
        <v>559</v>
      </c>
      <c r="D163" s="51"/>
      <c r="E163" s="51"/>
      <c r="F163" s="52"/>
      <c r="G163" s="390" t="s">
        <v>292</v>
      </c>
      <c r="I163" s="960" t="s">
        <v>667</v>
      </c>
      <c r="J163" s="961"/>
      <c r="K163" s="962"/>
    </row>
    <row r="164" spans="2:11">
      <c r="B164" s="323"/>
      <c r="C164" s="72" t="s">
        <v>560</v>
      </c>
      <c r="D164" s="51"/>
      <c r="E164" s="51"/>
      <c r="F164" s="52"/>
      <c r="G164" s="390" t="s">
        <v>417</v>
      </c>
      <c r="I164" s="963"/>
      <c r="J164" s="964"/>
      <c r="K164" s="965"/>
    </row>
    <row r="165" spans="2:11" ht="15.75" thickBot="1">
      <c r="B165" s="323"/>
      <c r="C165" s="72" t="s">
        <v>561</v>
      </c>
      <c r="D165" s="51"/>
      <c r="E165" s="51"/>
      <c r="F165" s="52"/>
      <c r="G165" s="390" t="s">
        <v>208</v>
      </c>
      <c r="I165" s="963"/>
      <c r="J165" s="964"/>
      <c r="K165" s="965"/>
    </row>
    <row r="166" spans="2:11">
      <c r="B166" s="323"/>
      <c r="C166" s="309" t="s">
        <v>562</v>
      </c>
      <c r="D166" s="310"/>
      <c r="E166" s="310"/>
      <c r="F166" s="311"/>
      <c r="G166" s="389" t="s">
        <v>18</v>
      </c>
    </row>
    <row r="167" spans="2:11">
      <c r="B167" s="323"/>
      <c r="C167" s="72" t="s">
        <v>563</v>
      </c>
      <c r="D167" s="51"/>
      <c r="E167" s="51"/>
      <c r="F167" s="52"/>
      <c r="G167" s="390" t="s">
        <v>292</v>
      </c>
      <c r="I167" s="960" t="s">
        <v>668</v>
      </c>
      <c r="J167" s="961"/>
      <c r="K167" s="962"/>
    </row>
    <row r="168" spans="2:11">
      <c r="B168" s="323"/>
      <c r="C168" s="72" t="s">
        <v>564</v>
      </c>
      <c r="D168" s="51"/>
      <c r="E168" s="51"/>
      <c r="F168" s="52"/>
      <c r="G168" s="390" t="s">
        <v>417</v>
      </c>
      <c r="I168" s="963"/>
      <c r="J168" s="964"/>
      <c r="K168" s="965"/>
    </row>
    <row r="169" spans="2:11" ht="15.75" thickBot="1">
      <c r="B169" s="323"/>
      <c r="C169" s="72" t="s">
        <v>565</v>
      </c>
      <c r="D169" s="51"/>
      <c r="E169" s="51"/>
      <c r="F169" s="52"/>
      <c r="G169" s="390" t="s">
        <v>433</v>
      </c>
      <c r="I169" s="963"/>
      <c r="J169" s="964"/>
      <c r="K169" s="965"/>
    </row>
    <row r="170" spans="2:11">
      <c r="B170" s="323"/>
      <c r="C170" s="309" t="s">
        <v>566</v>
      </c>
      <c r="D170" s="310"/>
      <c r="E170" s="310"/>
      <c r="F170" s="311"/>
      <c r="G170" s="389" t="s">
        <v>18</v>
      </c>
    </row>
    <row r="171" spans="2:11">
      <c r="B171" s="323"/>
      <c r="C171" s="72" t="s">
        <v>567</v>
      </c>
      <c r="D171" s="51"/>
      <c r="E171" s="51"/>
      <c r="F171" s="52"/>
      <c r="G171" s="390" t="s">
        <v>292</v>
      </c>
      <c r="I171" s="960" t="s">
        <v>669</v>
      </c>
      <c r="J171" s="961"/>
      <c r="K171" s="962"/>
    </row>
    <row r="172" spans="2:11">
      <c r="B172" s="323"/>
      <c r="C172" s="72" t="s">
        <v>568</v>
      </c>
      <c r="D172" s="51"/>
      <c r="E172" s="51"/>
      <c r="F172" s="52"/>
      <c r="G172" s="390" t="s">
        <v>417</v>
      </c>
      <c r="I172" s="963"/>
      <c r="J172" s="964"/>
      <c r="K172" s="965"/>
    </row>
    <row r="173" spans="2:11" ht="15.75" thickBot="1">
      <c r="B173" s="323"/>
      <c r="C173" s="72" t="s">
        <v>569</v>
      </c>
      <c r="D173" s="51"/>
      <c r="E173" s="51"/>
      <c r="F173" s="52"/>
      <c r="G173" s="390" t="s">
        <v>22</v>
      </c>
      <c r="I173" s="963"/>
      <c r="J173" s="964"/>
      <c r="K173" s="965"/>
    </row>
    <row r="174" spans="2:11">
      <c r="B174" s="323"/>
      <c r="C174" s="309" t="s">
        <v>570</v>
      </c>
      <c r="D174" s="310"/>
      <c r="E174" s="310"/>
      <c r="F174" s="311"/>
      <c r="G174" s="389" t="s">
        <v>18</v>
      </c>
    </row>
    <row r="175" spans="2:11">
      <c r="B175" s="323"/>
      <c r="C175" s="72" t="s">
        <v>571</v>
      </c>
      <c r="D175" s="51"/>
      <c r="E175" s="51"/>
      <c r="F175" s="52"/>
      <c r="G175" s="390" t="s">
        <v>292</v>
      </c>
      <c r="I175" s="960" t="s">
        <v>670</v>
      </c>
      <c r="J175" s="961"/>
      <c r="K175" s="962"/>
    </row>
    <row r="176" spans="2:11">
      <c r="B176" s="323"/>
      <c r="C176" s="72" t="s">
        <v>572</v>
      </c>
      <c r="D176" s="51"/>
      <c r="E176" s="51"/>
      <c r="F176" s="52"/>
      <c r="G176" s="390" t="s">
        <v>417</v>
      </c>
      <c r="I176" s="963"/>
      <c r="J176" s="964"/>
      <c r="K176" s="965"/>
    </row>
    <row r="177" spans="2:11" ht="15.75" thickBot="1">
      <c r="B177" s="323"/>
      <c r="C177" s="72" t="s">
        <v>573</v>
      </c>
      <c r="D177" s="51"/>
      <c r="E177" s="51"/>
      <c r="F177" s="52"/>
      <c r="G177" s="390" t="s">
        <v>82</v>
      </c>
      <c r="I177" s="963"/>
      <c r="J177" s="964"/>
      <c r="K177" s="965"/>
    </row>
    <row r="178" spans="2:11">
      <c r="B178" s="323"/>
      <c r="C178" s="309" t="s">
        <v>574</v>
      </c>
      <c r="D178" s="310"/>
      <c r="E178" s="310"/>
      <c r="F178" s="311"/>
      <c r="G178" s="389" t="s">
        <v>18</v>
      </c>
    </row>
    <row r="179" spans="2:11">
      <c r="B179" s="323"/>
      <c r="C179" s="72" t="s">
        <v>575</v>
      </c>
      <c r="D179" s="51"/>
      <c r="E179" s="51"/>
      <c r="F179" s="52"/>
      <c r="G179" s="390" t="s">
        <v>292</v>
      </c>
      <c r="I179" s="960" t="s">
        <v>671</v>
      </c>
      <c r="J179" s="961"/>
      <c r="K179" s="962"/>
    </row>
    <row r="180" spans="2:11">
      <c r="B180" s="323"/>
      <c r="C180" s="72" t="s">
        <v>576</v>
      </c>
      <c r="D180" s="51"/>
      <c r="E180" s="51"/>
      <c r="F180" s="52"/>
      <c r="G180" s="390" t="s">
        <v>417</v>
      </c>
      <c r="I180" s="963"/>
      <c r="J180" s="964"/>
      <c r="K180" s="965"/>
    </row>
    <row r="181" spans="2:11" ht="15.75" thickBot="1">
      <c r="B181" s="323"/>
      <c r="C181" s="72" t="s">
        <v>577</v>
      </c>
      <c r="D181" s="51"/>
      <c r="E181" s="51"/>
      <c r="F181" s="52"/>
      <c r="G181" s="390" t="s">
        <v>262</v>
      </c>
      <c r="I181" s="963"/>
      <c r="J181" s="964"/>
      <c r="K181" s="965"/>
    </row>
    <row r="182" spans="2:11">
      <c r="B182" s="323"/>
      <c r="C182" s="309" t="s">
        <v>578</v>
      </c>
      <c r="D182" s="310"/>
      <c r="E182" s="310"/>
      <c r="F182" s="311"/>
      <c r="G182" s="389" t="s">
        <v>18</v>
      </c>
    </row>
    <row r="183" spans="2:11">
      <c r="B183" s="323"/>
      <c r="C183" s="72" t="s">
        <v>579</v>
      </c>
      <c r="D183" s="51"/>
      <c r="E183" s="51"/>
      <c r="F183" s="52"/>
      <c r="G183" s="390" t="s">
        <v>292</v>
      </c>
      <c r="I183" s="960" t="s">
        <v>672</v>
      </c>
      <c r="J183" s="961"/>
      <c r="K183" s="962"/>
    </row>
    <row r="184" spans="2:11">
      <c r="B184" s="323"/>
      <c r="C184" s="72" t="s">
        <v>580</v>
      </c>
      <c r="D184" s="51"/>
      <c r="E184" s="51"/>
      <c r="F184" s="52"/>
      <c r="G184" s="390" t="s">
        <v>417</v>
      </c>
      <c r="I184" s="963"/>
      <c r="J184" s="964"/>
      <c r="K184" s="965"/>
    </row>
    <row r="185" spans="2:11" ht="15.75" thickBot="1">
      <c r="B185" s="323"/>
      <c r="C185" s="72" t="s">
        <v>581</v>
      </c>
      <c r="D185" s="51"/>
      <c r="E185" s="51"/>
      <c r="F185" s="52"/>
      <c r="G185" s="390" t="s">
        <v>8</v>
      </c>
      <c r="I185" s="963"/>
      <c r="J185" s="964"/>
      <c r="K185" s="965"/>
    </row>
    <row r="186" spans="2:11">
      <c r="B186" s="323"/>
      <c r="C186" s="309" t="s">
        <v>582</v>
      </c>
      <c r="D186" s="310"/>
      <c r="E186" s="310"/>
      <c r="F186" s="311"/>
      <c r="G186" s="389" t="s">
        <v>18</v>
      </c>
    </row>
    <row r="187" spans="2:11">
      <c r="B187" s="323"/>
      <c r="C187" s="72" t="s">
        <v>583</v>
      </c>
      <c r="D187" s="51"/>
      <c r="E187" s="51"/>
      <c r="F187" s="52"/>
      <c r="G187" s="390" t="s">
        <v>292</v>
      </c>
      <c r="I187" s="960" t="s">
        <v>672</v>
      </c>
      <c r="J187" s="961"/>
      <c r="K187" s="962"/>
    </row>
    <row r="188" spans="2:11">
      <c r="B188" s="323"/>
      <c r="C188" s="72" t="s">
        <v>584</v>
      </c>
      <c r="D188" s="51"/>
      <c r="E188" s="51"/>
      <c r="F188" s="52"/>
      <c r="G188" s="390" t="s">
        <v>417</v>
      </c>
      <c r="I188" s="963"/>
      <c r="J188" s="964"/>
      <c r="K188" s="965"/>
    </row>
    <row r="189" spans="2:11" ht="15.75" thickBot="1">
      <c r="B189" s="323"/>
      <c r="C189" s="72" t="s">
        <v>585</v>
      </c>
      <c r="D189" s="51"/>
      <c r="E189" s="51"/>
      <c r="F189" s="52"/>
      <c r="G189" s="390" t="s">
        <v>201</v>
      </c>
      <c r="I189" s="963"/>
      <c r="J189" s="964"/>
      <c r="K189" s="965"/>
    </row>
    <row r="190" spans="2:11">
      <c r="B190" s="323"/>
      <c r="C190" s="309" t="s">
        <v>586</v>
      </c>
      <c r="D190" s="310"/>
      <c r="E190" s="310"/>
      <c r="F190" s="311"/>
      <c r="G190" s="389" t="s">
        <v>18</v>
      </c>
    </row>
    <row r="191" spans="2:11">
      <c r="B191" s="323"/>
      <c r="C191" s="72" t="s">
        <v>587</v>
      </c>
      <c r="D191" s="51"/>
      <c r="E191" s="51"/>
      <c r="F191" s="52"/>
      <c r="G191" s="390" t="s">
        <v>292</v>
      </c>
      <c r="I191" s="960" t="s">
        <v>673</v>
      </c>
      <c r="J191" s="961"/>
      <c r="K191" s="962"/>
    </row>
    <row r="192" spans="2:11">
      <c r="B192" s="323"/>
      <c r="C192" s="72" t="s">
        <v>588</v>
      </c>
      <c r="D192" s="51"/>
      <c r="E192" s="51"/>
      <c r="F192" s="52"/>
      <c r="G192" s="390" t="s">
        <v>417</v>
      </c>
      <c r="I192" s="963"/>
      <c r="J192" s="964"/>
      <c r="K192" s="965"/>
    </row>
    <row r="193" spans="2:11" ht="15.75" thickBot="1">
      <c r="B193" s="323"/>
      <c r="C193" s="72" t="s">
        <v>589</v>
      </c>
      <c r="D193" s="51"/>
      <c r="E193" s="51"/>
      <c r="F193" s="52"/>
      <c r="G193" s="390" t="s">
        <v>434</v>
      </c>
      <c r="I193" s="963"/>
      <c r="J193" s="964"/>
      <c r="K193" s="965"/>
    </row>
    <row r="194" spans="2:11">
      <c r="B194" s="323"/>
      <c r="C194" s="309" t="s">
        <v>590</v>
      </c>
      <c r="D194" s="310"/>
      <c r="E194" s="310"/>
      <c r="F194" s="311"/>
      <c r="G194" s="389" t="s">
        <v>18</v>
      </c>
    </row>
    <row r="195" spans="2:11">
      <c r="B195" s="323"/>
      <c r="C195" s="72" t="s">
        <v>591</v>
      </c>
      <c r="D195" s="51"/>
      <c r="E195" s="51"/>
      <c r="F195" s="52"/>
      <c r="G195" s="390" t="s">
        <v>292</v>
      </c>
      <c r="I195" s="960" t="s">
        <v>674</v>
      </c>
      <c r="J195" s="961"/>
      <c r="K195" s="962"/>
    </row>
    <row r="196" spans="2:11">
      <c r="B196" s="323"/>
      <c r="C196" s="72" t="s">
        <v>592</v>
      </c>
      <c r="D196" s="51"/>
      <c r="E196" s="51"/>
      <c r="F196" s="52"/>
      <c r="G196" s="390" t="s">
        <v>417</v>
      </c>
      <c r="I196" s="963"/>
      <c r="J196" s="964"/>
      <c r="K196" s="965"/>
    </row>
    <row r="197" spans="2:11" ht="15.75" thickBot="1">
      <c r="B197" s="323"/>
      <c r="C197" s="72" t="s">
        <v>593</v>
      </c>
      <c r="D197" s="51"/>
      <c r="E197" s="51"/>
      <c r="F197" s="52"/>
      <c r="G197" s="390" t="s">
        <v>435</v>
      </c>
      <c r="I197" s="963"/>
      <c r="J197" s="964"/>
      <c r="K197" s="965"/>
    </row>
    <row r="198" spans="2:11">
      <c r="B198" s="323"/>
      <c r="C198" s="309" t="s">
        <v>596</v>
      </c>
      <c r="D198" s="310"/>
      <c r="E198" s="310"/>
      <c r="F198" s="311"/>
      <c r="G198" s="389" t="s">
        <v>18</v>
      </c>
    </row>
    <row r="199" spans="2:11">
      <c r="B199" s="323"/>
      <c r="C199" s="72" t="s">
        <v>597</v>
      </c>
      <c r="D199" s="51"/>
      <c r="E199" s="51"/>
      <c r="F199" s="52"/>
      <c r="G199" s="390" t="s">
        <v>292</v>
      </c>
      <c r="I199" s="960" t="s">
        <v>675</v>
      </c>
      <c r="J199" s="961"/>
      <c r="K199" s="962"/>
    </row>
    <row r="200" spans="2:11">
      <c r="B200" s="323"/>
      <c r="C200" s="72" t="s">
        <v>598</v>
      </c>
      <c r="D200" s="51"/>
      <c r="E200" s="51"/>
      <c r="F200" s="52"/>
      <c r="G200" s="390" t="s">
        <v>417</v>
      </c>
      <c r="I200" s="963"/>
      <c r="J200" s="964"/>
      <c r="K200" s="965"/>
    </row>
    <row r="201" spans="2:11" ht="15.75" thickBot="1">
      <c r="B201" s="323"/>
      <c r="C201" s="72" t="s">
        <v>599</v>
      </c>
      <c r="D201" s="51"/>
      <c r="E201" s="51"/>
      <c r="F201" s="52"/>
      <c r="G201" s="390" t="s">
        <v>72</v>
      </c>
      <c r="I201" s="963"/>
      <c r="J201" s="964"/>
      <c r="K201" s="965"/>
    </row>
    <row r="202" spans="2:11">
      <c r="B202" s="323"/>
      <c r="C202" s="309" t="s">
        <v>603</v>
      </c>
      <c r="D202" s="310"/>
      <c r="E202" s="310"/>
      <c r="F202" s="311"/>
      <c r="G202" s="389" t="s">
        <v>18</v>
      </c>
    </row>
    <row r="203" spans="2:11">
      <c r="B203" s="323"/>
      <c r="C203" s="72" t="s">
        <v>604</v>
      </c>
      <c r="D203" s="51"/>
      <c r="E203" s="51"/>
      <c r="F203" s="52"/>
      <c r="G203" s="390" t="s">
        <v>292</v>
      </c>
      <c r="I203" s="960" t="s">
        <v>676</v>
      </c>
      <c r="J203" s="961"/>
      <c r="K203" s="962"/>
    </row>
    <row r="204" spans="2:11">
      <c r="B204" s="323"/>
      <c r="C204" s="72" t="s">
        <v>605</v>
      </c>
      <c r="D204" s="51"/>
      <c r="E204" s="51"/>
      <c r="F204" s="52"/>
      <c r="G204" s="390" t="s">
        <v>417</v>
      </c>
      <c r="I204" s="963"/>
      <c r="J204" s="964"/>
      <c r="K204" s="965"/>
    </row>
    <row r="205" spans="2:11" ht="15.75" thickBot="1">
      <c r="B205" s="323"/>
      <c r="C205" s="72" t="s">
        <v>606</v>
      </c>
      <c r="D205" s="51"/>
      <c r="E205" s="51"/>
      <c r="F205" s="52"/>
      <c r="G205" s="390" t="s">
        <v>436</v>
      </c>
      <c r="I205" s="963"/>
      <c r="J205" s="964"/>
      <c r="K205" s="965"/>
    </row>
    <row r="206" spans="2:11">
      <c r="B206" s="323"/>
      <c r="C206" s="309" t="s">
        <v>607</v>
      </c>
      <c r="D206" s="310"/>
      <c r="E206" s="310"/>
      <c r="F206" s="311"/>
      <c r="G206" s="389" t="s">
        <v>18</v>
      </c>
    </row>
    <row r="207" spans="2:11">
      <c r="B207" s="323"/>
      <c r="C207" s="72" t="s">
        <v>608</v>
      </c>
      <c r="D207" s="51"/>
      <c r="E207" s="51"/>
      <c r="F207" s="52"/>
      <c r="G207" s="390" t="s">
        <v>292</v>
      </c>
      <c r="I207" s="960" t="s">
        <v>677</v>
      </c>
      <c r="J207" s="961"/>
      <c r="K207" s="962"/>
    </row>
    <row r="208" spans="2:11">
      <c r="B208" s="323"/>
      <c r="C208" s="72" t="s">
        <v>609</v>
      </c>
      <c r="D208" s="51"/>
      <c r="E208" s="51"/>
      <c r="F208" s="52"/>
      <c r="G208" s="390" t="s">
        <v>417</v>
      </c>
      <c r="I208" s="963"/>
      <c r="J208" s="964"/>
      <c r="K208" s="965"/>
    </row>
    <row r="209" spans="2:11">
      <c r="B209" s="323"/>
      <c r="C209" s="72" t="s">
        <v>610</v>
      </c>
      <c r="D209" s="51"/>
      <c r="E209" s="51"/>
      <c r="F209" s="52"/>
      <c r="G209" s="390" t="s">
        <v>437</v>
      </c>
      <c r="I209" s="963"/>
      <c r="J209" s="964"/>
      <c r="K209" s="965"/>
    </row>
    <row r="210" spans="2:11">
      <c r="B210" s="323"/>
      <c r="C210" s="309" t="s">
        <v>611</v>
      </c>
      <c r="D210" s="310"/>
      <c r="E210" s="310"/>
      <c r="F210" s="311"/>
      <c r="G210" s="389" t="s">
        <v>18</v>
      </c>
    </row>
    <row r="211" spans="2:11">
      <c r="B211" s="323"/>
      <c r="C211" s="72" t="s">
        <v>612</v>
      </c>
      <c r="D211" s="51"/>
      <c r="E211" s="51"/>
      <c r="F211" s="52"/>
      <c r="G211" s="390" t="s">
        <v>292</v>
      </c>
      <c r="I211" s="960" t="s">
        <v>678</v>
      </c>
      <c r="J211" s="961"/>
      <c r="K211" s="962"/>
    </row>
    <row r="212" spans="2:11">
      <c r="B212" s="323"/>
      <c r="C212" s="72" t="s">
        <v>613</v>
      </c>
      <c r="D212" s="51"/>
      <c r="E212" s="51"/>
      <c r="F212" s="52"/>
      <c r="G212" s="390" t="s">
        <v>417</v>
      </c>
      <c r="I212" s="963"/>
      <c r="J212" s="964"/>
      <c r="K212" s="965"/>
    </row>
    <row r="213" spans="2:11">
      <c r="B213" s="323"/>
      <c r="C213" s="72" t="s">
        <v>614</v>
      </c>
      <c r="D213" s="51"/>
      <c r="E213" s="51"/>
      <c r="F213" s="52"/>
      <c r="G213" s="390" t="s">
        <v>106</v>
      </c>
      <c r="I213" s="963"/>
      <c r="J213" s="964"/>
      <c r="K213" s="965"/>
    </row>
    <row r="214" spans="2:11">
      <c r="B214" s="323"/>
      <c r="C214" s="309" t="s">
        <v>615</v>
      </c>
      <c r="D214" s="310"/>
      <c r="E214" s="310"/>
      <c r="F214" s="311"/>
      <c r="G214" s="389" t="s">
        <v>18</v>
      </c>
    </row>
    <row r="215" spans="2:11">
      <c r="B215" s="323"/>
      <c r="C215" s="72" t="s">
        <v>616</v>
      </c>
      <c r="D215" s="51"/>
      <c r="E215" s="51"/>
      <c r="F215" s="52"/>
      <c r="G215" s="390" t="s">
        <v>292</v>
      </c>
      <c r="I215" s="960" t="s">
        <v>679</v>
      </c>
      <c r="J215" s="961"/>
      <c r="K215" s="962"/>
    </row>
    <row r="216" spans="2:11">
      <c r="B216" s="323"/>
      <c r="C216" s="72" t="s">
        <v>617</v>
      </c>
      <c r="D216" s="51"/>
      <c r="E216" s="51"/>
      <c r="F216" s="52"/>
      <c r="G216" s="390" t="s">
        <v>417</v>
      </c>
      <c r="I216" s="963"/>
      <c r="J216" s="964"/>
      <c r="K216" s="965"/>
    </row>
    <row r="217" spans="2:11" ht="15.75" thickBot="1">
      <c r="B217" s="323"/>
      <c r="C217" s="72" t="s">
        <v>618</v>
      </c>
      <c r="D217" s="51"/>
      <c r="E217" s="51"/>
      <c r="F217" s="52"/>
      <c r="G217" s="390" t="s">
        <v>438</v>
      </c>
      <c r="I217" s="963"/>
      <c r="J217" s="964"/>
      <c r="K217" s="965"/>
    </row>
    <row r="218" spans="2:11">
      <c r="B218" s="323"/>
      <c r="C218" s="309" t="s">
        <v>619</v>
      </c>
      <c r="D218" s="310"/>
      <c r="E218" s="310"/>
      <c r="F218" s="311"/>
      <c r="G218" s="389" t="s">
        <v>18</v>
      </c>
    </row>
    <row r="219" spans="2:11">
      <c r="B219" s="323"/>
      <c r="C219" s="72" t="s">
        <v>620</v>
      </c>
      <c r="D219" s="51"/>
      <c r="E219" s="51"/>
      <c r="F219" s="52"/>
      <c r="G219" s="390" t="s">
        <v>292</v>
      </c>
      <c r="I219" s="960" t="s">
        <v>680</v>
      </c>
      <c r="J219" s="961"/>
      <c r="K219" s="962"/>
    </row>
    <row r="220" spans="2:11">
      <c r="B220" s="323"/>
      <c r="C220" s="72" t="s">
        <v>621</v>
      </c>
      <c r="D220" s="51"/>
      <c r="E220" s="51"/>
      <c r="F220" s="52"/>
      <c r="G220" s="390" t="s">
        <v>417</v>
      </c>
      <c r="I220" s="963"/>
      <c r="J220" s="964"/>
      <c r="K220" s="965"/>
    </row>
    <row r="221" spans="2:11" ht="15.75" thickBot="1">
      <c r="B221" s="323"/>
      <c r="C221" s="72" t="s">
        <v>622</v>
      </c>
      <c r="D221" s="51"/>
      <c r="E221" s="51"/>
      <c r="F221" s="52"/>
      <c r="G221" s="390" t="s">
        <v>440</v>
      </c>
      <c r="I221" s="963"/>
      <c r="J221" s="964"/>
      <c r="K221" s="965"/>
    </row>
    <row r="222" spans="2:11">
      <c r="B222" s="323"/>
      <c r="C222" s="309" t="s">
        <v>623</v>
      </c>
      <c r="D222" s="310"/>
      <c r="E222" s="310"/>
      <c r="F222" s="311"/>
      <c r="G222" s="389" t="s">
        <v>18</v>
      </c>
    </row>
    <row r="223" spans="2:11">
      <c r="B223" s="323"/>
      <c r="C223" s="72" t="s">
        <v>624</v>
      </c>
      <c r="D223" s="51"/>
      <c r="E223" s="51"/>
      <c r="F223" s="52"/>
      <c r="G223" s="390" t="s">
        <v>292</v>
      </c>
      <c r="I223" s="960" t="s">
        <v>680</v>
      </c>
      <c r="J223" s="961"/>
      <c r="K223" s="962"/>
    </row>
    <row r="224" spans="2:11">
      <c r="B224" s="323"/>
      <c r="C224" s="72" t="s">
        <v>625</v>
      </c>
      <c r="D224" s="51"/>
      <c r="E224" s="51"/>
      <c r="F224" s="52"/>
      <c r="G224" s="390" t="s">
        <v>417</v>
      </c>
      <c r="I224" s="963"/>
      <c r="J224" s="964"/>
      <c r="K224" s="965"/>
    </row>
    <row r="225" spans="2:11" ht="15.75" thickBot="1">
      <c r="B225" s="323"/>
      <c r="C225" s="72" t="s">
        <v>626</v>
      </c>
      <c r="D225" s="51"/>
      <c r="E225" s="51"/>
      <c r="F225" s="52"/>
      <c r="G225" s="390" t="s">
        <v>96</v>
      </c>
      <c r="I225" s="963"/>
      <c r="J225" s="964"/>
      <c r="K225" s="965"/>
    </row>
    <row r="226" spans="2:11">
      <c r="B226" s="323"/>
      <c r="C226" s="309" t="s">
        <v>627</v>
      </c>
      <c r="D226" s="310"/>
      <c r="E226" s="310"/>
      <c r="F226" s="311"/>
      <c r="G226" s="389" t="s">
        <v>18</v>
      </c>
    </row>
    <row r="227" spans="2:11">
      <c r="B227" s="323"/>
      <c r="C227" s="72" t="s">
        <v>628</v>
      </c>
      <c r="D227" s="51"/>
      <c r="E227" s="51"/>
      <c r="F227" s="52"/>
      <c r="G227" s="390" t="s">
        <v>292</v>
      </c>
      <c r="I227" s="960" t="s">
        <v>680</v>
      </c>
      <c r="J227" s="961"/>
      <c r="K227" s="962"/>
    </row>
    <row r="228" spans="2:11">
      <c r="B228" s="323"/>
      <c r="C228" s="72" t="s">
        <v>629</v>
      </c>
      <c r="D228" s="51"/>
      <c r="E228" s="51"/>
      <c r="F228" s="52"/>
      <c r="G228" s="390" t="s">
        <v>417</v>
      </c>
      <c r="I228" s="963"/>
      <c r="J228" s="964"/>
      <c r="K228" s="965"/>
    </row>
    <row r="229" spans="2:11" ht="15.75" thickBot="1">
      <c r="B229" s="323"/>
      <c r="C229" s="72" t="s">
        <v>630</v>
      </c>
      <c r="D229" s="51"/>
      <c r="E229" s="51"/>
      <c r="F229" s="52"/>
      <c r="G229" s="390" t="s">
        <v>441</v>
      </c>
      <c r="I229" s="963"/>
      <c r="J229" s="964"/>
      <c r="K229" s="965"/>
    </row>
    <row r="230" spans="2:11">
      <c r="B230" s="323"/>
      <c r="C230" s="309" t="s">
        <v>631</v>
      </c>
      <c r="D230" s="310"/>
      <c r="E230" s="310"/>
      <c r="F230" s="311"/>
      <c r="G230" s="389" t="s">
        <v>18</v>
      </c>
    </row>
    <row r="231" spans="2:11">
      <c r="B231" s="323"/>
      <c r="C231" s="72" t="s">
        <v>632</v>
      </c>
      <c r="D231" s="51"/>
      <c r="E231" s="51"/>
      <c r="F231" s="52"/>
      <c r="G231" s="392" t="s">
        <v>292</v>
      </c>
      <c r="I231" s="960" t="s">
        <v>681</v>
      </c>
      <c r="J231" s="961"/>
      <c r="K231" s="962"/>
    </row>
    <row r="232" spans="2:11">
      <c r="B232" s="323"/>
      <c r="C232" s="72" t="s">
        <v>633</v>
      </c>
      <c r="D232" s="51"/>
      <c r="E232" s="51"/>
      <c r="F232" s="52"/>
      <c r="G232" s="392" t="s">
        <v>417</v>
      </c>
      <c r="I232" s="963"/>
      <c r="J232" s="964"/>
      <c r="K232" s="965"/>
    </row>
    <row r="233" spans="2:11" ht="15.75" thickBot="1">
      <c r="B233" s="323"/>
      <c r="C233" s="72" t="s">
        <v>634</v>
      </c>
      <c r="D233" s="51"/>
      <c r="E233" s="51"/>
      <c r="F233" s="52"/>
      <c r="G233" s="392" t="s">
        <v>442</v>
      </c>
      <c r="I233" s="963"/>
      <c r="J233" s="964"/>
      <c r="K233" s="965"/>
    </row>
    <row r="234" spans="2:11">
      <c r="B234" s="323"/>
      <c r="C234" s="309" t="s">
        <v>635</v>
      </c>
      <c r="D234" s="310"/>
      <c r="E234" s="310"/>
      <c r="F234" s="311"/>
      <c r="G234" s="389" t="s">
        <v>18</v>
      </c>
    </row>
    <row r="235" spans="2:11">
      <c r="B235" s="323"/>
      <c r="C235" s="72" t="s">
        <v>636</v>
      </c>
      <c r="D235" s="51"/>
      <c r="E235" s="51"/>
      <c r="F235" s="52"/>
      <c r="G235" s="392" t="s">
        <v>292</v>
      </c>
      <c r="I235" s="960" t="s">
        <v>681</v>
      </c>
      <c r="J235" s="961"/>
      <c r="K235" s="962"/>
    </row>
    <row r="236" spans="2:11">
      <c r="B236" s="323"/>
      <c r="C236" s="312" t="s">
        <v>637</v>
      </c>
      <c r="D236" s="51"/>
      <c r="E236" s="51"/>
      <c r="F236" s="52"/>
      <c r="G236" s="392" t="s">
        <v>417</v>
      </c>
      <c r="I236" s="963"/>
      <c r="J236" s="964"/>
      <c r="K236" s="965"/>
    </row>
    <row r="237" spans="2:11" ht="15.75" thickBot="1">
      <c r="B237" s="323"/>
      <c r="C237" s="72" t="s">
        <v>638</v>
      </c>
      <c r="D237" s="51"/>
      <c r="E237" s="51"/>
      <c r="F237" s="52"/>
      <c r="G237" s="392" t="s">
        <v>443</v>
      </c>
      <c r="I237" s="963"/>
      <c r="J237" s="964"/>
      <c r="K237" s="965"/>
    </row>
    <row r="238" spans="2:11">
      <c r="B238" s="328"/>
      <c r="C238" s="309" t="s">
        <v>639</v>
      </c>
      <c r="D238" s="310"/>
      <c r="E238" s="310"/>
      <c r="F238" s="311"/>
      <c r="G238" s="389" t="s">
        <v>18</v>
      </c>
      <c r="H238" s="326"/>
    </row>
    <row r="239" spans="2:11">
      <c r="B239" s="329"/>
      <c r="C239" s="312" t="s">
        <v>640</v>
      </c>
      <c r="D239" s="313"/>
      <c r="E239" s="313"/>
      <c r="F239" s="314"/>
      <c r="G239" s="392" t="s">
        <v>292</v>
      </c>
      <c r="H239" s="326"/>
      <c r="I239" s="960" t="s">
        <v>681</v>
      </c>
      <c r="J239" s="961"/>
      <c r="K239" s="962"/>
    </row>
    <row r="240" spans="2:11">
      <c r="B240" s="330"/>
      <c r="C240" s="312" t="s">
        <v>641</v>
      </c>
      <c r="D240" s="313"/>
      <c r="E240" s="313"/>
      <c r="F240" s="314"/>
      <c r="G240" s="392" t="s">
        <v>417</v>
      </c>
      <c r="H240" s="326"/>
      <c r="I240" s="963"/>
      <c r="J240" s="964"/>
      <c r="K240" s="965"/>
    </row>
    <row r="241" spans="2:11" ht="15.75" thickBot="1">
      <c r="B241" s="330"/>
      <c r="C241" s="312" t="s">
        <v>642</v>
      </c>
      <c r="D241" s="313"/>
      <c r="E241" s="313"/>
      <c r="F241" s="314"/>
      <c r="G241" s="392" t="s">
        <v>444</v>
      </c>
      <c r="H241" s="326"/>
      <c r="I241" s="963"/>
      <c r="J241" s="964"/>
      <c r="K241" s="965"/>
    </row>
    <row r="242" spans="2:11">
      <c r="B242" s="330"/>
      <c r="C242" s="309" t="s">
        <v>80</v>
      </c>
      <c r="D242" s="310"/>
      <c r="E242" s="310"/>
      <c r="F242" s="311"/>
      <c r="G242" s="389" t="s">
        <v>50</v>
      </c>
      <c r="H242" s="327"/>
    </row>
    <row r="243" spans="2:11" ht="15.75" thickBot="1">
      <c r="B243" s="330"/>
      <c r="C243" s="74" t="s">
        <v>80</v>
      </c>
      <c r="D243" s="75"/>
      <c r="E243" s="75"/>
      <c r="F243" s="76"/>
      <c r="G243" s="393" t="s">
        <v>50</v>
      </c>
      <c r="H243" s="325"/>
    </row>
    <row r="244" spans="2:11">
      <c r="B244" s="25"/>
      <c r="C244" s="50" t="s">
        <v>167</v>
      </c>
      <c r="D244" s="51"/>
      <c r="E244" s="51"/>
      <c r="F244" s="52"/>
      <c r="G244" s="379" t="s">
        <v>166</v>
      </c>
    </row>
    <row r="245" spans="2:11">
      <c r="B245" s="25"/>
      <c r="C245" s="46" t="s">
        <v>167</v>
      </c>
      <c r="D245" s="313"/>
      <c r="E245" s="313"/>
      <c r="F245" s="314"/>
      <c r="G245" s="379" t="s">
        <v>166</v>
      </c>
    </row>
    <row r="246" spans="2:11">
      <c r="B246" s="25"/>
      <c r="C246" s="22"/>
      <c r="D246" s="22"/>
      <c r="E246" s="22"/>
      <c r="F246" s="22"/>
      <c r="G246" s="394"/>
    </row>
    <row r="247" spans="2:11">
      <c r="B247" s="25"/>
      <c r="C247" s="22"/>
      <c r="D247" s="22"/>
      <c r="E247" s="22"/>
      <c r="F247" s="22"/>
      <c r="G247" s="394"/>
    </row>
    <row r="248" spans="2:11">
      <c r="B248" s="25"/>
      <c r="C248" s="22"/>
      <c r="D248" s="22"/>
      <c r="E248" s="22"/>
      <c r="F248" s="22"/>
      <c r="G248" s="394"/>
    </row>
    <row r="249" spans="2:11">
      <c r="B249" s="25"/>
      <c r="C249" s="22"/>
      <c r="D249" s="22"/>
      <c r="E249" s="22"/>
      <c r="F249" s="22"/>
      <c r="G249" s="394"/>
    </row>
    <row r="250" spans="2:11">
      <c r="B250" s="25"/>
      <c r="C250" s="22"/>
      <c r="D250" s="22"/>
      <c r="E250" s="22"/>
      <c r="F250" s="22"/>
      <c r="G250" s="394"/>
    </row>
    <row r="251" spans="2:11">
      <c r="B251" s="25"/>
      <c r="C251" s="22"/>
      <c r="D251" s="22"/>
      <c r="E251" s="22"/>
      <c r="F251" s="22"/>
      <c r="G251" s="394"/>
    </row>
    <row r="252" spans="2:11">
      <c r="B252" s="25"/>
      <c r="C252" s="22"/>
      <c r="D252" s="22"/>
      <c r="E252" s="22"/>
      <c r="F252" s="22"/>
      <c r="G252" s="394"/>
    </row>
    <row r="253" spans="2:11">
      <c r="B253" s="25"/>
      <c r="C253" s="22"/>
      <c r="D253" s="22"/>
      <c r="E253" s="22"/>
      <c r="F253" s="22"/>
      <c r="G253" s="394"/>
    </row>
    <row r="254" spans="2:11">
      <c r="B254" s="25"/>
      <c r="C254" s="22"/>
      <c r="D254" s="22"/>
      <c r="E254" s="22"/>
      <c r="F254" s="22"/>
      <c r="G254" s="394"/>
    </row>
    <row r="255" spans="2:11">
      <c r="B255" s="25"/>
      <c r="C255" s="22"/>
      <c r="D255" s="22"/>
      <c r="E255" s="22"/>
      <c r="F255" s="22"/>
      <c r="G255" s="394"/>
    </row>
    <row r="256" spans="2:11">
      <c r="B256" s="25"/>
      <c r="C256" s="22"/>
      <c r="D256" s="22"/>
      <c r="E256" s="22"/>
      <c r="F256" s="22"/>
      <c r="G256" s="394"/>
    </row>
    <row r="257" spans="2:7">
      <c r="B257" s="25"/>
      <c r="C257" s="22"/>
      <c r="D257" s="22"/>
      <c r="E257" s="22"/>
      <c r="F257" s="22"/>
      <c r="G257" s="394"/>
    </row>
    <row r="258" spans="2:7">
      <c r="B258" s="25"/>
      <c r="C258" s="22"/>
      <c r="D258" s="22"/>
      <c r="E258" s="22"/>
      <c r="F258" s="22"/>
      <c r="G258" s="394"/>
    </row>
    <row r="259" spans="2:7">
      <c r="B259" s="25"/>
      <c r="C259" s="22"/>
      <c r="D259" s="22"/>
      <c r="E259" s="22"/>
      <c r="F259" s="22"/>
      <c r="G259" s="394"/>
    </row>
    <row r="260" spans="2:7">
      <c r="B260" s="25"/>
      <c r="C260" s="22"/>
      <c r="D260" s="22"/>
      <c r="E260" s="22"/>
      <c r="F260" s="22"/>
      <c r="G260" s="394"/>
    </row>
    <row r="261" spans="2:7">
      <c r="B261" s="25"/>
      <c r="C261" s="22"/>
      <c r="D261" s="22"/>
      <c r="E261" s="22"/>
      <c r="F261" s="22"/>
      <c r="G261" s="394"/>
    </row>
    <row r="262" spans="2:7">
      <c r="B262" s="25"/>
      <c r="C262" s="22"/>
      <c r="D262" s="22"/>
      <c r="E262" s="22"/>
      <c r="F262" s="22"/>
      <c r="G262" s="394"/>
    </row>
    <row r="263" spans="2:7">
      <c r="B263" s="25"/>
      <c r="C263" s="25"/>
      <c r="D263" s="25"/>
      <c r="E263" s="25"/>
      <c r="F263" s="25"/>
      <c r="G263" s="375"/>
    </row>
    <row r="264" spans="2:7">
      <c r="B264" s="25"/>
      <c r="C264" s="25"/>
      <c r="D264" s="25"/>
      <c r="E264" s="25"/>
      <c r="F264" s="25"/>
      <c r="G264" s="375"/>
    </row>
    <row r="265" spans="2:7">
      <c r="B265" s="25"/>
      <c r="C265" s="25"/>
      <c r="D265" s="25"/>
      <c r="E265" s="25"/>
      <c r="F265" s="25"/>
      <c r="G265" s="375"/>
    </row>
    <row r="266" spans="2:7">
      <c r="B266" s="25"/>
      <c r="C266" s="25"/>
      <c r="D266" s="25"/>
      <c r="E266" s="25"/>
      <c r="F266" s="25"/>
      <c r="G266" s="375"/>
    </row>
    <row r="267" spans="2:7">
      <c r="B267" s="25"/>
      <c r="C267" s="25"/>
      <c r="D267" s="25"/>
      <c r="E267" s="25"/>
      <c r="F267" s="25"/>
      <c r="G267" s="375"/>
    </row>
    <row r="268" spans="2:7">
      <c r="B268" s="28"/>
      <c r="C268" s="28"/>
      <c r="D268" s="28"/>
      <c r="E268" s="28"/>
      <c r="F268" s="28"/>
      <c r="G268" s="375"/>
    </row>
    <row r="269" spans="2:7">
      <c r="B269" s="29"/>
      <c r="C269" s="29"/>
      <c r="D269" s="29"/>
      <c r="E269" s="29"/>
      <c r="F269" s="29"/>
      <c r="G269" s="375"/>
    </row>
    <row r="270" spans="2:7">
      <c r="B270" s="29"/>
      <c r="C270" s="29"/>
      <c r="D270" s="29"/>
      <c r="E270" s="29"/>
      <c r="F270" s="29"/>
      <c r="G270" s="375"/>
    </row>
    <row r="271" spans="2:7">
      <c r="B271" s="29"/>
      <c r="C271" s="29"/>
      <c r="D271" s="29"/>
      <c r="E271" s="29"/>
      <c r="F271" s="29"/>
      <c r="G271" s="375"/>
    </row>
    <row r="272" spans="2:7">
      <c r="B272" s="29"/>
      <c r="C272" s="29"/>
      <c r="D272" s="29"/>
      <c r="E272" s="29"/>
      <c r="F272" s="29"/>
      <c r="G272" s="375"/>
    </row>
    <row r="273" spans="2:7">
      <c r="B273" s="29"/>
      <c r="C273" s="29"/>
      <c r="D273" s="29"/>
      <c r="E273" s="29"/>
      <c r="F273" s="29"/>
      <c r="G273" s="375"/>
    </row>
    <row r="274" spans="2:7">
      <c r="B274" s="29"/>
      <c r="C274" s="29"/>
      <c r="D274" s="29"/>
      <c r="E274" s="29"/>
      <c r="F274" s="29"/>
      <c r="G274" s="375"/>
    </row>
    <row r="275" spans="2:7">
      <c r="B275" s="29"/>
      <c r="C275" s="29"/>
      <c r="D275" s="29"/>
      <c r="E275" s="29"/>
      <c r="F275" s="29"/>
      <c r="G275" s="375"/>
    </row>
    <row r="276" spans="2:7">
      <c r="B276" s="29"/>
      <c r="C276" s="29"/>
      <c r="D276" s="29"/>
      <c r="E276" s="29"/>
      <c r="F276" s="29"/>
      <c r="G276" s="375"/>
    </row>
    <row r="277" spans="2:7">
      <c r="B277" s="29"/>
      <c r="C277" s="29"/>
      <c r="D277" s="29"/>
      <c r="E277" s="29"/>
      <c r="F277" s="29"/>
      <c r="G277" s="375"/>
    </row>
    <row r="278" spans="2:7">
      <c r="B278" s="29"/>
      <c r="C278" s="29"/>
      <c r="D278" s="29"/>
      <c r="E278" s="29"/>
      <c r="F278" s="29"/>
      <c r="G278" s="375"/>
    </row>
    <row r="279" spans="2:7">
      <c r="B279" s="29"/>
      <c r="C279" s="29"/>
      <c r="D279" s="29"/>
      <c r="E279" s="29"/>
      <c r="F279" s="29"/>
      <c r="G279" s="375"/>
    </row>
    <row r="280" spans="2:7">
      <c r="B280" s="29"/>
      <c r="C280" s="29"/>
      <c r="D280" s="29"/>
      <c r="E280" s="29"/>
      <c r="F280" s="29"/>
      <c r="G280" s="375"/>
    </row>
    <row r="281" spans="2:7">
      <c r="B281" s="29"/>
      <c r="C281" s="29"/>
      <c r="D281" s="29"/>
      <c r="E281" s="29"/>
      <c r="F281" s="29"/>
      <c r="G281" s="375"/>
    </row>
    <row r="282" spans="2:7">
      <c r="B282" s="29"/>
      <c r="C282" s="29"/>
      <c r="D282" s="29"/>
      <c r="E282" s="29"/>
      <c r="F282" s="29"/>
      <c r="G282" s="375"/>
    </row>
    <row r="283" spans="2:7">
      <c r="B283" s="29"/>
      <c r="C283" s="29"/>
      <c r="D283" s="29"/>
      <c r="E283" s="29"/>
      <c r="F283" s="29"/>
      <c r="G283" s="375"/>
    </row>
    <row r="284" spans="2:7">
      <c r="B284" s="29"/>
      <c r="C284" s="29"/>
      <c r="D284" s="29"/>
      <c r="E284" s="29"/>
      <c r="F284" s="29"/>
      <c r="G284" s="375"/>
    </row>
    <row r="285" spans="2:7">
      <c r="B285" s="29"/>
      <c r="C285" s="29"/>
      <c r="D285" s="29"/>
      <c r="E285" s="29"/>
      <c r="F285" s="29"/>
      <c r="G285" s="375"/>
    </row>
    <row r="286" spans="2:7">
      <c r="B286" s="29"/>
      <c r="C286" s="29"/>
      <c r="D286" s="29"/>
      <c r="E286" s="29"/>
      <c r="F286" s="29"/>
      <c r="G286" s="375"/>
    </row>
    <row r="287" spans="2:7">
      <c r="B287" s="29"/>
      <c r="C287" s="29"/>
      <c r="D287" s="29"/>
      <c r="E287" s="29"/>
      <c r="F287" s="29"/>
      <c r="G287" s="375"/>
    </row>
    <row r="288" spans="2:7">
      <c r="B288" s="21"/>
      <c r="C288" s="21"/>
      <c r="D288" s="21"/>
      <c r="E288" s="21"/>
      <c r="F288" s="21"/>
      <c r="G288" s="375"/>
    </row>
    <row r="289" spans="2:7">
      <c r="B289" s="21"/>
      <c r="C289" s="21"/>
      <c r="D289" s="21"/>
      <c r="E289" s="21"/>
      <c r="F289" s="21"/>
      <c r="G289" s="375"/>
    </row>
    <row r="290" spans="2:7">
      <c r="B290" s="21"/>
      <c r="C290" s="21"/>
      <c r="D290" s="21"/>
      <c r="E290" s="21"/>
      <c r="F290" s="21"/>
      <c r="G290" s="375"/>
    </row>
    <row r="291" spans="2:7">
      <c r="B291" s="21"/>
      <c r="C291" s="21"/>
      <c r="D291" s="21"/>
      <c r="E291" s="21"/>
      <c r="F291" s="21"/>
      <c r="G291" s="375"/>
    </row>
    <row r="292" spans="2:7">
      <c r="B292" s="21"/>
      <c r="C292" s="21"/>
      <c r="D292" s="21"/>
      <c r="E292" s="21"/>
      <c r="F292" s="21"/>
      <c r="G292" s="375"/>
    </row>
    <row r="293" spans="2:7">
      <c r="B293" s="21"/>
      <c r="C293" s="21"/>
      <c r="D293" s="21"/>
      <c r="E293" s="21"/>
      <c r="F293" s="21"/>
      <c r="G293" s="375"/>
    </row>
    <row r="294" spans="2:7">
      <c r="B294" s="21"/>
      <c r="C294" s="21"/>
      <c r="D294" s="21"/>
      <c r="E294" s="21"/>
      <c r="F294" s="21"/>
      <c r="G294" s="375"/>
    </row>
    <row r="295" spans="2:7">
      <c r="B295" s="21"/>
      <c r="C295" s="21"/>
      <c r="D295" s="21"/>
      <c r="E295" s="21"/>
      <c r="F295" s="21"/>
      <c r="G295" s="375"/>
    </row>
    <row r="296" spans="2:7">
      <c r="B296" s="21"/>
      <c r="C296" s="21"/>
      <c r="D296" s="21"/>
      <c r="E296" s="21"/>
      <c r="F296" s="21"/>
      <c r="G296" s="375"/>
    </row>
    <row r="297" spans="2:7">
      <c r="B297" s="21"/>
      <c r="C297" s="21"/>
      <c r="D297" s="21"/>
      <c r="E297" s="21"/>
      <c r="F297" s="21"/>
      <c r="G297" s="375"/>
    </row>
    <row r="298" spans="2:7">
      <c r="B298" s="21"/>
      <c r="C298" s="21"/>
      <c r="D298" s="21"/>
      <c r="E298" s="21"/>
      <c r="F298" s="21"/>
      <c r="G298" s="375"/>
    </row>
    <row r="299" spans="2:7">
      <c r="B299" s="21"/>
      <c r="C299" s="21"/>
      <c r="D299" s="21"/>
      <c r="E299" s="21"/>
      <c r="F299" s="21"/>
      <c r="G299" s="375"/>
    </row>
    <row r="300" spans="2:7">
      <c r="B300" s="21"/>
      <c r="C300" s="21"/>
      <c r="D300" s="21"/>
      <c r="E300" s="21"/>
      <c r="F300" s="21"/>
      <c r="G300" s="375"/>
    </row>
    <row r="301" spans="2:7">
      <c r="B301" s="21"/>
      <c r="C301" s="21"/>
      <c r="D301" s="21"/>
      <c r="E301" s="21"/>
      <c r="F301" s="21"/>
      <c r="G301" s="375"/>
    </row>
    <row r="302" spans="2:7">
      <c r="B302" s="21"/>
      <c r="C302" s="21"/>
      <c r="D302" s="21"/>
      <c r="E302" s="21"/>
      <c r="F302" s="21"/>
      <c r="G302" s="375"/>
    </row>
    <row r="303" spans="2:7">
      <c r="B303" s="21"/>
      <c r="C303" s="21"/>
      <c r="D303" s="21"/>
      <c r="E303" s="21"/>
      <c r="F303" s="21"/>
      <c r="G303" s="375"/>
    </row>
    <row r="304" spans="2:7">
      <c r="B304" s="21"/>
      <c r="C304" s="21"/>
      <c r="D304" s="21"/>
      <c r="E304" s="21"/>
      <c r="F304" s="21"/>
      <c r="G304" s="375"/>
    </row>
    <row r="305" spans="2:7">
      <c r="B305" s="21"/>
      <c r="C305" s="21"/>
      <c r="D305" s="21"/>
      <c r="E305" s="21"/>
      <c r="F305" s="21"/>
      <c r="G305" s="375"/>
    </row>
    <row r="306" spans="2:7">
      <c r="B306" s="21"/>
      <c r="C306" s="21"/>
      <c r="D306" s="21"/>
      <c r="E306" s="21"/>
      <c r="F306" s="21"/>
      <c r="G306" s="375"/>
    </row>
    <row r="307" spans="2:7">
      <c r="B307" s="21"/>
      <c r="C307" s="21"/>
      <c r="D307" s="21"/>
      <c r="E307" s="21"/>
      <c r="F307" s="21"/>
      <c r="G307" s="375"/>
    </row>
    <row r="308" spans="2:7">
      <c r="B308" s="21"/>
      <c r="C308" s="21"/>
      <c r="D308" s="21"/>
      <c r="E308" s="21"/>
      <c r="F308" s="21"/>
      <c r="G308" s="375"/>
    </row>
    <row r="309" spans="2:7">
      <c r="B309" s="21"/>
      <c r="C309" s="21"/>
      <c r="D309" s="21"/>
      <c r="E309" s="21"/>
      <c r="F309" s="21"/>
      <c r="G309" s="375"/>
    </row>
    <row r="310" spans="2:7">
      <c r="B310" s="21"/>
      <c r="C310" s="21"/>
      <c r="D310" s="21"/>
      <c r="E310" s="21"/>
      <c r="F310" s="21"/>
      <c r="G310" s="375"/>
    </row>
    <row r="311" spans="2:7">
      <c r="B311" s="21"/>
      <c r="C311" s="21"/>
      <c r="D311" s="21"/>
      <c r="E311" s="21"/>
      <c r="F311" s="21"/>
      <c r="G311" s="375"/>
    </row>
    <row r="312" spans="2:7">
      <c r="B312" s="21"/>
      <c r="C312" s="21"/>
      <c r="D312" s="21"/>
      <c r="E312" s="21"/>
      <c r="F312" s="21"/>
      <c r="G312" s="375"/>
    </row>
    <row r="313" spans="2:7">
      <c r="B313" s="21"/>
      <c r="C313" s="21"/>
      <c r="D313" s="21"/>
      <c r="E313" s="21"/>
      <c r="F313" s="21"/>
      <c r="G313" s="375"/>
    </row>
    <row r="314" spans="2:7">
      <c r="B314" s="21"/>
      <c r="C314" s="21"/>
      <c r="D314" s="21"/>
      <c r="E314" s="21"/>
      <c r="F314" s="21"/>
      <c r="G314" s="375"/>
    </row>
    <row r="315" spans="2:7">
      <c r="B315" s="21"/>
      <c r="C315" s="21"/>
      <c r="D315" s="21"/>
      <c r="E315" s="21"/>
      <c r="F315" s="21"/>
      <c r="G315" s="375"/>
    </row>
    <row r="316" spans="2:7">
      <c r="B316" s="21"/>
      <c r="C316" s="21"/>
      <c r="D316" s="21"/>
      <c r="E316" s="21"/>
      <c r="F316" s="21"/>
      <c r="G316" s="375"/>
    </row>
    <row r="317" spans="2:7">
      <c r="B317" s="21"/>
      <c r="C317" s="21"/>
      <c r="D317" s="21"/>
      <c r="E317" s="21"/>
      <c r="F317" s="21"/>
      <c r="G317" s="375"/>
    </row>
    <row r="318" spans="2:7">
      <c r="B318" s="21"/>
      <c r="C318" s="21"/>
      <c r="D318" s="21"/>
      <c r="E318" s="21"/>
      <c r="F318" s="21"/>
      <c r="G318" s="375"/>
    </row>
    <row r="319" spans="2:7">
      <c r="B319" s="21"/>
      <c r="C319" s="21"/>
      <c r="D319" s="21"/>
      <c r="E319" s="21"/>
      <c r="F319" s="21"/>
      <c r="G319" s="375"/>
    </row>
    <row r="320" spans="2:7">
      <c r="B320" s="21"/>
      <c r="C320" s="21"/>
      <c r="D320" s="21"/>
      <c r="E320" s="21"/>
      <c r="F320" s="21"/>
      <c r="G320" s="375"/>
    </row>
    <row r="321" spans="2:7">
      <c r="B321" s="21"/>
      <c r="C321" s="21"/>
      <c r="D321" s="21"/>
      <c r="E321" s="21"/>
      <c r="F321" s="21"/>
      <c r="G321" s="375"/>
    </row>
    <row r="322" spans="2:7">
      <c r="B322" s="21"/>
      <c r="C322" s="21"/>
      <c r="D322" s="21"/>
      <c r="E322" s="21"/>
      <c r="F322" s="21"/>
      <c r="G322" s="375"/>
    </row>
    <row r="323" spans="2:7">
      <c r="B323" s="21"/>
      <c r="C323" s="21"/>
      <c r="D323" s="21"/>
      <c r="E323" s="21"/>
      <c r="F323" s="21"/>
      <c r="G323" s="375"/>
    </row>
    <row r="324" spans="2:7">
      <c r="B324" s="21"/>
      <c r="C324" s="21"/>
      <c r="D324" s="21"/>
      <c r="E324" s="21"/>
      <c r="F324" s="21"/>
      <c r="G324" s="375"/>
    </row>
    <row r="325" spans="2:7">
      <c r="B325" s="21"/>
      <c r="C325" s="21"/>
      <c r="D325" s="21"/>
      <c r="E325" s="21"/>
      <c r="F325" s="21"/>
      <c r="G325" s="375"/>
    </row>
    <row r="326" spans="2:7">
      <c r="B326" s="21"/>
      <c r="C326" s="21"/>
      <c r="D326" s="21"/>
      <c r="E326" s="21"/>
      <c r="F326" s="21"/>
      <c r="G326" s="375"/>
    </row>
    <row r="327" spans="2:7">
      <c r="B327" s="21"/>
      <c r="C327" s="21"/>
      <c r="D327" s="21"/>
      <c r="E327" s="21"/>
      <c r="F327" s="21"/>
      <c r="G327" s="375"/>
    </row>
    <row r="328" spans="2:7">
      <c r="B328" s="21"/>
      <c r="C328" s="21"/>
      <c r="D328" s="21"/>
      <c r="E328" s="21"/>
      <c r="F328" s="21"/>
      <c r="G328" s="375"/>
    </row>
    <row r="329" spans="2:7">
      <c r="B329" s="21"/>
      <c r="C329" s="21"/>
      <c r="D329" s="21"/>
      <c r="E329" s="21"/>
      <c r="F329" s="21"/>
      <c r="G329" s="375"/>
    </row>
    <row r="330" spans="2:7">
      <c r="B330" s="21"/>
      <c r="C330" s="21"/>
      <c r="D330" s="21"/>
      <c r="E330" s="21"/>
      <c r="F330" s="21"/>
      <c r="G330" s="375"/>
    </row>
    <row r="331" spans="2:7">
      <c r="B331" s="21"/>
      <c r="C331" s="21"/>
      <c r="D331" s="21"/>
      <c r="E331" s="21"/>
      <c r="F331" s="21"/>
      <c r="G331" s="375"/>
    </row>
    <row r="332" spans="2:7">
      <c r="B332" s="21"/>
      <c r="C332" s="21"/>
      <c r="D332" s="21"/>
      <c r="E332" s="21"/>
      <c r="F332" s="21"/>
      <c r="G332" s="375"/>
    </row>
    <row r="333" spans="2:7">
      <c r="B333" s="21"/>
      <c r="C333" s="21"/>
      <c r="D333" s="21"/>
      <c r="E333" s="21"/>
      <c r="F333" s="21"/>
      <c r="G333" s="375"/>
    </row>
    <row r="334" spans="2:7">
      <c r="B334" s="21"/>
      <c r="C334" s="21"/>
      <c r="D334" s="21"/>
      <c r="E334" s="21"/>
      <c r="F334" s="21"/>
      <c r="G334" s="375"/>
    </row>
    <row r="335" spans="2:7">
      <c r="B335" s="21"/>
      <c r="C335" s="21"/>
      <c r="D335" s="21"/>
      <c r="E335" s="21"/>
      <c r="F335" s="21"/>
      <c r="G335" s="375"/>
    </row>
    <row r="336" spans="2:7">
      <c r="B336" s="21"/>
      <c r="C336" s="21"/>
      <c r="D336" s="21"/>
      <c r="E336" s="21"/>
      <c r="F336" s="21"/>
      <c r="G336" s="375"/>
    </row>
    <row r="337" spans="2:7">
      <c r="B337" s="21"/>
      <c r="C337" s="21"/>
      <c r="D337" s="21"/>
      <c r="E337" s="21"/>
      <c r="F337" s="21"/>
      <c r="G337" s="375"/>
    </row>
    <row r="338" spans="2:7">
      <c r="B338" s="21"/>
      <c r="C338" s="21"/>
      <c r="D338" s="21"/>
      <c r="E338" s="21"/>
      <c r="F338" s="21"/>
      <c r="G338" s="375"/>
    </row>
    <row r="339" spans="2:7">
      <c r="B339" s="21"/>
      <c r="C339" s="21"/>
      <c r="D339" s="21"/>
      <c r="E339" s="21"/>
      <c r="F339" s="21"/>
      <c r="G339" s="375"/>
    </row>
    <row r="340" spans="2:7">
      <c r="B340" s="21"/>
      <c r="C340" s="21"/>
      <c r="D340" s="21"/>
      <c r="E340" s="21"/>
      <c r="F340" s="21"/>
      <c r="G340" s="375"/>
    </row>
    <row r="341" spans="2:7">
      <c r="B341" s="21"/>
      <c r="C341" s="21"/>
      <c r="D341" s="21"/>
      <c r="E341" s="21"/>
      <c r="F341" s="21"/>
      <c r="G341" s="375"/>
    </row>
    <row r="342" spans="2:7">
      <c r="B342" s="21"/>
      <c r="C342" s="21"/>
      <c r="D342" s="21"/>
      <c r="E342" s="21"/>
      <c r="F342" s="21"/>
      <c r="G342" s="375"/>
    </row>
    <row r="343" spans="2:7">
      <c r="B343" s="21"/>
      <c r="C343" s="21"/>
      <c r="D343" s="21"/>
      <c r="E343" s="21"/>
      <c r="F343" s="21"/>
      <c r="G343" s="375"/>
    </row>
    <row r="344" spans="2:7">
      <c r="B344" s="21"/>
      <c r="C344" s="21"/>
      <c r="D344" s="21"/>
      <c r="E344" s="21"/>
      <c r="F344" s="21"/>
      <c r="G344" s="375"/>
    </row>
    <row r="345" spans="2:7">
      <c r="C345" s="21"/>
      <c r="D345" s="21"/>
      <c r="E345" s="21"/>
      <c r="F345" s="21"/>
      <c r="G345" s="375"/>
    </row>
    <row r="346" spans="2:7">
      <c r="C346" s="21"/>
      <c r="D346" s="21"/>
      <c r="E346" s="21"/>
      <c r="F346" s="21"/>
      <c r="G346" s="375"/>
    </row>
    <row r="347" spans="2:7">
      <c r="C347" s="21"/>
      <c r="D347" s="21"/>
      <c r="E347" s="21"/>
      <c r="F347" s="21"/>
      <c r="G347" s="375"/>
    </row>
    <row r="348" spans="2:7">
      <c r="C348" s="21"/>
      <c r="D348" s="21"/>
      <c r="E348" s="21"/>
      <c r="F348" s="21"/>
      <c r="G348" s="375"/>
    </row>
    <row r="349" spans="2:7">
      <c r="C349" s="21"/>
      <c r="D349" s="21"/>
      <c r="E349" s="21"/>
      <c r="F349" s="21"/>
      <c r="G349" s="375"/>
    </row>
    <row r="350" spans="2:7">
      <c r="C350" s="21"/>
      <c r="D350" s="21"/>
      <c r="E350" s="21"/>
      <c r="F350" s="21"/>
      <c r="G350" s="375"/>
    </row>
    <row r="351" spans="2:7">
      <c r="C351" s="30"/>
      <c r="D351" s="30"/>
      <c r="E351" s="30"/>
      <c r="F351" s="30"/>
      <c r="G351" s="375"/>
    </row>
    <row r="352" spans="2:7">
      <c r="C352" s="30"/>
      <c r="D352" s="30"/>
      <c r="E352" s="30"/>
      <c r="F352" s="30"/>
      <c r="G352" s="375"/>
    </row>
    <row r="353" spans="3:7">
      <c r="C353" s="30"/>
      <c r="D353" s="30"/>
      <c r="E353" s="30"/>
      <c r="F353" s="30"/>
      <c r="G353" s="375"/>
    </row>
    <row r="354" spans="3:7">
      <c r="C354" s="30"/>
      <c r="D354" s="30"/>
      <c r="E354" s="30"/>
      <c r="F354" s="30"/>
      <c r="G354" s="375"/>
    </row>
    <row r="355" spans="3:7">
      <c r="C355" s="30"/>
      <c r="D355" s="30"/>
      <c r="E355" s="30"/>
      <c r="F355" s="30"/>
      <c r="G355" s="375"/>
    </row>
    <row r="356" spans="3:7">
      <c r="C356" s="30"/>
      <c r="D356" s="30"/>
      <c r="E356" s="30"/>
      <c r="F356" s="30"/>
      <c r="G356" s="375"/>
    </row>
  </sheetData>
  <mergeCells count="78">
    <mergeCell ref="B16:B26"/>
    <mergeCell ref="C19:F19"/>
    <mergeCell ref="C20:F20"/>
    <mergeCell ref="B6:B15"/>
    <mergeCell ref="B27:B47"/>
    <mergeCell ref="J7:K11"/>
    <mergeCell ref="C28:F28"/>
    <mergeCell ref="C4:F4"/>
    <mergeCell ref="C5:F5"/>
    <mergeCell ref="C6:F6"/>
    <mergeCell ref="C7:F7"/>
    <mergeCell ref="C8:F8"/>
    <mergeCell ref="C9:F9"/>
    <mergeCell ref="C10:F10"/>
    <mergeCell ref="C11:F11"/>
    <mergeCell ref="C12:F12"/>
    <mergeCell ref="C13:F13"/>
    <mergeCell ref="C14:F14"/>
    <mergeCell ref="C15:F15"/>
    <mergeCell ref="C27:F27"/>
    <mergeCell ref="I53:K55"/>
    <mergeCell ref="C29:C36"/>
    <mergeCell ref="E29:E30"/>
    <mergeCell ref="G29:G36"/>
    <mergeCell ref="E31:F36"/>
    <mergeCell ref="C37:F37"/>
    <mergeCell ref="C38:F38"/>
    <mergeCell ref="C39:F39"/>
    <mergeCell ref="C40:F40"/>
    <mergeCell ref="C46:F46"/>
    <mergeCell ref="C47:F47"/>
    <mergeCell ref="I49:K51"/>
    <mergeCell ref="I103:K105"/>
    <mergeCell ref="I57:K60"/>
    <mergeCell ref="I62:K65"/>
    <mergeCell ref="I67:K69"/>
    <mergeCell ref="I71:K73"/>
    <mergeCell ref="I75:K77"/>
    <mergeCell ref="I79:K81"/>
    <mergeCell ref="I83:K85"/>
    <mergeCell ref="I87:K89"/>
    <mergeCell ref="I91:K93"/>
    <mergeCell ref="I95:K97"/>
    <mergeCell ref="I99:K101"/>
    <mergeCell ref="I151:K153"/>
    <mergeCell ref="I107:K109"/>
    <mergeCell ref="I111:K113"/>
    <mergeCell ref="I115:K117"/>
    <mergeCell ref="I119:K121"/>
    <mergeCell ref="I123:K125"/>
    <mergeCell ref="I127:K129"/>
    <mergeCell ref="I131:K133"/>
    <mergeCell ref="I135:K137"/>
    <mergeCell ref="I139:K141"/>
    <mergeCell ref="I143:K145"/>
    <mergeCell ref="I147:K149"/>
    <mergeCell ref="I199:K201"/>
    <mergeCell ref="I155:K157"/>
    <mergeCell ref="I159:K161"/>
    <mergeCell ref="I163:K165"/>
    <mergeCell ref="I167:K169"/>
    <mergeCell ref="I171:K173"/>
    <mergeCell ref="I175:K177"/>
    <mergeCell ref="I179:K181"/>
    <mergeCell ref="I183:K185"/>
    <mergeCell ref="I187:K189"/>
    <mergeCell ref="I191:K193"/>
    <mergeCell ref="I195:K197"/>
    <mergeCell ref="I227:K229"/>
    <mergeCell ref="I231:K233"/>
    <mergeCell ref="I235:K237"/>
    <mergeCell ref="I239:K241"/>
    <mergeCell ref="I203:K205"/>
    <mergeCell ref="I207:K209"/>
    <mergeCell ref="I211:K213"/>
    <mergeCell ref="I215:K217"/>
    <mergeCell ref="I219:K221"/>
    <mergeCell ref="I223:K225"/>
  </mergeCells>
  <phoneticPr fontId="40" type="noConversion"/>
  <conditionalFormatting sqref="I35:I46 C48:C241">
    <cfRule type="containsText" dxfId="11" priority="4" operator="containsText" text="MSB">
      <formula>NOT(ISERROR(SEARCH("MSB",C35)))</formula>
    </cfRule>
    <cfRule type="containsText" dxfId="10" priority="5" operator="containsText" text="LSB">
      <formula>NOT(ISERROR(SEARCH("LSB",C35)))</formula>
    </cfRule>
    <cfRule type="containsText" dxfId="9" priority="6" operator="containsText" text="DIF">
      <formula>NOT(ISERROR(SEARCH("DIF",C35)))</formula>
    </cfRule>
  </conditionalFormatting>
  <pageMargins left="0.7" right="0.7" top="0.78740157499999996" bottom="0.78740157499999996"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1:T572"/>
  <sheetViews>
    <sheetView zoomScale="85" zoomScaleNormal="85" workbookViewId="0">
      <selection activeCell="P33" sqref="P33"/>
    </sheetView>
  </sheetViews>
  <sheetFormatPr defaultColWidth="11.42578125" defaultRowHeight="15"/>
  <cols>
    <col min="2" max="2" width="5.7109375" style="30" customWidth="1"/>
    <col min="3" max="3" width="10.42578125" customWidth="1"/>
    <col min="4" max="5" width="7" customWidth="1"/>
    <col min="6" max="6" width="44" customWidth="1"/>
    <col min="7" max="7" width="6.7109375" style="374" bestFit="1" customWidth="1"/>
    <col min="8" max="8" width="5.42578125" customWidth="1"/>
    <col min="9" max="9" width="45.140625" customWidth="1"/>
    <col min="10" max="10" width="17.140625" customWidth="1"/>
    <col min="11" max="11" width="38.140625" customWidth="1"/>
  </cols>
  <sheetData>
    <row r="1" spans="2:20" ht="20.25">
      <c r="B1" s="27" t="s">
        <v>1855</v>
      </c>
      <c r="C1" s="1"/>
      <c r="D1" s="1"/>
      <c r="E1" s="1"/>
      <c r="F1" s="1"/>
    </row>
    <row r="2" spans="2:20">
      <c r="B2" s="21"/>
      <c r="C2" s="21"/>
      <c r="D2" s="21"/>
      <c r="E2" s="21"/>
      <c r="F2" s="21"/>
      <c r="G2" s="375"/>
    </row>
    <row r="3" spans="2:20">
      <c r="B3" s="22"/>
      <c r="C3" s="23"/>
      <c r="D3" s="23"/>
      <c r="E3" s="23"/>
      <c r="F3" s="23"/>
      <c r="G3" s="376" t="s">
        <v>0</v>
      </c>
    </row>
    <row r="4" spans="2:20" ht="15" customHeight="1">
      <c r="B4" s="346"/>
      <c r="C4" s="867" t="s">
        <v>287</v>
      </c>
      <c r="D4" s="868"/>
      <c r="E4" s="868"/>
      <c r="F4" s="869"/>
      <c r="G4" s="377"/>
    </row>
    <row r="5" spans="2:20">
      <c r="B5" s="683"/>
      <c r="C5" s="867" t="s">
        <v>4</v>
      </c>
      <c r="D5" s="868"/>
      <c r="E5" s="868"/>
      <c r="F5" s="869"/>
      <c r="G5" s="377" t="s">
        <v>232</v>
      </c>
    </row>
    <row r="6" spans="2:20">
      <c r="B6" s="683"/>
      <c r="C6" s="867" t="s">
        <v>5</v>
      </c>
      <c r="D6" s="868"/>
      <c r="E6" s="868"/>
      <c r="F6" s="869"/>
      <c r="G6" s="377" t="s">
        <v>91</v>
      </c>
    </row>
    <row r="7" spans="2:20" ht="15.75" thickBot="1">
      <c r="B7" s="683"/>
      <c r="C7" s="867" t="s">
        <v>7</v>
      </c>
      <c r="D7" s="868"/>
      <c r="E7" s="868"/>
      <c r="F7" s="869"/>
      <c r="G7" s="377" t="s">
        <v>262</v>
      </c>
      <c r="I7" t="s">
        <v>1576</v>
      </c>
    </row>
    <row r="8" spans="2:20" ht="15" customHeight="1">
      <c r="B8" s="683"/>
      <c r="C8" s="901" t="s">
        <v>10</v>
      </c>
      <c r="D8" s="902"/>
      <c r="E8" s="902"/>
      <c r="F8" s="903"/>
      <c r="G8" s="377"/>
      <c r="I8" s="1022" t="s">
        <v>1853</v>
      </c>
      <c r="J8" s="1023"/>
      <c r="K8" s="1024"/>
      <c r="M8" s="1013" t="s">
        <v>1619</v>
      </c>
      <c r="N8" s="1014"/>
      <c r="O8" s="1014"/>
      <c r="P8" s="1014"/>
      <c r="Q8" s="1014"/>
      <c r="R8" s="1014"/>
      <c r="S8" s="1014"/>
      <c r="T8" s="1015"/>
    </row>
    <row r="9" spans="2:20">
      <c r="B9" s="683"/>
      <c r="C9" s="864" t="s">
        <v>13</v>
      </c>
      <c r="D9" s="865"/>
      <c r="E9" s="865"/>
      <c r="F9" s="866"/>
      <c r="G9" s="377"/>
      <c r="I9" s="1025"/>
      <c r="J9" s="1026"/>
      <c r="K9" s="1027"/>
      <c r="M9" s="1016"/>
      <c r="N9" s="1017"/>
      <c r="O9" s="1017"/>
      <c r="P9" s="1017"/>
      <c r="Q9" s="1017"/>
      <c r="R9" s="1017"/>
      <c r="S9" s="1017"/>
      <c r="T9" s="1018"/>
    </row>
    <row r="10" spans="2:20">
      <c r="B10" s="683"/>
      <c r="C10" s="901" t="s">
        <v>16</v>
      </c>
      <c r="D10" s="902"/>
      <c r="E10" s="902"/>
      <c r="F10" s="903"/>
      <c r="G10" s="377"/>
      <c r="I10" s="1025"/>
      <c r="J10" s="1026"/>
      <c r="K10" s="1027"/>
      <c r="M10" s="1016"/>
      <c r="N10" s="1017"/>
      <c r="O10" s="1017"/>
      <c r="P10" s="1017"/>
      <c r="Q10" s="1017"/>
      <c r="R10" s="1017"/>
      <c r="S10" s="1017"/>
      <c r="T10" s="1018"/>
    </row>
    <row r="11" spans="2:20">
      <c r="B11" s="683"/>
      <c r="C11" s="898" t="s">
        <v>17</v>
      </c>
      <c r="D11" s="899"/>
      <c r="E11" s="899"/>
      <c r="F11" s="900"/>
      <c r="G11" s="377"/>
      <c r="I11" s="1025"/>
      <c r="J11" s="1026"/>
      <c r="K11" s="1027"/>
      <c r="M11" s="1016"/>
      <c r="N11" s="1017"/>
      <c r="O11" s="1017"/>
      <c r="P11" s="1017"/>
      <c r="Q11" s="1017"/>
      <c r="R11" s="1017"/>
      <c r="S11" s="1017"/>
      <c r="T11" s="1018"/>
    </row>
    <row r="12" spans="2:20">
      <c r="B12" s="683"/>
      <c r="C12" s="898" t="s">
        <v>17</v>
      </c>
      <c r="D12" s="899"/>
      <c r="E12" s="899"/>
      <c r="F12" s="900"/>
      <c r="G12" s="377"/>
      <c r="I12" s="1025"/>
      <c r="J12" s="1026"/>
      <c r="K12" s="1027"/>
      <c r="M12" s="1016"/>
      <c r="N12" s="1017"/>
      <c r="O12" s="1017"/>
      <c r="P12" s="1017"/>
      <c r="Q12" s="1017"/>
      <c r="R12" s="1017"/>
      <c r="S12" s="1017"/>
      <c r="T12" s="1018"/>
    </row>
    <row r="13" spans="2:20" ht="15" customHeight="1">
      <c r="B13" s="683"/>
      <c r="C13" s="864" t="s">
        <v>19</v>
      </c>
      <c r="D13" s="865"/>
      <c r="E13" s="865"/>
      <c r="F13" s="866"/>
      <c r="G13" s="377"/>
      <c r="I13" s="1025"/>
      <c r="J13" s="1026"/>
      <c r="K13" s="1027"/>
      <c r="M13" s="1016"/>
      <c r="N13" s="1017"/>
      <c r="O13" s="1017"/>
      <c r="P13" s="1017"/>
      <c r="Q13" s="1017"/>
      <c r="R13" s="1017"/>
      <c r="S13" s="1017"/>
      <c r="T13" s="1018"/>
    </row>
    <row r="14" spans="2:20" ht="23.25" customHeight="1" thickBot="1">
      <c r="B14" s="683"/>
      <c r="C14" s="864" t="s">
        <v>21</v>
      </c>
      <c r="D14" s="865"/>
      <c r="E14" s="865"/>
      <c r="F14" s="866"/>
      <c r="G14" s="377"/>
      <c r="I14" s="1025"/>
      <c r="J14" s="1026"/>
      <c r="K14" s="1027"/>
      <c r="M14" s="1016"/>
      <c r="N14" s="1017"/>
      <c r="O14" s="1017"/>
      <c r="P14" s="1017"/>
      <c r="Q14" s="1017"/>
      <c r="R14" s="1017"/>
      <c r="S14" s="1017"/>
      <c r="T14" s="1018"/>
    </row>
    <row r="15" spans="2:20">
      <c r="B15" s="683"/>
      <c r="C15" s="867" t="s">
        <v>23</v>
      </c>
      <c r="D15" s="868"/>
      <c r="E15" s="868"/>
      <c r="F15" s="869"/>
      <c r="G15" s="377"/>
      <c r="I15" s="688"/>
      <c r="J15" s="688"/>
      <c r="K15" s="688"/>
      <c r="M15" s="1016"/>
      <c r="N15" s="1017"/>
      <c r="O15" s="1017"/>
      <c r="P15" s="1017"/>
      <c r="Q15" s="1017"/>
      <c r="R15" s="1017"/>
      <c r="S15" s="1017"/>
      <c r="T15" s="1018"/>
    </row>
    <row r="16" spans="2:20">
      <c r="B16" s="896" t="s">
        <v>1846</v>
      </c>
      <c r="C16" s="670" t="s">
        <v>26</v>
      </c>
      <c r="D16" s="671"/>
      <c r="E16" s="671"/>
      <c r="F16" s="672"/>
      <c r="G16" s="81" t="s">
        <v>1833</v>
      </c>
      <c r="I16" t="s">
        <v>1834</v>
      </c>
      <c r="J16" s="344"/>
      <c r="K16" s="250"/>
      <c r="L16" s="250"/>
      <c r="M16" s="1016"/>
      <c r="N16" s="1017"/>
      <c r="O16" s="1017"/>
      <c r="P16" s="1017"/>
      <c r="Q16" s="1017"/>
      <c r="R16" s="1017"/>
      <c r="S16" s="1017"/>
      <c r="T16" s="1018"/>
    </row>
    <row r="17" spans="2:20">
      <c r="B17" s="897"/>
      <c r="C17" s="670" t="s">
        <v>1845</v>
      </c>
      <c r="D17" s="671"/>
      <c r="E17" s="671"/>
      <c r="F17" s="672"/>
      <c r="G17" s="81" t="s">
        <v>433</v>
      </c>
      <c r="I17" t="s">
        <v>1849</v>
      </c>
      <c r="J17" s="344"/>
      <c r="K17" s="250"/>
      <c r="L17" s="250"/>
      <c r="M17" s="1016"/>
      <c r="N17" s="1017"/>
      <c r="O17" s="1017"/>
      <c r="P17" s="1017"/>
      <c r="Q17" s="1017"/>
      <c r="R17" s="1017"/>
      <c r="S17" s="1017"/>
      <c r="T17" s="1018"/>
    </row>
    <row r="18" spans="2:20">
      <c r="B18" s="897"/>
      <c r="C18" s="670" t="s">
        <v>1850</v>
      </c>
      <c r="D18" s="671"/>
      <c r="E18" s="671"/>
      <c r="F18" s="672"/>
      <c r="G18" s="81" t="s">
        <v>84</v>
      </c>
      <c r="J18" s="344"/>
      <c r="K18" s="250"/>
      <c r="L18" s="250"/>
      <c r="M18" s="1016"/>
      <c r="N18" s="1017"/>
      <c r="O18" s="1017"/>
      <c r="P18" s="1017"/>
      <c r="Q18" s="1017"/>
      <c r="R18" s="1017"/>
      <c r="S18" s="1017"/>
      <c r="T18" s="1018"/>
    </row>
    <row r="19" spans="2:20">
      <c r="B19" s="897"/>
      <c r="C19" s="901" t="s">
        <v>1843</v>
      </c>
      <c r="D19" s="902"/>
      <c r="E19" s="902"/>
      <c r="F19" s="903"/>
      <c r="G19" s="377" t="s">
        <v>11</v>
      </c>
      <c r="J19" s="344"/>
      <c r="K19" s="250"/>
      <c r="L19" s="250"/>
      <c r="M19" s="1016"/>
      <c r="N19" s="1017"/>
      <c r="O19" s="1017"/>
      <c r="P19" s="1017"/>
      <c r="Q19" s="1017"/>
      <c r="R19" s="1017"/>
      <c r="S19" s="1017"/>
      <c r="T19" s="1018"/>
    </row>
    <row r="20" spans="2:20">
      <c r="B20" s="897"/>
      <c r="C20" s="864" t="s">
        <v>1844</v>
      </c>
      <c r="D20" s="865"/>
      <c r="E20" s="865"/>
      <c r="F20" s="866"/>
      <c r="G20" s="377" t="s">
        <v>14</v>
      </c>
      <c r="J20" s="344"/>
      <c r="K20" s="250"/>
      <c r="L20" s="250"/>
      <c r="M20" s="1019"/>
      <c r="N20" s="1020"/>
      <c r="O20" s="1020"/>
      <c r="P20" s="1020"/>
      <c r="Q20" s="1020"/>
      <c r="R20" s="1020"/>
      <c r="S20" s="1020"/>
      <c r="T20" s="1021"/>
    </row>
    <row r="21" spans="2:20">
      <c r="B21" s="897"/>
      <c r="C21" s="684" t="s">
        <v>1838</v>
      </c>
      <c r="D21" s="674"/>
      <c r="E21" s="674"/>
      <c r="F21" s="675"/>
      <c r="G21" s="377" t="s">
        <v>79</v>
      </c>
      <c r="J21" s="344"/>
      <c r="K21" s="250"/>
      <c r="L21" s="250"/>
    </row>
    <row r="22" spans="2:20">
      <c r="B22" s="897"/>
      <c r="C22" s="673" t="s">
        <v>1839</v>
      </c>
      <c r="D22" s="686"/>
      <c r="E22" s="686"/>
      <c r="F22" s="687"/>
      <c r="G22" s="377" t="s">
        <v>18</v>
      </c>
      <c r="J22" s="344"/>
      <c r="K22" s="250"/>
      <c r="L22" s="250"/>
    </row>
    <row r="23" spans="2:20">
      <c r="B23" s="897"/>
      <c r="C23" s="673" t="s">
        <v>1839</v>
      </c>
      <c r="D23" s="686"/>
      <c r="E23" s="686"/>
      <c r="F23" s="687"/>
      <c r="G23" s="377" t="s">
        <v>18</v>
      </c>
      <c r="J23" s="344"/>
      <c r="K23" s="250"/>
      <c r="L23" s="250"/>
    </row>
    <row r="24" spans="2:20">
      <c r="B24" s="897"/>
      <c r="C24" s="685" t="s">
        <v>1840</v>
      </c>
      <c r="D24" s="676"/>
      <c r="E24" s="676"/>
      <c r="F24" s="677"/>
      <c r="G24" s="377" t="s">
        <v>20</v>
      </c>
      <c r="J24" s="344"/>
      <c r="K24" s="250"/>
      <c r="L24" s="250"/>
    </row>
    <row r="25" spans="2:20">
      <c r="B25" s="897"/>
      <c r="C25" s="670" t="s">
        <v>1841</v>
      </c>
      <c r="D25" s="671"/>
      <c r="E25" s="671"/>
      <c r="F25" s="672"/>
      <c r="G25" s="377" t="s">
        <v>22</v>
      </c>
      <c r="J25" s="344"/>
      <c r="K25" s="250"/>
      <c r="L25" s="250"/>
    </row>
    <row r="26" spans="2:20">
      <c r="B26" s="986"/>
      <c r="C26" s="670" t="s">
        <v>1842</v>
      </c>
      <c r="D26" s="671"/>
      <c r="E26" s="671"/>
      <c r="F26" s="672"/>
      <c r="G26" s="377" t="s">
        <v>24</v>
      </c>
      <c r="J26" s="344"/>
      <c r="K26" s="250"/>
      <c r="L26" s="250"/>
    </row>
    <row r="27" spans="2:20">
      <c r="B27" s="683"/>
      <c r="C27" s="870" t="s">
        <v>26</v>
      </c>
      <c r="D27" s="871"/>
      <c r="E27" s="871"/>
      <c r="F27" s="871"/>
      <c r="G27" s="377" t="s">
        <v>111</v>
      </c>
      <c r="H27" s="321"/>
    </row>
    <row r="28" spans="2:20">
      <c r="B28" s="683"/>
      <c r="C28" s="870" t="s">
        <v>29</v>
      </c>
      <c r="D28" s="871"/>
      <c r="E28" s="871"/>
      <c r="F28" s="871"/>
      <c r="G28" s="377" t="s">
        <v>84</v>
      </c>
    </row>
    <row r="29" spans="2:20" ht="15.75" thickBot="1">
      <c r="B29" s="683"/>
      <c r="C29" s="893" t="s">
        <v>30</v>
      </c>
      <c r="D29" s="320" t="s">
        <v>47</v>
      </c>
      <c r="E29" s="895" t="s">
        <v>290</v>
      </c>
      <c r="F29" s="26" t="s">
        <v>288</v>
      </c>
      <c r="G29" s="1003" t="s">
        <v>18</v>
      </c>
      <c r="I29" s="428" t="s">
        <v>1612</v>
      </c>
      <c r="J29" s="429"/>
      <c r="K29" s="430"/>
    </row>
    <row r="30" spans="2:20">
      <c r="B30" s="683"/>
      <c r="C30" s="894"/>
      <c r="D30" s="318" t="s">
        <v>46</v>
      </c>
      <c r="E30" s="894"/>
      <c r="F30" s="26" t="s">
        <v>289</v>
      </c>
      <c r="G30" s="1004"/>
      <c r="I30" s="583" t="s">
        <v>1578</v>
      </c>
      <c r="J30" s="584" t="s">
        <v>439</v>
      </c>
      <c r="K30" s="427" t="s">
        <v>1613</v>
      </c>
    </row>
    <row r="31" spans="2:20">
      <c r="B31" s="683"/>
      <c r="C31" s="894"/>
      <c r="D31" s="320" t="s">
        <v>44</v>
      </c>
      <c r="E31" s="969" t="s">
        <v>291</v>
      </c>
      <c r="F31" s="970"/>
      <c r="G31" s="1004"/>
      <c r="I31" s="596" t="s">
        <v>1580</v>
      </c>
      <c r="J31" s="597" t="s">
        <v>292</v>
      </c>
      <c r="K31" s="598" t="s">
        <v>292</v>
      </c>
    </row>
    <row r="32" spans="2:20">
      <c r="B32" s="683"/>
      <c r="C32" s="894"/>
      <c r="D32" s="318" t="s">
        <v>42</v>
      </c>
      <c r="E32" s="971"/>
      <c r="F32" s="972"/>
      <c r="G32" s="1004"/>
      <c r="I32" s="975" t="s">
        <v>1581</v>
      </c>
      <c r="J32" s="987" t="s">
        <v>1582</v>
      </c>
      <c r="K32" s="421" t="s">
        <v>2371</v>
      </c>
    </row>
    <row r="33" spans="2:11">
      <c r="B33" s="683"/>
      <c r="C33" s="894"/>
      <c r="D33" s="320" t="s">
        <v>40</v>
      </c>
      <c r="E33" s="971"/>
      <c r="F33" s="972"/>
      <c r="G33" s="1004"/>
      <c r="I33" s="976"/>
      <c r="J33" s="988"/>
      <c r="K33" s="408" t="s">
        <v>1614</v>
      </c>
    </row>
    <row r="34" spans="2:11">
      <c r="B34" s="683"/>
      <c r="C34" s="894"/>
      <c r="D34" s="318" t="s">
        <v>38</v>
      </c>
      <c r="E34" s="971"/>
      <c r="F34" s="972"/>
      <c r="G34" s="1004"/>
      <c r="I34" s="989" t="s">
        <v>1584</v>
      </c>
      <c r="J34" s="991" t="s">
        <v>1585</v>
      </c>
      <c r="K34" s="422" t="s">
        <v>1616</v>
      </c>
    </row>
    <row r="35" spans="2:11" ht="15.75" thickBot="1">
      <c r="B35" s="683"/>
      <c r="C35" s="894"/>
      <c r="D35" s="320" t="s">
        <v>35</v>
      </c>
      <c r="E35" s="971"/>
      <c r="F35" s="972"/>
      <c r="G35" s="1004"/>
      <c r="I35" s="990"/>
      <c r="J35" s="992"/>
      <c r="K35" s="410" t="s">
        <v>1615</v>
      </c>
    </row>
    <row r="36" spans="2:11">
      <c r="B36" s="683"/>
      <c r="C36" s="894"/>
      <c r="D36" s="318" t="s">
        <v>31</v>
      </c>
      <c r="E36" s="973"/>
      <c r="F36" s="974"/>
      <c r="G36" s="1005"/>
    </row>
    <row r="37" spans="2:11">
      <c r="B37" s="683"/>
      <c r="C37" s="905" t="s">
        <v>247</v>
      </c>
      <c r="D37" s="906"/>
      <c r="E37" s="906"/>
      <c r="F37" s="907"/>
      <c r="G37" s="378" t="s">
        <v>230</v>
      </c>
    </row>
    <row r="38" spans="2:11">
      <c r="B38" s="683"/>
      <c r="C38" s="861" t="s">
        <v>248</v>
      </c>
      <c r="D38" s="862"/>
      <c r="E38" s="862"/>
      <c r="F38" s="863"/>
      <c r="G38" s="378" t="s">
        <v>246</v>
      </c>
    </row>
    <row r="39" spans="2:11">
      <c r="B39" s="319"/>
      <c r="C39" s="905" t="s">
        <v>249</v>
      </c>
      <c r="D39" s="906"/>
      <c r="E39" s="906"/>
      <c r="F39" s="907"/>
      <c r="G39" s="378" t="s">
        <v>230</v>
      </c>
    </row>
    <row r="40" spans="2:11">
      <c r="B40" s="319"/>
      <c r="C40" s="861" t="s">
        <v>250</v>
      </c>
      <c r="D40" s="862"/>
      <c r="E40" s="862"/>
      <c r="F40" s="863"/>
      <c r="G40" s="378" t="s">
        <v>117</v>
      </c>
    </row>
    <row r="41" spans="2:11">
      <c r="B41" s="319"/>
      <c r="C41" s="236" t="s">
        <v>242</v>
      </c>
      <c r="D41" s="234"/>
      <c r="E41" s="234"/>
      <c r="F41" s="235"/>
      <c r="G41" s="378" t="s">
        <v>254</v>
      </c>
    </row>
    <row r="42" spans="2:11">
      <c r="B42" s="319"/>
      <c r="C42" s="236" t="s">
        <v>243</v>
      </c>
      <c r="D42" s="234"/>
      <c r="E42" s="234"/>
      <c r="F42" s="235"/>
      <c r="G42" s="378" t="s">
        <v>75</v>
      </c>
    </row>
    <row r="43" spans="2:11">
      <c r="B43" s="319"/>
      <c r="C43" s="236" t="s">
        <v>245</v>
      </c>
      <c r="D43" s="234"/>
      <c r="E43" s="234"/>
      <c r="F43" s="235"/>
      <c r="G43" s="378" t="s">
        <v>18</v>
      </c>
    </row>
    <row r="44" spans="2:11">
      <c r="B44" s="319"/>
      <c r="C44" s="236" t="s">
        <v>245</v>
      </c>
      <c r="D44" s="234"/>
      <c r="E44" s="234"/>
      <c r="F44" s="235"/>
      <c r="G44" s="378" t="s">
        <v>18</v>
      </c>
    </row>
    <row r="45" spans="2:11">
      <c r="B45" s="319"/>
      <c r="C45" s="236" t="s">
        <v>244</v>
      </c>
      <c r="D45" s="234"/>
      <c r="E45" s="234"/>
      <c r="F45" s="235"/>
      <c r="G45" s="378" t="s">
        <v>18</v>
      </c>
    </row>
    <row r="46" spans="2:11" ht="15" customHeight="1">
      <c r="B46" s="323"/>
      <c r="C46" s="873" t="s">
        <v>49</v>
      </c>
      <c r="D46" s="873"/>
      <c r="E46" s="873"/>
      <c r="F46" s="873"/>
      <c r="G46" s="379" t="s">
        <v>50</v>
      </c>
    </row>
    <row r="47" spans="2:11" ht="15.75" thickBot="1">
      <c r="B47" s="346"/>
      <c r="C47" s="874" t="s">
        <v>49</v>
      </c>
      <c r="D47" s="874"/>
      <c r="E47" s="874"/>
      <c r="F47" s="874"/>
      <c r="G47" s="380" t="s">
        <v>50</v>
      </c>
    </row>
    <row r="48" spans="2:11" s="250" customFormat="1">
      <c r="B48" s="355"/>
      <c r="C48" s="360" t="s">
        <v>720</v>
      </c>
      <c r="D48" s="361"/>
      <c r="E48" s="585"/>
      <c r="F48" s="586"/>
      <c r="G48" s="587" t="s">
        <v>439</v>
      </c>
      <c r="I48" s="250" t="s">
        <v>1568</v>
      </c>
    </row>
    <row r="49" spans="2:9" s="250" customFormat="1">
      <c r="B49" s="355"/>
      <c r="C49" s="592" t="s">
        <v>721</v>
      </c>
      <c r="D49" s="593"/>
      <c r="E49" s="593"/>
      <c r="F49" s="594"/>
      <c r="G49" s="595" t="s">
        <v>292</v>
      </c>
    </row>
    <row r="50" spans="2:9" s="250" customFormat="1">
      <c r="B50" s="355"/>
      <c r="C50" s="588" t="s">
        <v>722</v>
      </c>
      <c r="D50" s="589"/>
      <c r="E50" s="589"/>
      <c r="F50" s="590"/>
      <c r="G50" s="591" t="s">
        <v>230</v>
      </c>
    </row>
    <row r="51" spans="2:9" s="250" customFormat="1" ht="15.75" thickBot="1">
      <c r="B51" s="355"/>
      <c r="C51" s="546" t="s">
        <v>723</v>
      </c>
      <c r="D51" s="547"/>
      <c r="E51" s="547"/>
      <c r="F51" s="548"/>
      <c r="G51" s="549" t="s">
        <v>75</v>
      </c>
    </row>
    <row r="52" spans="2:9" s="250" customFormat="1">
      <c r="B52" s="355"/>
      <c r="C52" s="360" t="s">
        <v>725</v>
      </c>
      <c r="D52" s="361"/>
      <c r="E52" s="361"/>
      <c r="F52" s="362"/>
      <c r="G52" s="381" t="s">
        <v>439</v>
      </c>
      <c r="I52" s="250" t="s">
        <v>1568</v>
      </c>
    </row>
    <row r="53" spans="2:9" s="250" customFormat="1">
      <c r="B53" s="355"/>
      <c r="C53" s="363" t="s">
        <v>726</v>
      </c>
      <c r="D53" s="353"/>
      <c r="E53" s="353"/>
      <c r="F53" s="354"/>
      <c r="G53" s="382" t="s">
        <v>292</v>
      </c>
    </row>
    <row r="54" spans="2:9" s="250" customFormat="1">
      <c r="B54" s="355"/>
      <c r="C54" s="363" t="s">
        <v>727</v>
      </c>
      <c r="D54" s="353"/>
      <c r="E54" s="353"/>
      <c r="F54" s="354"/>
      <c r="G54" s="382" t="s">
        <v>230</v>
      </c>
    </row>
    <row r="55" spans="2:9" s="250" customFormat="1" ht="15.75" thickBot="1">
      <c r="B55" s="355"/>
      <c r="C55" s="363" t="s">
        <v>728</v>
      </c>
      <c r="D55" s="353"/>
      <c r="E55" s="353"/>
      <c r="F55" s="354"/>
      <c r="G55" s="382" t="s">
        <v>52</v>
      </c>
    </row>
    <row r="56" spans="2:9" s="250" customFormat="1">
      <c r="B56" s="355"/>
      <c r="C56" s="360" t="s">
        <v>732</v>
      </c>
      <c r="D56" s="361"/>
      <c r="E56" s="361"/>
      <c r="F56" s="362"/>
      <c r="G56" s="381" t="s">
        <v>439</v>
      </c>
      <c r="I56" s="250" t="s">
        <v>1568</v>
      </c>
    </row>
    <row r="57" spans="2:9" s="250" customFormat="1">
      <c r="B57" s="355"/>
      <c r="C57" s="363" t="s">
        <v>733</v>
      </c>
      <c r="D57" s="353"/>
      <c r="E57" s="353"/>
      <c r="F57" s="354"/>
      <c r="G57" s="382" t="s">
        <v>292</v>
      </c>
    </row>
    <row r="58" spans="2:9" s="250" customFormat="1">
      <c r="B58" s="355"/>
      <c r="C58" s="363" t="s">
        <v>734</v>
      </c>
      <c r="D58" s="353"/>
      <c r="E58" s="353"/>
      <c r="F58" s="354"/>
      <c r="G58" s="382" t="s">
        <v>230</v>
      </c>
    </row>
    <row r="59" spans="2:9" s="250" customFormat="1" ht="15.75" thickBot="1">
      <c r="B59" s="355"/>
      <c r="C59" s="363" t="s">
        <v>735</v>
      </c>
      <c r="D59" s="353"/>
      <c r="E59" s="353"/>
      <c r="F59" s="354"/>
      <c r="G59" s="382" t="s">
        <v>104</v>
      </c>
    </row>
    <row r="60" spans="2:9" s="250" customFormat="1">
      <c r="B60" s="355"/>
      <c r="C60" s="540" t="s">
        <v>739</v>
      </c>
      <c r="D60" s="541"/>
      <c r="E60" s="541"/>
      <c r="F60" s="542"/>
      <c r="G60" s="543" t="s">
        <v>439</v>
      </c>
      <c r="I60" s="250" t="s">
        <v>1568</v>
      </c>
    </row>
    <row r="61" spans="2:9" s="250" customFormat="1">
      <c r="B61" s="355"/>
      <c r="C61" s="546" t="s">
        <v>740</v>
      </c>
      <c r="D61" s="547"/>
      <c r="E61" s="547"/>
      <c r="F61" s="548"/>
      <c r="G61" s="549" t="s">
        <v>292</v>
      </c>
    </row>
    <row r="62" spans="2:9" s="250" customFormat="1">
      <c r="B62" s="355"/>
      <c r="C62" s="546" t="s">
        <v>741</v>
      </c>
      <c r="D62" s="547"/>
      <c r="E62" s="547"/>
      <c r="F62" s="548"/>
      <c r="G62" s="549" t="s">
        <v>230</v>
      </c>
    </row>
    <row r="63" spans="2:9" s="250" customFormat="1" ht="15.75" thickBot="1">
      <c r="B63" s="355"/>
      <c r="C63" s="546" t="s">
        <v>742</v>
      </c>
      <c r="D63" s="547"/>
      <c r="E63" s="547"/>
      <c r="F63" s="548"/>
      <c r="G63" s="549" t="s">
        <v>60</v>
      </c>
    </row>
    <row r="64" spans="2:9" s="250" customFormat="1">
      <c r="B64" s="355"/>
      <c r="C64" s="540" t="s">
        <v>746</v>
      </c>
      <c r="D64" s="541"/>
      <c r="E64" s="541"/>
      <c r="F64" s="542"/>
      <c r="G64" s="543" t="s">
        <v>439</v>
      </c>
      <c r="I64" s="250" t="s">
        <v>1568</v>
      </c>
    </row>
    <row r="65" spans="2:9" s="250" customFormat="1">
      <c r="B65" s="355"/>
      <c r="C65" s="546" t="s">
        <v>747</v>
      </c>
      <c r="D65" s="547"/>
      <c r="E65" s="547"/>
      <c r="F65" s="548"/>
      <c r="G65" s="549" t="s">
        <v>292</v>
      </c>
    </row>
    <row r="66" spans="2:9" s="250" customFormat="1">
      <c r="B66" s="355"/>
      <c r="C66" s="546" t="s">
        <v>748</v>
      </c>
      <c r="D66" s="547"/>
      <c r="E66" s="547"/>
      <c r="F66" s="548"/>
      <c r="G66" s="549" t="s">
        <v>230</v>
      </c>
    </row>
    <row r="67" spans="2:9" s="250" customFormat="1" ht="15.75" thickBot="1">
      <c r="B67" s="355"/>
      <c r="C67" s="546" t="s">
        <v>749</v>
      </c>
      <c r="D67" s="547"/>
      <c r="E67" s="547"/>
      <c r="F67" s="548"/>
      <c r="G67" s="549" t="s">
        <v>418</v>
      </c>
    </row>
    <row r="68" spans="2:9" s="250" customFormat="1">
      <c r="B68" s="355"/>
      <c r="C68" s="360" t="s">
        <v>752</v>
      </c>
      <c r="D68" s="361"/>
      <c r="E68" s="361"/>
      <c r="F68" s="362"/>
      <c r="G68" s="381" t="s">
        <v>439</v>
      </c>
      <c r="I68" s="250" t="s">
        <v>1568</v>
      </c>
    </row>
    <row r="69" spans="2:9" s="250" customFormat="1">
      <c r="B69" s="355"/>
      <c r="C69" s="363" t="s">
        <v>753</v>
      </c>
      <c r="D69" s="353"/>
      <c r="E69" s="353"/>
      <c r="F69" s="354"/>
      <c r="G69" s="382" t="s">
        <v>292</v>
      </c>
    </row>
    <row r="70" spans="2:9" s="250" customFormat="1">
      <c r="B70" s="355"/>
      <c r="C70" s="363" t="s">
        <v>754</v>
      </c>
      <c r="D70" s="353"/>
      <c r="E70" s="353"/>
      <c r="F70" s="354"/>
      <c r="G70" s="382" t="s">
        <v>230</v>
      </c>
    </row>
    <row r="71" spans="2:9" s="250" customFormat="1" ht="15.75" thickBot="1">
      <c r="B71" s="355"/>
      <c r="C71" s="363" t="s">
        <v>755</v>
      </c>
      <c r="D71" s="353"/>
      <c r="E71" s="353"/>
      <c r="F71" s="354"/>
      <c r="G71" s="382" t="s">
        <v>683</v>
      </c>
    </row>
    <row r="72" spans="2:9" s="250" customFormat="1">
      <c r="B72" s="355"/>
      <c r="C72" s="360" t="s">
        <v>757</v>
      </c>
      <c r="D72" s="361"/>
      <c r="E72" s="361"/>
      <c r="F72" s="362"/>
      <c r="G72" s="381" t="s">
        <v>439</v>
      </c>
      <c r="I72" s="250" t="s">
        <v>1568</v>
      </c>
    </row>
    <row r="73" spans="2:9" s="250" customFormat="1">
      <c r="B73" s="355"/>
      <c r="C73" s="363" t="s">
        <v>758</v>
      </c>
      <c r="D73" s="353"/>
      <c r="E73" s="353"/>
      <c r="F73" s="354"/>
      <c r="G73" s="382" t="s">
        <v>292</v>
      </c>
    </row>
    <row r="74" spans="2:9" s="250" customFormat="1">
      <c r="B74" s="355"/>
      <c r="C74" s="363" t="s">
        <v>759</v>
      </c>
      <c r="D74" s="353"/>
      <c r="E74" s="353"/>
      <c r="F74" s="354"/>
      <c r="G74" s="382" t="s">
        <v>230</v>
      </c>
    </row>
    <row r="75" spans="2:9" s="250" customFormat="1" ht="15.75" thickBot="1">
      <c r="B75" s="355"/>
      <c r="C75" s="367" t="s">
        <v>760</v>
      </c>
      <c r="D75" s="356"/>
      <c r="E75" s="356"/>
      <c r="F75" s="357"/>
      <c r="G75" s="384" t="s">
        <v>439</v>
      </c>
    </row>
    <row r="76" spans="2:9" s="250" customFormat="1">
      <c r="B76" s="355"/>
      <c r="C76" s="540" t="s">
        <v>764</v>
      </c>
      <c r="D76" s="541"/>
      <c r="E76" s="541"/>
      <c r="F76" s="542"/>
      <c r="G76" s="543" t="s">
        <v>439</v>
      </c>
      <c r="I76" s="250" t="s">
        <v>1568</v>
      </c>
    </row>
    <row r="77" spans="2:9" s="250" customFormat="1">
      <c r="B77" s="355"/>
      <c r="C77" s="546" t="s">
        <v>765</v>
      </c>
      <c r="D77" s="547"/>
      <c r="E77" s="547"/>
      <c r="F77" s="548"/>
      <c r="G77" s="549" t="s">
        <v>292</v>
      </c>
    </row>
    <row r="78" spans="2:9" s="250" customFormat="1">
      <c r="B78" s="355"/>
      <c r="C78" s="546" t="s">
        <v>766</v>
      </c>
      <c r="D78" s="547"/>
      <c r="E78" s="547"/>
      <c r="F78" s="548"/>
      <c r="G78" s="549" t="s">
        <v>230</v>
      </c>
    </row>
    <row r="79" spans="2:9" s="250" customFormat="1" ht="15.75" thickBot="1">
      <c r="B79" s="355"/>
      <c r="C79" s="546" t="s">
        <v>767</v>
      </c>
      <c r="D79" s="547"/>
      <c r="E79" s="547"/>
      <c r="F79" s="548"/>
      <c r="G79" s="549" t="s">
        <v>684</v>
      </c>
    </row>
    <row r="80" spans="2:9" s="250" customFormat="1">
      <c r="B80" s="355"/>
      <c r="C80" s="360" t="s">
        <v>771</v>
      </c>
      <c r="D80" s="361"/>
      <c r="E80" s="361"/>
      <c r="F80" s="362"/>
      <c r="G80" s="381" t="s">
        <v>439</v>
      </c>
      <c r="I80" s="250" t="s">
        <v>1568</v>
      </c>
    </row>
    <row r="81" spans="2:9" s="250" customFormat="1">
      <c r="B81" s="355"/>
      <c r="C81" s="363" t="s">
        <v>772</v>
      </c>
      <c r="D81" s="353"/>
      <c r="E81" s="353"/>
      <c r="F81" s="354"/>
      <c r="G81" s="382" t="s">
        <v>292</v>
      </c>
    </row>
    <row r="82" spans="2:9" s="250" customFormat="1">
      <c r="B82" s="355"/>
      <c r="C82" s="363" t="s">
        <v>773</v>
      </c>
      <c r="D82" s="353"/>
      <c r="E82" s="353"/>
      <c r="F82" s="354"/>
      <c r="G82" s="382" t="s">
        <v>230</v>
      </c>
    </row>
    <row r="83" spans="2:9" s="250" customFormat="1" ht="15.75" thickBot="1">
      <c r="B83" s="355"/>
      <c r="C83" s="363" t="s">
        <v>774</v>
      </c>
      <c r="D83" s="353"/>
      <c r="E83" s="353"/>
      <c r="F83" s="354"/>
      <c r="G83" s="382" t="s">
        <v>685</v>
      </c>
    </row>
    <row r="84" spans="2:9" s="250" customFormat="1">
      <c r="B84" s="355"/>
      <c r="C84" s="360" t="s">
        <v>777</v>
      </c>
      <c r="D84" s="361"/>
      <c r="E84" s="361"/>
      <c r="F84" s="362"/>
      <c r="G84" s="381" t="s">
        <v>439</v>
      </c>
      <c r="I84" s="250" t="s">
        <v>1568</v>
      </c>
    </row>
    <row r="85" spans="2:9" s="250" customFormat="1">
      <c r="B85" s="355"/>
      <c r="C85" s="363" t="s">
        <v>778</v>
      </c>
      <c r="D85" s="353"/>
      <c r="E85" s="353"/>
      <c r="F85" s="354"/>
      <c r="G85" s="382" t="s">
        <v>292</v>
      </c>
    </row>
    <row r="86" spans="2:9" s="250" customFormat="1">
      <c r="B86" s="355"/>
      <c r="C86" s="363" t="s">
        <v>779</v>
      </c>
      <c r="D86" s="353"/>
      <c r="E86" s="353"/>
      <c r="F86" s="354"/>
      <c r="G86" s="382" t="s">
        <v>230</v>
      </c>
    </row>
    <row r="87" spans="2:9" s="250" customFormat="1" ht="15.75" thickBot="1">
      <c r="B87" s="355"/>
      <c r="C87" s="363" t="s">
        <v>780</v>
      </c>
      <c r="D87" s="353"/>
      <c r="E87" s="353"/>
      <c r="F87" s="354"/>
      <c r="G87" s="382" t="s">
        <v>686</v>
      </c>
    </row>
    <row r="88" spans="2:9" s="250" customFormat="1">
      <c r="B88" s="355"/>
      <c r="C88" s="360" t="s">
        <v>783</v>
      </c>
      <c r="D88" s="361"/>
      <c r="E88" s="361"/>
      <c r="F88" s="362"/>
      <c r="G88" s="381" t="s">
        <v>439</v>
      </c>
      <c r="I88" s="250" t="s">
        <v>1568</v>
      </c>
    </row>
    <row r="89" spans="2:9" s="250" customFormat="1">
      <c r="B89" s="355"/>
      <c r="C89" s="363" t="s">
        <v>784</v>
      </c>
      <c r="D89" s="353"/>
      <c r="E89" s="353"/>
      <c r="F89" s="354"/>
      <c r="G89" s="382" t="s">
        <v>292</v>
      </c>
    </row>
    <row r="90" spans="2:9" s="250" customFormat="1">
      <c r="B90" s="355"/>
      <c r="C90" s="363" t="s">
        <v>785</v>
      </c>
      <c r="D90" s="353"/>
      <c r="E90" s="353"/>
      <c r="F90" s="354"/>
      <c r="G90" s="382" t="s">
        <v>230</v>
      </c>
    </row>
    <row r="91" spans="2:9" s="250" customFormat="1" ht="15.75" thickBot="1">
      <c r="B91" s="355"/>
      <c r="C91" s="363" t="s">
        <v>786</v>
      </c>
      <c r="D91" s="353"/>
      <c r="E91" s="353"/>
      <c r="F91" s="354"/>
      <c r="G91" s="382" t="s">
        <v>108</v>
      </c>
    </row>
    <row r="92" spans="2:9" s="250" customFormat="1">
      <c r="B92" s="355"/>
      <c r="C92" s="360" t="s">
        <v>790</v>
      </c>
      <c r="D92" s="361"/>
      <c r="E92" s="361"/>
      <c r="F92" s="362"/>
      <c r="G92" s="381" t="s">
        <v>439</v>
      </c>
      <c r="I92" s="250" t="s">
        <v>1568</v>
      </c>
    </row>
    <row r="93" spans="2:9" s="250" customFormat="1">
      <c r="B93" s="355"/>
      <c r="C93" s="363" t="s">
        <v>791</v>
      </c>
      <c r="D93" s="353"/>
      <c r="E93" s="353"/>
      <c r="F93" s="354"/>
      <c r="G93" s="382" t="s">
        <v>292</v>
      </c>
    </row>
    <row r="94" spans="2:9" s="250" customFormat="1">
      <c r="B94" s="355"/>
      <c r="C94" s="363" t="s">
        <v>792</v>
      </c>
      <c r="D94" s="353"/>
      <c r="E94" s="353"/>
      <c r="F94" s="354"/>
      <c r="G94" s="382" t="s">
        <v>230</v>
      </c>
    </row>
    <row r="95" spans="2:9" s="250" customFormat="1" ht="15.75" thickBot="1">
      <c r="B95" s="355"/>
      <c r="C95" s="363" t="s">
        <v>793</v>
      </c>
      <c r="D95" s="353"/>
      <c r="E95" s="353"/>
      <c r="F95" s="354"/>
      <c r="G95" s="382" t="s">
        <v>126</v>
      </c>
    </row>
    <row r="96" spans="2:9" s="250" customFormat="1">
      <c r="B96" s="355"/>
      <c r="C96" s="540" t="s">
        <v>797</v>
      </c>
      <c r="D96" s="541"/>
      <c r="E96" s="541"/>
      <c r="F96" s="542"/>
      <c r="G96" s="543" t="s">
        <v>439</v>
      </c>
      <c r="I96" s="250" t="s">
        <v>1568</v>
      </c>
    </row>
    <row r="97" spans="2:9" s="250" customFormat="1">
      <c r="B97" s="355"/>
      <c r="C97" s="546" t="s">
        <v>798</v>
      </c>
      <c r="D97" s="547"/>
      <c r="E97" s="547"/>
      <c r="F97" s="548"/>
      <c r="G97" s="549" t="s">
        <v>292</v>
      </c>
    </row>
    <row r="98" spans="2:9" s="250" customFormat="1">
      <c r="B98" s="355"/>
      <c r="C98" s="546" t="s">
        <v>799</v>
      </c>
      <c r="D98" s="547"/>
      <c r="E98" s="547"/>
      <c r="F98" s="548"/>
      <c r="G98" s="549" t="s">
        <v>230</v>
      </c>
    </row>
    <row r="99" spans="2:9" s="250" customFormat="1" ht="15.75" thickBot="1">
      <c r="B99" s="355"/>
      <c r="C99" s="546" t="s">
        <v>800</v>
      </c>
      <c r="D99" s="547"/>
      <c r="E99" s="547"/>
      <c r="F99" s="548"/>
      <c r="G99" s="549" t="s">
        <v>192</v>
      </c>
    </row>
    <row r="100" spans="2:9" s="250" customFormat="1">
      <c r="B100" s="355"/>
      <c r="C100" s="540" t="s">
        <v>804</v>
      </c>
      <c r="D100" s="541"/>
      <c r="E100" s="541"/>
      <c r="F100" s="542"/>
      <c r="G100" s="543" t="s">
        <v>439</v>
      </c>
      <c r="I100" s="250" t="s">
        <v>1568</v>
      </c>
    </row>
    <row r="101" spans="2:9" s="250" customFormat="1">
      <c r="B101" s="355"/>
      <c r="C101" s="546" t="s">
        <v>805</v>
      </c>
      <c r="D101" s="547"/>
      <c r="E101" s="547"/>
      <c r="F101" s="548"/>
      <c r="G101" s="549" t="s">
        <v>292</v>
      </c>
    </row>
    <row r="102" spans="2:9" s="250" customFormat="1">
      <c r="B102" s="355"/>
      <c r="C102" s="546" t="s">
        <v>806</v>
      </c>
      <c r="D102" s="547"/>
      <c r="E102" s="547"/>
      <c r="F102" s="548"/>
      <c r="G102" s="549" t="s">
        <v>230</v>
      </c>
    </row>
    <row r="103" spans="2:9" s="250" customFormat="1" ht="15.75" thickBot="1">
      <c r="B103" s="355"/>
      <c r="C103" s="546" t="s">
        <v>807</v>
      </c>
      <c r="D103" s="547"/>
      <c r="E103" s="547"/>
      <c r="F103" s="548"/>
      <c r="G103" s="549" t="s">
        <v>419</v>
      </c>
    </row>
    <row r="104" spans="2:9" s="250" customFormat="1">
      <c r="B104" s="355"/>
      <c r="C104" s="540" t="s">
        <v>811</v>
      </c>
      <c r="D104" s="541"/>
      <c r="E104" s="541"/>
      <c r="F104" s="542"/>
      <c r="G104" s="543" t="s">
        <v>439</v>
      </c>
      <c r="I104" s="250" t="s">
        <v>1568</v>
      </c>
    </row>
    <row r="105" spans="2:9" s="250" customFormat="1">
      <c r="B105" s="355"/>
      <c r="C105" s="546" t="s">
        <v>812</v>
      </c>
      <c r="D105" s="547"/>
      <c r="E105" s="547"/>
      <c r="F105" s="548"/>
      <c r="G105" s="549" t="s">
        <v>292</v>
      </c>
    </row>
    <row r="106" spans="2:9" s="250" customFormat="1">
      <c r="B106" s="355"/>
      <c r="C106" s="546" t="s">
        <v>813</v>
      </c>
      <c r="D106" s="547"/>
      <c r="E106" s="547"/>
      <c r="F106" s="548"/>
      <c r="G106" s="549" t="s">
        <v>230</v>
      </c>
    </row>
    <row r="107" spans="2:9" s="250" customFormat="1" ht="15.75" thickBot="1">
      <c r="B107" s="355"/>
      <c r="C107" s="546" t="s">
        <v>814</v>
      </c>
      <c r="D107" s="547"/>
      <c r="E107" s="547"/>
      <c r="F107" s="548"/>
      <c r="G107" s="549" t="s">
        <v>135</v>
      </c>
    </row>
    <row r="108" spans="2:9" s="250" customFormat="1">
      <c r="B108" s="355"/>
      <c r="C108" s="360" t="s">
        <v>818</v>
      </c>
      <c r="D108" s="361"/>
      <c r="E108" s="361"/>
      <c r="F108" s="362"/>
      <c r="G108" s="381" t="s">
        <v>439</v>
      </c>
      <c r="I108" s="250" t="s">
        <v>1568</v>
      </c>
    </row>
    <row r="109" spans="2:9" s="250" customFormat="1">
      <c r="B109" s="355"/>
      <c r="C109" s="363" t="s">
        <v>819</v>
      </c>
      <c r="D109" s="353"/>
      <c r="E109" s="353"/>
      <c r="F109" s="354"/>
      <c r="G109" s="382" t="s">
        <v>292</v>
      </c>
    </row>
    <row r="110" spans="2:9" s="250" customFormat="1">
      <c r="B110" s="355"/>
      <c r="C110" s="363" t="s">
        <v>820</v>
      </c>
      <c r="D110" s="353"/>
      <c r="E110" s="353"/>
      <c r="F110" s="354"/>
      <c r="G110" s="382" t="s">
        <v>230</v>
      </c>
    </row>
    <row r="111" spans="2:9" s="250" customFormat="1" ht="15.75" thickBot="1">
      <c r="B111" s="355"/>
      <c r="C111" s="363" t="s">
        <v>821</v>
      </c>
      <c r="D111" s="353"/>
      <c r="E111" s="353"/>
      <c r="F111" s="354"/>
      <c r="G111" s="382" t="s">
        <v>258</v>
      </c>
    </row>
    <row r="112" spans="2:9" s="250" customFormat="1">
      <c r="B112" s="355"/>
      <c r="C112" s="360" t="s">
        <v>825</v>
      </c>
      <c r="D112" s="361"/>
      <c r="E112" s="361"/>
      <c r="F112" s="362"/>
      <c r="G112" s="381" t="s">
        <v>439</v>
      </c>
      <c r="I112" s="250" t="s">
        <v>1568</v>
      </c>
    </row>
    <row r="113" spans="2:9" s="250" customFormat="1">
      <c r="B113" s="355"/>
      <c r="C113" s="363" t="s">
        <v>826</v>
      </c>
      <c r="D113" s="353"/>
      <c r="E113" s="353"/>
      <c r="F113" s="354"/>
      <c r="G113" s="382" t="s">
        <v>292</v>
      </c>
    </row>
    <row r="114" spans="2:9" s="250" customFormat="1">
      <c r="B114" s="355"/>
      <c r="C114" s="363" t="s">
        <v>827</v>
      </c>
      <c r="D114" s="353"/>
      <c r="E114" s="353"/>
      <c r="F114" s="354"/>
      <c r="G114" s="382" t="s">
        <v>230</v>
      </c>
    </row>
    <row r="115" spans="2:9" s="250" customFormat="1" ht="15.75" thickBot="1">
      <c r="B115" s="355"/>
      <c r="C115" s="363" t="s">
        <v>828</v>
      </c>
      <c r="D115" s="353"/>
      <c r="E115" s="353"/>
      <c r="F115" s="354"/>
      <c r="G115" s="382" t="s">
        <v>687</v>
      </c>
    </row>
    <row r="116" spans="2:9" s="250" customFormat="1">
      <c r="B116" s="355"/>
      <c r="C116" s="360" t="s">
        <v>831</v>
      </c>
      <c r="D116" s="361"/>
      <c r="E116" s="361"/>
      <c r="F116" s="362"/>
      <c r="G116" s="381" t="s">
        <v>439</v>
      </c>
      <c r="I116" s="250" t="s">
        <v>1568</v>
      </c>
    </row>
    <row r="117" spans="2:9" s="250" customFormat="1">
      <c r="B117" s="355"/>
      <c r="C117" s="363" t="s">
        <v>832</v>
      </c>
      <c r="D117" s="353"/>
      <c r="E117" s="353"/>
      <c r="F117" s="354"/>
      <c r="G117" s="382" t="s">
        <v>292</v>
      </c>
    </row>
    <row r="118" spans="2:9" s="250" customFormat="1">
      <c r="B118" s="355"/>
      <c r="C118" s="363" t="s">
        <v>833</v>
      </c>
      <c r="D118" s="353"/>
      <c r="E118" s="353"/>
      <c r="F118" s="354"/>
      <c r="G118" s="382" t="s">
        <v>230</v>
      </c>
    </row>
    <row r="119" spans="2:9" s="250" customFormat="1" ht="15.75" thickBot="1">
      <c r="B119" s="355"/>
      <c r="C119" s="363" t="s">
        <v>834</v>
      </c>
      <c r="D119" s="353"/>
      <c r="E119" s="353"/>
      <c r="F119" s="354"/>
      <c r="G119" s="382" t="s">
        <v>78</v>
      </c>
    </row>
    <row r="120" spans="2:9" s="250" customFormat="1">
      <c r="B120" s="355"/>
      <c r="C120" s="360" t="s">
        <v>837</v>
      </c>
      <c r="D120" s="361"/>
      <c r="E120" s="361"/>
      <c r="F120" s="362"/>
      <c r="G120" s="381" t="s">
        <v>439</v>
      </c>
      <c r="I120" s="250" t="s">
        <v>1568</v>
      </c>
    </row>
    <row r="121" spans="2:9" s="250" customFormat="1">
      <c r="B121" s="355"/>
      <c r="C121" s="363" t="s">
        <v>838</v>
      </c>
      <c r="D121" s="353"/>
      <c r="E121" s="353"/>
      <c r="F121" s="354"/>
      <c r="G121" s="382" t="s">
        <v>292</v>
      </c>
    </row>
    <row r="122" spans="2:9" s="250" customFormat="1">
      <c r="B122" s="355"/>
      <c r="C122" s="363" t="s">
        <v>839</v>
      </c>
      <c r="D122" s="353"/>
      <c r="E122" s="353"/>
      <c r="F122" s="354"/>
      <c r="G122" s="382" t="s">
        <v>230</v>
      </c>
    </row>
    <row r="123" spans="2:9" s="250" customFormat="1" ht="15.75" thickBot="1">
      <c r="B123" s="355"/>
      <c r="C123" s="363" t="s">
        <v>840</v>
      </c>
      <c r="D123" s="353"/>
      <c r="E123" s="353"/>
      <c r="F123" s="354"/>
      <c r="G123" s="382" t="s">
        <v>420</v>
      </c>
    </row>
    <row r="124" spans="2:9" s="250" customFormat="1">
      <c r="B124" s="355"/>
      <c r="C124" s="360" t="s">
        <v>844</v>
      </c>
      <c r="D124" s="361"/>
      <c r="E124" s="361"/>
      <c r="F124" s="362"/>
      <c r="G124" s="381" t="s">
        <v>439</v>
      </c>
      <c r="I124" s="250" t="s">
        <v>1568</v>
      </c>
    </row>
    <row r="125" spans="2:9" s="250" customFormat="1">
      <c r="B125" s="355"/>
      <c r="C125" s="363" t="s">
        <v>845</v>
      </c>
      <c r="D125" s="353"/>
      <c r="E125" s="353"/>
      <c r="F125" s="354"/>
      <c r="G125" s="382" t="s">
        <v>292</v>
      </c>
    </row>
    <row r="126" spans="2:9" s="250" customFormat="1">
      <c r="B126" s="355"/>
      <c r="C126" s="363" t="s">
        <v>846</v>
      </c>
      <c r="D126" s="353"/>
      <c r="E126" s="353"/>
      <c r="F126" s="354"/>
      <c r="G126" s="382" t="s">
        <v>230</v>
      </c>
    </row>
    <row r="127" spans="2:9" s="250" customFormat="1" ht="15.75" thickBot="1">
      <c r="B127" s="355"/>
      <c r="C127" s="363" t="s">
        <v>847</v>
      </c>
      <c r="D127" s="353"/>
      <c r="E127" s="353"/>
      <c r="F127" s="354"/>
      <c r="G127" s="382" t="s">
        <v>421</v>
      </c>
    </row>
    <row r="128" spans="2:9" s="250" customFormat="1">
      <c r="B128" s="355"/>
      <c r="C128" s="360" t="s">
        <v>851</v>
      </c>
      <c r="D128" s="361"/>
      <c r="E128" s="361"/>
      <c r="F128" s="362"/>
      <c r="G128" s="381" t="s">
        <v>439</v>
      </c>
      <c r="I128" s="250" t="s">
        <v>1568</v>
      </c>
    </row>
    <row r="129" spans="2:9" s="250" customFormat="1">
      <c r="B129" s="355"/>
      <c r="C129" s="363" t="s">
        <v>852</v>
      </c>
      <c r="D129" s="353"/>
      <c r="E129" s="353"/>
      <c r="F129" s="354"/>
      <c r="G129" s="382" t="s">
        <v>292</v>
      </c>
    </row>
    <row r="130" spans="2:9" s="250" customFormat="1">
      <c r="B130" s="355"/>
      <c r="C130" s="363" t="s">
        <v>853</v>
      </c>
      <c r="D130" s="353"/>
      <c r="E130" s="353"/>
      <c r="F130" s="354"/>
      <c r="G130" s="382" t="s">
        <v>230</v>
      </c>
    </row>
    <row r="131" spans="2:9" s="250" customFormat="1" ht="15.75" thickBot="1">
      <c r="B131" s="355"/>
      <c r="C131" s="363" t="s">
        <v>854</v>
      </c>
      <c r="D131" s="353"/>
      <c r="E131" s="353"/>
      <c r="F131" s="354"/>
      <c r="G131" s="382" t="s">
        <v>688</v>
      </c>
    </row>
    <row r="132" spans="2:9" s="250" customFormat="1">
      <c r="B132" s="355"/>
      <c r="C132" s="360" t="s">
        <v>858</v>
      </c>
      <c r="D132" s="361"/>
      <c r="E132" s="361"/>
      <c r="F132" s="362"/>
      <c r="G132" s="381" t="s">
        <v>439</v>
      </c>
      <c r="I132" s="250" t="s">
        <v>1568</v>
      </c>
    </row>
    <row r="133" spans="2:9" s="250" customFormat="1">
      <c r="B133" s="355"/>
      <c r="C133" s="363" t="s">
        <v>859</v>
      </c>
      <c r="D133" s="353"/>
      <c r="E133" s="353"/>
      <c r="F133" s="354"/>
      <c r="G133" s="382" t="s">
        <v>292</v>
      </c>
    </row>
    <row r="134" spans="2:9" s="250" customFormat="1">
      <c r="B134" s="355"/>
      <c r="C134" s="363" t="s">
        <v>860</v>
      </c>
      <c r="D134" s="353"/>
      <c r="E134" s="353"/>
      <c r="F134" s="354"/>
      <c r="G134" s="382" t="s">
        <v>230</v>
      </c>
    </row>
    <row r="135" spans="2:9" s="250" customFormat="1" ht="15.75" thickBot="1">
      <c r="B135" s="355"/>
      <c r="C135" s="363" t="s">
        <v>861</v>
      </c>
      <c r="D135" s="353"/>
      <c r="E135" s="353"/>
      <c r="F135" s="354"/>
      <c r="G135" s="382" t="s">
        <v>63</v>
      </c>
    </row>
    <row r="136" spans="2:9" s="250" customFormat="1">
      <c r="B136" s="355"/>
      <c r="C136" s="360" t="s">
        <v>865</v>
      </c>
      <c r="D136" s="361"/>
      <c r="E136" s="361"/>
      <c r="F136" s="362"/>
      <c r="G136" s="381" t="s">
        <v>439</v>
      </c>
      <c r="I136" s="250" t="s">
        <v>1568</v>
      </c>
    </row>
    <row r="137" spans="2:9" s="250" customFormat="1">
      <c r="B137" s="355"/>
      <c r="C137" s="363" t="s">
        <v>866</v>
      </c>
      <c r="D137" s="353"/>
      <c r="E137" s="353"/>
      <c r="F137" s="354"/>
      <c r="G137" s="382" t="s">
        <v>292</v>
      </c>
    </row>
    <row r="138" spans="2:9" s="250" customFormat="1">
      <c r="B138" s="355"/>
      <c r="C138" s="363" t="s">
        <v>867</v>
      </c>
      <c r="D138" s="353"/>
      <c r="E138" s="353"/>
      <c r="F138" s="354"/>
      <c r="G138" s="382" t="s">
        <v>230</v>
      </c>
    </row>
    <row r="139" spans="2:9" s="250" customFormat="1" ht="15.75" thickBot="1">
      <c r="B139" s="355"/>
      <c r="C139" s="363" t="s">
        <v>868</v>
      </c>
      <c r="D139" s="353"/>
      <c r="E139" s="353"/>
      <c r="F139" s="354"/>
      <c r="G139" s="382" t="s">
        <v>689</v>
      </c>
    </row>
    <row r="140" spans="2:9" s="250" customFormat="1">
      <c r="B140" s="355"/>
      <c r="C140" s="360" t="s">
        <v>872</v>
      </c>
      <c r="D140" s="361"/>
      <c r="E140" s="361"/>
      <c r="F140" s="362"/>
      <c r="G140" s="381" t="s">
        <v>439</v>
      </c>
      <c r="I140" s="250" t="s">
        <v>1568</v>
      </c>
    </row>
    <row r="141" spans="2:9" s="250" customFormat="1">
      <c r="B141" s="355"/>
      <c r="C141" s="363" t="s">
        <v>873</v>
      </c>
      <c r="D141" s="353"/>
      <c r="E141" s="353"/>
      <c r="F141" s="354"/>
      <c r="G141" s="382" t="s">
        <v>292</v>
      </c>
    </row>
    <row r="142" spans="2:9" s="250" customFormat="1">
      <c r="B142" s="355"/>
      <c r="C142" s="363" t="s">
        <v>874</v>
      </c>
      <c r="D142" s="353"/>
      <c r="E142" s="353"/>
      <c r="F142" s="354"/>
      <c r="G142" s="382" t="s">
        <v>230</v>
      </c>
    </row>
    <row r="143" spans="2:9" s="250" customFormat="1" ht="15.75" thickBot="1">
      <c r="B143" s="355"/>
      <c r="C143" s="363" t="s">
        <v>875</v>
      </c>
      <c r="D143" s="353"/>
      <c r="E143" s="353"/>
      <c r="F143" s="354"/>
      <c r="G143" s="382" t="s">
        <v>103</v>
      </c>
    </row>
    <row r="144" spans="2:9" s="250" customFormat="1">
      <c r="B144" s="355"/>
      <c r="C144" s="360" t="s">
        <v>879</v>
      </c>
      <c r="D144" s="361"/>
      <c r="E144" s="361"/>
      <c r="F144" s="362"/>
      <c r="G144" s="381" t="s">
        <v>439</v>
      </c>
      <c r="I144" s="250" t="s">
        <v>1568</v>
      </c>
    </row>
    <row r="145" spans="2:9" s="250" customFormat="1">
      <c r="B145" s="355"/>
      <c r="C145" s="363" t="s">
        <v>880</v>
      </c>
      <c r="D145" s="353"/>
      <c r="E145" s="353"/>
      <c r="F145" s="354"/>
      <c r="G145" s="382" t="s">
        <v>292</v>
      </c>
    </row>
    <row r="146" spans="2:9" s="250" customFormat="1">
      <c r="B146" s="355"/>
      <c r="C146" s="363" t="s">
        <v>881</v>
      </c>
      <c r="D146" s="353"/>
      <c r="E146" s="353"/>
      <c r="F146" s="354"/>
      <c r="G146" s="382" t="s">
        <v>230</v>
      </c>
    </row>
    <row r="147" spans="2:9" s="250" customFormat="1" ht="15.75" thickBot="1">
      <c r="B147" s="355"/>
      <c r="C147" s="363" t="s">
        <v>882</v>
      </c>
      <c r="D147" s="353"/>
      <c r="E147" s="353"/>
      <c r="F147" s="354"/>
      <c r="G147" s="382" t="s">
        <v>422</v>
      </c>
    </row>
    <row r="148" spans="2:9" s="250" customFormat="1">
      <c r="B148" s="355"/>
      <c r="C148" s="360" t="s">
        <v>886</v>
      </c>
      <c r="D148" s="361"/>
      <c r="E148" s="361"/>
      <c r="F148" s="362"/>
      <c r="G148" s="381" t="s">
        <v>439</v>
      </c>
      <c r="I148" s="250" t="s">
        <v>1568</v>
      </c>
    </row>
    <row r="149" spans="2:9" s="250" customFormat="1">
      <c r="B149" s="355"/>
      <c r="C149" s="363" t="s">
        <v>887</v>
      </c>
      <c r="D149" s="353"/>
      <c r="E149" s="353"/>
      <c r="F149" s="354"/>
      <c r="G149" s="382" t="s">
        <v>292</v>
      </c>
    </row>
    <row r="150" spans="2:9" s="250" customFormat="1">
      <c r="B150" s="355"/>
      <c r="C150" s="363" t="s">
        <v>888</v>
      </c>
      <c r="D150" s="353"/>
      <c r="E150" s="353"/>
      <c r="F150" s="354"/>
      <c r="G150" s="382" t="s">
        <v>230</v>
      </c>
    </row>
    <row r="151" spans="2:9" s="250" customFormat="1" ht="15.75" thickBot="1">
      <c r="B151" s="355"/>
      <c r="C151" s="363" t="s">
        <v>889</v>
      </c>
      <c r="D151" s="353"/>
      <c r="E151" s="353"/>
      <c r="F151" s="354"/>
      <c r="G151" s="382" t="s">
        <v>690</v>
      </c>
    </row>
    <row r="152" spans="2:9" s="250" customFormat="1">
      <c r="B152" s="355"/>
      <c r="C152" s="360" t="s">
        <v>893</v>
      </c>
      <c r="D152" s="361"/>
      <c r="E152" s="361"/>
      <c r="F152" s="362"/>
      <c r="G152" s="381" t="s">
        <v>439</v>
      </c>
      <c r="I152" s="250" t="s">
        <v>1568</v>
      </c>
    </row>
    <row r="153" spans="2:9" s="250" customFormat="1">
      <c r="B153" s="355"/>
      <c r="C153" s="363" t="s">
        <v>894</v>
      </c>
      <c r="D153" s="353"/>
      <c r="E153" s="353"/>
      <c r="F153" s="354"/>
      <c r="G153" s="382" t="s">
        <v>292</v>
      </c>
    </row>
    <row r="154" spans="2:9" s="250" customFormat="1">
      <c r="B154" s="355"/>
      <c r="C154" s="363" t="s">
        <v>895</v>
      </c>
      <c r="D154" s="353"/>
      <c r="E154" s="353"/>
      <c r="F154" s="354"/>
      <c r="G154" s="382" t="s">
        <v>230</v>
      </c>
    </row>
    <row r="155" spans="2:9" s="250" customFormat="1" ht="15.75" thickBot="1">
      <c r="B155" s="355"/>
      <c r="C155" s="363" t="s">
        <v>896</v>
      </c>
      <c r="D155" s="353"/>
      <c r="E155" s="353"/>
      <c r="F155" s="354"/>
      <c r="G155" s="382" t="s">
        <v>691</v>
      </c>
    </row>
    <row r="156" spans="2:9" s="250" customFormat="1">
      <c r="B156" s="355"/>
      <c r="C156" s="360" t="s">
        <v>900</v>
      </c>
      <c r="D156" s="361"/>
      <c r="E156" s="361"/>
      <c r="F156" s="362"/>
      <c r="G156" s="381" t="s">
        <v>439</v>
      </c>
      <c r="I156" s="250" t="s">
        <v>1568</v>
      </c>
    </row>
    <row r="157" spans="2:9" s="250" customFormat="1">
      <c r="B157" s="355"/>
      <c r="C157" s="363" t="s">
        <v>901</v>
      </c>
      <c r="D157" s="353"/>
      <c r="E157" s="353"/>
      <c r="F157" s="354"/>
      <c r="G157" s="382" t="s">
        <v>292</v>
      </c>
    </row>
    <row r="158" spans="2:9" s="250" customFormat="1">
      <c r="B158" s="355"/>
      <c r="C158" s="363" t="s">
        <v>902</v>
      </c>
      <c r="D158" s="353"/>
      <c r="E158" s="353"/>
      <c r="F158" s="354"/>
      <c r="G158" s="382" t="s">
        <v>230</v>
      </c>
    </row>
    <row r="159" spans="2:9" s="250" customFormat="1" ht="15.75" thickBot="1">
      <c r="B159" s="355"/>
      <c r="C159" s="363" t="s">
        <v>903</v>
      </c>
      <c r="D159" s="353"/>
      <c r="E159" s="353"/>
      <c r="F159" s="354"/>
      <c r="G159" s="382" t="s">
        <v>165</v>
      </c>
    </row>
    <row r="160" spans="2:9" s="250" customFormat="1">
      <c r="B160" s="355"/>
      <c r="C160" s="360" t="s">
        <v>907</v>
      </c>
      <c r="D160" s="361"/>
      <c r="E160" s="361"/>
      <c r="F160" s="362"/>
      <c r="G160" s="381" t="s">
        <v>439</v>
      </c>
      <c r="I160" s="250" t="s">
        <v>1568</v>
      </c>
    </row>
    <row r="161" spans="2:9" s="250" customFormat="1">
      <c r="B161" s="355"/>
      <c r="C161" s="363" t="s">
        <v>908</v>
      </c>
      <c r="D161" s="353"/>
      <c r="E161" s="353"/>
      <c r="F161" s="354"/>
      <c r="G161" s="382" t="s">
        <v>292</v>
      </c>
    </row>
    <row r="162" spans="2:9" s="250" customFormat="1">
      <c r="B162" s="355"/>
      <c r="C162" s="363" t="s">
        <v>909</v>
      </c>
      <c r="D162" s="353"/>
      <c r="E162" s="353"/>
      <c r="F162" s="354"/>
      <c r="G162" s="382" t="s">
        <v>230</v>
      </c>
    </row>
    <row r="163" spans="2:9" s="250" customFormat="1" ht="15.75" thickBot="1">
      <c r="B163" s="355"/>
      <c r="C163" s="363" t="s">
        <v>910</v>
      </c>
      <c r="D163" s="353"/>
      <c r="E163" s="353"/>
      <c r="F163" s="354"/>
      <c r="G163" s="382" t="s">
        <v>692</v>
      </c>
    </row>
    <row r="164" spans="2:9" s="250" customFormat="1">
      <c r="B164" s="355"/>
      <c r="C164" s="360" t="s">
        <v>914</v>
      </c>
      <c r="D164" s="361"/>
      <c r="E164" s="361"/>
      <c r="F164" s="362"/>
      <c r="G164" s="381" t="s">
        <v>439</v>
      </c>
      <c r="I164" s="250" t="s">
        <v>1568</v>
      </c>
    </row>
    <row r="165" spans="2:9" s="250" customFormat="1">
      <c r="B165" s="355"/>
      <c r="C165" s="363" t="s">
        <v>915</v>
      </c>
      <c r="D165" s="353"/>
      <c r="E165" s="353"/>
      <c r="F165" s="354"/>
      <c r="G165" s="382" t="s">
        <v>292</v>
      </c>
    </row>
    <row r="166" spans="2:9" s="250" customFormat="1">
      <c r="B166" s="355"/>
      <c r="C166" s="363" t="s">
        <v>916</v>
      </c>
      <c r="D166" s="353"/>
      <c r="E166" s="353"/>
      <c r="F166" s="354"/>
      <c r="G166" s="382" t="s">
        <v>230</v>
      </c>
    </row>
    <row r="167" spans="2:9" s="250" customFormat="1" ht="15.75" thickBot="1">
      <c r="B167" s="355"/>
      <c r="C167" s="363" t="s">
        <v>917</v>
      </c>
      <c r="D167" s="353"/>
      <c r="E167" s="353"/>
      <c r="F167" s="354"/>
      <c r="G167" s="382" t="s">
        <v>693</v>
      </c>
    </row>
    <row r="168" spans="2:9" s="250" customFormat="1">
      <c r="B168" s="355"/>
      <c r="C168" s="360" t="s">
        <v>921</v>
      </c>
      <c r="D168" s="361"/>
      <c r="E168" s="361"/>
      <c r="F168" s="362"/>
      <c r="G168" s="381" t="s">
        <v>439</v>
      </c>
      <c r="I168" s="250" t="s">
        <v>1568</v>
      </c>
    </row>
    <row r="169" spans="2:9" s="250" customFormat="1">
      <c r="B169" s="355"/>
      <c r="C169" s="363" t="s">
        <v>922</v>
      </c>
      <c r="D169" s="353"/>
      <c r="E169" s="353"/>
      <c r="F169" s="354"/>
      <c r="G169" s="382" t="s">
        <v>292</v>
      </c>
    </row>
    <row r="170" spans="2:9" s="250" customFormat="1">
      <c r="B170" s="355"/>
      <c r="C170" s="363" t="s">
        <v>923</v>
      </c>
      <c r="D170" s="353"/>
      <c r="E170" s="353"/>
      <c r="F170" s="354"/>
      <c r="G170" s="382" t="s">
        <v>230</v>
      </c>
    </row>
    <row r="171" spans="2:9" s="250" customFormat="1" ht="15.75" thickBot="1">
      <c r="B171" s="355"/>
      <c r="C171" s="363" t="s">
        <v>924</v>
      </c>
      <c r="D171" s="353"/>
      <c r="E171" s="353"/>
      <c r="F171" s="354"/>
      <c r="G171" s="382" t="s">
        <v>68</v>
      </c>
    </row>
    <row r="172" spans="2:9" s="250" customFormat="1">
      <c r="B172" s="355"/>
      <c r="C172" s="360" t="s">
        <v>928</v>
      </c>
      <c r="D172" s="361"/>
      <c r="E172" s="361"/>
      <c r="F172" s="362"/>
      <c r="G172" s="381" t="s">
        <v>439</v>
      </c>
      <c r="I172" s="250" t="s">
        <v>1568</v>
      </c>
    </row>
    <row r="173" spans="2:9" s="250" customFormat="1">
      <c r="B173" s="355"/>
      <c r="C173" s="363" t="s">
        <v>929</v>
      </c>
      <c r="D173" s="353"/>
      <c r="E173" s="353"/>
      <c r="F173" s="354"/>
      <c r="G173" s="382" t="s">
        <v>292</v>
      </c>
    </row>
    <row r="174" spans="2:9" s="250" customFormat="1">
      <c r="B174" s="355"/>
      <c r="C174" s="363" t="s">
        <v>930</v>
      </c>
      <c r="D174" s="353"/>
      <c r="E174" s="353"/>
      <c r="F174" s="354"/>
      <c r="G174" s="382" t="s">
        <v>230</v>
      </c>
    </row>
    <row r="175" spans="2:9" s="250" customFormat="1" ht="15.75" thickBot="1">
      <c r="B175" s="355"/>
      <c r="C175" s="363" t="s">
        <v>931</v>
      </c>
      <c r="D175" s="353"/>
      <c r="E175" s="353"/>
      <c r="F175" s="354"/>
      <c r="G175" s="382" t="s">
        <v>694</v>
      </c>
    </row>
    <row r="176" spans="2:9" s="250" customFormat="1">
      <c r="B176" s="355"/>
      <c r="C176" s="360" t="s">
        <v>934</v>
      </c>
      <c r="D176" s="361"/>
      <c r="E176" s="361"/>
      <c r="F176" s="362"/>
      <c r="G176" s="381" t="s">
        <v>439</v>
      </c>
      <c r="I176" s="250" t="s">
        <v>1568</v>
      </c>
    </row>
    <row r="177" spans="2:9" s="250" customFormat="1">
      <c r="B177" s="355"/>
      <c r="C177" s="363" t="s">
        <v>935</v>
      </c>
      <c r="D177" s="353"/>
      <c r="E177" s="353"/>
      <c r="F177" s="354"/>
      <c r="G177" s="382" t="s">
        <v>292</v>
      </c>
    </row>
    <row r="178" spans="2:9" s="250" customFormat="1">
      <c r="B178" s="355"/>
      <c r="C178" s="363" t="s">
        <v>936</v>
      </c>
      <c r="D178" s="353"/>
      <c r="E178" s="353"/>
      <c r="F178" s="354"/>
      <c r="G178" s="382" t="s">
        <v>230</v>
      </c>
    </row>
    <row r="179" spans="2:9" s="250" customFormat="1" ht="15.75" thickBot="1">
      <c r="B179" s="355"/>
      <c r="C179" s="363" t="s">
        <v>937</v>
      </c>
      <c r="D179" s="353"/>
      <c r="E179" s="353"/>
      <c r="F179" s="354"/>
      <c r="G179" s="382" t="s">
        <v>695</v>
      </c>
    </row>
    <row r="180" spans="2:9" s="250" customFormat="1">
      <c r="B180" s="355"/>
      <c r="C180" s="360" t="s">
        <v>941</v>
      </c>
      <c r="D180" s="361"/>
      <c r="E180" s="361"/>
      <c r="F180" s="362"/>
      <c r="G180" s="381" t="s">
        <v>439</v>
      </c>
      <c r="I180" s="250" t="s">
        <v>1568</v>
      </c>
    </row>
    <row r="181" spans="2:9" s="250" customFormat="1">
      <c r="B181" s="355"/>
      <c r="C181" s="363" t="s">
        <v>942</v>
      </c>
      <c r="D181" s="353"/>
      <c r="E181" s="353"/>
      <c r="F181" s="354"/>
      <c r="G181" s="382" t="s">
        <v>292</v>
      </c>
    </row>
    <row r="182" spans="2:9" s="250" customFormat="1">
      <c r="B182" s="355"/>
      <c r="C182" s="363" t="s">
        <v>943</v>
      </c>
      <c r="D182" s="353"/>
      <c r="E182" s="353"/>
      <c r="F182" s="354"/>
      <c r="G182" s="382" t="s">
        <v>230</v>
      </c>
    </row>
    <row r="183" spans="2:9" s="250" customFormat="1" ht="15.75" thickBot="1">
      <c r="B183" s="355"/>
      <c r="C183" s="363" t="s">
        <v>944</v>
      </c>
      <c r="D183" s="353"/>
      <c r="E183" s="353"/>
      <c r="F183" s="354"/>
      <c r="G183" s="382" t="s">
        <v>696</v>
      </c>
    </row>
    <row r="184" spans="2:9" s="250" customFormat="1">
      <c r="B184" s="355"/>
      <c r="C184" s="360" t="s">
        <v>947</v>
      </c>
      <c r="D184" s="361"/>
      <c r="E184" s="361"/>
      <c r="F184" s="362"/>
      <c r="G184" s="381" t="s">
        <v>439</v>
      </c>
      <c r="I184" s="250" t="s">
        <v>1568</v>
      </c>
    </row>
    <row r="185" spans="2:9" s="250" customFormat="1">
      <c r="B185" s="355"/>
      <c r="C185" s="363" t="s">
        <v>948</v>
      </c>
      <c r="D185" s="353"/>
      <c r="E185" s="353"/>
      <c r="F185" s="354"/>
      <c r="G185" s="382" t="s">
        <v>292</v>
      </c>
    </row>
    <row r="186" spans="2:9" s="250" customFormat="1">
      <c r="B186" s="355"/>
      <c r="C186" s="363" t="s">
        <v>949</v>
      </c>
      <c r="D186" s="353"/>
      <c r="E186" s="353"/>
      <c r="F186" s="354"/>
      <c r="G186" s="382" t="s">
        <v>230</v>
      </c>
    </row>
    <row r="187" spans="2:9" s="250" customFormat="1" ht="15.75" thickBot="1">
      <c r="B187" s="355"/>
      <c r="C187" s="363" t="s">
        <v>950</v>
      </c>
      <c r="D187" s="353"/>
      <c r="E187" s="353"/>
      <c r="F187" s="354"/>
      <c r="G187" s="382" t="s">
        <v>14</v>
      </c>
    </row>
    <row r="188" spans="2:9" s="250" customFormat="1">
      <c r="B188" s="348"/>
      <c r="C188" s="360" t="s">
        <v>954</v>
      </c>
      <c r="D188" s="361"/>
      <c r="E188" s="361"/>
      <c r="F188" s="362"/>
      <c r="G188" s="381" t="s">
        <v>439</v>
      </c>
      <c r="I188" s="250" t="s">
        <v>1568</v>
      </c>
    </row>
    <row r="189" spans="2:9" s="250" customFormat="1">
      <c r="B189" s="348"/>
      <c r="C189" s="363" t="s">
        <v>955</v>
      </c>
      <c r="D189" s="353"/>
      <c r="E189" s="353"/>
      <c r="F189" s="354"/>
      <c r="G189" s="382" t="s">
        <v>292</v>
      </c>
      <c r="H189" s="347"/>
    </row>
    <row r="190" spans="2:9" s="250" customFormat="1">
      <c r="B190" s="348"/>
      <c r="C190" s="363" t="s">
        <v>956</v>
      </c>
      <c r="D190" s="353"/>
      <c r="E190" s="353"/>
      <c r="F190" s="354"/>
      <c r="G190" s="382" t="s">
        <v>230</v>
      </c>
      <c r="H190" s="347"/>
    </row>
    <row r="191" spans="2:9" s="250" customFormat="1" ht="15.75" thickBot="1">
      <c r="B191" s="348"/>
      <c r="C191" s="363" t="s">
        <v>957</v>
      </c>
      <c r="D191" s="353"/>
      <c r="E191" s="353"/>
      <c r="F191" s="354"/>
      <c r="G191" s="382" t="s">
        <v>117</v>
      </c>
      <c r="H191" s="347"/>
    </row>
    <row r="192" spans="2:9" s="250" customFormat="1">
      <c r="B192" s="348"/>
      <c r="C192" s="360" t="s">
        <v>960</v>
      </c>
      <c r="D192" s="361"/>
      <c r="E192" s="361"/>
      <c r="F192" s="362"/>
      <c r="G192" s="381" t="s">
        <v>439</v>
      </c>
      <c r="I192" s="250" t="s">
        <v>1568</v>
      </c>
    </row>
    <row r="193" spans="2:9" s="250" customFormat="1">
      <c r="B193" s="348"/>
      <c r="C193" s="363" t="s">
        <v>961</v>
      </c>
      <c r="D193" s="353"/>
      <c r="E193" s="353"/>
      <c r="F193" s="354"/>
      <c r="G193" s="382" t="s">
        <v>292</v>
      </c>
    </row>
    <row r="194" spans="2:9" s="250" customFormat="1">
      <c r="B194" s="348"/>
      <c r="C194" s="363" t="s">
        <v>962</v>
      </c>
      <c r="D194" s="353"/>
      <c r="E194" s="353"/>
      <c r="F194" s="354"/>
      <c r="G194" s="382" t="s">
        <v>230</v>
      </c>
    </row>
    <row r="195" spans="2:9" s="250" customFormat="1" ht="15.75" thickBot="1">
      <c r="B195" s="348"/>
      <c r="C195" s="363" t="s">
        <v>963</v>
      </c>
      <c r="D195" s="353"/>
      <c r="E195" s="353"/>
      <c r="F195" s="354"/>
      <c r="G195" s="382" t="s">
        <v>697</v>
      </c>
    </row>
    <row r="196" spans="2:9" s="250" customFormat="1">
      <c r="B196" s="348"/>
      <c r="C196" s="360" t="s">
        <v>967</v>
      </c>
      <c r="D196" s="361"/>
      <c r="E196" s="361"/>
      <c r="F196" s="362"/>
      <c r="G196" s="381" t="s">
        <v>439</v>
      </c>
      <c r="I196" s="250" t="s">
        <v>1568</v>
      </c>
    </row>
    <row r="197" spans="2:9" s="250" customFormat="1">
      <c r="B197" s="348"/>
      <c r="C197" s="363" t="s">
        <v>968</v>
      </c>
      <c r="D197" s="353"/>
      <c r="E197" s="353"/>
      <c r="F197" s="354"/>
      <c r="G197" s="382" t="s">
        <v>292</v>
      </c>
    </row>
    <row r="198" spans="2:9" s="250" customFormat="1">
      <c r="B198" s="348"/>
      <c r="C198" s="363" t="s">
        <v>969</v>
      </c>
      <c r="D198" s="353"/>
      <c r="E198" s="353"/>
      <c r="F198" s="354"/>
      <c r="G198" s="382" t="s">
        <v>230</v>
      </c>
    </row>
    <row r="199" spans="2:9" s="250" customFormat="1" ht="15.75" thickBot="1">
      <c r="B199" s="348"/>
      <c r="C199" s="363" t="s">
        <v>970</v>
      </c>
      <c r="D199" s="353"/>
      <c r="E199" s="353"/>
      <c r="F199" s="354"/>
      <c r="G199" s="382" t="s">
        <v>698</v>
      </c>
    </row>
    <row r="200" spans="2:9" s="250" customFormat="1">
      <c r="B200" s="348"/>
      <c r="C200" s="360" t="s">
        <v>974</v>
      </c>
      <c r="D200" s="361"/>
      <c r="E200" s="361"/>
      <c r="F200" s="362"/>
      <c r="G200" s="381" t="s">
        <v>439</v>
      </c>
      <c r="I200" s="250" t="s">
        <v>1568</v>
      </c>
    </row>
    <row r="201" spans="2:9" s="250" customFormat="1">
      <c r="B201" s="348"/>
      <c r="C201" s="363" t="s">
        <v>975</v>
      </c>
      <c r="D201" s="353"/>
      <c r="E201" s="353"/>
      <c r="F201" s="354"/>
      <c r="G201" s="382" t="s">
        <v>292</v>
      </c>
    </row>
    <row r="202" spans="2:9" s="250" customFormat="1">
      <c r="B202" s="348"/>
      <c r="C202" s="363" t="s">
        <v>976</v>
      </c>
      <c r="D202" s="353"/>
      <c r="E202" s="353"/>
      <c r="F202" s="354"/>
      <c r="G202" s="382" t="s">
        <v>230</v>
      </c>
    </row>
    <row r="203" spans="2:9" s="250" customFormat="1" ht="15.75" thickBot="1">
      <c r="B203" s="348"/>
      <c r="C203" s="363" t="s">
        <v>977</v>
      </c>
      <c r="D203" s="353"/>
      <c r="E203" s="353"/>
      <c r="F203" s="354"/>
      <c r="G203" s="382" t="s">
        <v>699</v>
      </c>
    </row>
    <row r="204" spans="2:9" s="250" customFormat="1">
      <c r="B204" s="349"/>
      <c r="C204" s="360" t="s">
        <v>981</v>
      </c>
      <c r="D204" s="361"/>
      <c r="E204" s="361"/>
      <c r="F204" s="362"/>
      <c r="G204" s="381" t="s">
        <v>439</v>
      </c>
      <c r="I204" s="250" t="s">
        <v>1568</v>
      </c>
    </row>
    <row r="205" spans="2:9" s="250" customFormat="1">
      <c r="B205" s="350"/>
      <c r="C205" s="363" t="s">
        <v>982</v>
      </c>
      <c r="D205" s="353"/>
      <c r="E205" s="353"/>
      <c r="F205" s="354"/>
      <c r="G205" s="382" t="s">
        <v>292</v>
      </c>
    </row>
    <row r="206" spans="2:9" s="250" customFormat="1">
      <c r="B206" s="350"/>
      <c r="C206" s="363" t="s">
        <v>983</v>
      </c>
      <c r="D206" s="353"/>
      <c r="E206" s="353"/>
      <c r="F206" s="354"/>
      <c r="G206" s="382" t="s">
        <v>230</v>
      </c>
    </row>
    <row r="207" spans="2:9" s="250" customFormat="1" ht="15.75" thickBot="1">
      <c r="B207" s="350"/>
      <c r="C207" s="363" t="s">
        <v>984</v>
      </c>
      <c r="D207" s="353"/>
      <c r="E207" s="353"/>
      <c r="F207" s="354"/>
      <c r="G207" s="382" t="s">
        <v>700</v>
      </c>
    </row>
    <row r="208" spans="2:9" s="250" customFormat="1">
      <c r="B208" s="350"/>
      <c r="C208" s="360" t="s">
        <v>987</v>
      </c>
      <c r="D208" s="361"/>
      <c r="E208" s="361"/>
      <c r="F208" s="362"/>
      <c r="G208" s="381" t="s">
        <v>439</v>
      </c>
      <c r="I208" s="250" t="s">
        <v>1568</v>
      </c>
    </row>
    <row r="209" spans="2:9" s="250" customFormat="1">
      <c r="B209" s="350"/>
      <c r="C209" s="363" t="s">
        <v>988</v>
      </c>
      <c r="D209" s="353"/>
      <c r="E209" s="353"/>
      <c r="F209" s="354"/>
      <c r="G209" s="382" t="s">
        <v>292</v>
      </c>
    </row>
    <row r="210" spans="2:9" s="250" customFormat="1">
      <c r="B210" s="350"/>
      <c r="C210" s="363" t="s">
        <v>989</v>
      </c>
      <c r="D210" s="353"/>
      <c r="E210" s="353"/>
      <c r="F210" s="354"/>
      <c r="G210" s="382" t="s">
        <v>230</v>
      </c>
    </row>
    <row r="211" spans="2:9" s="250" customFormat="1" ht="15.75" thickBot="1">
      <c r="B211" s="350"/>
      <c r="C211" s="363" t="s">
        <v>990</v>
      </c>
      <c r="D211" s="353"/>
      <c r="E211" s="353"/>
      <c r="F211" s="354"/>
      <c r="G211" s="382" t="s">
        <v>423</v>
      </c>
    </row>
    <row r="212" spans="2:9" s="250" customFormat="1">
      <c r="B212" s="350"/>
      <c r="C212" s="360" t="s">
        <v>994</v>
      </c>
      <c r="D212" s="361"/>
      <c r="E212" s="361"/>
      <c r="F212" s="362"/>
      <c r="G212" s="381" t="s">
        <v>439</v>
      </c>
      <c r="I212" s="250" t="s">
        <v>1568</v>
      </c>
    </row>
    <row r="213" spans="2:9" s="250" customFormat="1">
      <c r="B213" s="350"/>
      <c r="C213" s="363" t="s">
        <v>995</v>
      </c>
      <c r="D213" s="353"/>
      <c r="E213" s="353"/>
      <c r="F213" s="354"/>
      <c r="G213" s="382" t="s">
        <v>292</v>
      </c>
    </row>
    <row r="214" spans="2:9" s="250" customFormat="1">
      <c r="B214" s="350"/>
      <c r="C214" s="363" t="s">
        <v>996</v>
      </c>
      <c r="D214" s="353"/>
      <c r="E214" s="353"/>
      <c r="F214" s="354"/>
      <c r="G214" s="382" t="s">
        <v>230</v>
      </c>
    </row>
    <row r="215" spans="2:9" s="250" customFormat="1" ht="15.75" thickBot="1">
      <c r="B215" s="350"/>
      <c r="C215" s="363" t="s">
        <v>997</v>
      </c>
      <c r="D215" s="353"/>
      <c r="E215" s="353"/>
      <c r="F215" s="354"/>
      <c r="G215" s="382" t="s">
        <v>57</v>
      </c>
    </row>
    <row r="216" spans="2:9" s="250" customFormat="1">
      <c r="B216" s="351"/>
      <c r="C216" s="360" t="s">
        <v>999</v>
      </c>
      <c r="D216" s="361"/>
      <c r="E216" s="361"/>
      <c r="F216" s="362"/>
      <c r="G216" s="381" t="s">
        <v>439</v>
      </c>
      <c r="I216" s="250" t="s">
        <v>1568</v>
      </c>
    </row>
    <row r="217" spans="2:9" s="250" customFormat="1">
      <c r="B217" s="351"/>
      <c r="C217" s="363" t="s">
        <v>1000</v>
      </c>
      <c r="D217" s="353"/>
      <c r="E217" s="353"/>
      <c r="F217" s="354"/>
      <c r="G217" s="382" t="s">
        <v>292</v>
      </c>
    </row>
    <row r="218" spans="2:9" s="250" customFormat="1">
      <c r="B218" s="351"/>
      <c r="C218" s="363" t="s">
        <v>1001</v>
      </c>
      <c r="D218" s="353"/>
      <c r="E218" s="353"/>
      <c r="F218" s="354"/>
      <c r="G218" s="382" t="s">
        <v>230</v>
      </c>
    </row>
    <row r="219" spans="2:9" s="250" customFormat="1" ht="15.75" thickBot="1">
      <c r="B219" s="351"/>
      <c r="C219" s="363" t="s">
        <v>1002</v>
      </c>
      <c r="D219" s="353"/>
      <c r="E219" s="353"/>
      <c r="F219" s="354"/>
      <c r="G219" s="382" t="s">
        <v>50</v>
      </c>
    </row>
    <row r="220" spans="2:9" s="250" customFormat="1">
      <c r="B220" s="351"/>
      <c r="C220" s="360" t="s">
        <v>1005</v>
      </c>
      <c r="D220" s="361"/>
      <c r="E220" s="361"/>
      <c r="F220" s="362"/>
      <c r="G220" s="381" t="s">
        <v>439</v>
      </c>
      <c r="I220" s="250" t="s">
        <v>1568</v>
      </c>
    </row>
    <row r="221" spans="2:9" s="250" customFormat="1">
      <c r="B221" s="351"/>
      <c r="C221" s="363" t="s">
        <v>1006</v>
      </c>
      <c r="D221" s="353"/>
      <c r="E221" s="353"/>
      <c r="F221" s="354"/>
      <c r="G221" s="382" t="s">
        <v>292</v>
      </c>
    </row>
    <row r="222" spans="2:9" s="250" customFormat="1">
      <c r="B222" s="351"/>
      <c r="C222" s="363" t="s">
        <v>1007</v>
      </c>
      <c r="D222" s="353"/>
      <c r="E222" s="353"/>
      <c r="F222" s="354"/>
      <c r="G222" s="382" t="s">
        <v>230</v>
      </c>
    </row>
    <row r="223" spans="2:9" s="250" customFormat="1" ht="15.75" thickBot="1">
      <c r="B223" s="351"/>
      <c r="C223" s="363" t="s">
        <v>1008</v>
      </c>
      <c r="D223" s="353"/>
      <c r="E223" s="353"/>
      <c r="F223" s="354"/>
      <c r="G223" s="382" t="s">
        <v>425</v>
      </c>
    </row>
    <row r="224" spans="2:9" s="250" customFormat="1">
      <c r="B224" s="351"/>
      <c r="C224" s="360" t="s">
        <v>1012</v>
      </c>
      <c r="D224" s="361"/>
      <c r="E224" s="361"/>
      <c r="F224" s="362"/>
      <c r="G224" s="381" t="s">
        <v>439</v>
      </c>
      <c r="I224" s="250" t="s">
        <v>1568</v>
      </c>
    </row>
    <row r="225" spans="2:9" s="250" customFormat="1">
      <c r="B225" s="351"/>
      <c r="C225" s="363" t="s">
        <v>1013</v>
      </c>
      <c r="D225" s="353"/>
      <c r="E225" s="353"/>
      <c r="F225" s="354"/>
      <c r="G225" s="382" t="s">
        <v>292</v>
      </c>
    </row>
    <row r="226" spans="2:9" s="250" customFormat="1">
      <c r="B226" s="351"/>
      <c r="C226" s="363" t="s">
        <v>1014</v>
      </c>
      <c r="D226" s="353"/>
      <c r="E226" s="353"/>
      <c r="F226" s="354"/>
      <c r="G226" s="382" t="s">
        <v>230</v>
      </c>
    </row>
    <row r="227" spans="2:9" s="250" customFormat="1" ht="15.75" thickBot="1">
      <c r="B227" s="351"/>
      <c r="C227" s="363" t="s">
        <v>1015</v>
      </c>
      <c r="D227" s="353"/>
      <c r="E227" s="353"/>
      <c r="F227" s="354"/>
      <c r="G227" s="382" t="s">
        <v>6</v>
      </c>
    </row>
    <row r="228" spans="2:9" s="250" customFormat="1">
      <c r="B228" s="351"/>
      <c r="C228" s="360" t="s">
        <v>1019</v>
      </c>
      <c r="D228" s="361"/>
      <c r="E228" s="361"/>
      <c r="F228" s="362"/>
      <c r="G228" s="381" t="s">
        <v>439</v>
      </c>
      <c r="I228" s="250" t="s">
        <v>1568</v>
      </c>
    </row>
    <row r="229" spans="2:9" s="250" customFormat="1">
      <c r="B229" s="351"/>
      <c r="C229" s="363" t="s">
        <v>1020</v>
      </c>
      <c r="D229" s="353"/>
      <c r="E229" s="353"/>
      <c r="F229" s="354"/>
      <c r="G229" s="382" t="s">
        <v>292</v>
      </c>
    </row>
    <row r="230" spans="2:9" s="250" customFormat="1">
      <c r="B230" s="351"/>
      <c r="C230" s="363" t="s">
        <v>1021</v>
      </c>
      <c r="D230" s="353"/>
      <c r="E230" s="353"/>
      <c r="F230" s="354"/>
      <c r="G230" s="382" t="s">
        <v>230</v>
      </c>
    </row>
    <row r="231" spans="2:9" s="250" customFormat="1" ht="15.75" thickBot="1">
      <c r="B231" s="351"/>
      <c r="C231" s="363" t="s">
        <v>1022</v>
      </c>
      <c r="D231" s="353"/>
      <c r="E231" s="353"/>
      <c r="F231" s="354"/>
      <c r="G231" s="382" t="s">
        <v>426</v>
      </c>
    </row>
    <row r="232" spans="2:9" s="250" customFormat="1">
      <c r="B232" s="351"/>
      <c r="C232" s="360" t="s">
        <v>1026</v>
      </c>
      <c r="D232" s="361"/>
      <c r="E232" s="361"/>
      <c r="F232" s="362"/>
      <c r="G232" s="381" t="s">
        <v>439</v>
      </c>
      <c r="I232" s="250" t="s">
        <v>1568</v>
      </c>
    </row>
    <row r="233" spans="2:9" s="250" customFormat="1">
      <c r="B233" s="351"/>
      <c r="C233" s="363" t="s">
        <v>1027</v>
      </c>
      <c r="D233" s="353"/>
      <c r="E233" s="353"/>
      <c r="F233" s="354"/>
      <c r="G233" s="382" t="s">
        <v>292</v>
      </c>
    </row>
    <row r="234" spans="2:9" s="250" customFormat="1">
      <c r="B234" s="351"/>
      <c r="C234" s="363" t="s">
        <v>1028</v>
      </c>
      <c r="D234" s="353"/>
      <c r="E234" s="353"/>
      <c r="F234" s="354"/>
      <c r="G234" s="382" t="s">
        <v>230</v>
      </c>
    </row>
    <row r="235" spans="2:9" s="250" customFormat="1" ht="15.75" thickBot="1">
      <c r="B235" s="351"/>
      <c r="C235" s="363" t="s">
        <v>1029</v>
      </c>
      <c r="D235" s="353"/>
      <c r="E235" s="353"/>
      <c r="F235" s="354"/>
      <c r="G235" s="382" t="s">
        <v>118</v>
      </c>
    </row>
    <row r="236" spans="2:9" s="250" customFormat="1">
      <c r="B236" s="351"/>
      <c r="C236" s="360" t="s">
        <v>1033</v>
      </c>
      <c r="D236" s="361"/>
      <c r="E236" s="361"/>
      <c r="F236" s="362"/>
      <c r="G236" s="381" t="s">
        <v>439</v>
      </c>
      <c r="I236" s="250" t="s">
        <v>1568</v>
      </c>
    </row>
    <row r="237" spans="2:9" s="250" customFormat="1">
      <c r="B237" s="351"/>
      <c r="C237" s="363" t="s">
        <v>1034</v>
      </c>
      <c r="D237" s="353"/>
      <c r="E237" s="353"/>
      <c r="F237" s="354"/>
      <c r="G237" s="382" t="s">
        <v>292</v>
      </c>
    </row>
    <row r="238" spans="2:9" s="250" customFormat="1">
      <c r="B238" s="351"/>
      <c r="C238" s="363" t="s">
        <v>1035</v>
      </c>
      <c r="D238" s="353"/>
      <c r="E238" s="353"/>
      <c r="F238" s="354"/>
      <c r="G238" s="382" t="s">
        <v>230</v>
      </c>
    </row>
    <row r="239" spans="2:9" s="250" customFormat="1" ht="15.75" thickBot="1">
      <c r="B239" s="351"/>
      <c r="C239" s="363" t="s">
        <v>1036</v>
      </c>
      <c r="D239" s="353"/>
      <c r="E239" s="353"/>
      <c r="F239" s="354"/>
      <c r="G239" s="382" t="s">
        <v>427</v>
      </c>
    </row>
    <row r="240" spans="2:9" s="250" customFormat="1">
      <c r="B240" s="351"/>
      <c r="C240" s="360" t="s">
        <v>1040</v>
      </c>
      <c r="D240" s="361"/>
      <c r="E240" s="361"/>
      <c r="F240" s="362"/>
      <c r="G240" s="381" t="s">
        <v>439</v>
      </c>
      <c r="I240" s="250" t="s">
        <v>1568</v>
      </c>
    </row>
    <row r="241" spans="2:9" s="250" customFormat="1">
      <c r="B241" s="351"/>
      <c r="C241" s="363" t="s">
        <v>1041</v>
      </c>
      <c r="D241" s="353"/>
      <c r="E241" s="353"/>
      <c r="F241" s="354"/>
      <c r="G241" s="382" t="s">
        <v>292</v>
      </c>
    </row>
    <row r="242" spans="2:9" s="250" customFormat="1">
      <c r="B242" s="351"/>
      <c r="C242" s="363" t="s">
        <v>1042</v>
      </c>
      <c r="D242" s="353"/>
      <c r="E242" s="353"/>
      <c r="F242" s="354"/>
      <c r="G242" s="382" t="s">
        <v>230</v>
      </c>
    </row>
    <row r="243" spans="2:9" s="250" customFormat="1" ht="15.75" thickBot="1">
      <c r="B243" s="351"/>
      <c r="C243" s="363" t="s">
        <v>1043</v>
      </c>
      <c r="D243" s="353"/>
      <c r="E243" s="353"/>
      <c r="F243" s="354"/>
      <c r="G243" s="382" t="s">
        <v>428</v>
      </c>
    </row>
    <row r="244" spans="2:9" s="250" customFormat="1">
      <c r="B244" s="352"/>
      <c r="C244" s="360" t="s">
        <v>1047</v>
      </c>
      <c r="D244" s="361"/>
      <c r="E244" s="361"/>
      <c r="F244" s="362"/>
      <c r="G244" s="381" t="s">
        <v>439</v>
      </c>
      <c r="I244" s="250" t="s">
        <v>1568</v>
      </c>
    </row>
    <row r="245" spans="2:9" s="250" customFormat="1">
      <c r="B245" s="352"/>
      <c r="C245" s="363" t="s">
        <v>1048</v>
      </c>
      <c r="D245" s="353"/>
      <c r="E245" s="353"/>
      <c r="F245" s="354"/>
      <c r="G245" s="382" t="s">
        <v>292</v>
      </c>
    </row>
    <row r="246" spans="2:9" s="250" customFormat="1">
      <c r="B246" s="352"/>
      <c r="C246" s="363" t="s">
        <v>1049</v>
      </c>
      <c r="D246" s="353"/>
      <c r="E246" s="353"/>
      <c r="F246" s="354"/>
      <c r="G246" s="382" t="s">
        <v>230</v>
      </c>
    </row>
    <row r="247" spans="2:9" s="250" customFormat="1" ht="15.75" thickBot="1">
      <c r="B247" s="352"/>
      <c r="C247" s="363" t="s">
        <v>1050</v>
      </c>
      <c r="D247" s="353"/>
      <c r="E247" s="353"/>
      <c r="F247" s="354"/>
      <c r="G247" s="382" t="s">
        <v>136</v>
      </c>
    </row>
    <row r="248" spans="2:9" s="250" customFormat="1">
      <c r="B248" s="352"/>
      <c r="C248" s="360" t="s">
        <v>1054</v>
      </c>
      <c r="D248" s="361"/>
      <c r="E248" s="361"/>
      <c r="F248" s="362"/>
      <c r="G248" s="381" t="s">
        <v>439</v>
      </c>
      <c r="I248" s="250" t="s">
        <v>1568</v>
      </c>
    </row>
    <row r="249" spans="2:9" s="250" customFormat="1">
      <c r="B249" s="352"/>
      <c r="C249" s="363" t="s">
        <v>1055</v>
      </c>
      <c r="D249" s="353"/>
      <c r="E249" s="353"/>
      <c r="F249" s="354"/>
      <c r="G249" s="382" t="s">
        <v>292</v>
      </c>
    </row>
    <row r="250" spans="2:9" s="250" customFormat="1">
      <c r="B250" s="352"/>
      <c r="C250" s="363" t="s">
        <v>1056</v>
      </c>
      <c r="D250" s="353"/>
      <c r="E250" s="353"/>
      <c r="F250" s="354"/>
      <c r="G250" s="382" t="s">
        <v>230</v>
      </c>
    </row>
    <row r="251" spans="2:9" s="250" customFormat="1" ht="15.75" thickBot="1">
      <c r="B251" s="352"/>
      <c r="C251" s="363" t="s">
        <v>1057</v>
      </c>
      <c r="D251" s="353"/>
      <c r="E251" s="353"/>
      <c r="F251" s="354"/>
      <c r="G251" s="382" t="s">
        <v>429</v>
      </c>
    </row>
    <row r="252" spans="2:9" s="250" customFormat="1">
      <c r="B252" s="352"/>
      <c r="C252" s="360" t="s">
        <v>1061</v>
      </c>
      <c r="D252" s="361"/>
      <c r="E252" s="361"/>
      <c r="F252" s="362"/>
      <c r="G252" s="381" t="s">
        <v>439</v>
      </c>
      <c r="I252" s="250" t="s">
        <v>1568</v>
      </c>
    </row>
    <row r="253" spans="2:9" s="250" customFormat="1">
      <c r="B253" s="352"/>
      <c r="C253" s="363" t="s">
        <v>1062</v>
      </c>
      <c r="D253" s="353"/>
      <c r="E253" s="353"/>
      <c r="F253" s="354"/>
      <c r="G253" s="382" t="s">
        <v>292</v>
      </c>
    </row>
    <row r="254" spans="2:9" s="250" customFormat="1">
      <c r="B254" s="352"/>
      <c r="C254" s="363" t="s">
        <v>1063</v>
      </c>
      <c r="D254" s="353"/>
      <c r="E254" s="353"/>
      <c r="F254" s="354"/>
      <c r="G254" s="382" t="s">
        <v>230</v>
      </c>
    </row>
    <row r="255" spans="2:9" s="250" customFormat="1" ht="15.75" thickBot="1">
      <c r="B255" s="352"/>
      <c r="C255" s="363" t="s">
        <v>1064</v>
      </c>
      <c r="D255" s="353"/>
      <c r="E255" s="353"/>
      <c r="F255" s="354"/>
      <c r="G255" s="382" t="s">
        <v>263</v>
      </c>
    </row>
    <row r="256" spans="2:9" s="250" customFormat="1">
      <c r="B256" s="352"/>
      <c r="C256" s="360" t="s">
        <v>1068</v>
      </c>
      <c r="D256" s="361"/>
      <c r="E256" s="361"/>
      <c r="F256" s="362"/>
      <c r="G256" s="381" t="s">
        <v>439</v>
      </c>
      <c r="I256" s="250" t="s">
        <v>1568</v>
      </c>
    </row>
    <row r="257" spans="2:9" s="250" customFormat="1">
      <c r="B257" s="352"/>
      <c r="C257" s="363" t="s">
        <v>1069</v>
      </c>
      <c r="D257" s="353"/>
      <c r="E257" s="353"/>
      <c r="F257" s="354"/>
      <c r="G257" s="382" t="s">
        <v>292</v>
      </c>
    </row>
    <row r="258" spans="2:9" s="250" customFormat="1">
      <c r="B258" s="352"/>
      <c r="C258" s="363" t="s">
        <v>1070</v>
      </c>
      <c r="D258" s="353"/>
      <c r="E258" s="353"/>
      <c r="F258" s="354"/>
      <c r="G258" s="382" t="s">
        <v>230</v>
      </c>
    </row>
    <row r="259" spans="2:9" s="250" customFormat="1" ht="15.75" thickBot="1">
      <c r="B259" s="352"/>
      <c r="C259" s="363" t="s">
        <v>1071</v>
      </c>
      <c r="D259" s="353"/>
      <c r="E259" s="353"/>
      <c r="F259" s="354"/>
      <c r="G259" s="382" t="s">
        <v>430</v>
      </c>
    </row>
    <row r="260" spans="2:9" s="250" customFormat="1">
      <c r="B260" s="352"/>
      <c r="C260" s="360" t="s">
        <v>1075</v>
      </c>
      <c r="D260" s="361"/>
      <c r="E260" s="361"/>
      <c r="F260" s="362"/>
      <c r="G260" s="381" t="s">
        <v>439</v>
      </c>
      <c r="I260" s="250" t="s">
        <v>1568</v>
      </c>
    </row>
    <row r="261" spans="2:9" s="250" customFormat="1">
      <c r="B261" s="352"/>
      <c r="C261" s="363" t="s">
        <v>1076</v>
      </c>
      <c r="D261" s="353"/>
      <c r="E261" s="353"/>
      <c r="F261" s="354"/>
      <c r="G261" s="382" t="s">
        <v>292</v>
      </c>
    </row>
    <row r="262" spans="2:9" s="250" customFormat="1">
      <c r="B262" s="352"/>
      <c r="C262" s="363" t="s">
        <v>1077</v>
      </c>
      <c r="D262" s="353"/>
      <c r="E262" s="353"/>
      <c r="F262" s="354"/>
      <c r="G262" s="382" t="s">
        <v>230</v>
      </c>
    </row>
    <row r="263" spans="2:9" s="250" customFormat="1" ht="15.75" thickBot="1">
      <c r="B263" s="352"/>
      <c r="C263" s="363" t="s">
        <v>1078</v>
      </c>
      <c r="D263" s="353"/>
      <c r="E263" s="353"/>
      <c r="F263" s="354"/>
      <c r="G263" s="382" t="s">
        <v>431</v>
      </c>
    </row>
    <row r="264" spans="2:9" s="250" customFormat="1">
      <c r="B264" s="352"/>
      <c r="C264" s="360" t="s">
        <v>1082</v>
      </c>
      <c r="D264" s="361"/>
      <c r="E264" s="361"/>
      <c r="F264" s="362"/>
      <c r="G264" s="381" t="s">
        <v>439</v>
      </c>
      <c r="I264" s="250" t="s">
        <v>1568</v>
      </c>
    </row>
    <row r="265" spans="2:9" s="250" customFormat="1">
      <c r="B265" s="352"/>
      <c r="C265" s="363" t="s">
        <v>1083</v>
      </c>
      <c r="D265" s="353"/>
      <c r="E265" s="353"/>
      <c r="F265" s="354"/>
      <c r="G265" s="382" t="s">
        <v>292</v>
      </c>
    </row>
    <row r="266" spans="2:9" s="250" customFormat="1">
      <c r="B266" s="352"/>
      <c r="C266" s="363" t="s">
        <v>1084</v>
      </c>
      <c r="D266" s="353"/>
      <c r="E266" s="353"/>
      <c r="F266" s="354"/>
      <c r="G266" s="382" t="s">
        <v>230</v>
      </c>
    </row>
    <row r="267" spans="2:9" s="250" customFormat="1" ht="15.75" thickBot="1">
      <c r="B267" s="352"/>
      <c r="C267" s="363" t="s">
        <v>1085</v>
      </c>
      <c r="D267" s="353"/>
      <c r="E267" s="353"/>
      <c r="F267" s="354"/>
      <c r="G267" s="382" t="s">
        <v>105</v>
      </c>
    </row>
    <row r="268" spans="2:9" s="250" customFormat="1">
      <c r="B268" s="352"/>
      <c r="C268" s="360" t="s">
        <v>1089</v>
      </c>
      <c r="D268" s="361"/>
      <c r="E268" s="361"/>
      <c r="F268" s="362"/>
      <c r="G268" s="381" t="s">
        <v>439</v>
      </c>
      <c r="I268" s="250" t="s">
        <v>1568</v>
      </c>
    </row>
    <row r="269" spans="2:9" s="250" customFormat="1">
      <c r="B269" s="352"/>
      <c r="C269" s="363" t="s">
        <v>1090</v>
      </c>
      <c r="D269" s="353"/>
      <c r="E269" s="353"/>
      <c r="F269" s="354"/>
      <c r="G269" s="382" t="s">
        <v>292</v>
      </c>
    </row>
    <row r="270" spans="2:9" s="250" customFormat="1">
      <c r="B270" s="352"/>
      <c r="C270" s="363" t="s">
        <v>1091</v>
      </c>
      <c r="D270" s="353"/>
      <c r="E270" s="353"/>
      <c r="F270" s="354"/>
      <c r="G270" s="382" t="s">
        <v>230</v>
      </c>
    </row>
    <row r="271" spans="2:9" s="250" customFormat="1" ht="15.75" thickBot="1">
      <c r="B271" s="352"/>
      <c r="C271" s="363" t="s">
        <v>1092</v>
      </c>
      <c r="D271" s="353"/>
      <c r="E271" s="353"/>
      <c r="F271" s="354"/>
      <c r="G271" s="382" t="s">
        <v>92</v>
      </c>
    </row>
    <row r="272" spans="2:9" s="250" customFormat="1">
      <c r="B272" s="352"/>
      <c r="C272" s="360" t="s">
        <v>1096</v>
      </c>
      <c r="D272" s="361"/>
      <c r="E272" s="361"/>
      <c r="F272" s="362"/>
      <c r="G272" s="381" t="s">
        <v>439</v>
      </c>
      <c r="I272" s="250" t="s">
        <v>1568</v>
      </c>
    </row>
    <row r="273" spans="2:9" s="250" customFormat="1">
      <c r="B273" s="352"/>
      <c r="C273" s="363" t="s">
        <v>1097</v>
      </c>
      <c r="D273" s="353"/>
      <c r="E273" s="353"/>
      <c r="F273" s="354"/>
      <c r="G273" s="382" t="s">
        <v>292</v>
      </c>
    </row>
    <row r="274" spans="2:9" s="250" customFormat="1" ht="15.75" thickBot="1">
      <c r="B274" s="352"/>
      <c r="C274" s="363" t="s">
        <v>1098</v>
      </c>
      <c r="D274" s="353"/>
      <c r="E274" s="353"/>
      <c r="F274" s="354"/>
      <c r="G274" s="382" t="s">
        <v>230</v>
      </c>
    </row>
    <row r="275" spans="2:9" s="250" customFormat="1">
      <c r="B275" s="352"/>
      <c r="C275" s="360" t="s">
        <v>1103</v>
      </c>
      <c r="D275" s="361"/>
      <c r="E275" s="361"/>
      <c r="F275" s="362"/>
      <c r="G275" s="381" t="s">
        <v>439</v>
      </c>
      <c r="I275" s="250" t="s">
        <v>1568</v>
      </c>
    </row>
    <row r="276" spans="2:9" s="250" customFormat="1">
      <c r="B276" s="352"/>
      <c r="C276" s="363" t="s">
        <v>1104</v>
      </c>
      <c r="D276" s="353"/>
      <c r="E276" s="353"/>
      <c r="F276" s="354"/>
      <c r="G276" s="382" t="s">
        <v>292</v>
      </c>
    </row>
    <row r="277" spans="2:9" s="250" customFormat="1">
      <c r="B277" s="352"/>
      <c r="C277" s="363" t="s">
        <v>1105</v>
      </c>
      <c r="D277" s="353"/>
      <c r="E277" s="353"/>
      <c r="F277" s="354"/>
      <c r="G277" s="382" t="s">
        <v>230</v>
      </c>
    </row>
    <row r="278" spans="2:9" s="250" customFormat="1" ht="15.75" thickBot="1">
      <c r="B278" s="352"/>
      <c r="C278" s="363" t="s">
        <v>1106</v>
      </c>
      <c r="D278" s="353"/>
      <c r="E278" s="353"/>
      <c r="F278" s="354"/>
      <c r="G278" s="382" t="s">
        <v>432</v>
      </c>
    </row>
    <row r="279" spans="2:9" s="250" customFormat="1">
      <c r="B279" s="352"/>
      <c r="C279" s="360" t="s">
        <v>1110</v>
      </c>
      <c r="D279" s="361"/>
      <c r="E279" s="361"/>
      <c r="F279" s="362"/>
      <c r="G279" s="381" t="s">
        <v>439</v>
      </c>
      <c r="I279" s="250" t="s">
        <v>1568</v>
      </c>
    </row>
    <row r="280" spans="2:9" s="250" customFormat="1">
      <c r="B280" s="352"/>
      <c r="C280" s="363" t="s">
        <v>1111</v>
      </c>
      <c r="D280" s="353"/>
      <c r="E280" s="353"/>
      <c r="F280" s="354"/>
      <c r="G280" s="382" t="s">
        <v>292</v>
      </c>
    </row>
    <row r="281" spans="2:9" s="250" customFormat="1">
      <c r="B281" s="352"/>
      <c r="C281" s="363" t="s">
        <v>1112</v>
      </c>
      <c r="D281" s="353"/>
      <c r="E281" s="353"/>
      <c r="F281" s="354"/>
      <c r="G281" s="382" t="s">
        <v>230</v>
      </c>
    </row>
    <row r="282" spans="2:9" s="250" customFormat="1" ht="15.75" thickBot="1">
      <c r="B282" s="352"/>
      <c r="C282" s="363" t="s">
        <v>1113</v>
      </c>
      <c r="D282" s="353"/>
      <c r="E282" s="353"/>
      <c r="F282" s="354"/>
      <c r="G282" s="382" t="s">
        <v>208</v>
      </c>
    </row>
    <row r="283" spans="2:9" s="250" customFormat="1">
      <c r="B283" s="352"/>
      <c r="C283" s="360" t="s">
        <v>1117</v>
      </c>
      <c r="D283" s="361"/>
      <c r="E283" s="361"/>
      <c r="F283" s="362"/>
      <c r="G283" s="381" t="s">
        <v>439</v>
      </c>
      <c r="I283" s="250" t="s">
        <v>1568</v>
      </c>
    </row>
    <row r="284" spans="2:9" s="250" customFormat="1">
      <c r="B284" s="352"/>
      <c r="C284" s="363" t="s">
        <v>1118</v>
      </c>
      <c r="D284" s="353"/>
      <c r="E284" s="353"/>
      <c r="F284" s="354"/>
      <c r="G284" s="382" t="s">
        <v>292</v>
      </c>
    </row>
    <row r="285" spans="2:9" s="250" customFormat="1">
      <c r="B285" s="352"/>
      <c r="C285" s="363" t="s">
        <v>1119</v>
      </c>
      <c r="D285" s="353"/>
      <c r="E285" s="353"/>
      <c r="F285" s="354"/>
      <c r="G285" s="382" t="s">
        <v>230</v>
      </c>
    </row>
    <row r="286" spans="2:9" s="250" customFormat="1" ht="15.75" thickBot="1">
      <c r="B286" s="352"/>
      <c r="C286" s="363" t="s">
        <v>1120</v>
      </c>
      <c r="D286" s="353"/>
      <c r="E286" s="353"/>
      <c r="F286" s="354"/>
      <c r="G286" s="382" t="s">
        <v>433</v>
      </c>
    </row>
    <row r="287" spans="2:9" s="250" customFormat="1">
      <c r="B287" s="352"/>
      <c r="C287" s="360" t="s">
        <v>1124</v>
      </c>
      <c r="D287" s="361"/>
      <c r="E287" s="361"/>
      <c r="F287" s="362"/>
      <c r="G287" s="381" t="s">
        <v>439</v>
      </c>
      <c r="I287" s="250" t="s">
        <v>1568</v>
      </c>
    </row>
    <row r="288" spans="2:9" s="250" customFormat="1">
      <c r="B288" s="352"/>
      <c r="C288" s="363" t="s">
        <v>1125</v>
      </c>
      <c r="D288" s="353"/>
      <c r="E288" s="353"/>
      <c r="F288" s="354"/>
      <c r="G288" s="382" t="s">
        <v>292</v>
      </c>
    </row>
    <row r="289" spans="2:9" s="250" customFormat="1">
      <c r="B289" s="352"/>
      <c r="C289" s="363" t="s">
        <v>1126</v>
      </c>
      <c r="D289" s="353"/>
      <c r="E289" s="353"/>
      <c r="F289" s="354"/>
      <c r="G289" s="382" t="s">
        <v>230</v>
      </c>
    </row>
    <row r="290" spans="2:9" s="250" customFormat="1" ht="15.75" thickBot="1">
      <c r="B290" s="352"/>
      <c r="C290" s="363" t="s">
        <v>1127</v>
      </c>
      <c r="D290" s="353"/>
      <c r="E290" s="353"/>
      <c r="F290" s="354"/>
      <c r="G290" s="382" t="s">
        <v>22</v>
      </c>
    </row>
    <row r="291" spans="2:9" s="250" customFormat="1">
      <c r="B291" s="352"/>
      <c r="C291" s="360" t="s">
        <v>1131</v>
      </c>
      <c r="D291" s="361"/>
      <c r="E291" s="361"/>
      <c r="F291" s="362"/>
      <c r="G291" s="381" t="s">
        <v>439</v>
      </c>
      <c r="I291" s="250" t="s">
        <v>1568</v>
      </c>
    </row>
    <row r="292" spans="2:9" s="250" customFormat="1">
      <c r="B292" s="352"/>
      <c r="C292" s="363" t="s">
        <v>1132</v>
      </c>
      <c r="D292" s="353"/>
      <c r="E292" s="353"/>
      <c r="F292" s="354"/>
      <c r="G292" s="382" t="s">
        <v>292</v>
      </c>
    </row>
    <row r="293" spans="2:9" s="250" customFormat="1">
      <c r="B293" s="352"/>
      <c r="C293" s="363" t="s">
        <v>1133</v>
      </c>
      <c r="D293" s="353"/>
      <c r="E293" s="353"/>
      <c r="F293" s="354"/>
      <c r="G293" s="382" t="s">
        <v>230</v>
      </c>
    </row>
    <row r="294" spans="2:9" s="250" customFormat="1" ht="15.75" thickBot="1">
      <c r="B294" s="352"/>
      <c r="C294" s="363" t="s">
        <v>1134</v>
      </c>
      <c r="D294" s="353"/>
      <c r="E294" s="353"/>
      <c r="F294" s="354"/>
      <c r="G294" s="382" t="s">
        <v>82</v>
      </c>
    </row>
    <row r="295" spans="2:9" s="250" customFormat="1">
      <c r="B295" s="352"/>
      <c r="C295" s="360" t="s">
        <v>1138</v>
      </c>
      <c r="D295" s="361"/>
      <c r="E295" s="361"/>
      <c r="F295" s="362"/>
      <c r="G295" s="381" t="s">
        <v>439</v>
      </c>
      <c r="I295" s="250" t="s">
        <v>1568</v>
      </c>
    </row>
    <row r="296" spans="2:9" s="250" customFormat="1">
      <c r="B296" s="352"/>
      <c r="C296" s="363" t="s">
        <v>1139</v>
      </c>
      <c r="D296" s="353"/>
      <c r="E296" s="353"/>
      <c r="F296" s="354"/>
      <c r="G296" s="382" t="s">
        <v>292</v>
      </c>
    </row>
    <row r="297" spans="2:9" s="250" customFormat="1">
      <c r="B297" s="352"/>
      <c r="C297" s="363" t="s">
        <v>1140</v>
      </c>
      <c r="D297" s="353"/>
      <c r="E297" s="353"/>
      <c r="F297" s="354"/>
      <c r="G297" s="382" t="s">
        <v>230</v>
      </c>
    </row>
    <row r="298" spans="2:9" s="250" customFormat="1" ht="15.75" thickBot="1">
      <c r="B298" s="352"/>
      <c r="C298" s="363" t="s">
        <v>1141</v>
      </c>
      <c r="D298" s="353"/>
      <c r="E298" s="353"/>
      <c r="F298" s="354"/>
      <c r="G298" s="382" t="s">
        <v>262</v>
      </c>
    </row>
    <row r="299" spans="2:9" s="250" customFormat="1">
      <c r="B299" s="352"/>
      <c r="C299" s="360" t="s">
        <v>1145</v>
      </c>
      <c r="D299" s="361"/>
      <c r="E299" s="361"/>
      <c r="F299" s="362"/>
      <c r="G299" s="381" t="s">
        <v>439</v>
      </c>
      <c r="I299" s="250" t="s">
        <v>1568</v>
      </c>
    </row>
    <row r="300" spans="2:9" s="250" customFormat="1">
      <c r="B300" s="352"/>
      <c r="C300" s="363" t="s">
        <v>1146</v>
      </c>
      <c r="D300" s="353"/>
      <c r="E300" s="353"/>
      <c r="F300" s="354"/>
      <c r="G300" s="382" t="s">
        <v>292</v>
      </c>
    </row>
    <row r="301" spans="2:9" s="250" customFormat="1">
      <c r="B301" s="352"/>
      <c r="C301" s="363" t="s">
        <v>1147</v>
      </c>
      <c r="D301" s="353"/>
      <c r="E301" s="353"/>
      <c r="F301" s="354"/>
      <c r="G301" s="382" t="s">
        <v>230</v>
      </c>
    </row>
    <row r="302" spans="2:9" s="250" customFormat="1" ht="15.75" thickBot="1">
      <c r="B302" s="352"/>
      <c r="C302" s="363" t="s">
        <v>1148</v>
      </c>
      <c r="D302" s="353"/>
      <c r="E302" s="353"/>
      <c r="F302" s="354"/>
      <c r="G302" s="382" t="s">
        <v>8</v>
      </c>
    </row>
    <row r="303" spans="2:9" s="250" customFormat="1">
      <c r="B303" s="352"/>
      <c r="C303" s="360" t="s">
        <v>1152</v>
      </c>
      <c r="D303" s="361"/>
      <c r="E303" s="361"/>
      <c r="F303" s="362"/>
      <c r="G303" s="381" t="s">
        <v>439</v>
      </c>
      <c r="I303" s="250" t="s">
        <v>1568</v>
      </c>
    </row>
    <row r="304" spans="2:9" s="250" customFormat="1">
      <c r="B304" s="352"/>
      <c r="C304" s="363" t="s">
        <v>1153</v>
      </c>
      <c r="D304" s="353"/>
      <c r="E304" s="353"/>
      <c r="F304" s="354"/>
      <c r="G304" s="382" t="s">
        <v>292</v>
      </c>
    </row>
    <row r="305" spans="2:9" s="250" customFormat="1">
      <c r="B305" s="352"/>
      <c r="C305" s="363" t="s">
        <v>1154</v>
      </c>
      <c r="D305" s="353"/>
      <c r="E305" s="353"/>
      <c r="F305" s="354"/>
      <c r="G305" s="382" t="s">
        <v>230</v>
      </c>
    </row>
    <row r="306" spans="2:9" s="250" customFormat="1" ht="15.75" thickBot="1">
      <c r="B306" s="352"/>
      <c r="C306" s="363" t="s">
        <v>1155</v>
      </c>
      <c r="D306" s="353"/>
      <c r="E306" s="353"/>
      <c r="F306" s="354"/>
      <c r="G306" s="382" t="s">
        <v>201</v>
      </c>
    </row>
    <row r="307" spans="2:9" s="250" customFormat="1">
      <c r="B307" s="352"/>
      <c r="C307" s="360" t="s">
        <v>1159</v>
      </c>
      <c r="D307" s="361"/>
      <c r="E307" s="361"/>
      <c r="F307" s="362"/>
      <c r="G307" s="381" t="s">
        <v>439</v>
      </c>
      <c r="I307" s="250" t="s">
        <v>1568</v>
      </c>
    </row>
    <row r="308" spans="2:9" s="250" customFormat="1">
      <c r="B308" s="352"/>
      <c r="C308" s="363" t="s">
        <v>1160</v>
      </c>
      <c r="D308" s="353"/>
      <c r="E308" s="353"/>
      <c r="F308" s="354"/>
      <c r="G308" s="382" t="s">
        <v>292</v>
      </c>
    </row>
    <row r="309" spans="2:9" s="250" customFormat="1">
      <c r="B309" s="352"/>
      <c r="C309" s="363" t="s">
        <v>1161</v>
      </c>
      <c r="D309" s="353"/>
      <c r="E309" s="353"/>
      <c r="F309" s="354"/>
      <c r="G309" s="382" t="s">
        <v>230</v>
      </c>
    </row>
    <row r="310" spans="2:9" s="250" customFormat="1" ht="15.75" thickBot="1">
      <c r="B310" s="352"/>
      <c r="C310" s="363" t="s">
        <v>1162</v>
      </c>
      <c r="D310" s="353"/>
      <c r="E310" s="353"/>
      <c r="F310" s="354"/>
      <c r="G310" s="382" t="s">
        <v>434</v>
      </c>
    </row>
    <row r="311" spans="2:9" s="250" customFormat="1">
      <c r="B311" s="352"/>
      <c r="C311" s="360" t="s">
        <v>1166</v>
      </c>
      <c r="D311" s="361"/>
      <c r="E311" s="361"/>
      <c r="F311" s="362"/>
      <c r="G311" s="381" t="s">
        <v>439</v>
      </c>
      <c r="I311" s="250" t="s">
        <v>1568</v>
      </c>
    </row>
    <row r="312" spans="2:9" s="250" customFormat="1">
      <c r="B312" s="352"/>
      <c r="C312" s="363" t="s">
        <v>1167</v>
      </c>
      <c r="D312" s="353"/>
      <c r="E312" s="353"/>
      <c r="F312" s="354"/>
      <c r="G312" s="382" t="s">
        <v>292</v>
      </c>
    </row>
    <row r="313" spans="2:9" s="250" customFormat="1">
      <c r="B313" s="352"/>
      <c r="C313" s="363" t="s">
        <v>1168</v>
      </c>
      <c r="D313" s="353"/>
      <c r="E313" s="353"/>
      <c r="F313" s="354"/>
      <c r="G313" s="382" t="s">
        <v>230</v>
      </c>
    </row>
    <row r="314" spans="2:9" s="250" customFormat="1" ht="15.75" thickBot="1">
      <c r="B314" s="352"/>
      <c r="C314" s="363" t="s">
        <v>1169</v>
      </c>
      <c r="D314" s="353"/>
      <c r="E314" s="353"/>
      <c r="F314" s="354"/>
      <c r="G314" s="382" t="s">
        <v>435</v>
      </c>
    </row>
    <row r="315" spans="2:9" s="250" customFormat="1">
      <c r="B315" s="352"/>
      <c r="C315" s="360" t="s">
        <v>1173</v>
      </c>
      <c r="D315" s="361"/>
      <c r="E315" s="361"/>
      <c r="F315" s="362"/>
      <c r="G315" s="381" t="s">
        <v>439</v>
      </c>
      <c r="I315" s="250" t="s">
        <v>1568</v>
      </c>
    </row>
    <row r="316" spans="2:9" s="250" customFormat="1">
      <c r="B316" s="352"/>
      <c r="C316" s="363" t="s">
        <v>1174</v>
      </c>
      <c r="D316" s="353"/>
      <c r="E316" s="353"/>
      <c r="F316" s="354"/>
      <c r="G316" s="382" t="s">
        <v>292</v>
      </c>
    </row>
    <row r="317" spans="2:9" s="250" customFormat="1">
      <c r="B317" s="352"/>
      <c r="C317" s="363" t="s">
        <v>1175</v>
      </c>
      <c r="D317" s="353"/>
      <c r="E317" s="353"/>
      <c r="F317" s="354"/>
      <c r="G317" s="382" t="s">
        <v>230</v>
      </c>
    </row>
    <row r="318" spans="2:9" s="250" customFormat="1" ht="15.75" thickBot="1">
      <c r="B318" s="352"/>
      <c r="C318" s="363" t="s">
        <v>1176</v>
      </c>
      <c r="D318" s="353"/>
      <c r="E318" s="353"/>
      <c r="F318" s="354"/>
      <c r="G318" s="382" t="s">
        <v>72</v>
      </c>
    </row>
    <row r="319" spans="2:9" s="250" customFormat="1">
      <c r="B319" s="352"/>
      <c r="C319" s="360" t="s">
        <v>1180</v>
      </c>
      <c r="D319" s="361"/>
      <c r="E319" s="361"/>
      <c r="F319" s="362"/>
      <c r="G319" s="381" t="s">
        <v>439</v>
      </c>
      <c r="I319" s="250" t="s">
        <v>1568</v>
      </c>
    </row>
    <row r="320" spans="2:9" s="250" customFormat="1">
      <c r="B320" s="352"/>
      <c r="C320" s="363" t="s">
        <v>1181</v>
      </c>
      <c r="D320" s="353"/>
      <c r="E320" s="353"/>
      <c r="F320" s="354"/>
      <c r="G320" s="382" t="s">
        <v>292</v>
      </c>
    </row>
    <row r="321" spans="2:9" s="250" customFormat="1">
      <c r="B321" s="352"/>
      <c r="C321" s="363" t="s">
        <v>1182</v>
      </c>
      <c r="D321" s="353"/>
      <c r="E321" s="353"/>
      <c r="F321" s="354"/>
      <c r="G321" s="382" t="s">
        <v>230</v>
      </c>
    </row>
    <row r="322" spans="2:9" s="250" customFormat="1" ht="15.75" thickBot="1">
      <c r="B322" s="352"/>
      <c r="C322" s="363" t="s">
        <v>1183</v>
      </c>
      <c r="D322" s="353"/>
      <c r="E322" s="353"/>
      <c r="F322" s="354"/>
      <c r="G322" s="382" t="s">
        <v>436</v>
      </c>
    </row>
    <row r="323" spans="2:9" s="250" customFormat="1">
      <c r="B323" s="352"/>
      <c r="C323" s="360" t="s">
        <v>1187</v>
      </c>
      <c r="D323" s="361"/>
      <c r="E323" s="361"/>
      <c r="F323" s="362"/>
      <c r="G323" s="381" t="s">
        <v>439</v>
      </c>
      <c r="I323" s="250" t="s">
        <v>1568</v>
      </c>
    </row>
    <row r="324" spans="2:9" s="250" customFormat="1">
      <c r="B324" s="352"/>
      <c r="C324" s="363" t="s">
        <v>1188</v>
      </c>
      <c r="D324" s="353"/>
      <c r="E324" s="353"/>
      <c r="F324" s="354"/>
      <c r="G324" s="382" t="s">
        <v>292</v>
      </c>
    </row>
    <row r="325" spans="2:9" s="250" customFormat="1">
      <c r="B325" s="352"/>
      <c r="C325" s="363" t="s">
        <v>1189</v>
      </c>
      <c r="D325" s="353"/>
      <c r="E325" s="353"/>
      <c r="F325" s="354"/>
      <c r="G325" s="382" t="s">
        <v>230</v>
      </c>
    </row>
    <row r="326" spans="2:9" s="250" customFormat="1" ht="15.75" thickBot="1">
      <c r="B326" s="352"/>
      <c r="C326" s="363" t="s">
        <v>1190</v>
      </c>
      <c r="D326" s="353"/>
      <c r="E326" s="353"/>
      <c r="F326" s="354"/>
      <c r="G326" s="382" t="s">
        <v>437</v>
      </c>
    </row>
    <row r="327" spans="2:9" s="250" customFormat="1">
      <c r="B327" s="352"/>
      <c r="C327" s="360" t="s">
        <v>1194</v>
      </c>
      <c r="D327" s="361"/>
      <c r="E327" s="361"/>
      <c r="F327" s="362"/>
      <c r="G327" s="381" t="s">
        <v>439</v>
      </c>
      <c r="I327" s="250" t="s">
        <v>1568</v>
      </c>
    </row>
    <row r="328" spans="2:9" s="250" customFormat="1">
      <c r="B328" s="352"/>
      <c r="C328" s="363" t="s">
        <v>1195</v>
      </c>
      <c r="D328" s="353"/>
      <c r="E328" s="353"/>
      <c r="F328" s="354"/>
      <c r="G328" s="382" t="s">
        <v>292</v>
      </c>
    </row>
    <row r="329" spans="2:9" s="250" customFormat="1">
      <c r="B329" s="352"/>
      <c r="C329" s="363" t="s">
        <v>1196</v>
      </c>
      <c r="D329" s="353"/>
      <c r="E329" s="353"/>
      <c r="F329" s="354"/>
      <c r="G329" s="382" t="s">
        <v>230</v>
      </c>
    </row>
    <row r="330" spans="2:9" s="250" customFormat="1" ht="15.75" thickBot="1">
      <c r="B330" s="352"/>
      <c r="C330" s="363" t="s">
        <v>1197</v>
      </c>
      <c r="D330" s="353"/>
      <c r="E330" s="353"/>
      <c r="F330" s="354"/>
      <c r="G330" s="382" t="s">
        <v>106</v>
      </c>
    </row>
    <row r="331" spans="2:9" s="250" customFormat="1">
      <c r="B331" s="352"/>
      <c r="C331" s="360" t="s">
        <v>1199</v>
      </c>
      <c r="D331" s="361"/>
      <c r="E331" s="361"/>
      <c r="F331" s="362"/>
      <c r="G331" s="381" t="s">
        <v>439</v>
      </c>
      <c r="I331" s="250" t="s">
        <v>1568</v>
      </c>
    </row>
    <row r="332" spans="2:9" s="250" customFormat="1">
      <c r="B332" s="352"/>
      <c r="C332" s="363" t="s">
        <v>1200</v>
      </c>
      <c r="D332" s="353"/>
      <c r="E332" s="353"/>
      <c r="F332" s="354"/>
      <c r="G332" s="382" t="s">
        <v>292</v>
      </c>
    </row>
    <row r="333" spans="2:9" s="250" customFormat="1">
      <c r="B333" s="352"/>
      <c r="C333" s="363" t="s">
        <v>1201</v>
      </c>
      <c r="D333" s="353"/>
      <c r="E333" s="353"/>
      <c r="F333" s="354"/>
      <c r="G333" s="382" t="s">
        <v>230</v>
      </c>
    </row>
    <row r="334" spans="2:9" s="250" customFormat="1" ht="15.75" thickBot="1">
      <c r="B334" s="352"/>
      <c r="C334" s="363" t="s">
        <v>1202</v>
      </c>
      <c r="D334" s="353"/>
      <c r="E334" s="353"/>
      <c r="F334" s="354"/>
      <c r="G334" s="382" t="s">
        <v>438</v>
      </c>
    </row>
    <row r="335" spans="2:9" s="250" customFormat="1">
      <c r="B335" s="352"/>
      <c r="C335" s="360" t="s">
        <v>1206</v>
      </c>
      <c r="D335" s="361"/>
      <c r="E335" s="361"/>
      <c r="F335" s="362"/>
      <c r="G335" s="381" t="s">
        <v>439</v>
      </c>
      <c r="I335" s="250" t="s">
        <v>1568</v>
      </c>
    </row>
    <row r="336" spans="2:9" s="250" customFormat="1">
      <c r="B336" s="352"/>
      <c r="C336" s="363" t="s">
        <v>1207</v>
      </c>
      <c r="D336" s="353"/>
      <c r="E336" s="353"/>
      <c r="F336" s="354"/>
      <c r="G336" s="382" t="s">
        <v>292</v>
      </c>
    </row>
    <row r="337" spans="2:9" s="250" customFormat="1">
      <c r="B337" s="352"/>
      <c r="C337" s="363" t="s">
        <v>1208</v>
      </c>
      <c r="D337" s="353"/>
      <c r="E337" s="353"/>
      <c r="F337" s="354"/>
      <c r="G337" s="382" t="s">
        <v>230</v>
      </c>
    </row>
    <row r="338" spans="2:9" s="250" customFormat="1" ht="15.75" thickBot="1">
      <c r="B338" s="352"/>
      <c r="C338" s="363" t="s">
        <v>1209</v>
      </c>
      <c r="D338" s="353"/>
      <c r="E338" s="353"/>
      <c r="F338" s="354"/>
      <c r="G338" s="382" t="s">
        <v>440</v>
      </c>
    </row>
    <row r="339" spans="2:9" s="250" customFormat="1">
      <c r="B339" s="352"/>
      <c r="C339" s="360" t="s">
        <v>1211</v>
      </c>
      <c r="D339" s="361"/>
      <c r="E339" s="361"/>
      <c r="F339" s="362"/>
      <c r="G339" s="381" t="s">
        <v>439</v>
      </c>
      <c r="I339" s="250" t="s">
        <v>1568</v>
      </c>
    </row>
    <row r="340" spans="2:9" s="250" customFormat="1">
      <c r="B340" s="352"/>
      <c r="C340" s="363" t="s">
        <v>1212</v>
      </c>
      <c r="D340" s="353"/>
      <c r="E340" s="353"/>
      <c r="F340" s="354"/>
      <c r="G340" s="382" t="s">
        <v>292</v>
      </c>
    </row>
    <row r="341" spans="2:9" s="250" customFormat="1">
      <c r="B341" s="352"/>
      <c r="C341" s="363" t="s">
        <v>1213</v>
      </c>
      <c r="D341" s="353"/>
      <c r="E341" s="353"/>
      <c r="F341" s="354"/>
      <c r="G341" s="382" t="s">
        <v>230</v>
      </c>
    </row>
    <row r="342" spans="2:9" s="250" customFormat="1" ht="15.75" thickBot="1">
      <c r="B342" s="352"/>
      <c r="C342" s="363" t="s">
        <v>1214</v>
      </c>
      <c r="D342" s="353"/>
      <c r="E342" s="353"/>
      <c r="F342" s="354"/>
      <c r="G342" s="382" t="s">
        <v>96</v>
      </c>
    </row>
    <row r="343" spans="2:9" s="250" customFormat="1">
      <c r="B343" s="352"/>
      <c r="C343" s="360" t="s">
        <v>1218</v>
      </c>
      <c r="D343" s="361"/>
      <c r="E343" s="361"/>
      <c r="F343" s="362"/>
      <c r="G343" s="381" t="s">
        <v>439</v>
      </c>
      <c r="I343" s="250" t="s">
        <v>1568</v>
      </c>
    </row>
    <row r="344" spans="2:9" s="250" customFormat="1">
      <c r="B344" s="352"/>
      <c r="C344" s="363" t="s">
        <v>1219</v>
      </c>
      <c r="D344" s="353"/>
      <c r="E344" s="353"/>
      <c r="F344" s="354"/>
      <c r="G344" s="382" t="s">
        <v>292</v>
      </c>
    </row>
    <row r="345" spans="2:9" s="250" customFormat="1">
      <c r="B345" s="352"/>
      <c r="C345" s="363" t="s">
        <v>1220</v>
      </c>
      <c r="D345" s="353"/>
      <c r="E345" s="353"/>
      <c r="F345" s="354"/>
      <c r="G345" s="382" t="s">
        <v>230</v>
      </c>
    </row>
    <row r="346" spans="2:9" s="250" customFormat="1" ht="15.75" thickBot="1">
      <c r="B346" s="352"/>
      <c r="C346" s="363" t="s">
        <v>1221</v>
      </c>
      <c r="D346" s="353"/>
      <c r="E346" s="353"/>
      <c r="F346" s="354"/>
      <c r="G346" s="382" t="s">
        <v>441</v>
      </c>
    </row>
    <row r="347" spans="2:9" s="250" customFormat="1">
      <c r="B347" s="352"/>
      <c r="C347" s="360" t="s">
        <v>1225</v>
      </c>
      <c r="D347" s="361"/>
      <c r="E347" s="361"/>
      <c r="F347" s="362"/>
      <c r="G347" s="381" t="s">
        <v>439</v>
      </c>
      <c r="I347" s="250" t="s">
        <v>1568</v>
      </c>
    </row>
    <row r="348" spans="2:9" s="250" customFormat="1">
      <c r="B348" s="352"/>
      <c r="C348" s="363" t="s">
        <v>1226</v>
      </c>
      <c r="D348" s="353"/>
      <c r="E348" s="353"/>
      <c r="F348" s="354"/>
      <c r="G348" s="382" t="s">
        <v>292</v>
      </c>
    </row>
    <row r="349" spans="2:9" s="250" customFormat="1">
      <c r="B349" s="352"/>
      <c r="C349" s="363" t="s">
        <v>1227</v>
      </c>
      <c r="D349" s="353"/>
      <c r="E349" s="353"/>
      <c r="F349" s="354"/>
      <c r="G349" s="382" t="s">
        <v>230</v>
      </c>
    </row>
    <row r="350" spans="2:9" s="250" customFormat="1" ht="15.75" thickBot="1">
      <c r="B350" s="352"/>
      <c r="C350" s="363" t="s">
        <v>1228</v>
      </c>
      <c r="D350" s="353"/>
      <c r="E350" s="353"/>
      <c r="F350" s="354"/>
      <c r="G350" s="382" t="s">
        <v>442</v>
      </c>
    </row>
    <row r="351" spans="2:9" s="250" customFormat="1">
      <c r="B351" s="352"/>
      <c r="C351" s="360" t="s">
        <v>1232</v>
      </c>
      <c r="D351" s="361"/>
      <c r="E351" s="361"/>
      <c r="F351" s="362"/>
      <c r="G351" s="381" t="s">
        <v>439</v>
      </c>
      <c r="I351" s="250" t="s">
        <v>1568</v>
      </c>
    </row>
    <row r="352" spans="2:9" s="250" customFormat="1">
      <c r="B352" s="352"/>
      <c r="C352" s="363" t="s">
        <v>1233</v>
      </c>
      <c r="D352" s="353"/>
      <c r="E352" s="353"/>
      <c r="F352" s="354"/>
      <c r="G352" s="382" t="s">
        <v>292</v>
      </c>
    </row>
    <row r="353" spans="2:9" s="250" customFormat="1">
      <c r="B353" s="352"/>
      <c r="C353" s="363" t="s">
        <v>1234</v>
      </c>
      <c r="D353" s="353"/>
      <c r="E353" s="353"/>
      <c r="F353" s="354"/>
      <c r="G353" s="382" t="s">
        <v>230</v>
      </c>
    </row>
    <row r="354" spans="2:9" s="250" customFormat="1" ht="15.75" thickBot="1">
      <c r="B354" s="352"/>
      <c r="C354" s="363" t="s">
        <v>1235</v>
      </c>
      <c r="D354" s="353"/>
      <c r="E354" s="353"/>
      <c r="F354" s="354"/>
      <c r="G354" s="382" t="s">
        <v>443</v>
      </c>
    </row>
    <row r="355" spans="2:9" s="250" customFormat="1">
      <c r="B355" s="352"/>
      <c r="C355" s="360" t="s">
        <v>1239</v>
      </c>
      <c r="D355" s="361"/>
      <c r="E355" s="361"/>
      <c r="F355" s="362"/>
      <c r="G355" s="381" t="s">
        <v>439</v>
      </c>
      <c r="I355" s="250" t="s">
        <v>1568</v>
      </c>
    </row>
    <row r="356" spans="2:9" s="250" customFormat="1">
      <c r="B356" s="352"/>
      <c r="C356" s="363" t="s">
        <v>1240</v>
      </c>
      <c r="D356" s="353"/>
      <c r="E356" s="353"/>
      <c r="F356" s="354"/>
      <c r="G356" s="382" t="s">
        <v>292</v>
      </c>
    </row>
    <row r="357" spans="2:9" s="250" customFormat="1">
      <c r="B357" s="352"/>
      <c r="C357" s="363" t="s">
        <v>1241</v>
      </c>
      <c r="D357" s="353"/>
      <c r="E357" s="353"/>
      <c r="F357" s="354"/>
      <c r="G357" s="382" t="s">
        <v>230</v>
      </c>
    </row>
    <row r="358" spans="2:9" s="250" customFormat="1" ht="15.75" thickBot="1">
      <c r="B358" s="352"/>
      <c r="C358" s="363" t="s">
        <v>1242</v>
      </c>
      <c r="D358" s="353"/>
      <c r="E358" s="353"/>
      <c r="F358" s="354"/>
      <c r="G358" s="382" t="s">
        <v>444</v>
      </c>
    </row>
    <row r="359" spans="2:9" s="250" customFormat="1">
      <c r="B359" s="352"/>
      <c r="C359" s="360" t="s">
        <v>1246</v>
      </c>
      <c r="D359" s="361"/>
      <c r="E359" s="361"/>
      <c r="F359" s="362"/>
      <c r="G359" s="381" t="s">
        <v>439</v>
      </c>
      <c r="I359" s="250" t="s">
        <v>1568</v>
      </c>
    </row>
    <row r="360" spans="2:9" s="250" customFormat="1">
      <c r="B360" s="352"/>
      <c r="C360" s="363" t="s">
        <v>1247</v>
      </c>
      <c r="D360" s="353"/>
      <c r="E360" s="353"/>
      <c r="F360" s="354"/>
      <c r="G360" s="382" t="s">
        <v>292</v>
      </c>
    </row>
    <row r="361" spans="2:9" s="250" customFormat="1">
      <c r="B361" s="352"/>
      <c r="C361" s="363" t="s">
        <v>1248</v>
      </c>
      <c r="D361" s="353"/>
      <c r="E361" s="353"/>
      <c r="F361" s="354"/>
      <c r="G361" s="382" t="s">
        <v>230</v>
      </c>
    </row>
    <row r="362" spans="2:9" s="250" customFormat="1" ht="15.75" thickBot="1">
      <c r="B362" s="352"/>
      <c r="C362" s="363" t="s">
        <v>1249</v>
      </c>
      <c r="D362" s="353"/>
      <c r="E362" s="353"/>
      <c r="F362" s="354"/>
      <c r="G362" s="382" t="s">
        <v>293</v>
      </c>
    </row>
    <row r="363" spans="2:9" s="250" customFormat="1">
      <c r="B363" s="352"/>
      <c r="C363" s="360" t="s">
        <v>1252</v>
      </c>
      <c r="D363" s="361"/>
      <c r="E363" s="361"/>
      <c r="F363" s="362"/>
      <c r="G363" s="381" t="s">
        <v>439</v>
      </c>
      <c r="I363" s="250" t="s">
        <v>1568</v>
      </c>
    </row>
    <row r="364" spans="2:9" s="250" customFormat="1">
      <c r="B364" s="352"/>
      <c r="C364" s="363" t="s">
        <v>1253</v>
      </c>
      <c r="D364" s="353"/>
      <c r="E364" s="353"/>
      <c r="F364" s="354"/>
      <c r="G364" s="382" t="s">
        <v>292</v>
      </c>
    </row>
    <row r="365" spans="2:9" s="250" customFormat="1">
      <c r="B365" s="352"/>
      <c r="C365" s="363" t="s">
        <v>1254</v>
      </c>
      <c r="D365" s="353"/>
      <c r="E365" s="353"/>
      <c r="F365" s="354"/>
      <c r="G365" s="382" t="s">
        <v>230</v>
      </c>
    </row>
    <row r="366" spans="2:9" s="250" customFormat="1" ht="15.75" thickBot="1">
      <c r="B366" s="352"/>
      <c r="C366" s="363" t="s">
        <v>1255</v>
      </c>
      <c r="D366" s="353"/>
      <c r="E366" s="353"/>
      <c r="F366" s="354"/>
      <c r="G366" s="382" t="s">
        <v>701</v>
      </c>
    </row>
    <row r="367" spans="2:9" s="250" customFormat="1">
      <c r="B367" s="352"/>
      <c r="C367" s="360" t="s">
        <v>1259</v>
      </c>
      <c r="D367" s="361"/>
      <c r="E367" s="361"/>
      <c r="F367" s="362"/>
      <c r="G367" s="381" t="s">
        <v>439</v>
      </c>
      <c r="I367" s="250" t="s">
        <v>1568</v>
      </c>
    </row>
    <row r="368" spans="2:9" s="250" customFormat="1">
      <c r="B368" s="352"/>
      <c r="C368" s="363" t="s">
        <v>1260</v>
      </c>
      <c r="D368" s="353"/>
      <c r="E368" s="353"/>
      <c r="F368" s="354"/>
      <c r="G368" s="382" t="s">
        <v>292</v>
      </c>
    </row>
    <row r="369" spans="2:9" s="250" customFormat="1">
      <c r="B369" s="352"/>
      <c r="C369" s="363" t="s">
        <v>1261</v>
      </c>
      <c r="D369" s="353"/>
      <c r="E369" s="353"/>
      <c r="F369" s="354"/>
      <c r="G369" s="382" t="s">
        <v>230</v>
      </c>
    </row>
    <row r="370" spans="2:9" s="250" customFormat="1" ht="15.75" thickBot="1">
      <c r="B370" s="352"/>
      <c r="C370" s="363" t="s">
        <v>1262</v>
      </c>
      <c r="D370" s="353"/>
      <c r="E370" s="353"/>
      <c r="F370" s="354"/>
      <c r="G370" s="382" t="s">
        <v>18</v>
      </c>
    </row>
    <row r="371" spans="2:9" s="250" customFormat="1">
      <c r="B371" s="352"/>
      <c r="C371" s="360" t="s">
        <v>1265</v>
      </c>
      <c r="D371" s="361"/>
      <c r="E371" s="361"/>
      <c r="F371" s="362"/>
      <c r="G371" s="381" t="s">
        <v>439</v>
      </c>
      <c r="I371" s="250" t="s">
        <v>1568</v>
      </c>
    </row>
    <row r="372" spans="2:9" s="250" customFormat="1">
      <c r="B372" s="352"/>
      <c r="C372" s="363" t="s">
        <v>1266</v>
      </c>
      <c r="D372" s="353"/>
      <c r="E372" s="353"/>
      <c r="F372" s="354"/>
      <c r="G372" s="382" t="s">
        <v>292</v>
      </c>
    </row>
    <row r="373" spans="2:9" s="250" customFormat="1">
      <c r="B373" s="352"/>
      <c r="C373" s="363" t="s">
        <v>1267</v>
      </c>
      <c r="D373" s="353"/>
      <c r="E373" s="353"/>
      <c r="F373" s="354"/>
      <c r="G373" s="382" t="s">
        <v>230</v>
      </c>
    </row>
    <row r="374" spans="2:9" s="250" customFormat="1" ht="15.75" thickBot="1">
      <c r="B374" s="352"/>
      <c r="C374" s="367" t="s">
        <v>1268</v>
      </c>
      <c r="D374" s="356"/>
      <c r="E374" s="356"/>
      <c r="F374" s="357"/>
      <c r="G374" s="384" t="s">
        <v>18</v>
      </c>
    </row>
    <row r="375" spans="2:9" s="250" customFormat="1">
      <c r="B375" s="352"/>
      <c r="C375" s="360" t="s">
        <v>1270</v>
      </c>
      <c r="D375" s="361"/>
      <c r="E375" s="361"/>
      <c r="F375" s="362"/>
      <c r="G375" s="381" t="s">
        <v>439</v>
      </c>
      <c r="I375" s="250" t="s">
        <v>1568</v>
      </c>
    </row>
    <row r="376" spans="2:9" s="250" customFormat="1">
      <c r="B376" s="352"/>
      <c r="C376" s="363" t="s">
        <v>1271</v>
      </c>
      <c r="D376" s="353"/>
      <c r="E376" s="353"/>
      <c r="F376" s="354"/>
      <c r="G376" s="382" t="s">
        <v>292</v>
      </c>
    </row>
    <row r="377" spans="2:9" s="250" customFormat="1">
      <c r="B377" s="352"/>
      <c r="C377" s="363" t="s">
        <v>1272</v>
      </c>
      <c r="D377" s="353"/>
      <c r="E377" s="353"/>
      <c r="F377" s="354"/>
      <c r="G377" s="382" t="s">
        <v>230</v>
      </c>
    </row>
    <row r="378" spans="2:9" s="250" customFormat="1" ht="15.75" thickBot="1">
      <c r="B378" s="352"/>
      <c r="C378" s="363" t="s">
        <v>1273</v>
      </c>
      <c r="D378" s="353"/>
      <c r="E378" s="353"/>
      <c r="F378" s="354"/>
      <c r="G378" s="382" t="s">
        <v>18</v>
      </c>
    </row>
    <row r="379" spans="2:9" s="250" customFormat="1">
      <c r="B379" s="352"/>
      <c r="C379" s="360" t="s">
        <v>1425</v>
      </c>
      <c r="D379" s="361"/>
      <c r="E379" s="361"/>
      <c r="F379" s="362"/>
      <c r="G379" s="381" t="s">
        <v>439</v>
      </c>
      <c r="I379" s="250" t="s">
        <v>1568</v>
      </c>
    </row>
    <row r="380" spans="2:9" s="250" customFormat="1">
      <c r="B380" s="352"/>
      <c r="C380" s="363" t="s">
        <v>1426</v>
      </c>
      <c r="D380" s="353"/>
      <c r="E380" s="353"/>
      <c r="F380" s="354"/>
      <c r="G380" s="382" t="s">
        <v>292</v>
      </c>
    </row>
    <row r="381" spans="2:9" s="250" customFormat="1">
      <c r="B381" s="352"/>
      <c r="C381" s="363" t="s">
        <v>1427</v>
      </c>
      <c r="D381" s="353"/>
      <c r="E381" s="353"/>
      <c r="F381" s="354"/>
      <c r="G381" s="382" t="s">
        <v>230</v>
      </c>
    </row>
    <row r="382" spans="2:9" s="250" customFormat="1" ht="15.75" thickBot="1">
      <c r="B382" s="352"/>
      <c r="C382" s="363" t="s">
        <v>1428</v>
      </c>
      <c r="D382" s="353"/>
      <c r="E382" s="353"/>
      <c r="F382" s="354"/>
      <c r="G382" s="382" t="s">
        <v>18</v>
      </c>
    </row>
    <row r="383" spans="2:9" s="250" customFormat="1">
      <c r="B383" s="352"/>
      <c r="C383" s="360" t="s">
        <v>1432</v>
      </c>
      <c r="D383" s="361"/>
      <c r="E383" s="361"/>
      <c r="F383" s="362"/>
      <c r="G383" s="381" t="s">
        <v>439</v>
      </c>
      <c r="I383" s="250" t="s">
        <v>1568</v>
      </c>
    </row>
    <row r="384" spans="2:9" s="250" customFormat="1">
      <c r="B384" s="352"/>
      <c r="C384" s="363" t="s">
        <v>1433</v>
      </c>
      <c r="D384" s="353"/>
      <c r="E384" s="353"/>
      <c r="F384" s="354"/>
      <c r="G384" s="382" t="s">
        <v>292</v>
      </c>
    </row>
    <row r="385" spans="2:9" s="250" customFormat="1">
      <c r="B385" s="352"/>
      <c r="C385" s="363" t="s">
        <v>1434</v>
      </c>
      <c r="D385" s="353"/>
      <c r="E385" s="353"/>
      <c r="F385" s="354"/>
      <c r="G385" s="382" t="s">
        <v>230</v>
      </c>
    </row>
    <row r="386" spans="2:9" s="250" customFormat="1" ht="15.75" thickBot="1">
      <c r="B386" s="352"/>
      <c r="C386" s="363" t="s">
        <v>1435</v>
      </c>
      <c r="D386" s="353"/>
      <c r="E386" s="353"/>
      <c r="F386" s="354"/>
      <c r="G386" s="382" t="s">
        <v>702</v>
      </c>
    </row>
    <row r="387" spans="2:9" s="250" customFormat="1">
      <c r="B387" s="352"/>
      <c r="C387" s="360" t="s">
        <v>1439</v>
      </c>
      <c r="D387" s="361"/>
      <c r="E387" s="361"/>
      <c r="F387" s="362"/>
      <c r="G387" s="381" t="s">
        <v>439</v>
      </c>
      <c r="I387" s="250" t="s">
        <v>1568</v>
      </c>
    </row>
    <row r="388" spans="2:9" s="250" customFormat="1">
      <c r="B388" s="352"/>
      <c r="C388" s="363" t="s">
        <v>1440</v>
      </c>
      <c r="D388" s="353"/>
      <c r="E388" s="353"/>
      <c r="F388" s="354"/>
      <c r="G388" s="382" t="s">
        <v>292</v>
      </c>
    </row>
    <row r="389" spans="2:9" s="250" customFormat="1">
      <c r="B389" s="352"/>
      <c r="C389" s="363" t="s">
        <v>1441</v>
      </c>
      <c r="D389" s="353"/>
      <c r="E389" s="353"/>
      <c r="F389" s="354"/>
      <c r="G389" s="382" t="s">
        <v>230</v>
      </c>
    </row>
    <row r="390" spans="2:9" s="250" customFormat="1" ht="15.75" thickBot="1">
      <c r="B390" s="352"/>
      <c r="C390" s="363" t="s">
        <v>1442</v>
      </c>
      <c r="D390" s="353"/>
      <c r="E390" s="353"/>
      <c r="F390" s="354"/>
      <c r="G390" s="382" t="s">
        <v>206</v>
      </c>
    </row>
    <row r="391" spans="2:9" s="250" customFormat="1">
      <c r="B391" s="352"/>
      <c r="C391" s="360" t="s">
        <v>1275</v>
      </c>
      <c r="D391" s="361"/>
      <c r="E391" s="361"/>
      <c r="F391" s="362"/>
      <c r="G391" s="381" t="s">
        <v>439</v>
      </c>
      <c r="I391" s="250" t="s">
        <v>1568</v>
      </c>
    </row>
    <row r="392" spans="2:9" s="250" customFormat="1">
      <c r="B392" s="352"/>
      <c r="C392" s="363" t="s">
        <v>1276</v>
      </c>
      <c r="D392" s="353"/>
      <c r="E392" s="353"/>
      <c r="F392" s="354"/>
      <c r="G392" s="382" t="s">
        <v>292</v>
      </c>
    </row>
    <row r="393" spans="2:9" s="250" customFormat="1">
      <c r="B393" s="352"/>
      <c r="C393" s="363" t="s">
        <v>1277</v>
      </c>
      <c r="D393" s="353"/>
      <c r="E393" s="353"/>
      <c r="F393" s="354"/>
      <c r="G393" s="382" t="s">
        <v>230</v>
      </c>
    </row>
    <row r="394" spans="2:9" s="250" customFormat="1" ht="15.75" thickBot="1">
      <c r="B394" s="352"/>
      <c r="C394" s="363" t="s">
        <v>1278</v>
      </c>
      <c r="D394" s="353"/>
      <c r="E394" s="353"/>
      <c r="F394" s="354"/>
      <c r="G394" s="382" t="s">
        <v>703</v>
      </c>
    </row>
    <row r="395" spans="2:9" s="250" customFormat="1">
      <c r="B395" s="352"/>
      <c r="C395" s="360" t="s">
        <v>1282</v>
      </c>
      <c r="D395" s="361"/>
      <c r="E395" s="361"/>
      <c r="F395" s="362"/>
      <c r="G395" s="381" t="s">
        <v>439</v>
      </c>
      <c r="I395" s="250" t="s">
        <v>1568</v>
      </c>
    </row>
    <row r="396" spans="2:9" s="250" customFormat="1">
      <c r="B396" s="352"/>
      <c r="C396" s="363" t="s">
        <v>1283</v>
      </c>
      <c r="D396" s="353"/>
      <c r="E396" s="353"/>
      <c r="F396" s="354"/>
      <c r="G396" s="382" t="s">
        <v>292</v>
      </c>
    </row>
    <row r="397" spans="2:9" s="250" customFormat="1">
      <c r="B397" s="352"/>
      <c r="C397" s="363" t="s">
        <v>1284</v>
      </c>
      <c r="D397" s="353"/>
      <c r="E397" s="353"/>
      <c r="F397" s="354"/>
      <c r="G397" s="382" t="s">
        <v>230</v>
      </c>
    </row>
    <row r="398" spans="2:9" s="250" customFormat="1" ht="15.75" thickBot="1">
      <c r="B398" s="352"/>
      <c r="C398" s="363" t="s">
        <v>1285</v>
      </c>
      <c r="D398" s="353"/>
      <c r="E398" s="353"/>
      <c r="F398" s="354"/>
      <c r="G398" s="382" t="s">
        <v>704</v>
      </c>
    </row>
    <row r="399" spans="2:9" s="250" customFormat="1">
      <c r="B399" s="352"/>
      <c r="C399" s="360" t="s">
        <v>1289</v>
      </c>
      <c r="D399" s="361"/>
      <c r="E399" s="361"/>
      <c r="F399" s="362"/>
      <c r="G399" s="381" t="s">
        <v>439</v>
      </c>
      <c r="I399" s="250" t="s">
        <v>1568</v>
      </c>
    </row>
    <row r="400" spans="2:9" s="250" customFormat="1">
      <c r="B400" s="352"/>
      <c r="C400" s="363" t="s">
        <v>1290</v>
      </c>
      <c r="D400" s="353"/>
      <c r="E400" s="353"/>
      <c r="F400" s="354"/>
      <c r="G400" s="382" t="s">
        <v>292</v>
      </c>
    </row>
    <row r="401" spans="2:9" s="250" customFormat="1">
      <c r="B401" s="352"/>
      <c r="C401" s="363" t="s">
        <v>1291</v>
      </c>
      <c r="D401" s="353"/>
      <c r="E401" s="353"/>
      <c r="F401" s="354"/>
      <c r="G401" s="382" t="s">
        <v>230</v>
      </c>
    </row>
    <row r="402" spans="2:9" s="250" customFormat="1" ht="15.75" thickBot="1">
      <c r="B402" s="352"/>
      <c r="C402" s="363" t="s">
        <v>1292</v>
      </c>
      <c r="D402" s="353"/>
      <c r="E402" s="353"/>
      <c r="F402" s="354"/>
      <c r="G402" s="382" t="s">
        <v>705</v>
      </c>
    </row>
    <row r="403" spans="2:9" s="250" customFormat="1">
      <c r="B403" s="352"/>
      <c r="C403" s="371" t="s">
        <v>1295</v>
      </c>
      <c r="D403" s="372"/>
      <c r="E403" s="372"/>
      <c r="F403" s="373"/>
      <c r="G403" s="381" t="s">
        <v>439</v>
      </c>
      <c r="I403" s="250" t="s">
        <v>1568</v>
      </c>
    </row>
    <row r="404" spans="2:9" s="250" customFormat="1">
      <c r="B404" s="352"/>
      <c r="C404" s="368" t="s">
        <v>1296</v>
      </c>
      <c r="D404" s="358"/>
      <c r="E404" s="358"/>
      <c r="F404" s="359"/>
      <c r="G404" s="385" t="s">
        <v>292</v>
      </c>
    </row>
    <row r="405" spans="2:9" s="250" customFormat="1">
      <c r="B405" s="352"/>
      <c r="C405" s="363" t="s">
        <v>1297</v>
      </c>
      <c r="D405" s="353"/>
      <c r="E405" s="353"/>
      <c r="F405" s="354"/>
      <c r="G405" s="382" t="s">
        <v>230</v>
      </c>
    </row>
    <row r="406" spans="2:9" s="250" customFormat="1" ht="15.75" thickBot="1">
      <c r="B406" s="352"/>
      <c r="C406" s="363" t="s">
        <v>1298</v>
      </c>
      <c r="D406" s="353"/>
      <c r="E406" s="353"/>
      <c r="F406" s="354"/>
      <c r="G406" s="382" t="s">
        <v>111</v>
      </c>
    </row>
    <row r="407" spans="2:9" s="250" customFormat="1">
      <c r="B407" s="352"/>
      <c r="C407" s="360" t="s">
        <v>1302</v>
      </c>
      <c r="D407" s="361"/>
      <c r="E407" s="361"/>
      <c r="F407" s="362"/>
      <c r="G407" s="381" t="s">
        <v>439</v>
      </c>
      <c r="I407" s="250" t="s">
        <v>1568</v>
      </c>
    </row>
    <row r="408" spans="2:9" s="250" customFormat="1">
      <c r="B408" s="352"/>
      <c r="C408" s="363" t="s">
        <v>1303</v>
      </c>
      <c r="D408" s="353"/>
      <c r="E408" s="353"/>
      <c r="F408" s="354"/>
      <c r="G408" s="382" t="s">
        <v>292</v>
      </c>
    </row>
    <row r="409" spans="2:9" s="250" customFormat="1">
      <c r="B409" s="352"/>
      <c r="C409" s="363" t="s">
        <v>1304</v>
      </c>
      <c r="D409" s="353"/>
      <c r="E409" s="353"/>
      <c r="F409" s="354"/>
      <c r="G409" s="382" t="s">
        <v>230</v>
      </c>
    </row>
    <row r="410" spans="2:9" s="250" customFormat="1" ht="15.75" thickBot="1">
      <c r="B410" s="352"/>
      <c r="C410" s="363" t="s">
        <v>1305</v>
      </c>
      <c r="D410" s="353"/>
      <c r="E410" s="353"/>
      <c r="F410" s="354"/>
      <c r="G410" s="382" t="s">
        <v>706</v>
      </c>
    </row>
    <row r="411" spans="2:9" s="250" customFormat="1">
      <c r="B411" s="352"/>
      <c r="C411" s="360" t="s">
        <v>1308</v>
      </c>
      <c r="D411" s="361"/>
      <c r="E411" s="361"/>
      <c r="F411" s="362"/>
      <c r="G411" s="381" t="s">
        <v>439</v>
      </c>
      <c r="I411" s="250" t="s">
        <v>1568</v>
      </c>
    </row>
    <row r="412" spans="2:9" s="250" customFormat="1">
      <c r="B412" s="352"/>
      <c r="C412" s="363" t="s">
        <v>1309</v>
      </c>
      <c r="D412" s="353"/>
      <c r="E412" s="353"/>
      <c r="F412" s="354"/>
      <c r="G412" s="382" t="s">
        <v>292</v>
      </c>
    </row>
    <row r="413" spans="2:9" s="250" customFormat="1">
      <c r="B413" s="352"/>
      <c r="C413" s="363" t="s">
        <v>1310</v>
      </c>
      <c r="D413" s="353"/>
      <c r="E413" s="353"/>
      <c r="F413" s="354"/>
      <c r="G413" s="382" t="s">
        <v>230</v>
      </c>
    </row>
    <row r="414" spans="2:9" s="250" customFormat="1" ht="15.75" thickBot="1">
      <c r="B414" s="352"/>
      <c r="C414" s="363" t="s">
        <v>1311</v>
      </c>
      <c r="D414" s="353"/>
      <c r="E414" s="353"/>
      <c r="F414" s="354"/>
      <c r="G414" s="382" t="s">
        <v>707</v>
      </c>
    </row>
    <row r="415" spans="2:9" s="250" customFormat="1">
      <c r="B415" s="352"/>
      <c r="C415" s="360" t="s">
        <v>1315</v>
      </c>
      <c r="D415" s="361"/>
      <c r="E415" s="361"/>
      <c r="F415" s="362"/>
      <c r="G415" s="381" t="s">
        <v>439</v>
      </c>
      <c r="I415" s="250" t="s">
        <v>1568</v>
      </c>
    </row>
    <row r="416" spans="2:9" s="250" customFormat="1">
      <c r="B416" s="352"/>
      <c r="C416" s="363" t="s">
        <v>1316</v>
      </c>
      <c r="D416" s="353"/>
      <c r="E416" s="353"/>
      <c r="F416" s="354"/>
      <c r="G416" s="382" t="s">
        <v>292</v>
      </c>
    </row>
    <row r="417" spans="2:9" s="250" customFormat="1">
      <c r="B417" s="352"/>
      <c r="C417" s="363" t="s">
        <v>1317</v>
      </c>
      <c r="D417" s="353"/>
      <c r="E417" s="353"/>
      <c r="F417" s="354"/>
      <c r="G417" s="382" t="s">
        <v>230</v>
      </c>
    </row>
    <row r="418" spans="2:9" s="250" customFormat="1" ht="15.75" thickBot="1">
      <c r="B418" s="352"/>
      <c r="C418" s="363" t="s">
        <v>1318</v>
      </c>
      <c r="D418" s="353"/>
      <c r="E418" s="353"/>
      <c r="F418" s="354"/>
      <c r="G418" s="382" t="s">
        <v>708</v>
      </c>
    </row>
    <row r="419" spans="2:9" s="250" customFormat="1">
      <c r="B419" s="352"/>
      <c r="C419" s="360" t="s">
        <v>1321</v>
      </c>
      <c r="D419" s="361"/>
      <c r="E419" s="361"/>
      <c r="F419" s="362"/>
      <c r="G419" s="381" t="s">
        <v>439</v>
      </c>
      <c r="I419" s="250" t="s">
        <v>1568</v>
      </c>
    </row>
    <row r="420" spans="2:9" s="250" customFormat="1">
      <c r="B420" s="352"/>
      <c r="C420" s="363" t="s">
        <v>1322</v>
      </c>
      <c r="D420" s="353"/>
      <c r="E420" s="353"/>
      <c r="F420" s="354"/>
      <c r="G420" s="382" t="s">
        <v>292</v>
      </c>
    </row>
    <row r="421" spans="2:9" s="250" customFormat="1">
      <c r="B421" s="352"/>
      <c r="C421" s="363" t="s">
        <v>1323</v>
      </c>
      <c r="D421" s="353"/>
      <c r="E421" s="353"/>
      <c r="F421" s="354"/>
      <c r="G421" s="382" t="s">
        <v>230</v>
      </c>
    </row>
    <row r="422" spans="2:9" s="250" customFormat="1" ht="15.75" thickBot="1">
      <c r="B422" s="352"/>
      <c r="C422" s="363" t="s">
        <v>1324</v>
      </c>
      <c r="D422" s="353"/>
      <c r="E422" s="353"/>
      <c r="F422" s="354"/>
      <c r="G422" s="382" t="s">
        <v>709</v>
      </c>
    </row>
    <row r="423" spans="2:9" s="250" customFormat="1">
      <c r="B423" s="352"/>
      <c r="C423" s="360" t="s">
        <v>1328</v>
      </c>
      <c r="D423" s="361"/>
      <c r="E423" s="361"/>
      <c r="F423" s="362"/>
      <c r="G423" s="381" t="s">
        <v>439</v>
      </c>
      <c r="I423" s="250" t="s">
        <v>1568</v>
      </c>
    </row>
    <row r="424" spans="2:9" s="250" customFormat="1">
      <c r="B424" s="352"/>
      <c r="C424" s="363" t="s">
        <v>1329</v>
      </c>
      <c r="D424" s="353"/>
      <c r="E424" s="353"/>
      <c r="F424" s="354"/>
      <c r="G424" s="382" t="s">
        <v>292</v>
      </c>
    </row>
    <row r="425" spans="2:9" s="250" customFormat="1">
      <c r="B425" s="352"/>
      <c r="C425" s="363" t="s">
        <v>1330</v>
      </c>
      <c r="D425" s="353"/>
      <c r="E425" s="353"/>
      <c r="F425" s="354"/>
      <c r="G425" s="382" t="s">
        <v>230</v>
      </c>
    </row>
    <row r="426" spans="2:9" s="250" customFormat="1" ht="15.75" thickBot="1">
      <c r="B426" s="352"/>
      <c r="C426" s="363" t="s">
        <v>1331</v>
      </c>
      <c r="D426" s="353"/>
      <c r="E426" s="353"/>
      <c r="F426" s="354"/>
      <c r="G426" s="382" t="s">
        <v>710</v>
      </c>
    </row>
    <row r="427" spans="2:9" s="250" customFormat="1">
      <c r="B427" s="352"/>
      <c r="C427" s="360" t="s">
        <v>1334</v>
      </c>
      <c r="D427" s="361"/>
      <c r="E427" s="361"/>
      <c r="F427" s="362"/>
      <c r="G427" s="381" t="s">
        <v>439</v>
      </c>
      <c r="I427" s="250" t="s">
        <v>1568</v>
      </c>
    </row>
    <row r="428" spans="2:9" s="250" customFormat="1">
      <c r="B428" s="352"/>
      <c r="C428" s="363" t="s">
        <v>1335</v>
      </c>
      <c r="D428" s="353"/>
      <c r="E428" s="353"/>
      <c r="F428" s="354"/>
      <c r="G428" s="382" t="s">
        <v>292</v>
      </c>
    </row>
    <row r="429" spans="2:9" s="250" customFormat="1">
      <c r="B429" s="352"/>
      <c r="C429" s="363" t="s">
        <v>1336</v>
      </c>
      <c r="D429" s="353"/>
      <c r="E429" s="353"/>
      <c r="F429" s="354"/>
      <c r="G429" s="382" t="s">
        <v>230</v>
      </c>
    </row>
    <row r="430" spans="2:9" s="250" customFormat="1" ht="15.75" thickBot="1">
      <c r="B430" s="352"/>
      <c r="C430" s="363" t="s">
        <v>1337</v>
      </c>
      <c r="D430" s="353"/>
      <c r="E430" s="353"/>
      <c r="F430" s="354"/>
      <c r="G430" s="382" t="s">
        <v>711</v>
      </c>
    </row>
    <row r="431" spans="2:9" s="250" customFormat="1">
      <c r="B431" s="352"/>
      <c r="C431" s="360" t="s">
        <v>1341</v>
      </c>
      <c r="D431" s="361"/>
      <c r="E431" s="361"/>
      <c r="F431" s="362"/>
      <c r="G431" s="381" t="s">
        <v>439</v>
      </c>
      <c r="I431" s="250" t="s">
        <v>1568</v>
      </c>
    </row>
    <row r="432" spans="2:9" s="250" customFormat="1">
      <c r="B432" s="352"/>
      <c r="C432" s="363" t="s">
        <v>1342</v>
      </c>
      <c r="D432" s="353"/>
      <c r="E432" s="353"/>
      <c r="F432" s="354"/>
      <c r="G432" s="382" t="s">
        <v>292</v>
      </c>
    </row>
    <row r="433" spans="2:9" s="250" customFormat="1">
      <c r="B433" s="352"/>
      <c r="C433" s="363" t="s">
        <v>1343</v>
      </c>
      <c r="D433" s="353"/>
      <c r="E433" s="353"/>
      <c r="F433" s="354"/>
      <c r="G433" s="382" t="s">
        <v>230</v>
      </c>
    </row>
    <row r="434" spans="2:9" s="250" customFormat="1" ht="15.75" thickBot="1">
      <c r="B434" s="352"/>
      <c r="C434" s="363" t="s">
        <v>1344</v>
      </c>
      <c r="D434" s="353"/>
      <c r="E434" s="353"/>
      <c r="F434" s="354"/>
      <c r="G434" s="382" t="s">
        <v>98</v>
      </c>
    </row>
    <row r="435" spans="2:9" s="250" customFormat="1">
      <c r="B435" s="352"/>
      <c r="C435" s="360" t="s">
        <v>1348</v>
      </c>
      <c r="D435" s="361"/>
      <c r="E435" s="361"/>
      <c r="F435" s="362"/>
      <c r="G435" s="381" t="s">
        <v>439</v>
      </c>
      <c r="I435" s="250" t="s">
        <v>1568</v>
      </c>
    </row>
    <row r="436" spans="2:9" s="250" customFormat="1">
      <c r="B436" s="352"/>
      <c r="C436" s="363" t="s">
        <v>1349</v>
      </c>
      <c r="D436" s="353"/>
      <c r="E436" s="353"/>
      <c r="F436" s="354"/>
      <c r="G436" s="382" t="s">
        <v>292</v>
      </c>
    </row>
    <row r="437" spans="2:9" s="250" customFormat="1">
      <c r="B437" s="352"/>
      <c r="C437" s="363" t="s">
        <v>1350</v>
      </c>
      <c r="D437" s="353"/>
      <c r="E437" s="353"/>
      <c r="F437" s="354"/>
      <c r="G437" s="382" t="s">
        <v>230</v>
      </c>
    </row>
    <row r="438" spans="2:9" s="250" customFormat="1" ht="15.75" thickBot="1">
      <c r="B438" s="352"/>
      <c r="C438" s="363" t="s">
        <v>1351</v>
      </c>
      <c r="D438" s="353"/>
      <c r="E438" s="353"/>
      <c r="F438" s="354"/>
      <c r="G438" s="382" t="s">
        <v>712</v>
      </c>
    </row>
    <row r="439" spans="2:9" s="250" customFormat="1">
      <c r="B439" s="352"/>
      <c r="C439" s="360" t="s">
        <v>1355</v>
      </c>
      <c r="D439" s="361"/>
      <c r="E439" s="361"/>
      <c r="F439" s="362"/>
      <c r="G439" s="381" t="s">
        <v>439</v>
      </c>
      <c r="I439" s="250" t="s">
        <v>1568</v>
      </c>
    </row>
    <row r="440" spans="2:9" s="250" customFormat="1">
      <c r="B440" s="352"/>
      <c r="C440" s="363" t="s">
        <v>1356</v>
      </c>
      <c r="D440" s="353"/>
      <c r="E440" s="353"/>
      <c r="F440" s="354"/>
      <c r="G440" s="382" t="s">
        <v>292</v>
      </c>
    </row>
    <row r="441" spans="2:9" s="250" customFormat="1">
      <c r="B441" s="352"/>
      <c r="C441" s="363" t="s">
        <v>1357</v>
      </c>
      <c r="D441" s="353"/>
      <c r="E441" s="353"/>
      <c r="F441" s="354"/>
      <c r="G441" s="382" t="s">
        <v>230</v>
      </c>
    </row>
    <row r="442" spans="2:9" s="250" customFormat="1" ht="15.75" thickBot="1">
      <c r="B442" s="352"/>
      <c r="C442" s="363" t="s">
        <v>1358</v>
      </c>
      <c r="D442" s="353"/>
      <c r="E442" s="353"/>
      <c r="F442" s="354"/>
      <c r="G442" s="382" t="s">
        <v>173</v>
      </c>
    </row>
    <row r="443" spans="2:9" s="250" customFormat="1">
      <c r="B443" s="352"/>
      <c r="C443" s="360" t="s">
        <v>1362</v>
      </c>
      <c r="D443" s="361"/>
      <c r="E443" s="361"/>
      <c r="F443" s="362"/>
      <c r="G443" s="381" t="s">
        <v>439</v>
      </c>
      <c r="I443" s="250" t="s">
        <v>1568</v>
      </c>
    </row>
    <row r="444" spans="2:9" s="250" customFormat="1">
      <c r="B444" s="352"/>
      <c r="C444" s="363" t="s">
        <v>1363</v>
      </c>
      <c r="D444" s="353"/>
      <c r="E444" s="353"/>
      <c r="F444" s="354"/>
      <c r="G444" s="382" t="s">
        <v>292</v>
      </c>
    </row>
    <row r="445" spans="2:9" s="250" customFormat="1">
      <c r="B445" s="352"/>
      <c r="C445" s="363" t="s">
        <v>1364</v>
      </c>
      <c r="D445" s="353"/>
      <c r="E445" s="353"/>
      <c r="F445" s="354"/>
      <c r="G445" s="382" t="s">
        <v>230</v>
      </c>
    </row>
    <row r="446" spans="2:9" s="250" customFormat="1" ht="15.75" thickBot="1">
      <c r="B446" s="352"/>
      <c r="C446" s="363" t="s">
        <v>1365</v>
      </c>
      <c r="D446" s="353"/>
      <c r="E446" s="353"/>
      <c r="F446" s="354"/>
      <c r="G446" s="382" t="s">
        <v>713</v>
      </c>
    </row>
    <row r="447" spans="2:9" s="250" customFormat="1">
      <c r="B447" s="352"/>
      <c r="C447" s="540" t="s">
        <v>1369</v>
      </c>
      <c r="D447" s="541"/>
      <c r="E447" s="541"/>
      <c r="F447" s="542"/>
      <c r="G447" s="543" t="s">
        <v>439</v>
      </c>
      <c r="I447" s="250" t="s">
        <v>1568</v>
      </c>
    </row>
    <row r="448" spans="2:9" s="250" customFormat="1">
      <c r="B448" s="352"/>
      <c r="C448" s="546" t="s">
        <v>1370</v>
      </c>
      <c r="D448" s="547"/>
      <c r="E448" s="547"/>
      <c r="F448" s="548"/>
      <c r="G448" s="549" t="s">
        <v>292</v>
      </c>
    </row>
    <row r="449" spans="2:9" s="250" customFormat="1">
      <c r="B449" s="352"/>
      <c r="C449" s="546" t="s">
        <v>1371</v>
      </c>
      <c r="D449" s="547"/>
      <c r="E449" s="547"/>
      <c r="F449" s="548"/>
      <c r="G449" s="549" t="s">
        <v>230</v>
      </c>
    </row>
    <row r="450" spans="2:9" s="250" customFormat="1" ht="15.75" thickBot="1">
      <c r="B450" s="352"/>
      <c r="C450" s="546" t="s">
        <v>1372</v>
      </c>
      <c r="D450" s="547"/>
      <c r="E450" s="547"/>
      <c r="F450" s="548"/>
      <c r="G450" s="549" t="s">
        <v>714</v>
      </c>
    </row>
    <row r="451" spans="2:9" s="250" customFormat="1">
      <c r="B451" s="352"/>
      <c r="C451" s="540" t="s">
        <v>1376</v>
      </c>
      <c r="D451" s="541"/>
      <c r="E451" s="541"/>
      <c r="F451" s="542"/>
      <c r="G451" s="543" t="s">
        <v>439</v>
      </c>
      <c r="I451" s="250" t="s">
        <v>1568</v>
      </c>
    </row>
    <row r="452" spans="2:9" s="250" customFormat="1">
      <c r="B452" s="352"/>
      <c r="C452" s="546" t="s">
        <v>1377</v>
      </c>
      <c r="D452" s="547"/>
      <c r="E452" s="547"/>
      <c r="F452" s="548"/>
      <c r="G452" s="549" t="s">
        <v>292</v>
      </c>
    </row>
    <row r="453" spans="2:9" s="250" customFormat="1">
      <c r="B453" s="352"/>
      <c r="C453" s="546" t="s">
        <v>1378</v>
      </c>
      <c r="D453" s="547"/>
      <c r="E453" s="547"/>
      <c r="F453" s="548"/>
      <c r="G453" s="549" t="s">
        <v>230</v>
      </c>
    </row>
    <row r="454" spans="2:9" s="250" customFormat="1" ht="15.75" thickBot="1">
      <c r="B454" s="352"/>
      <c r="C454" s="546" t="s">
        <v>1379</v>
      </c>
      <c r="D454" s="547"/>
      <c r="E454" s="547"/>
      <c r="F454" s="548"/>
      <c r="G454" s="549" t="s">
        <v>79</v>
      </c>
    </row>
    <row r="455" spans="2:9" s="250" customFormat="1">
      <c r="B455" s="352"/>
      <c r="C455" s="540" t="s">
        <v>1383</v>
      </c>
      <c r="D455" s="541"/>
      <c r="E455" s="541"/>
      <c r="F455" s="542"/>
      <c r="G455" s="543" t="s">
        <v>439</v>
      </c>
      <c r="I455" s="250" t="s">
        <v>1568</v>
      </c>
    </row>
    <row r="456" spans="2:9" s="250" customFormat="1">
      <c r="B456" s="352"/>
      <c r="C456" s="546" t="s">
        <v>1384</v>
      </c>
      <c r="D456" s="547"/>
      <c r="E456" s="547"/>
      <c r="F456" s="548"/>
      <c r="G456" s="549" t="s">
        <v>292</v>
      </c>
    </row>
    <row r="457" spans="2:9" s="250" customFormat="1">
      <c r="B457" s="352"/>
      <c r="C457" s="546" t="s">
        <v>1385</v>
      </c>
      <c r="D457" s="547"/>
      <c r="E457" s="547"/>
      <c r="F457" s="548"/>
      <c r="G457" s="549" t="s">
        <v>230</v>
      </c>
    </row>
    <row r="458" spans="2:9" s="250" customFormat="1" ht="15.75" thickBot="1">
      <c r="B458" s="352"/>
      <c r="C458" s="546" t="s">
        <v>1386</v>
      </c>
      <c r="D458" s="547"/>
      <c r="E458" s="547"/>
      <c r="F458" s="548"/>
      <c r="G458" s="549" t="s">
        <v>715</v>
      </c>
    </row>
    <row r="459" spans="2:9" s="250" customFormat="1">
      <c r="B459" s="352"/>
      <c r="C459" s="360" t="s">
        <v>1390</v>
      </c>
      <c r="D459" s="361"/>
      <c r="E459" s="361"/>
      <c r="F459" s="362"/>
      <c r="G459" s="381" t="s">
        <v>439</v>
      </c>
      <c r="I459" s="250" t="s">
        <v>1568</v>
      </c>
    </row>
    <row r="460" spans="2:9" s="250" customFormat="1">
      <c r="B460" s="352"/>
      <c r="C460" s="363" t="s">
        <v>1391</v>
      </c>
      <c r="D460" s="353"/>
      <c r="E460" s="353"/>
      <c r="F460" s="354"/>
      <c r="G460" s="382" t="s">
        <v>292</v>
      </c>
    </row>
    <row r="461" spans="2:9" s="250" customFormat="1">
      <c r="B461" s="352"/>
      <c r="C461" s="363" t="s">
        <v>1392</v>
      </c>
      <c r="D461" s="353"/>
      <c r="E461" s="353"/>
      <c r="F461" s="354"/>
      <c r="G461" s="382" t="s">
        <v>230</v>
      </c>
    </row>
    <row r="462" spans="2:9" s="250" customFormat="1" ht="15.75" thickBot="1">
      <c r="B462" s="352"/>
      <c r="C462" s="363" t="s">
        <v>1393</v>
      </c>
      <c r="D462" s="353"/>
      <c r="E462" s="353"/>
      <c r="F462" s="354"/>
      <c r="G462" s="382" t="s">
        <v>716</v>
      </c>
    </row>
    <row r="463" spans="2:9" s="250" customFormat="1">
      <c r="B463" s="352"/>
      <c r="C463" s="360" t="s">
        <v>1397</v>
      </c>
      <c r="D463" s="361"/>
      <c r="E463" s="361"/>
      <c r="F463" s="362"/>
      <c r="G463" s="381" t="s">
        <v>439</v>
      </c>
      <c r="I463" s="250" t="s">
        <v>1568</v>
      </c>
    </row>
    <row r="464" spans="2:9" s="250" customFormat="1">
      <c r="B464" s="352"/>
      <c r="C464" s="363" t="s">
        <v>1398</v>
      </c>
      <c r="D464" s="353"/>
      <c r="E464" s="353"/>
      <c r="F464" s="354"/>
      <c r="G464" s="382" t="s">
        <v>292</v>
      </c>
    </row>
    <row r="465" spans="2:9" s="250" customFormat="1">
      <c r="B465" s="352"/>
      <c r="C465" s="363" t="s">
        <v>1399</v>
      </c>
      <c r="D465" s="353"/>
      <c r="E465" s="353"/>
      <c r="F465" s="354"/>
      <c r="G465" s="382" t="s">
        <v>230</v>
      </c>
    </row>
    <row r="466" spans="2:9" s="250" customFormat="1" ht="15.75" thickBot="1">
      <c r="B466" s="352"/>
      <c r="C466" s="363" t="s">
        <v>1400</v>
      </c>
      <c r="D466" s="353"/>
      <c r="E466" s="353"/>
      <c r="F466" s="354"/>
      <c r="G466" s="382" t="s">
        <v>717</v>
      </c>
    </row>
    <row r="467" spans="2:9" s="250" customFormat="1">
      <c r="B467" s="352"/>
      <c r="C467" s="360" t="s">
        <v>1404</v>
      </c>
      <c r="D467" s="361"/>
      <c r="E467" s="361"/>
      <c r="F467" s="362"/>
      <c r="G467" s="381" t="s">
        <v>439</v>
      </c>
      <c r="I467" s="250" t="s">
        <v>1568</v>
      </c>
    </row>
    <row r="468" spans="2:9" s="250" customFormat="1">
      <c r="B468" s="352"/>
      <c r="C468" s="363" t="s">
        <v>1405</v>
      </c>
      <c r="D468" s="353"/>
      <c r="E468" s="353"/>
      <c r="F468" s="354"/>
      <c r="G468" s="382" t="s">
        <v>292</v>
      </c>
    </row>
    <row r="469" spans="2:9" s="250" customFormat="1">
      <c r="B469" s="352"/>
      <c r="C469" s="363" t="s">
        <v>1406</v>
      </c>
      <c r="D469" s="353"/>
      <c r="E469" s="353"/>
      <c r="F469" s="354"/>
      <c r="G469" s="382" t="s">
        <v>230</v>
      </c>
    </row>
    <row r="470" spans="2:9" s="250" customFormat="1" ht="15.75" thickBot="1">
      <c r="B470" s="352"/>
      <c r="C470" s="363" t="s">
        <v>1407</v>
      </c>
      <c r="D470" s="353"/>
      <c r="E470" s="353"/>
      <c r="F470" s="354"/>
      <c r="G470" s="382" t="s">
        <v>718</v>
      </c>
    </row>
    <row r="471" spans="2:9" s="250" customFormat="1">
      <c r="B471" s="352"/>
      <c r="C471" s="360" t="s">
        <v>1411</v>
      </c>
      <c r="D471" s="361"/>
      <c r="E471" s="361"/>
      <c r="F471" s="362"/>
      <c r="G471" s="381" t="s">
        <v>439</v>
      </c>
      <c r="I471" s="250" t="s">
        <v>1568</v>
      </c>
    </row>
    <row r="472" spans="2:9" s="250" customFormat="1">
      <c r="B472" s="352"/>
      <c r="C472" s="363" t="s">
        <v>1412</v>
      </c>
      <c r="D472" s="353"/>
      <c r="E472" s="353"/>
      <c r="F472" s="354"/>
      <c r="G472" s="382" t="s">
        <v>292</v>
      </c>
    </row>
    <row r="473" spans="2:9" s="250" customFormat="1">
      <c r="B473" s="352"/>
      <c r="C473" s="363" t="s">
        <v>1413</v>
      </c>
      <c r="D473" s="353"/>
      <c r="E473" s="353"/>
      <c r="F473" s="354"/>
      <c r="G473" s="382" t="s">
        <v>230</v>
      </c>
    </row>
    <row r="474" spans="2:9" s="250" customFormat="1" ht="15.75" thickBot="1">
      <c r="B474" s="352"/>
      <c r="C474" s="363" t="s">
        <v>1414</v>
      </c>
      <c r="D474" s="353"/>
      <c r="E474" s="353"/>
      <c r="F474" s="354"/>
      <c r="G474" s="382" t="s">
        <v>719</v>
      </c>
    </row>
    <row r="475" spans="2:9" s="250" customFormat="1">
      <c r="B475" s="352"/>
      <c r="C475" s="360" t="s">
        <v>1418</v>
      </c>
      <c r="D475" s="361"/>
      <c r="E475" s="361"/>
      <c r="F475" s="362"/>
      <c r="G475" s="381" t="s">
        <v>439</v>
      </c>
      <c r="I475" s="250" t="s">
        <v>1568</v>
      </c>
    </row>
    <row r="476" spans="2:9" s="250" customFormat="1">
      <c r="B476" s="352"/>
      <c r="C476" s="363" t="s">
        <v>1419</v>
      </c>
      <c r="D476" s="353"/>
      <c r="E476" s="353"/>
      <c r="F476" s="354"/>
      <c r="G476" s="382" t="s">
        <v>292</v>
      </c>
    </row>
    <row r="477" spans="2:9" s="250" customFormat="1">
      <c r="B477" s="352"/>
      <c r="C477" s="363" t="s">
        <v>1420</v>
      </c>
      <c r="D477" s="353"/>
      <c r="E477" s="353"/>
      <c r="F477" s="354"/>
      <c r="G477" s="382" t="s">
        <v>230</v>
      </c>
    </row>
    <row r="478" spans="2:9" s="250" customFormat="1">
      <c r="B478" s="352"/>
      <c r="C478" s="363" t="s">
        <v>1421</v>
      </c>
      <c r="D478" s="353"/>
      <c r="E478" s="353"/>
      <c r="F478" s="354"/>
      <c r="G478" s="382" t="s">
        <v>76</v>
      </c>
    </row>
    <row r="479" spans="2:9" s="250" customFormat="1">
      <c r="G479" s="388"/>
    </row>
    <row r="480" spans="2:9" s="250" customFormat="1">
      <c r="G480" s="388"/>
    </row>
    <row r="481" spans="7:7" s="250" customFormat="1">
      <c r="G481" s="388"/>
    </row>
    <row r="482" spans="7:7" s="250" customFormat="1">
      <c r="G482" s="388"/>
    </row>
    <row r="483" spans="7:7" s="250" customFormat="1">
      <c r="G483" s="388"/>
    </row>
    <row r="484" spans="7:7" s="250" customFormat="1">
      <c r="G484" s="388"/>
    </row>
    <row r="485" spans="7:7" s="250" customFormat="1">
      <c r="G485" s="388"/>
    </row>
    <row r="486" spans="7:7" s="250" customFormat="1">
      <c r="G486" s="388"/>
    </row>
    <row r="487" spans="7:7" s="250" customFormat="1">
      <c r="G487" s="388"/>
    </row>
    <row r="488" spans="7:7" s="250" customFormat="1">
      <c r="G488" s="388"/>
    </row>
    <row r="489" spans="7:7" s="250" customFormat="1">
      <c r="G489" s="388"/>
    </row>
    <row r="490" spans="7:7" s="250" customFormat="1">
      <c r="G490" s="388"/>
    </row>
    <row r="491" spans="7:7" s="250" customFormat="1">
      <c r="G491" s="388"/>
    </row>
    <row r="492" spans="7:7" s="250" customFormat="1">
      <c r="G492" s="388"/>
    </row>
    <row r="493" spans="7:7" s="250" customFormat="1">
      <c r="G493" s="388"/>
    </row>
    <row r="494" spans="7:7" s="250" customFormat="1">
      <c r="G494" s="388"/>
    </row>
    <row r="495" spans="7:7" s="250" customFormat="1">
      <c r="G495" s="388"/>
    </row>
    <row r="496" spans="7:7" s="250" customFormat="1">
      <c r="G496" s="388"/>
    </row>
    <row r="497" spans="7:7" s="250" customFormat="1">
      <c r="G497" s="388"/>
    </row>
    <row r="498" spans="7:7" s="250" customFormat="1">
      <c r="G498" s="388"/>
    </row>
    <row r="499" spans="7:7" s="250" customFormat="1">
      <c r="G499" s="388"/>
    </row>
    <row r="500" spans="7:7" s="250" customFormat="1">
      <c r="G500" s="388"/>
    </row>
    <row r="501" spans="7:7" s="250" customFormat="1">
      <c r="G501" s="388"/>
    </row>
    <row r="502" spans="7:7" s="250" customFormat="1">
      <c r="G502" s="388"/>
    </row>
    <row r="503" spans="7:7" s="250" customFormat="1">
      <c r="G503" s="388"/>
    </row>
    <row r="504" spans="7:7" s="250" customFormat="1">
      <c r="G504" s="388"/>
    </row>
    <row r="505" spans="7:7" s="250" customFormat="1">
      <c r="G505" s="388"/>
    </row>
    <row r="506" spans="7:7" s="250" customFormat="1">
      <c r="G506" s="388"/>
    </row>
    <row r="507" spans="7:7" s="250" customFormat="1">
      <c r="G507" s="388"/>
    </row>
    <row r="508" spans="7:7" s="250" customFormat="1">
      <c r="G508" s="388"/>
    </row>
    <row r="509" spans="7:7" s="250" customFormat="1">
      <c r="G509" s="388"/>
    </row>
    <row r="510" spans="7:7" s="250" customFormat="1">
      <c r="G510" s="388"/>
    </row>
    <row r="511" spans="7:7" s="250" customFormat="1">
      <c r="G511" s="388"/>
    </row>
    <row r="512" spans="7:7" s="250" customFormat="1">
      <c r="G512" s="388"/>
    </row>
    <row r="513" spans="7:7" s="250" customFormat="1">
      <c r="G513" s="388"/>
    </row>
    <row r="514" spans="7:7" s="250" customFormat="1">
      <c r="G514" s="388"/>
    </row>
    <row r="515" spans="7:7" s="250" customFormat="1">
      <c r="G515" s="388"/>
    </row>
    <row r="516" spans="7:7" s="250" customFormat="1">
      <c r="G516" s="388"/>
    </row>
    <row r="517" spans="7:7" s="250" customFormat="1">
      <c r="G517" s="388"/>
    </row>
    <row r="518" spans="7:7" s="250" customFormat="1">
      <c r="G518" s="388"/>
    </row>
    <row r="519" spans="7:7" s="250" customFormat="1">
      <c r="G519" s="388"/>
    </row>
    <row r="520" spans="7:7" s="250" customFormat="1">
      <c r="G520" s="388"/>
    </row>
    <row r="521" spans="7:7" s="250" customFormat="1">
      <c r="G521" s="388"/>
    </row>
    <row r="522" spans="7:7" s="250" customFormat="1">
      <c r="G522" s="388"/>
    </row>
    <row r="523" spans="7:7" s="250" customFormat="1">
      <c r="G523" s="388"/>
    </row>
    <row r="524" spans="7:7" s="250" customFormat="1">
      <c r="G524" s="388"/>
    </row>
    <row r="525" spans="7:7" s="250" customFormat="1">
      <c r="G525" s="388"/>
    </row>
    <row r="526" spans="7:7" s="250" customFormat="1">
      <c r="G526" s="388"/>
    </row>
    <row r="527" spans="7:7" s="250" customFormat="1">
      <c r="G527" s="388"/>
    </row>
    <row r="528" spans="7:7" s="250" customFormat="1">
      <c r="G528" s="388"/>
    </row>
    <row r="529" spans="7:7" s="250" customFormat="1">
      <c r="G529" s="388"/>
    </row>
    <row r="530" spans="7:7" s="250" customFormat="1">
      <c r="G530" s="388"/>
    </row>
    <row r="531" spans="7:7" s="250" customFormat="1">
      <c r="G531" s="388"/>
    </row>
    <row r="532" spans="7:7" s="250" customFormat="1">
      <c r="G532" s="388"/>
    </row>
    <row r="533" spans="7:7" s="250" customFormat="1">
      <c r="G533" s="388"/>
    </row>
    <row r="534" spans="7:7" s="250" customFormat="1">
      <c r="G534" s="388"/>
    </row>
    <row r="535" spans="7:7" s="250" customFormat="1">
      <c r="G535" s="388"/>
    </row>
    <row r="536" spans="7:7" s="250" customFormat="1">
      <c r="G536" s="388"/>
    </row>
    <row r="537" spans="7:7" s="250" customFormat="1">
      <c r="G537" s="388"/>
    </row>
    <row r="538" spans="7:7" s="250" customFormat="1">
      <c r="G538" s="388"/>
    </row>
    <row r="539" spans="7:7" s="250" customFormat="1">
      <c r="G539" s="388"/>
    </row>
    <row r="540" spans="7:7" s="250" customFormat="1">
      <c r="G540" s="388"/>
    </row>
    <row r="541" spans="7:7" s="250" customFormat="1">
      <c r="G541" s="388"/>
    </row>
    <row r="542" spans="7:7" s="250" customFormat="1">
      <c r="G542" s="388"/>
    </row>
    <row r="543" spans="7:7" s="250" customFormat="1">
      <c r="G543" s="388"/>
    </row>
    <row r="544" spans="7:7" s="250" customFormat="1">
      <c r="G544" s="388"/>
    </row>
    <row r="545" spans="7:7" s="250" customFormat="1">
      <c r="G545" s="388"/>
    </row>
    <row r="546" spans="7:7" s="250" customFormat="1">
      <c r="G546" s="388"/>
    </row>
    <row r="547" spans="7:7" s="250" customFormat="1">
      <c r="G547" s="388"/>
    </row>
    <row r="548" spans="7:7" s="250" customFormat="1">
      <c r="G548" s="388"/>
    </row>
    <row r="549" spans="7:7" s="250" customFormat="1">
      <c r="G549" s="388"/>
    </row>
    <row r="550" spans="7:7" s="250" customFormat="1">
      <c r="G550" s="388"/>
    </row>
    <row r="551" spans="7:7" s="250" customFormat="1">
      <c r="G551" s="388"/>
    </row>
    <row r="552" spans="7:7" s="250" customFormat="1">
      <c r="G552" s="388"/>
    </row>
    <row r="553" spans="7:7" s="250" customFormat="1">
      <c r="G553" s="388"/>
    </row>
    <row r="554" spans="7:7" s="250" customFormat="1">
      <c r="G554" s="388"/>
    </row>
    <row r="555" spans="7:7" s="250" customFormat="1">
      <c r="G555" s="388"/>
    </row>
    <row r="556" spans="7:7" s="250" customFormat="1">
      <c r="G556" s="388"/>
    </row>
    <row r="557" spans="7:7" s="250" customFormat="1">
      <c r="G557" s="388"/>
    </row>
    <row r="558" spans="7:7" s="250" customFormat="1">
      <c r="G558" s="388"/>
    </row>
    <row r="559" spans="7:7" s="250" customFormat="1">
      <c r="G559" s="388"/>
    </row>
    <row r="560" spans="7:7" s="250" customFormat="1">
      <c r="G560" s="388"/>
    </row>
    <row r="561" spans="7:7" s="250" customFormat="1">
      <c r="G561" s="388"/>
    </row>
    <row r="562" spans="7:7" s="250" customFormat="1">
      <c r="G562" s="388"/>
    </row>
    <row r="563" spans="7:7" s="250" customFormat="1">
      <c r="G563" s="388"/>
    </row>
    <row r="564" spans="7:7" s="250" customFormat="1">
      <c r="G564" s="388"/>
    </row>
    <row r="565" spans="7:7" s="250" customFormat="1">
      <c r="G565" s="388"/>
    </row>
    <row r="566" spans="7:7" s="250" customFormat="1">
      <c r="G566" s="388"/>
    </row>
    <row r="567" spans="7:7" s="250" customFormat="1">
      <c r="G567" s="388"/>
    </row>
    <row r="568" spans="7:7" s="250" customFormat="1">
      <c r="G568" s="388"/>
    </row>
    <row r="569" spans="7:7" s="250" customFormat="1">
      <c r="G569" s="388"/>
    </row>
    <row r="570" spans="7:7" s="250" customFormat="1">
      <c r="G570" s="388"/>
    </row>
    <row r="571" spans="7:7" s="250" customFormat="1">
      <c r="G571" s="388"/>
    </row>
    <row r="572" spans="7:7" s="250" customFormat="1">
      <c r="G572" s="388"/>
    </row>
  </sheetData>
  <mergeCells count="33">
    <mergeCell ref="B16:B26"/>
    <mergeCell ref="C19:F19"/>
    <mergeCell ref="C20:F20"/>
    <mergeCell ref="M8:T20"/>
    <mergeCell ref="I8:K14"/>
    <mergeCell ref="C14:F14"/>
    <mergeCell ref="C15:F15"/>
    <mergeCell ref="I32:I33"/>
    <mergeCell ref="J32:J33"/>
    <mergeCell ref="I34:I35"/>
    <mergeCell ref="J34:J35"/>
    <mergeCell ref="C4:F4"/>
    <mergeCell ref="C5:F5"/>
    <mergeCell ref="C6:F6"/>
    <mergeCell ref="C7:F7"/>
    <mergeCell ref="C8:F8"/>
    <mergeCell ref="C9:F9"/>
    <mergeCell ref="C10:F10"/>
    <mergeCell ref="C11:F11"/>
    <mergeCell ref="C12:F12"/>
    <mergeCell ref="G29:G36"/>
    <mergeCell ref="E31:F36"/>
    <mergeCell ref="C13:F13"/>
    <mergeCell ref="C27:F27"/>
    <mergeCell ref="C28:F28"/>
    <mergeCell ref="C39:F39"/>
    <mergeCell ref="C40:F40"/>
    <mergeCell ref="C46:F46"/>
    <mergeCell ref="C47:F47"/>
    <mergeCell ref="C29:C36"/>
    <mergeCell ref="E29:E30"/>
    <mergeCell ref="C37:F37"/>
    <mergeCell ref="C38:F38"/>
  </mergeCells>
  <conditionalFormatting sqref="C48:C540">
    <cfRule type="containsText" dxfId="8" priority="1" operator="containsText" text="MSB">
      <formula>NOT(ISERROR(SEARCH("MSB",C48)))</formula>
    </cfRule>
    <cfRule type="containsText" dxfId="7" priority="2" operator="containsText" text="LSB">
      <formula>NOT(ISERROR(SEARCH("LSB",C48)))</formula>
    </cfRule>
    <cfRule type="containsText" dxfId="6" priority="3" operator="containsText" text="DIF">
      <formula>NOT(ISERROR(SEARCH("DIF",C48)))</formula>
    </cfRule>
  </conditionalFormatting>
  <hyperlinks>
    <hyperlink ref="K34" r:id="rId1" xr:uid="{00000000-0004-0000-0600-000000000000}"/>
    <hyperlink ref="K35" r:id="rId2" xr:uid="{00000000-0004-0000-0600-000001000000}"/>
  </hyperlinks>
  <pageMargins left="0.7" right="0.7" top="0.78740157499999996" bottom="0.78740157499999996" header="0.3" footer="0.3"/>
  <pageSetup paperSize="9" orientation="portrait"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1:T1131"/>
  <sheetViews>
    <sheetView zoomScale="85" zoomScaleNormal="85" workbookViewId="0">
      <selection activeCell="G7" sqref="G7"/>
    </sheetView>
  </sheetViews>
  <sheetFormatPr defaultColWidth="11.42578125" defaultRowHeight="15"/>
  <cols>
    <col min="2" max="2" width="5.7109375" style="30" customWidth="1"/>
    <col min="3" max="3" width="10.42578125" customWidth="1"/>
    <col min="4" max="5" width="7" customWidth="1"/>
    <col min="6" max="6" width="44" customWidth="1"/>
    <col min="7" max="7" width="6.7109375" style="374" bestFit="1" customWidth="1"/>
    <col min="8" max="8" width="5.42578125" customWidth="1"/>
    <col min="9" max="9" width="75" customWidth="1"/>
    <col min="10" max="10" width="47.85546875" customWidth="1"/>
  </cols>
  <sheetData>
    <row r="1" spans="2:20" ht="20.25">
      <c r="B1" s="27" t="s">
        <v>1856</v>
      </c>
      <c r="C1" s="1"/>
      <c r="D1" s="1"/>
      <c r="E1" s="1"/>
      <c r="F1" s="1"/>
    </row>
    <row r="2" spans="2:20">
      <c r="B2" s="21"/>
      <c r="C2" s="21"/>
      <c r="D2" s="21"/>
      <c r="E2" s="21"/>
      <c r="F2" s="21"/>
      <c r="G2" s="375"/>
    </row>
    <row r="3" spans="2:20">
      <c r="B3" s="22"/>
      <c r="C3" s="23"/>
      <c r="D3" s="23"/>
      <c r="E3" s="23"/>
      <c r="F3" s="23"/>
      <c r="G3" s="376" t="s">
        <v>0</v>
      </c>
    </row>
    <row r="4" spans="2:20" ht="15" customHeight="1">
      <c r="B4" s="346"/>
      <c r="C4" s="867" t="s">
        <v>287</v>
      </c>
      <c r="D4" s="868"/>
      <c r="E4" s="868"/>
      <c r="F4" s="869"/>
      <c r="G4" s="377"/>
    </row>
    <row r="5" spans="2:20">
      <c r="B5" s="683"/>
      <c r="C5" s="867" t="s">
        <v>4</v>
      </c>
      <c r="D5" s="868"/>
      <c r="E5" s="868"/>
      <c r="F5" s="869"/>
      <c r="G5" s="377" t="s">
        <v>232</v>
      </c>
    </row>
    <row r="6" spans="2:20">
      <c r="B6" s="896" t="s">
        <v>1848</v>
      </c>
      <c r="C6" s="867" t="s">
        <v>5</v>
      </c>
      <c r="D6" s="868"/>
      <c r="E6" s="868"/>
      <c r="F6" s="869"/>
      <c r="G6" s="377" t="s">
        <v>91</v>
      </c>
    </row>
    <row r="7" spans="2:20" ht="15.75" thickBot="1">
      <c r="B7" s="897"/>
      <c r="C7" s="867" t="s">
        <v>7</v>
      </c>
      <c r="D7" s="868"/>
      <c r="E7" s="868"/>
      <c r="F7" s="869"/>
      <c r="G7" s="377" t="s">
        <v>1566</v>
      </c>
      <c r="I7" t="s">
        <v>1567</v>
      </c>
    </row>
    <row r="8" spans="2:20">
      <c r="B8" s="897"/>
      <c r="C8" s="901" t="s">
        <v>10</v>
      </c>
      <c r="D8" s="902"/>
      <c r="E8" s="902"/>
      <c r="F8" s="903"/>
      <c r="G8" s="377"/>
      <c r="I8" s="1044" t="s">
        <v>1606</v>
      </c>
    </row>
    <row r="9" spans="2:20">
      <c r="B9" s="897"/>
      <c r="C9" s="864" t="s">
        <v>13</v>
      </c>
      <c r="D9" s="865"/>
      <c r="E9" s="865"/>
      <c r="F9" s="866"/>
      <c r="G9" s="377"/>
      <c r="I9" s="1045"/>
    </row>
    <row r="10" spans="2:20">
      <c r="B10" s="897"/>
      <c r="C10" s="901" t="s">
        <v>16</v>
      </c>
      <c r="D10" s="902"/>
      <c r="E10" s="902"/>
      <c r="F10" s="903"/>
      <c r="G10" s="377"/>
      <c r="I10" s="1045"/>
    </row>
    <row r="11" spans="2:20">
      <c r="B11" s="897"/>
      <c r="C11" s="898" t="s">
        <v>17</v>
      </c>
      <c r="D11" s="899"/>
      <c r="E11" s="899"/>
      <c r="F11" s="900"/>
      <c r="G11" s="377"/>
      <c r="I11" s="1045"/>
    </row>
    <row r="12" spans="2:20">
      <c r="B12" s="897"/>
      <c r="C12" s="898" t="s">
        <v>17</v>
      </c>
      <c r="D12" s="899"/>
      <c r="E12" s="899"/>
      <c r="F12" s="900"/>
      <c r="G12" s="377"/>
      <c r="I12" s="1045"/>
    </row>
    <row r="13" spans="2:20" ht="15" customHeight="1">
      <c r="B13" s="897"/>
      <c r="C13" s="864" t="s">
        <v>19</v>
      </c>
      <c r="D13" s="865"/>
      <c r="E13" s="865"/>
      <c r="F13" s="866"/>
      <c r="G13" s="377"/>
      <c r="I13" s="1045"/>
    </row>
    <row r="14" spans="2:20" ht="15.75" thickBot="1">
      <c r="B14" s="897"/>
      <c r="C14" s="864" t="s">
        <v>21</v>
      </c>
      <c r="D14" s="865"/>
      <c r="E14" s="865"/>
      <c r="F14" s="866"/>
      <c r="G14" s="377"/>
      <c r="I14" s="1046"/>
    </row>
    <row r="15" spans="2:20">
      <c r="B15" s="986"/>
      <c r="C15" s="867" t="s">
        <v>23</v>
      </c>
      <c r="D15" s="868"/>
      <c r="E15" s="868"/>
      <c r="F15" s="869"/>
      <c r="G15" s="377"/>
    </row>
    <row r="16" spans="2:20">
      <c r="B16" s="896" t="s">
        <v>1846</v>
      </c>
      <c r="C16" s="670" t="s">
        <v>26</v>
      </c>
      <c r="D16" s="671"/>
      <c r="E16" s="671"/>
      <c r="F16" s="672"/>
      <c r="G16" s="81" t="s">
        <v>1833</v>
      </c>
      <c r="I16" t="s">
        <v>1834</v>
      </c>
      <c r="J16" s="344"/>
      <c r="K16" s="250"/>
      <c r="L16" s="250"/>
      <c r="M16" s="333"/>
      <c r="N16" s="333"/>
      <c r="O16" s="333"/>
      <c r="P16" s="334"/>
      <c r="Q16" s="250"/>
      <c r="R16" s="250"/>
      <c r="S16" s="250"/>
      <c r="T16" s="250"/>
    </row>
    <row r="17" spans="2:20">
      <c r="B17" s="897"/>
      <c r="C17" s="670" t="s">
        <v>1845</v>
      </c>
      <c r="D17" s="671"/>
      <c r="E17" s="671"/>
      <c r="F17" s="672"/>
      <c r="G17" s="81" t="s">
        <v>1852</v>
      </c>
      <c r="I17" t="s">
        <v>1851</v>
      </c>
      <c r="J17" s="344"/>
      <c r="K17" s="250"/>
      <c r="L17" s="250"/>
      <c r="M17" s="333"/>
      <c r="N17" s="333"/>
      <c r="O17" s="333"/>
      <c r="P17" s="334"/>
      <c r="Q17" s="250"/>
      <c r="R17" s="250"/>
      <c r="S17" s="250"/>
      <c r="T17" s="250"/>
    </row>
    <row r="18" spans="2:20">
      <c r="B18" s="897"/>
      <c r="C18" s="670" t="s">
        <v>1850</v>
      </c>
      <c r="D18" s="671"/>
      <c r="E18" s="671"/>
      <c r="F18" s="672"/>
      <c r="G18" s="81" t="s">
        <v>84</v>
      </c>
      <c r="J18" s="344"/>
      <c r="K18" s="250"/>
      <c r="L18" s="250"/>
      <c r="M18" s="333"/>
      <c r="N18" s="333"/>
      <c r="O18" s="333"/>
      <c r="P18" s="334"/>
      <c r="Q18" s="250"/>
      <c r="R18" s="250"/>
      <c r="S18" s="250"/>
      <c r="T18" s="250"/>
    </row>
    <row r="19" spans="2:20">
      <c r="B19" s="897"/>
      <c r="C19" s="901" t="s">
        <v>1843</v>
      </c>
      <c r="D19" s="902"/>
      <c r="E19" s="902"/>
      <c r="F19" s="903"/>
      <c r="G19" s="377" t="s">
        <v>11</v>
      </c>
      <c r="J19" s="344"/>
      <c r="K19" s="250"/>
      <c r="L19" s="250"/>
      <c r="M19" s="333"/>
      <c r="N19" s="333"/>
      <c r="O19" s="333"/>
      <c r="P19" s="334"/>
      <c r="Q19" s="250"/>
      <c r="R19" s="250"/>
      <c r="S19" s="250"/>
      <c r="T19" s="250"/>
    </row>
    <row r="20" spans="2:20">
      <c r="B20" s="897"/>
      <c r="C20" s="864" t="s">
        <v>1844</v>
      </c>
      <c r="D20" s="865"/>
      <c r="E20" s="865"/>
      <c r="F20" s="866"/>
      <c r="G20" s="377" t="s">
        <v>14</v>
      </c>
      <c r="J20" s="344"/>
      <c r="K20" s="250"/>
      <c r="L20" s="250"/>
      <c r="M20" s="333"/>
      <c r="N20" s="333"/>
      <c r="O20" s="333"/>
      <c r="P20" s="334"/>
      <c r="Q20" s="250"/>
      <c r="R20" s="250"/>
      <c r="S20" s="250"/>
      <c r="T20" s="250"/>
    </row>
    <row r="21" spans="2:20">
      <c r="B21" s="897"/>
      <c r="C21" s="684" t="s">
        <v>1838</v>
      </c>
      <c r="D21" s="674"/>
      <c r="E21" s="674"/>
      <c r="F21" s="675"/>
      <c r="G21" s="377" t="s">
        <v>79</v>
      </c>
      <c r="J21" s="344"/>
      <c r="K21" s="250"/>
      <c r="L21" s="250"/>
      <c r="M21" s="333"/>
      <c r="N21" s="333"/>
      <c r="O21" s="333"/>
      <c r="P21" s="334"/>
      <c r="Q21" s="250"/>
      <c r="R21" s="250"/>
      <c r="S21" s="250"/>
      <c r="T21" s="250"/>
    </row>
    <row r="22" spans="2:20">
      <c r="B22" s="897"/>
      <c r="C22" s="673" t="s">
        <v>1839</v>
      </c>
      <c r="D22" s="686"/>
      <c r="E22" s="686"/>
      <c r="F22" s="687"/>
      <c r="G22" s="377" t="s">
        <v>18</v>
      </c>
      <c r="J22" s="344"/>
      <c r="K22" s="250"/>
      <c r="L22" s="250"/>
      <c r="M22" s="333"/>
      <c r="N22" s="333"/>
      <c r="O22" s="333"/>
      <c r="P22" s="334"/>
      <c r="Q22" s="250"/>
      <c r="R22" s="250"/>
      <c r="S22" s="250"/>
      <c r="T22" s="250"/>
    </row>
    <row r="23" spans="2:20">
      <c r="B23" s="897"/>
      <c r="C23" s="673" t="s">
        <v>1839</v>
      </c>
      <c r="D23" s="686"/>
      <c r="E23" s="686"/>
      <c r="F23" s="687"/>
      <c r="G23" s="377" t="s">
        <v>18</v>
      </c>
      <c r="J23" s="344"/>
      <c r="K23" s="250"/>
      <c r="L23" s="250"/>
      <c r="M23" s="333"/>
      <c r="N23" s="333"/>
      <c r="O23" s="333"/>
      <c r="P23" s="334"/>
      <c r="Q23" s="250"/>
      <c r="R23" s="250"/>
      <c r="S23" s="250"/>
      <c r="T23" s="250"/>
    </row>
    <row r="24" spans="2:20">
      <c r="B24" s="897"/>
      <c r="C24" s="685" t="s">
        <v>1840</v>
      </c>
      <c r="D24" s="676"/>
      <c r="E24" s="676"/>
      <c r="F24" s="677"/>
      <c r="G24" s="377" t="s">
        <v>20</v>
      </c>
      <c r="J24" s="344"/>
      <c r="K24" s="250"/>
      <c r="L24" s="250"/>
      <c r="M24" s="333"/>
      <c r="N24" s="333"/>
      <c r="O24" s="333"/>
      <c r="P24" s="334"/>
      <c r="Q24" s="250"/>
      <c r="R24" s="250"/>
      <c r="S24" s="250"/>
      <c r="T24" s="250"/>
    </row>
    <row r="25" spans="2:20">
      <c r="B25" s="897"/>
      <c r="C25" s="670" t="s">
        <v>1841</v>
      </c>
      <c r="D25" s="671"/>
      <c r="E25" s="671"/>
      <c r="F25" s="672"/>
      <c r="G25" s="377" t="s">
        <v>22</v>
      </c>
      <c r="J25" s="344"/>
      <c r="K25" s="250"/>
      <c r="L25" s="250"/>
      <c r="M25" s="333"/>
      <c r="N25" s="333"/>
      <c r="O25" s="333"/>
      <c r="P25" s="334"/>
      <c r="Q25" s="250"/>
      <c r="R25" s="250"/>
      <c r="S25" s="250"/>
      <c r="T25" s="250"/>
    </row>
    <row r="26" spans="2:20">
      <c r="B26" s="986"/>
      <c r="C26" s="670" t="s">
        <v>1842</v>
      </c>
      <c r="D26" s="671"/>
      <c r="E26" s="671"/>
      <c r="F26" s="672"/>
      <c r="G26" s="377" t="s">
        <v>24</v>
      </c>
      <c r="J26" s="344"/>
      <c r="K26" s="250"/>
      <c r="L26" s="250"/>
      <c r="M26" s="333"/>
      <c r="N26" s="333"/>
      <c r="O26" s="333"/>
      <c r="P26" s="334"/>
      <c r="Q26" s="250"/>
      <c r="R26" s="250"/>
      <c r="S26" s="250"/>
      <c r="T26" s="250"/>
    </row>
    <row r="27" spans="2:20">
      <c r="B27" s="896" t="s">
        <v>1847</v>
      </c>
      <c r="C27" s="867" t="s">
        <v>26</v>
      </c>
      <c r="D27" s="1037"/>
      <c r="E27" s="1037"/>
      <c r="F27" s="1038"/>
      <c r="G27" s="377" t="s">
        <v>111</v>
      </c>
      <c r="H27" s="679"/>
    </row>
    <row r="28" spans="2:20">
      <c r="B28" s="897"/>
      <c r="C28" s="867" t="s">
        <v>29</v>
      </c>
      <c r="D28" s="1037"/>
      <c r="E28" s="1037"/>
      <c r="F28" s="1038"/>
      <c r="G28" s="377" t="s">
        <v>84</v>
      </c>
    </row>
    <row r="29" spans="2:20" ht="15" customHeight="1">
      <c r="B29" s="897"/>
      <c r="C29" s="1039" t="s">
        <v>30</v>
      </c>
      <c r="D29" s="678" t="s">
        <v>47</v>
      </c>
      <c r="E29" s="1042" t="s">
        <v>290</v>
      </c>
      <c r="F29" s="26" t="s">
        <v>288</v>
      </c>
      <c r="G29" s="1003" t="s">
        <v>18</v>
      </c>
    </row>
    <row r="30" spans="2:20">
      <c r="B30" s="897"/>
      <c r="C30" s="1040"/>
      <c r="D30" s="669" t="s">
        <v>46</v>
      </c>
      <c r="E30" s="1043"/>
      <c r="F30" s="26" t="s">
        <v>289</v>
      </c>
      <c r="G30" s="1004"/>
    </row>
    <row r="31" spans="2:20">
      <c r="B31" s="897"/>
      <c r="C31" s="1040"/>
      <c r="D31" s="678" t="s">
        <v>44</v>
      </c>
      <c r="E31" s="969" t="s">
        <v>291</v>
      </c>
      <c r="F31" s="970"/>
      <c r="G31" s="1004"/>
    </row>
    <row r="32" spans="2:20">
      <c r="B32" s="897"/>
      <c r="C32" s="1040"/>
      <c r="D32" s="669" t="s">
        <v>42</v>
      </c>
      <c r="E32" s="971"/>
      <c r="F32" s="972"/>
      <c r="G32" s="1004"/>
      <c r="H32" s="539"/>
      <c r="I32" s="539"/>
      <c r="J32" s="274"/>
      <c r="K32" s="274"/>
      <c r="L32" s="274"/>
      <c r="M32" s="274"/>
      <c r="N32" s="274"/>
      <c r="O32" s="274"/>
      <c r="P32" s="274"/>
    </row>
    <row r="33" spans="2:16">
      <c r="B33" s="897"/>
      <c r="C33" s="1040"/>
      <c r="D33" s="678" t="s">
        <v>40</v>
      </c>
      <c r="E33" s="971"/>
      <c r="F33" s="972"/>
      <c r="G33" s="1004"/>
      <c r="H33" s="539"/>
      <c r="I33" s="274"/>
      <c r="J33" s="274"/>
      <c r="K33" s="274"/>
      <c r="L33" s="274"/>
      <c r="M33" s="274"/>
      <c r="N33" s="274"/>
      <c r="O33" s="274"/>
      <c r="P33" s="274"/>
    </row>
    <row r="34" spans="2:16" ht="15.75" thickBot="1">
      <c r="B34" s="897"/>
      <c r="C34" s="1040"/>
      <c r="D34" s="669" t="s">
        <v>38</v>
      </c>
      <c r="E34" s="971"/>
      <c r="F34" s="972"/>
      <c r="G34" s="1004"/>
      <c r="H34" s="539"/>
      <c r="I34" s="558" t="s">
        <v>1572</v>
      </c>
      <c r="J34" s="559"/>
      <c r="K34" s="274"/>
      <c r="L34" s="274"/>
      <c r="M34" s="274"/>
      <c r="N34" s="274"/>
      <c r="O34" s="274"/>
      <c r="P34" s="274"/>
    </row>
    <row r="35" spans="2:16">
      <c r="B35" s="897"/>
      <c r="C35" s="1040"/>
      <c r="D35" s="678" t="s">
        <v>35</v>
      </c>
      <c r="E35" s="971"/>
      <c r="F35" s="972"/>
      <c r="G35" s="1004"/>
      <c r="H35" s="539"/>
      <c r="I35" s="395" t="s">
        <v>720</v>
      </c>
      <c r="J35" s="560" t="s">
        <v>1602</v>
      </c>
      <c r="K35" s="274"/>
      <c r="L35" s="250"/>
      <c r="M35" s="274"/>
      <c r="N35" s="274"/>
      <c r="O35" s="274"/>
      <c r="P35" s="274"/>
    </row>
    <row r="36" spans="2:16">
      <c r="B36" s="897"/>
      <c r="C36" s="1041"/>
      <c r="D36" s="669" t="s">
        <v>31</v>
      </c>
      <c r="E36" s="973"/>
      <c r="F36" s="974"/>
      <c r="G36" s="1005"/>
      <c r="H36" s="539"/>
      <c r="I36" s="561" t="s">
        <v>721</v>
      </c>
      <c r="J36" s="562" t="s">
        <v>292</v>
      </c>
      <c r="K36" s="274"/>
      <c r="L36" s="274"/>
      <c r="M36" s="274"/>
      <c r="N36" s="274"/>
      <c r="O36" s="274"/>
      <c r="P36" s="274"/>
    </row>
    <row r="37" spans="2:16">
      <c r="B37" s="897"/>
      <c r="C37" s="861" t="s">
        <v>247</v>
      </c>
      <c r="D37" s="862"/>
      <c r="E37" s="862"/>
      <c r="F37" s="863"/>
      <c r="G37" s="378" t="s">
        <v>230</v>
      </c>
      <c r="H37" s="539"/>
      <c r="I37" s="561" t="s">
        <v>1607</v>
      </c>
      <c r="J37" s="562" t="s">
        <v>417</v>
      </c>
      <c r="K37" s="274"/>
      <c r="L37" s="274"/>
      <c r="M37" s="274"/>
      <c r="N37" s="274"/>
      <c r="O37" s="274"/>
      <c r="P37" s="274"/>
    </row>
    <row r="38" spans="2:16">
      <c r="B38" s="897"/>
      <c r="C38" s="861" t="s">
        <v>248</v>
      </c>
      <c r="D38" s="862"/>
      <c r="E38" s="862"/>
      <c r="F38" s="863"/>
      <c r="G38" s="378" t="s">
        <v>246</v>
      </c>
      <c r="H38" s="539"/>
      <c r="I38" s="561" t="s">
        <v>1608</v>
      </c>
      <c r="J38" s="562" t="s">
        <v>417</v>
      </c>
      <c r="K38" s="274"/>
      <c r="L38" s="274"/>
      <c r="M38" s="274"/>
      <c r="N38" s="274"/>
      <c r="O38" s="274"/>
      <c r="P38" s="274"/>
    </row>
    <row r="39" spans="2:16">
      <c r="B39" s="897"/>
      <c r="C39" s="905" t="s">
        <v>249</v>
      </c>
      <c r="D39" s="906"/>
      <c r="E39" s="906"/>
      <c r="F39" s="907"/>
      <c r="G39" s="378" t="s">
        <v>230</v>
      </c>
      <c r="H39" s="539"/>
      <c r="I39" s="563" t="s">
        <v>1573</v>
      </c>
      <c r="J39" s="564" t="s">
        <v>1603</v>
      </c>
      <c r="K39" s="274"/>
      <c r="L39" s="250"/>
      <c r="M39" s="274"/>
      <c r="N39" s="274"/>
      <c r="O39" s="274"/>
      <c r="P39" s="274"/>
    </row>
    <row r="40" spans="2:16" ht="15.75" thickBot="1">
      <c r="B40" s="897"/>
      <c r="C40" s="861" t="s">
        <v>250</v>
      </c>
      <c r="D40" s="862"/>
      <c r="E40" s="862"/>
      <c r="F40" s="863"/>
      <c r="G40" s="378" t="s">
        <v>117</v>
      </c>
      <c r="H40" s="539"/>
      <c r="I40" s="563" t="s">
        <v>1577</v>
      </c>
      <c r="J40" s="565" t="s">
        <v>1604</v>
      </c>
      <c r="K40" s="274"/>
      <c r="L40" s="250"/>
      <c r="M40" s="274"/>
      <c r="N40" s="274"/>
      <c r="O40" s="274"/>
      <c r="P40" s="274"/>
    </row>
    <row r="41" spans="2:16">
      <c r="B41" s="897"/>
      <c r="C41" s="236" t="s">
        <v>242</v>
      </c>
      <c r="D41" s="234"/>
      <c r="E41" s="234"/>
      <c r="F41" s="235"/>
      <c r="G41" s="378" t="s">
        <v>254</v>
      </c>
      <c r="H41" s="539"/>
      <c r="I41" s="395" t="s">
        <v>1609</v>
      </c>
      <c r="J41" s="560" t="s">
        <v>1605</v>
      </c>
      <c r="K41" s="274"/>
      <c r="L41" s="250"/>
      <c r="M41" s="274"/>
      <c r="N41" s="274"/>
      <c r="O41" s="274"/>
      <c r="P41" s="274"/>
    </row>
    <row r="42" spans="2:16">
      <c r="B42" s="897"/>
      <c r="C42" s="236" t="s">
        <v>243</v>
      </c>
      <c r="D42" s="234"/>
      <c r="E42" s="234"/>
      <c r="F42" s="235"/>
      <c r="G42" s="378" t="s">
        <v>75</v>
      </c>
      <c r="H42" s="539"/>
      <c r="I42" s="561" t="s">
        <v>726</v>
      </c>
      <c r="J42" s="562" t="s">
        <v>292</v>
      </c>
      <c r="K42" s="274"/>
      <c r="L42" s="274"/>
      <c r="M42" s="274"/>
      <c r="N42" s="274"/>
      <c r="O42" s="274"/>
      <c r="P42" s="274"/>
    </row>
    <row r="43" spans="2:16">
      <c r="B43" s="897"/>
      <c r="C43" s="236" t="s">
        <v>245</v>
      </c>
      <c r="D43" s="234"/>
      <c r="E43" s="234"/>
      <c r="F43" s="235"/>
      <c r="G43" s="378" t="s">
        <v>18</v>
      </c>
      <c r="H43" s="539"/>
      <c r="I43" s="561" t="s">
        <v>1610</v>
      </c>
      <c r="J43" s="562" t="s">
        <v>417</v>
      </c>
      <c r="K43" s="274"/>
      <c r="L43" s="274"/>
      <c r="M43" s="274"/>
      <c r="N43" s="274"/>
      <c r="O43" s="274"/>
      <c r="P43" s="274"/>
    </row>
    <row r="44" spans="2:16">
      <c r="B44" s="897"/>
      <c r="C44" s="236" t="s">
        <v>245</v>
      </c>
      <c r="D44" s="234"/>
      <c r="E44" s="234"/>
      <c r="F44" s="235"/>
      <c r="G44" s="378" t="s">
        <v>18</v>
      </c>
      <c r="H44" s="539"/>
      <c r="I44" s="561" t="s">
        <v>1611</v>
      </c>
      <c r="J44" s="562" t="s">
        <v>1569</v>
      </c>
      <c r="K44" s="274"/>
      <c r="L44" s="274"/>
      <c r="M44" s="274"/>
      <c r="N44" s="274"/>
      <c r="O44" s="274"/>
      <c r="P44" s="274"/>
    </row>
    <row r="45" spans="2:16">
      <c r="B45" s="897"/>
      <c r="C45" s="236" t="s">
        <v>244</v>
      </c>
      <c r="D45" s="234"/>
      <c r="E45" s="234"/>
      <c r="F45" s="235"/>
      <c r="G45" s="378" t="s">
        <v>18</v>
      </c>
      <c r="H45" s="539"/>
      <c r="I45" s="563" t="s">
        <v>1573</v>
      </c>
      <c r="J45" s="564" t="s">
        <v>1603</v>
      </c>
      <c r="K45" s="274"/>
      <c r="L45" s="250"/>
      <c r="M45" s="274"/>
      <c r="N45" s="274"/>
      <c r="O45" s="274"/>
      <c r="P45" s="274"/>
    </row>
    <row r="46" spans="2:16" ht="15" customHeight="1" thickBot="1">
      <c r="B46" s="897"/>
      <c r="C46" s="873" t="s">
        <v>49</v>
      </c>
      <c r="D46" s="873"/>
      <c r="E46" s="873"/>
      <c r="F46" s="873"/>
      <c r="G46" s="379" t="s">
        <v>50</v>
      </c>
      <c r="H46" s="539"/>
      <c r="I46" s="566" t="s">
        <v>1577</v>
      </c>
      <c r="J46" s="567" t="s">
        <v>1604</v>
      </c>
      <c r="K46" s="274"/>
      <c r="L46" s="250"/>
      <c r="M46" s="274"/>
      <c r="N46" s="274"/>
      <c r="O46" s="274"/>
      <c r="P46" s="274"/>
    </row>
    <row r="47" spans="2:16" ht="15.75" thickBot="1">
      <c r="B47" s="986"/>
      <c r="C47" s="874" t="s">
        <v>49</v>
      </c>
      <c r="D47" s="874"/>
      <c r="E47" s="874"/>
      <c r="F47" s="874"/>
      <c r="G47" s="380" t="s">
        <v>50</v>
      </c>
      <c r="H47" s="539"/>
      <c r="I47" s="539"/>
      <c r="J47" s="274"/>
      <c r="K47" s="274"/>
      <c r="L47" s="274"/>
      <c r="M47" s="274"/>
      <c r="N47" s="274"/>
      <c r="O47" s="274"/>
      <c r="P47" s="274"/>
    </row>
    <row r="48" spans="2:16" s="250" customFormat="1">
      <c r="B48" s="355"/>
      <c r="C48" s="571" t="s">
        <v>720</v>
      </c>
      <c r="D48" s="572"/>
      <c r="E48" s="572"/>
      <c r="F48" s="573"/>
      <c r="G48" s="574" t="s">
        <v>75</v>
      </c>
    </row>
    <row r="49" spans="2:9" s="250" customFormat="1">
      <c r="B49" s="355"/>
      <c r="C49" s="575" t="s">
        <v>721</v>
      </c>
      <c r="D49" s="576"/>
      <c r="E49" s="576"/>
      <c r="F49" s="577"/>
      <c r="G49" s="578" t="s">
        <v>292</v>
      </c>
      <c r="I49" s="1028" t="s">
        <v>1456</v>
      </c>
    </row>
    <row r="50" spans="2:9" s="250" customFormat="1">
      <c r="B50" s="355"/>
      <c r="C50" s="575" t="s">
        <v>722</v>
      </c>
      <c r="D50" s="576"/>
      <c r="E50" s="576"/>
      <c r="F50" s="577"/>
      <c r="G50" s="578" t="s">
        <v>230</v>
      </c>
      <c r="I50" s="1029"/>
    </row>
    <row r="51" spans="2:9" s="250" customFormat="1">
      <c r="B51" s="355"/>
      <c r="C51" s="575" t="s">
        <v>723</v>
      </c>
      <c r="D51" s="576"/>
      <c r="E51" s="576"/>
      <c r="F51" s="577"/>
      <c r="G51" s="578" t="s">
        <v>75</v>
      </c>
      <c r="I51" s="1029"/>
    </row>
    <row r="52" spans="2:9" s="250" customFormat="1" ht="15.75" thickBot="1">
      <c r="B52" s="355"/>
      <c r="C52" s="579" t="s">
        <v>724</v>
      </c>
      <c r="D52" s="580"/>
      <c r="E52" s="580"/>
      <c r="F52" s="581"/>
      <c r="G52" s="582" t="s">
        <v>682</v>
      </c>
      <c r="I52" s="1030"/>
    </row>
    <row r="53" spans="2:9" s="250" customFormat="1">
      <c r="B53" s="355"/>
      <c r="C53" s="571" t="s">
        <v>725</v>
      </c>
      <c r="D53" s="572"/>
      <c r="E53" s="572"/>
      <c r="F53" s="573"/>
      <c r="G53" s="574" t="s">
        <v>683</v>
      </c>
      <c r="I53"/>
    </row>
    <row r="54" spans="2:9" s="250" customFormat="1">
      <c r="B54" s="355"/>
      <c r="C54" s="575" t="s">
        <v>726</v>
      </c>
      <c r="D54" s="576"/>
      <c r="E54" s="576"/>
      <c r="F54" s="577"/>
      <c r="G54" s="578" t="s">
        <v>292</v>
      </c>
      <c r="I54" s="1028" t="s">
        <v>1457</v>
      </c>
    </row>
    <row r="55" spans="2:9" s="250" customFormat="1">
      <c r="B55" s="355"/>
      <c r="C55" s="575" t="s">
        <v>727</v>
      </c>
      <c r="D55" s="576"/>
      <c r="E55" s="576"/>
      <c r="F55" s="577"/>
      <c r="G55" s="578" t="s">
        <v>230</v>
      </c>
      <c r="I55" s="1029"/>
    </row>
    <row r="56" spans="2:9" s="250" customFormat="1">
      <c r="B56" s="355"/>
      <c r="C56" s="575" t="s">
        <v>728</v>
      </c>
      <c r="D56" s="576"/>
      <c r="E56" s="576"/>
      <c r="F56" s="577"/>
      <c r="G56" s="578" t="s">
        <v>52</v>
      </c>
      <c r="I56" s="1029"/>
    </row>
    <row r="57" spans="2:9" s="250" customFormat="1">
      <c r="B57" s="355"/>
      <c r="C57" s="575" t="s">
        <v>729</v>
      </c>
      <c r="D57" s="576"/>
      <c r="E57" s="576"/>
      <c r="F57" s="577"/>
      <c r="G57" s="578" t="s">
        <v>682</v>
      </c>
      <c r="I57" s="1029"/>
    </row>
    <row r="58" spans="2:9" s="250" customFormat="1">
      <c r="B58" s="355"/>
      <c r="C58" s="575" t="s">
        <v>730</v>
      </c>
      <c r="D58" s="576"/>
      <c r="E58" s="576"/>
      <c r="F58" s="577"/>
      <c r="G58" s="578" t="s">
        <v>682</v>
      </c>
      <c r="I58" s="1029"/>
    </row>
    <row r="59" spans="2:9" s="250" customFormat="1">
      <c r="B59" s="355"/>
      <c r="C59" s="575" t="s">
        <v>730</v>
      </c>
      <c r="D59" s="576"/>
      <c r="E59" s="576"/>
      <c r="F59" s="577"/>
      <c r="G59" s="578" t="s">
        <v>682</v>
      </c>
      <c r="I59" s="1029"/>
    </row>
    <row r="60" spans="2:9" s="250" customFormat="1">
      <c r="B60" s="355"/>
      <c r="C60" s="575" t="s">
        <v>730</v>
      </c>
      <c r="D60" s="576"/>
      <c r="E60" s="576"/>
      <c r="F60" s="577"/>
      <c r="G60" s="578" t="s">
        <v>682</v>
      </c>
      <c r="I60" s="1029"/>
    </row>
    <row r="61" spans="2:9" s="250" customFormat="1">
      <c r="B61" s="355"/>
      <c r="C61" s="575" t="s">
        <v>730</v>
      </c>
      <c r="D61" s="576"/>
      <c r="E61" s="576"/>
      <c r="F61" s="577"/>
      <c r="G61" s="578" t="s">
        <v>682</v>
      </c>
      <c r="I61" s="1029"/>
    </row>
    <row r="62" spans="2:9" s="250" customFormat="1" ht="15.75" thickBot="1">
      <c r="B62" s="355"/>
      <c r="C62" s="579" t="s">
        <v>731</v>
      </c>
      <c r="D62" s="580"/>
      <c r="E62" s="580"/>
      <c r="F62" s="581"/>
      <c r="G62" s="582" t="s">
        <v>682</v>
      </c>
      <c r="I62" s="1030"/>
    </row>
    <row r="63" spans="2:9" s="250" customFormat="1">
      <c r="B63" s="355"/>
      <c r="C63" s="360" t="s">
        <v>732</v>
      </c>
      <c r="D63" s="361"/>
      <c r="E63" s="361"/>
      <c r="F63" s="362"/>
      <c r="G63" s="381" t="s">
        <v>60</v>
      </c>
      <c r="I63"/>
    </row>
    <row r="64" spans="2:9" s="250" customFormat="1">
      <c r="B64" s="355"/>
      <c r="C64" s="363" t="s">
        <v>733</v>
      </c>
      <c r="D64" s="353"/>
      <c r="E64" s="353"/>
      <c r="F64" s="354"/>
      <c r="G64" s="382" t="s">
        <v>292</v>
      </c>
      <c r="I64" s="1028" t="s">
        <v>1458</v>
      </c>
    </row>
    <row r="65" spans="2:9" s="250" customFormat="1">
      <c r="B65" s="355"/>
      <c r="C65" s="363" t="s">
        <v>734</v>
      </c>
      <c r="D65" s="353"/>
      <c r="E65" s="353"/>
      <c r="F65" s="354"/>
      <c r="G65" s="382" t="s">
        <v>230</v>
      </c>
      <c r="I65" s="1029"/>
    </row>
    <row r="66" spans="2:9" s="250" customFormat="1">
      <c r="B66" s="355"/>
      <c r="C66" s="363" t="s">
        <v>735</v>
      </c>
      <c r="D66" s="353"/>
      <c r="E66" s="353"/>
      <c r="F66" s="354"/>
      <c r="G66" s="382" t="s">
        <v>104</v>
      </c>
      <c r="I66" s="1029"/>
    </row>
    <row r="67" spans="2:9" s="250" customFormat="1">
      <c r="B67" s="355"/>
      <c r="C67" s="363" t="s">
        <v>736</v>
      </c>
      <c r="D67" s="353"/>
      <c r="E67" s="353"/>
      <c r="F67" s="354"/>
      <c r="G67" s="382" t="s">
        <v>682</v>
      </c>
      <c r="I67" s="1029"/>
    </row>
    <row r="68" spans="2:9" s="250" customFormat="1">
      <c r="B68" s="355"/>
      <c r="C68" s="363" t="s">
        <v>737</v>
      </c>
      <c r="D68" s="353"/>
      <c r="E68" s="353"/>
      <c r="F68" s="354"/>
      <c r="G68" s="382" t="s">
        <v>682</v>
      </c>
      <c r="I68" s="1029"/>
    </row>
    <row r="69" spans="2:9" s="250" customFormat="1">
      <c r="B69" s="355"/>
      <c r="C69" s="363" t="s">
        <v>737</v>
      </c>
      <c r="D69" s="353"/>
      <c r="E69" s="353"/>
      <c r="F69" s="354"/>
      <c r="G69" s="382" t="s">
        <v>682</v>
      </c>
      <c r="I69" s="1029"/>
    </row>
    <row r="70" spans="2:9" s="250" customFormat="1" ht="15.75" thickBot="1">
      <c r="B70" s="355"/>
      <c r="C70" s="364" t="s">
        <v>738</v>
      </c>
      <c r="D70" s="365"/>
      <c r="E70" s="365"/>
      <c r="F70" s="366"/>
      <c r="G70" s="383" t="s">
        <v>682</v>
      </c>
      <c r="I70" s="1030"/>
    </row>
    <row r="71" spans="2:9" s="250" customFormat="1">
      <c r="B71" s="355"/>
      <c r="C71" s="540" t="s">
        <v>739</v>
      </c>
      <c r="D71" s="541"/>
      <c r="E71" s="541"/>
      <c r="F71" s="542"/>
      <c r="G71" s="543" t="s">
        <v>60</v>
      </c>
      <c r="I71"/>
    </row>
    <row r="72" spans="2:9" s="250" customFormat="1">
      <c r="B72" s="355"/>
      <c r="C72" s="546" t="s">
        <v>740</v>
      </c>
      <c r="D72" s="547"/>
      <c r="E72" s="547"/>
      <c r="F72" s="548"/>
      <c r="G72" s="549" t="s">
        <v>292</v>
      </c>
      <c r="I72" s="1028" t="s">
        <v>1459</v>
      </c>
    </row>
    <row r="73" spans="2:9" s="250" customFormat="1">
      <c r="B73" s="355"/>
      <c r="C73" s="546" t="s">
        <v>741</v>
      </c>
      <c r="D73" s="547"/>
      <c r="E73" s="547"/>
      <c r="F73" s="548"/>
      <c r="G73" s="549" t="s">
        <v>230</v>
      </c>
      <c r="I73" s="1029"/>
    </row>
    <row r="74" spans="2:9" s="250" customFormat="1">
      <c r="B74" s="355"/>
      <c r="C74" s="546" t="s">
        <v>742</v>
      </c>
      <c r="D74" s="547"/>
      <c r="E74" s="547"/>
      <c r="F74" s="548"/>
      <c r="G74" s="549" t="s">
        <v>60</v>
      </c>
      <c r="I74" s="1029"/>
    </row>
    <row r="75" spans="2:9" s="250" customFormat="1">
      <c r="B75" s="355"/>
      <c r="C75" s="546" t="s">
        <v>743</v>
      </c>
      <c r="D75" s="547"/>
      <c r="E75" s="547"/>
      <c r="F75" s="548"/>
      <c r="G75" s="549" t="s">
        <v>682</v>
      </c>
      <c r="I75" s="1029"/>
    </row>
    <row r="76" spans="2:9" s="250" customFormat="1">
      <c r="B76" s="355"/>
      <c r="C76" s="546" t="s">
        <v>744</v>
      </c>
      <c r="D76" s="547"/>
      <c r="E76" s="547"/>
      <c r="F76" s="548"/>
      <c r="G76" s="549" t="s">
        <v>682</v>
      </c>
      <c r="I76" s="1029"/>
    </row>
    <row r="77" spans="2:9" s="250" customFormat="1">
      <c r="B77" s="355"/>
      <c r="C77" s="546" t="s">
        <v>744</v>
      </c>
      <c r="D77" s="547"/>
      <c r="E77" s="547"/>
      <c r="F77" s="548"/>
      <c r="G77" s="549" t="s">
        <v>682</v>
      </c>
      <c r="I77" s="1029"/>
    </row>
    <row r="78" spans="2:9" s="250" customFormat="1" ht="15.75" thickBot="1">
      <c r="B78" s="355"/>
      <c r="C78" s="550" t="s">
        <v>745</v>
      </c>
      <c r="D78" s="551"/>
      <c r="E78" s="551"/>
      <c r="F78" s="552"/>
      <c r="G78" s="553" t="s">
        <v>682</v>
      </c>
      <c r="I78" s="1030"/>
    </row>
    <row r="79" spans="2:9" s="250" customFormat="1">
      <c r="B79" s="355"/>
      <c r="C79" s="540" t="s">
        <v>746</v>
      </c>
      <c r="D79" s="541"/>
      <c r="E79" s="541"/>
      <c r="F79" s="542"/>
      <c r="G79" s="543" t="s">
        <v>52</v>
      </c>
      <c r="I79"/>
    </row>
    <row r="80" spans="2:9" s="250" customFormat="1">
      <c r="B80" s="355"/>
      <c r="C80" s="546" t="s">
        <v>747</v>
      </c>
      <c r="D80" s="547"/>
      <c r="E80" s="547"/>
      <c r="F80" s="548"/>
      <c r="G80" s="549" t="s">
        <v>292</v>
      </c>
      <c r="I80" s="1028" t="s">
        <v>1460</v>
      </c>
    </row>
    <row r="81" spans="2:9" s="250" customFormat="1">
      <c r="B81" s="355"/>
      <c r="C81" s="546" t="s">
        <v>748</v>
      </c>
      <c r="D81" s="547"/>
      <c r="E81" s="547"/>
      <c r="F81" s="548"/>
      <c r="G81" s="549" t="s">
        <v>230</v>
      </c>
      <c r="I81" s="1029"/>
    </row>
    <row r="82" spans="2:9" s="250" customFormat="1">
      <c r="B82" s="355"/>
      <c r="C82" s="546" t="s">
        <v>749</v>
      </c>
      <c r="D82" s="547"/>
      <c r="E82" s="547"/>
      <c r="F82" s="548"/>
      <c r="G82" s="549" t="s">
        <v>418</v>
      </c>
      <c r="I82" s="1029"/>
    </row>
    <row r="83" spans="2:9" s="250" customFormat="1">
      <c r="B83" s="355"/>
      <c r="C83" s="546" t="s">
        <v>750</v>
      </c>
      <c r="D83" s="547"/>
      <c r="E83" s="547"/>
      <c r="F83" s="548"/>
      <c r="G83" s="549" t="s">
        <v>682</v>
      </c>
      <c r="I83" s="1029"/>
    </row>
    <row r="84" spans="2:9" s="250" customFormat="1" ht="15.75" thickBot="1">
      <c r="B84" s="355"/>
      <c r="C84" s="550" t="s">
        <v>751</v>
      </c>
      <c r="D84" s="551"/>
      <c r="E84" s="551"/>
      <c r="F84" s="552"/>
      <c r="G84" s="553" t="s">
        <v>682</v>
      </c>
      <c r="I84" s="1030"/>
    </row>
    <row r="85" spans="2:9" s="250" customFormat="1">
      <c r="B85" s="355"/>
      <c r="C85" s="360" t="s">
        <v>752</v>
      </c>
      <c r="D85" s="361"/>
      <c r="E85" s="361"/>
      <c r="F85" s="362"/>
      <c r="G85" s="381" t="s">
        <v>75</v>
      </c>
      <c r="I85"/>
    </row>
    <row r="86" spans="2:9" s="250" customFormat="1">
      <c r="B86" s="355"/>
      <c r="C86" s="363" t="s">
        <v>753</v>
      </c>
      <c r="D86" s="353"/>
      <c r="E86" s="353"/>
      <c r="F86" s="354"/>
      <c r="G86" s="382" t="s">
        <v>292</v>
      </c>
      <c r="I86" s="1028" t="s">
        <v>1461</v>
      </c>
    </row>
    <row r="87" spans="2:9" s="250" customFormat="1">
      <c r="B87" s="355"/>
      <c r="C87" s="363" t="s">
        <v>754</v>
      </c>
      <c r="D87" s="353"/>
      <c r="E87" s="353"/>
      <c r="F87" s="354"/>
      <c r="G87" s="382" t="s">
        <v>230</v>
      </c>
      <c r="I87" s="1029"/>
    </row>
    <row r="88" spans="2:9" s="250" customFormat="1">
      <c r="B88" s="355"/>
      <c r="C88" s="363" t="s">
        <v>755</v>
      </c>
      <c r="D88" s="353"/>
      <c r="E88" s="353"/>
      <c r="F88" s="354"/>
      <c r="G88" s="382" t="s">
        <v>683</v>
      </c>
      <c r="I88" s="1029"/>
    </row>
    <row r="89" spans="2:9" s="250" customFormat="1" ht="15.75" thickBot="1">
      <c r="B89" s="355"/>
      <c r="C89" s="364" t="s">
        <v>756</v>
      </c>
      <c r="D89" s="365"/>
      <c r="E89" s="365"/>
      <c r="F89" s="366"/>
      <c r="G89" s="383" t="s">
        <v>682</v>
      </c>
      <c r="I89" s="1030"/>
    </row>
    <row r="90" spans="2:9" s="250" customFormat="1">
      <c r="B90" s="355"/>
      <c r="C90" s="360" t="s">
        <v>757</v>
      </c>
      <c r="D90" s="361"/>
      <c r="E90" s="361"/>
      <c r="F90" s="362"/>
      <c r="G90" s="381" t="s">
        <v>117</v>
      </c>
      <c r="I90"/>
    </row>
    <row r="91" spans="2:9" s="250" customFormat="1">
      <c r="B91" s="355"/>
      <c r="C91" s="363" t="s">
        <v>758</v>
      </c>
      <c r="D91" s="353"/>
      <c r="E91" s="353"/>
      <c r="F91" s="354"/>
      <c r="G91" s="382" t="s">
        <v>292</v>
      </c>
      <c r="I91" s="1034" t="s">
        <v>1462</v>
      </c>
    </row>
    <row r="92" spans="2:9" s="250" customFormat="1">
      <c r="B92" s="355"/>
      <c r="C92" s="363" t="s">
        <v>759</v>
      </c>
      <c r="D92" s="353"/>
      <c r="E92" s="353"/>
      <c r="F92" s="354"/>
      <c r="G92" s="382" t="s">
        <v>230</v>
      </c>
      <c r="I92" s="1035"/>
    </row>
    <row r="93" spans="2:9" s="250" customFormat="1">
      <c r="B93" s="355"/>
      <c r="C93" s="367" t="s">
        <v>760</v>
      </c>
      <c r="D93" s="356"/>
      <c r="E93" s="356"/>
      <c r="F93" s="357"/>
      <c r="G93" s="384" t="s">
        <v>439</v>
      </c>
      <c r="I93" s="1035"/>
    </row>
    <row r="94" spans="2:9" s="250" customFormat="1">
      <c r="B94" s="355"/>
      <c r="C94" s="368" t="s">
        <v>761</v>
      </c>
      <c r="D94" s="358"/>
      <c r="E94" s="358"/>
      <c r="F94" s="359"/>
      <c r="G94" s="385" t="s">
        <v>682</v>
      </c>
      <c r="I94" s="1035"/>
    </row>
    <row r="95" spans="2:9" s="250" customFormat="1">
      <c r="B95" s="355"/>
      <c r="C95" s="363" t="s">
        <v>762</v>
      </c>
      <c r="D95" s="353"/>
      <c r="E95" s="353"/>
      <c r="F95" s="354"/>
      <c r="G95" s="382" t="s">
        <v>682</v>
      </c>
      <c r="I95" s="1035"/>
    </row>
    <row r="96" spans="2:9" s="250" customFormat="1">
      <c r="B96" s="355"/>
      <c r="C96" s="363" t="s">
        <v>762</v>
      </c>
      <c r="D96" s="353"/>
      <c r="E96" s="353"/>
      <c r="F96" s="354"/>
      <c r="G96" s="382" t="s">
        <v>682</v>
      </c>
      <c r="I96" s="1035"/>
    </row>
    <row r="97" spans="2:9" s="250" customFormat="1">
      <c r="B97" s="355"/>
      <c r="C97" s="363" t="s">
        <v>762</v>
      </c>
      <c r="D97" s="353"/>
      <c r="E97" s="353"/>
      <c r="F97" s="354"/>
      <c r="G97" s="382" t="s">
        <v>682</v>
      </c>
      <c r="I97" s="1035"/>
    </row>
    <row r="98" spans="2:9" s="250" customFormat="1">
      <c r="B98" s="355"/>
      <c r="C98" s="363" t="s">
        <v>762</v>
      </c>
      <c r="D98" s="353"/>
      <c r="E98" s="353"/>
      <c r="F98" s="354"/>
      <c r="G98" s="382" t="s">
        <v>682</v>
      </c>
      <c r="I98" s="1035"/>
    </row>
    <row r="99" spans="2:9" s="250" customFormat="1">
      <c r="B99" s="355"/>
      <c r="C99" s="363" t="s">
        <v>762</v>
      </c>
      <c r="D99" s="353"/>
      <c r="E99" s="353"/>
      <c r="F99" s="354"/>
      <c r="G99" s="382" t="s">
        <v>682</v>
      </c>
      <c r="I99" s="1035"/>
    </row>
    <row r="100" spans="2:9" s="250" customFormat="1">
      <c r="B100" s="355"/>
      <c r="C100" s="363" t="s">
        <v>762</v>
      </c>
      <c r="D100" s="353"/>
      <c r="E100" s="353"/>
      <c r="F100" s="354"/>
      <c r="G100" s="382" t="s">
        <v>682</v>
      </c>
      <c r="I100" s="1035"/>
    </row>
    <row r="101" spans="2:9" s="250" customFormat="1">
      <c r="B101" s="355"/>
      <c r="C101" s="363" t="s">
        <v>762</v>
      </c>
      <c r="D101" s="353"/>
      <c r="E101" s="353"/>
      <c r="F101" s="354"/>
      <c r="G101" s="382" t="s">
        <v>682</v>
      </c>
      <c r="I101" s="1035"/>
    </row>
    <row r="102" spans="2:9" s="250" customFormat="1">
      <c r="B102" s="355"/>
      <c r="C102" s="363" t="s">
        <v>762</v>
      </c>
      <c r="D102" s="353"/>
      <c r="E102" s="353"/>
      <c r="F102" s="354"/>
      <c r="G102" s="382" t="s">
        <v>682</v>
      </c>
      <c r="I102" s="1035"/>
    </row>
    <row r="103" spans="2:9" s="250" customFormat="1">
      <c r="B103" s="355"/>
      <c r="C103" s="363" t="s">
        <v>762</v>
      </c>
      <c r="D103" s="353"/>
      <c r="E103" s="353"/>
      <c r="F103" s="354"/>
      <c r="G103" s="382" t="s">
        <v>682</v>
      </c>
      <c r="I103" s="1035"/>
    </row>
    <row r="104" spans="2:9" s="250" customFormat="1">
      <c r="B104" s="355"/>
      <c r="C104" s="363" t="s">
        <v>762</v>
      </c>
      <c r="D104" s="353"/>
      <c r="E104" s="353"/>
      <c r="F104" s="354"/>
      <c r="G104" s="382" t="s">
        <v>682</v>
      </c>
      <c r="I104" s="1035"/>
    </row>
    <row r="105" spans="2:9" s="250" customFormat="1">
      <c r="B105" s="355"/>
      <c r="C105" s="363" t="s">
        <v>762</v>
      </c>
      <c r="D105" s="353"/>
      <c r="E105" s="353"/>
      <c r="F105" s="354"/>
      <c r="G105" s="382" t="s">
        <v>682</v>
      </c>
      <c r="I105" s="1035"/>
    </row>
    <row r="106" spans="2:9" s="250" customFormat="1">
      <c r="B106" s="355"/>
      <c r="C106" s="363" t="s">
        <v>762</v>
      </c>
      <c r="D106" s="353"/>
      <c r="E106" s="353"/>
      <c r="F106" s="354"/>
      <c r="G106" s="382" t="s">
        <v>682</v>
      </c>
      <c r="I106" s="1035"/>
    </row>
    <row r="107" spans="2:9" s="250" customFormat="1">
      <c r="B107" s="355"/>
      <c r="C107" s="363" t="s">
        <v>762</v>
      </c>
      <c r="D107" s="353"/>
      <c r="E107" s="353"/>
      <c r="F107" s="354"/>
      <c r="G107" s="382" t="s">
        <v>682</v>
      </c>
      <c r="I107" s="1035"/>
    </row>
    <row r="108" spans="2:9" s="250" customFormat="1">
      <c r="B108" s="355"/>
      <c r="C108" s="363" t="s">
        <v>762</v>
      </c>
      <c r="D108" s="353"/>
      <c r="E108" s="353"/>
      <c r="F108" s="354"/>
      <c r="G108" s="382" t="s">
        <v>682</v>
      </c>
      <c r="I108" s="1035"/>
    </row>
    <row r="109" spans="2:9" s="250" customFormat="1">
      <c r="B109" s="355"/>
      <c r="C109" s="363" t="s">
        <v>762</v>
      </c>
      <c r="D109" s="353"/>
      <c r="E109" s="353"/>
      <c r="F109" s="354"/>
      <c r="G109" s="382" t="s">
        <v>682</v>
      </c>
      <c r="I109" s="1035"/>
    </row>
    <row r="110" spans="2:9" s="250" customFormat="1">
      <c r="B110" s="355"/>
      <c r="C110" s="363" t="s">
        <v>762</v>
      </c>
      <c r="D110" s="353"/>
      <c r="E110" s="353"/>
      <c r="F110" s="354"/>
      <c r="G110" s="382" t="s">
        <v>682</v>
      </c>
      <c r="I110" s="1035"/>
    </row>
    <row r="111" spans="2:9" s="250" customFormat="1">
      <c r="B111" s="355"/>
      <c r="C111" s="363" t="s">
        <v>762</v>
      </c>
      <c r="D111" s="353"/>
      <c r="E111" s="353"/>
      <c r="F111" s="354"/>
      <c r="G111" s="382" t="s">
        <v>682</v>
      </c>
      <c r="I111" s="1035"/>
    </row>
    <row r="112" spans="2:9" s="250" customFormat="1">
      <c r="B112" s="355"/>
      <c r="C112" s="363" t="s">
        <v>762</v>
      </c>
      <c r="D112" s="353"/>
      <c r="E112" s="353"/>
      <c r="F112" s="354"/>
      <c r="G112" s="382" t="s">
        <v>682</v>
      </c>
      <c r="I112" s="1035"/>
    </row>
    <row r="113" spans="2:9" s="250" customFormat="1">
      <c r="B113" s="355"/>
      <c r="C113" s="363" t="s">
        <v>762</v>
      </c>
      <c r="D113" s="353"/>
      <c r="E113" s="353"/>
      <c r="F113" s="354"/>
      <c r="G113" s="382" t="s">
        <v>682</v>
      </c>
      <c r="I113" s="1035"/>
    </row>
    <row r="114" spans="2:9" s="250" customFormat="1">
      <c r="B114" s="355"/>
      <c r="C114" s="363" t="s">
        <v>762</v>
      </c>
      <c r="D114" s="353"/>
      <c r="E114" s="353"/>
      <c r="F114" s="354"/>
      <c r="G114" s="382" t="s">
        <v>682</v>
      </c>
      <c r="I114" s="1035"/>
    </row>
    <row r="115" spans="2:9" s="250" customFormat="1">
      <c r="B115" s="355"/>
      <c r="C115" s="363" t="s">
        <v>762</v>
      </c>
      <c r="D115" s="353"/>
      <c r="E115" s="353"/>
      <c r="F115" s="354"/>
      <c r="G115" s="382" t="s">
        <v>682</v>
      </c>
      <c r="I115" s="1035"/>
    </row>
    <row r="116" spans="2:9" s="250" customFormat="1">
      <c r="B116" s="355"/>
      <c r="C116" s="363" t="s">
        <v>762</v>
      </c>
      <c r="D116" s="353"/>
      <c r="E116" s="353"/>
      <c r="F116" s="354"/>
      <c r="G116" s="382" t="s">
        <v>682</v>
      </c>
      <c r="I116" s="1035"/>
    </row>
    <row r="117" spans="2:9" s="250" customFormat="1">
      <c r="B117" s="355"/>
      <c r="C117" s="363" t="s">
        <v>762</v>
      </c>
      <c r="D117" s="353"/>
      <c r="E117" s="353"/>
      <c r="F117" s="354"/>
      <c r="G117" s="382" t="s">
        <v>682</v>
      </c>
      <c r="I117" s="1035"/>
    </row>
    <row r="118" spans="2:9" s="250" customFormat="1">
      <c r="B118" s="355"/>
      <c r="C118" s="363" t="s">
        <v>762</v>
      </c>
      <c r="D118" s="353"/>
      <c r="E118" s="353"/>
      <c r="F118" s="354"/>
      <c r="G118" s="382" t="s">
        <v>682</v>
      </c>
      <c r="I118" s="1035"/>
    </row>
    <row r="119" spans="2:9" s="250" customFormat="1">
      <c r="B119" s="355"/>
      <c r="C119" s="363" t="s">
        <v>762</v>
      </c>
      <c r="D119" s="353"/>
      <c r="E119" s="353"/>
      <c r="F119" s="354"/>
      <c r="G119" s="382" t="s">
        <v>682</v>
      </c>
      <c r="I119" s="1035"/>
    </row>
    <row r="120" spans="2:9" s="250" customFormat="1">
      <c r="B120" s="355"/>
      <c r="C120" s="363" t="s">
        <v>762</v>
      </c>
      <c r="D120" s="353"/>
      <c r="E120" s="353"/>
      <c r="F120" s="354"/>
      <c r="G120" s="382" t="s">
        <v>682</v>
      </c>
      <c r="I120" s="1035"/>
    </row>
    <row r="121" spans="2:9" s="250" customFormat="1">
      <c r="B121" s="355"/>
      <c r="C121" s="363" t="s">
        <v>762</v>
      </c>
      <c r="D121" s="353"/>
      <c r="E121" s="353"/>
      <c r="F121" s="354"/>
      <c r="G121" s="382" t="s">
        <v>682</v>
      </c>
      <c r="I121" s="1035"/>
    </row>
    <row r="122" spans="2:9" s="250" customFormat="1">
      <c r="B122" s="355"/>
      <c r="C122" s="363" t="s">
        <v>762</v>
      </c>
      <c r="D122" s="353"/>
      <c r="E122" s="353"/>
      <c r="F122" s="354"/>
      <c r="G122" s="382" t="s">
        <v>682</v>
      </c>
      <c r="I122" s="1035"/>
    </row>
    <row r="123" spans="2:9" s="250" customFormat="1">
      <c r="B123" s="355"/>
      <c r="C123" s="363" t="s">
        <v>762</v>
      </c>
      <c r="D123" s="353"/>
      <c r="E123" s="353"/>
      <c r="F123" s="354"/>
      <c r="G123" s="382" t="s">
        <v>682</v>
      </c>
      <c r="I123" s="1035"/>
    </row>
    <row r="124" spans="2:9" s="250" customFormat="1">
      <c r="B124" s="355"/>
      <c r="C124" s="363" t="s">
        <v>762</v>
      </c>
      <c r="D124" s="353"/>
      <c r="E124" s="353"/>
      <c r="F124" s="354"/>
      <c r="G124" s="382" t="s">
        <v>682</v>
      </c>
      <c r="I124" s="1035"/>
    </row>
    <row r="125" spans="2:9" s="250" customFormat="1">
      <c r="B125" s="355"/>
      <c r="C125" s="363" t="s">
        <v>762</v>
      </c>
      <c r="D125" s="353"/>
      <c r="E125" s="353"/>
      <c r="F125" s="354"/>
      <c r="G125" s="382" t="s">
        <v>682</v>
      </c>
      <c r="I125" s="1035"/>
    </row>
    <row r="126" spans="2:9" s="250" customFormat="1">
      <c r="B126" s="355"/>
      <c r="C126" s="363" t="s">
        <v>762</v>
      </c>
      <c r="D126" s="353"/>
      <c r="E126" s="353"/>
      <c r="F126" s="354"/>
      <c r="G126" s="382" t="s">
        <v>682</v>
      </c>
      <c r="I126" s="1035"/>
    </row>
    <row r="127" spans="2:9" s="250" customFormat="1">
      <c r="B127" s="355"/>
      <c r="C127" s="363" t="s">
        <v>762</v>
      </c>
      <c r="D127" s="353"/>
      <c r="E127" s="353"/>
      <c r="F127" s="354"/>
      <c r="G127" s="382" t="s">
        <v>682</v>
      </c>
      <c r="I127" s="1035"/>
    </row>
    <row r="128" spans="2:9" s="250" customFormat="1">
      <c r="B128" s="355"/>
      <c r="C128" s="363" t="s">
        <v>762</v>
      </c>
      <c r="D128" s="353"/>
      <c r="E128" s="353"/>
      <c r="F128" s="354"/>
      <c r="G128" s="382" t="s">
        <v>682</v>
      </c>
      <c r="I128" s="1035"/>
    </row>
    <row r="129" spans="2:9" s="250" customFormat="1">
      <c r="B129" s="355"/>
      <c r="C129" s="363" t="s">
        <v>762</v>
      </c>
      <c r="D129" s="353"/>
      <c r="E129" s="353"/>
      <c r="F129" s="354"/>
      <c r="G129" s="382" t="s">
        <v>682</v>
      </c>
      <c r="I129" s="1035"/>
    </row>
    <row r="130" spans="2:9" s="250" customFormat="1">
      <c r="B130" s="355"/>
      <c r="C130" s="363" t="s">
        <v>762</v>
      </c>
      <c r="D130" s="353"/>
      <c r="E130" s="353"/>
      <c r="F130" s="354"/>
      <c r="G130" s="382" t="s">
        <v>682</v>
      </c>
      <c r="I130" s="1035"/>
    </row>
    <row r="131" spans="2:9" s="250" customFormat="1">
      <c r="B131" s="355"/>
      <c r="C131" s="363" t="s">
        <v>762</v>
      </c>
      <c r="D131" s="353"/>
      <c r="E131" s="353"/>
      <c r="F131" s="354"/>
      <c r="G131" s="382" t="s">
        <v>682</v>
      </c>
      <c r="I131" s="1035"/>
    </row>
    <row r="132" spans="2:9" s="250" customFormat="1" ht="15.75" thickBot="1">
      <c r="B132" s="355"/>
      <c r="C132" s="364" t="s">
        <v>763</v>
      </c>
      <c r="D132" s="365"/>
      <c r="E132" s="365"/>
      <c r="F132" s="366"/>
      <c r="G132" s="383" t="s">
        <v>682</v>
      </c>
      <c r="I132" s="1036"/>
    </row>
    <row r="133" spans="2:9" s="250" customFormat="1">
      <c r="B133" s="355"/>
      <c r="C133" s="540" t="s">
        <v>764</v>
      </c>
      <c r="D133" s="541"/>
      <c r="E133" s="541"/>
      <c r="F133" s="542"/>
      <c r="G133" s="543" t="s">
        <v>117</v>
      </c>
      <c r="H133" s="544"/>
      <c r="I133" s="545"/>
    </row>
    <row r="134" spans="2:9" s="250" customFormat="1">
      <c r="B134" s="355"/>
      <c r="C134" s="546" t="s">
        <v>765</v>
      </c>
      <c r="D134" s="547"/>
      <c r="E134" s="547"/>
      <c r="F134" s="548"/>
      <c r="G134" s="549" t="s">
        <v>292</v>
      </c>
      <c r="H134" s="544"/>
      <c r="I134" s="1031" t="s">
        <v>1462</v>
      </c>
    </row>
    <row r="135" spans="2:9" s="250" customFormat="1">
      <c r="B135" s="355"/>
      <c r="C135" s="546" t="s">
        <v>766</v>
      </c>
      <c r="D135" s="547"/>
      <c r="E135" s="547"/>
      <c r="F135" s="548"/>
      <c r="G135" s="549" t="s">
        <v>230</v>
      </c>
      <c r="H135" s="544"/>
      <c r="I135" s="1032"/>
    </row>
    <row r="136" spans="2:9" s="250" customFormat="1">
      <c r="B136" s="355"/>
      <c r="C136" s="546" t="s">
        <v>767</v>
      </c>
      <c r="D136" s="547"/>
      <c r="E136" s="547"/>
      <c r="F136" s="548"/>
      <c r="G136" s="549" t="s">
        <v>684</v>
      </c>
      <c r="H136" s="544"/>
      <c r="I136" s="1032"/>
    </row>
    <row r="137" spans="2:9" s="250" customFormat="1">
      <c r="B137" s="355"/>
      <c r="C137" s="546" t="s">
        <v>768</v>
      </c>
      <c r="D137" s="547"/>
      <c r="E137" s="547"/>
      <c r="F137" s="548"/>
      <c r="G137" s="549" t="s">
        <v>682</v>
      </c>
      <c r="H137" s="544"/>
      <c r="I137" s="1032"/>
    </row>
    <row r="138" spans="2:9" s="250" customFormat="1">
      <c r="B138" s="355"/>
      <c r="C138" s="546" t="s">
        <v>769</v>
      </c>
      <c r="D138" s="547"/>
      <c r="E138" s="547"/>
      <c r="F138" s="548"/>
      <c r="G138" s="549" t="s">
        <v>682</v>
      </c>
      <c r="H138" s="544"/>
      <c r="I138" s="1032"/>
    </row>
    <row r="139" spans="2:9" s="250" customFormat="1">
      <c r="B139" s="355"/>
      <c r="C139" s="546" t="s">
        <v>769</v>
      </c>
      <c r="D139" s="547"/>
      <c r="E139" s="547"/>
      <c r="F139" s="548"/>
      <c r="G139" s="549" t="s">
        <v>682</v>
      </c>
      <c r="H139" s="544"/>
      <c r="I139" s="1032"/>
    </row>
    <row r="140" spans="2:9" s="250" customFormat="1">
      <c r="B140" s="355"/>
      <c r="C140" s="546" t="s">
        <v>769</v>
      </c>
      <c r="D140" s="547"/>
      <c r="E140" s="547"/>
      <c r="F140" s="548"/>
      <c r="G140" s="549" t="s">
        <v>682</v>
      </c>
      <c r="H140" s="544"/>
      <c r="I140" s="1032"/>
    </row>
    <row r="141" spans="2:9" s="250" customFormat="1">
      <c r="B141" s="355"/>
      <c r="C141" s="546" t="s">
        <v>769</v>
      </c>
      <c r="D141" s="547"/>
      <c r="E141" s="547"/>
      <c r="F141" s="548"/>
      <c r="G141" s="549" t="s">
        <v>682</v>
      </c>
      <c r="H141" s="544"/>
      <c r="I141" s="1032"/>
    </row>
    <row r="142" spans="2:9" s="250" customFormat="1">
      <c r="B142" s="355"/>
      <c r="C142" s="546" t="s">
        <v>769</v>
      </c>
      <c r="D142" s="547"/>
      <c r="E142" s="547"/>
      <c r="F142" s="548"/>
      <c r="G142" s="549" t="s">
        <v>682</v>
      </c>
      <c r="H142" s="544"/>
      <c r="I142" s="1032"/>
    </row>
    <row r="143" spans="2:9" s="250" customFormat="1">
      <c r="B143" s="355"/>
      <c r="C143" s="546" t="s">
        <v>769</v>
      </c>
      <c r="D143" s="547"/>
      <c r="E143" s="547"/>
      <c r="F143" s="548"/>
      <c r="G143" s="549" t="s">
        <v>682</v>
      </c>
      <c r="H143" s="544"/>
      <c r="I143" s="1032"/>
    </row>
    <row r="144" spans="2:9" s="250" customFormat="1">
      <c r="B144" s="355"/>
      <c r="C144" s="546" t="s">
        <v>769</v>
      </c>
      <c r="D144" s="547"/>
      <c r="E144" s="547"/>
      <c r="F144" s="548"/>
      <c r="G144" s="549" t="s">
        <v>682</v>
      </c>
      <c r="H144" s="544"/>
      <c r="I144" s="1032"/>
    </row>
    <row r="145" spans="2:9" s="250" customFormat="1">
      <c r="B145" s="355"/>
      <c r="C145" s="546" t="s">
        <v>769</v>
      </c>
      <c r="D145" s="547"/>
      <c r="E145" s="547"/>
      <c r="F145" s="548"/>
      <c r="G145" s="549" t="s">
        <v>682</v>
      </c>
      <c r="H145" s="544"/>
      <c r="I145" s="1032"/>
    </row>
    <row r="146" spans="2:9" s="250" customFormat="1">
      <c r="B146" s="355"/>
      <c r="C146" s="546" t="s">
        <v>769</v>
      </c>
      <c r="D146" s="547"/>
      <c r="E146" s="547"/>
      <c r="F146" s="548"/>
      <c r="G146" s="549" t="s">
        <v>682</v>
      </c>
      <c r="H146" s="544"/>
      <c r="I146" s="1032"/>
    </row>
    <row r="147" spans="2:9" s="250" customFormat="1">
      <c r="B147" s="355"/>
      <c r="C147" s="546" t="s">
        <v>769</v>
      </c>
      <c r="D147" s="547"/>
      <c r="E147" s="547"/>
      <c r="F147" s="548"/>
      <c r="G147" s="549" t="s">
        <v>682</v>
      </c>
      <c r="H147" s="544"/>
      <c r="I147" s="1032"/>
    </row>
    <row r="148" spans="2:9" s="250" customFormat="1">
      <c r="B148" s="355"/>
      <c r="C148" s="546" t="s">
        <v>769</v>
      </c>
      <c r="D148" s="547"/>
      <c r="E148" s="547"/>
      <c r="F148" s="548"/>
      <c r="G148" s="549" t="s">
        <v>682</v>
      </c>
      <c r="H148" s="544"/>
      <c r="I148" s="1032"/>
    </row>
    <row r="149" spans="2:9" s="250" customFormat="1">
      <c r="B149" s="355"/>
      <c r="C149" s="546" t="s">
        <v>769</v>
      </c>
      <c r="D149" s="547"/>
      <c r="E149" s="547"/>
      <c r="F149" s="548"/>
      <c r="G149" s="549" t="s">
        <v>682</v>
      </c>
      <c r="H149" s="544"/>
      <c r="I149" s="1032"/>
    </row>
    <row r="150" spans="2:9" s="250" customFormat="1">
      <c r="B150" s="355"/>
      <c r="C150" s="546" t="s">
        <v>769</v>
      </c>
      <c r="D150" s="547"/>
      <c r="E150" s="547"/>
      <c r="F150" s="548"/>
      <c r="G150" s="549" t="s">
        <v>682</v>
      </c>
      <c r="H150" s="544"/>
      <c r="I150" s="1032"/>
    </row>
    <row r="151" spans="2:9" s="250" customFormat="1">
      <c r="B151" s="355"/>
      <c r="C151" s="546" t="s">
        <v>769</v>
      </c>
      <c r="D151" s="547"/>
      <c r="E151" s="547"/>
      <c r="F151" s="548"/>
      <c r="G151" s="549" t="s">
        <v>682</v>
      </c>
      <c r="H151" s="544"/>
      <c r="I151" s="1032"/>
    </row>
    <row r="152" spans="2:9" s="250" customFormat="1">
      <c r="B152" s="355"/>
      <c r="C152" s="546" t="s">
        <v>769</v>
      </c>
      <c r="D152" s="547"/>
      <c r="E152" s="547"/>
      <c r="F152" s="548"/>
      <c r="G152" s="549" t="s">
        <v>682</v>
      </c>
      <c r="H152" s="544"/>
      <c r="I152" s="1032"/>
    </row>
    <row r="153" spans="2:9" s="250" customFormat="1">
      <c r="B153" s="355"/>
      <c r="C153" s="546" t="s">
        <v>769</v>
      </c>
      <c r="D153" s="547"/>
      <c r="E153" s="547"/>
      <c r="F153" s="548"/>
      <c r="G153" s="549" t="s">
        <v>682</v>
      </c>
      <c r="H153" s="544"/>
      <c r="I153" s="1032"/>
    </row>
    <row r="154" spans="2:9" s="250" customFormat="1">
      <c r="B154" s="355"/>
      <c r="C154" s="546" t="s">
        <v>769</v>
      </c>
      <c r="D154" s="547"/>
      <c r="E154" s="547"/>
      <c r="F154" s="548"/>
      <c r="G154" s="549" t="s">
        <v>682</v>
      </c>
      <c r="H154" s="544"/>
      <c r="I154" s="1032"/>
    </row>
    <row r="155" spans="2:9" s="250" customFormat="1">
      <c r="B155" s="355"/>
      <c r="C155" s="546" t="s">
        <v>769</v>
      </c>
      <c r="D155" s="547"/>
      <c r="E155" s="547"/>
      <c r="F155" s="548"/>
      <c r="G155" s="549" t="s">
        <v>682</v>
      </c>
      <c r="H155" s="544"/>
      <c r="I155" s="1032"/>
    </row>
    <row r="156" spans="2:9" s="250" customFormat="1">
      <c r="B156" s="355"/>
      <c r="C156" s="546" t="s">
        <v>769</v>
      </c>
      <c r="D156" s="547"/>
      <c r="E156" s="547"/>
      <c r="F156" s="548"/>
      <c r="G156" s="549" t="s">
        <v>682</v>
      </c>
      <c r="H156" s="544"/>
      <c r="I156" s="1032"/>
    </row>
    <row r="157" spans="2:9" s="250" customFormat="1">
      <c r="B157" s="355"/>
      <c r="C157" s="546" t="s">
        <v>769</v>
      </c>
      <c r="D157" s="547"/>
      <c r="E157" s="547"/>
      <c r="F157" s="548"/>
      <c r="G157" s="549" t="s">
        <v>682</v>
      </c>
      <c r="H157" s="544"/>
      <c r="I157" s="1032"/>
    </row>
    <row r="158" spans="2:9" s="250" customFormat="1">
      <c r="B158" s="355"/>
      <c r="C158" s="546" t="s">
        <v>769</v>
      </c>
      <c r="D158" s="547"/>
      <c r="E158" s="547"/>
      <c r="F158" s="548"/>
      <c r="G158" s="549" t="s">
        <v>682</v>
      </c>
      <c r="H158" s="544"/>
      <c r="I158" s="1032"/>
    </row>
    <row r="159" spans="2:9" s="250" customFormat="1">
      <c r="B159" s="355"/>
      <c r="C159" s="546" t="s">
        <v>769</v>
      </c>
      <c r="D159" s="547"/>
      <c r="E159" s="547"/>
      <c r="F159" s="548"/>
      <c r="G159" s="549" t="s">
        <v>682</v>
      </c>
      <c r="H159" s="544"/>
      <c r="I159" s="1032"/>
    </row>
    <row r="160" spans="2:9" s="250" customFormat="1">
      <c r="B160" s="355"/>
      <c r="C160" s="546" t="s">
        <v>769</v>
      </c>
      <c r="D160" s="547"/>
      <c r="E160" s="547"/>
      <c r="F160" s="548"/>
      <c r="G160" s="549" t="s">
        <v>682</v>
      </c>
      <c r="H160" s="544"/>
      <c r="I160" s="1032"/>
    </row>
    <row r="161" spans="2:9" s="250" customFormat="1">
      <c r="B161" s="355"/>
      <c r="C161" s="546" t="s">
        <v>769</v>
      </c>
      <c r="D161" s="547"/>
      <c r="E161" s="547"/>
      <c r="F161" s="548"/>
      <c r="G161" s="549" t="s">
        <v>682</v>
      </c>
      <c r="H161" s="544"/>
      <c r="I161" s="1032"/>
    </row>
    <row r="162" spans="2:9" s="250" customFormat="1">
      <c r="B162" s="355"/>
      <c r="C162" s="546" t="s">
        <v>769</v>
      </c>
      <c r="D162" s="547"/>
      <c r="E162" s="547"/>
      <c r="F162" s="548"/>
      <c r="G162" s="549" t="s">
        <v>682</v>
      </c>
      <c r="H162" s="544"/>
      <c r="I162" s="1032"/>
    </row>
    <row r="163" spans="2:9" s="250" customFormat="1">
      <c r="B163" s="355"/>
      <c r="C163" s="546" t="s">
        <v>769</v>
      </c>
      <c r="D163" s="547"/>
      <c r="E163" s="547"/>
      <c r="F163" s="548"/>
      <c r="G163" s="549" t="s">
        <v>682</v>
      </c>
      <c r="H163" s="544"/>
      <c r="I163" s="1032"/>
    </row>
    <row r="164" spans="2:9" s="250" customFormat="1">
      <c r="B164" s="355"/>
      <c r="C164" s="546" t="s">
        <v>769</v>
      </c>
      <c r="D164" s="547"/>
      <c r="E164" s="547"/>
      <c r="F164" s="548"/>
      <c r="G164" s="549" t="s">
        <v>682</v>
      </c>
      <c r="H164" s="544"/>
      <c r="I164" s="1032"/>
    </row>
    <row r="165" spans="2:9" s="250" customFormat="1">
      <c r="B165" s="355"/>
      <c r="C165" s="546" t="s">
        <v>769</v>
      </c>
      <c r="D165" s="547"/>
      <c r="E165" s="547"/>
      <c r="F165" s="548"/>
      <c r="G165" s="549" t="s">
        <v>682</v>
      </c>
      <c r="H165" s="544"/>
      <c r="I165" s="1032"/>
    </row>
    <row r="166" spans="2:9" s="250" customFormat="1">
      <c r="B166" s="355"/>
      <c r="C166" s="546" t="s">
        <v>769</v>
      </c>
      <c r="D166" s="547"/>
      <c r="E166" s="547"/>
      <c r="F166" s="548"/>
      <c r="G166" s="549" t="s">
        <v>682</v>
      </c>
      <c r="H166" s="544"/>
      <c r="I166" s="1032"/>
    </row>
    <row r="167" spans="2:9" s="250" customFormat="1">
      <c r="B167" s="355"/>
      <c r="C167" s="546" t="s">
        <v>769</v>
      </c>
      <c r="D167" s="547"/>
      <c r="E167" s="547"/>
      <c r="F167" s="548"/>
      <c r="G167" s="549" t="s">
        <v>682</v>
      </c>
      <c r="H167" s="544"/>
      <c r="I167" s="1032"/>
    </row>
    <row r="168" spans="2:9" s="250" customFormat="1">
      <c r="B168" s="355"/>
      <c r="C168" s="546" t="s">
        <v>769</v>
      </c>
      <c r="D168" s="547"/>
      <c r="E168" s="547"/>
      <c r="F168" s="548"/>
      <c r="G168" s="549" t="s">
        <v>682</v>
      </c>
      <c r="H168" s="544"/>
      <c r="I168" s="1032"/>
    </row>
    <row r="169" spans="2:9" s="250" customFormat="1">
      <c r="B169" s="355"/>
      <c r="C169" s="546" t="s">
        <v>769</v>
      </c>
      <c r="D169" s="547"/>
      <c r="E169" s="547"/>
      <c r="F169" s="548"/>
      <c r="G169" s="549" t="s">
        <v>682</v>
      </c>
      <c r="H169" s="544"/>
      <c r="I169" s="1032"/>
    </row>
    <row r="170" spans="2:9" s="250" customFormat="1">
      <c r="B170" s="355"/>
      <c r="C170" s="546" t="s">
        <v>769</v>
      </c>
      <c r="D170" s="547"/>
      <c r="E170" s="547"/>
      <c r="F170" s="548"/>
      <c r="G170" s="549" t="s">
        <v>682</v>
      </c>
      <c r="H170" s="544"/>
      <c r="I170" s="1032"/>
    </row>
    <row r="171" spans="2:9" s="250" customFormat="1">
      <c r="B171" s="355"/>
      <c r="C171" s="546" t="s">
        <v>769</v>
      </c>
      <c r="D171" s="547"/>
      <c r="E171" s="547"/>
      <c r="F171" s="548"/>
      <c r="G171" s="549" t="s">
        <v>682</v>
      </c>
      <c r="H171" s="544"/>
      <c r="I171" s="1032"/>
    </row>
    <row r="172" spans="2:9" s="250" customFormat="1">
      <c r="B172" s="355"/>
      <c r="C172" s="546" t="s">
        <v>769</v>
      </c>
      <c r="D172" s="547"/>
      <c r="E172" s="547"/>
      <c r="F172" s="548"/>
      <c r="G172" s="549" t="s">
        <v>682</v>
      </c>
      <c r="H172" s="544"/>
      <c r="I172" s="1032"/>
    </row>
    <row r="173" spans="2:9" s="250" customFormat="1">
      <c r="B173" s="355"/>
      <c r="C173" s="546" t="s">
        <v>769</v>
      </c>
      <c r="D173" s="547"/>
      <c r="E173" s="547"/>
      <c r="F173" s="548"/>
      <c r="G173" s="549" t="s">
        <v>682</v>
      </c>
      <c r="H173" s="544"/>
      <c r="I173" s="1032"/>
    </row>
    <row r="174" spans="2:9" s="250" customFormat="1">
      <c r="B174" s="355"/>
      <c r="C174" s="546" t="s">
        <v>769</v>
      </c>
      <c r="D174" s="547"/>
      <c r="E174" s="547"/>
      <c r="F174" s="548"/>
      <c r="G174" s="549" t="s">
        <v>682</v>
      </c>
      <c r="H174" s="544"/>
      <c r="I174" s="1032"/>
    </row>
    <row r="175" spans="2:9" s="250" customFormat="1" ht="15.75" thickBot="1">
      <c r="B175" s="355"/>
      <c r="C175" s="554" t="s">
        <v>770</v>
      </c>
      <c r="D175" s="555"/>
      <c r="E175" s="555"/>
      <c r="F175" s="556"/>
      <c r="G175" s="557" t="s">
        <v>682</v>
      </c>
      <c r="H175" s="544"/>
      <c r="I175" s="1033"/>
    </row>
    <row r="176" spans="2:9" s="250" customFormat="1">
      <c r="B176" s="355"/>
      <c r="C176" s="360" t="s">
        <v>771</v>
      </c>
      <c r="D176" s="361"/>
      <c r="E176" s="361"/>
      <c r="F176" s="362"/>
      <c r="G176" s="381" t="s">
        <v>52</v>
      </c>
      <c r="I176"/>
    </row>
    <row r="177" spans="2:9" s="250" customFormat="1">
      <c r="B177" s="355"/>
      <c r="C177" s="363" t="s">
        <v>772</v>
      </c>
      <c r="D177" s="353"/>
      <c r="E177" s="353"/>
      <c r="F177" s="354"/>
      <c r="G177" s="382" t="s">
        <v>292</v>
      </c>
      <c r="I177" s="1028" t="s">
        <v>1463</v>
      </c>
    </row>
    <row r="178" spans="2:9" s="250" customFormat="1">
      <c r="B178" s="355"/>
      <c r="C178" s="363" t="s">
        <v>773</v>
      </c>
      <c r="D178" s="353"/>
      <c r="E178" s="353"/>
      <c r="F178" s="354"/>
      <c r="G178" s="382" t="s">
        <v>230</v>
      </c>
      <c r="I178" s="1029"/>
    </row>
    <row r="179" spans="2:9" s="250" customFormat="1">
      <c r="B179" s="355"/>
      <c r="C179" s="363" t="s">
        <v>774</v>
      </c>
      <c r="D179" s="353"/>
      <c r="E179" s="353"/>
      <c r="F179" s="354"/>
      <c r="G179" s="382" t="s">
        <v>685</v>
      </c>
      <c r="I179" s="1029"/>
    </row>
    <row r="180" spans="2:9" s="250" customFormat="1">
      <c r="B180" s="355"/>
      <c r="C180" s="363" t="s">
        <v>775</v>
      </c>
      <c r="D180" s="353"/>
      <c r="E180" s="353"/>
      <c r="F180" s="354"/>
      <c r="G180" s="382" t="s">
        <v>682</v>
      </c>
      <c r="I180" s="1029"/>
    </row>
    <row r="181" spans="2:9" s="250" customFormat="1" ht="15.75" thickBot="1">
      <c r="B181" s="355"/>
      <c r="C181" s="364" t="s">
        <v>776</v>
      </c>
      <c r="D181" s="365"/>
      <c r="E181" s="365"/>
      <c r="F181" s="366"/>
      <c r="G181" s="383" t="s">
        <v>682</v>
      </c>
      <c r="I181" s="1030"/>
    </row>
    <row r="182" spans="2:9" s="250" customFormat="1">
      <c r="B182" s="355"/>
      <c r="C182" s="360" t="s">
        <v>777</v>
      </c>
      <c r="D182" s="361"/>
      <c r="E182" s="361"/>
      <c r="F182" s="362"/>
      <c r="G182" s="381" t="s">
        <v>52</v>
      </c>
      <c r="I182"/>
    </row>
    <row r="183" spans="2:9" s="250" customFormat="1">
      <c r="B183" s="355"/>
      <c r="C183" s="363" t="s">
        <v>778</v>
      </c>
      <c r="D183" s="353"/>
      <c r="E183" s="353"/>
      <c r="F183" s="354"/>
      <c r="G183" s="382" t="s">
        <v>292</v>
      </c>
      <c r="I183" s="1028" t="s">
        <v>1464</v>
      </c>
    </row>
    <row r="184" spans="2:9" s="250" customFormat="1">
      <c r="B184" s="355"/>
      <c r="C184" s="363" t="s">
        <v>779</v>
      </c>
      <c r="D184" s="353"/>
      <c r="E184" s="353"/>
      <c r="F184" s="354"/>
      <c r="G184" s="382" t="s">
        <v>230</v>
      </c>
      <c r="I184" s="1029"/>
    </row>
    <row r="185" spans="2:9" s="250" customFormat="1">
      <c r="B185" s="355"/>
      <c r="C185" s="363" t="s">
        <v>780</v>
      </c>
      <c r="D185" s="353"/>
      <c r="E185" s="353"/>
      <c r="F185" s="354"/>
      <c r="G185" s="382" t="s">
        <v>686</v>
      </c>
      <c r="I185" s="1029"/>
    </row>
    <row r="186" spans="2:9" s="250" customFormat="1">
      <c r="B186" s="355"/>
      <c r="C186" s="363" t="s">
        <v>781</v>
      </c>
      <c r="D186" s="353"/>
      <c r="E186" s="353"/>
      <c r="F186" s="354"/>
      <c r="G186" s="382" t="s">
        <v>682</v>
      </c>
      <c r="I186" s="1029"/>
    </row>
    <row r="187" spans="2:9" s="250" customFormat="1" ht="15.75" thickBot="1">
      <c r="B187" s="355"/>
      <c r="C187" s="364" t="s">
        <v>782</v>
      </c>
      <c r="D187" s="365"/>
      <c r="E187" s="365"/>
      <c r="F187" s="366"/>
      <c r="G187" s="383" t="s">
        <v>682</v>
      </c>
      <c r="I187" s="1030"/>
    </row>
    <row r="188" spans="2:9" s="250" customFormat="1">
      <c r="B188" s="355"/>
      <c r="C188" s="360" t="s">
        <v>783</v>
      </c>
      <c r="D188" s="361"/>
      <c r="E188" s="361"/>
      <c r="F188" s="362"/>
      <c r="G188" s="381" t="s">
        <v>60</v>
      </c>
      <c r="I188"/>
    </row>
    <row r="189" spans="2:9" s="250" customFormat="1">
      <c r="B189" s="355"/>
      <c r="C189" s="363" t="s">
        <v>784</v>
      </c>
      <c r="D189" s="353"/>
      <c r="E189" s="353"/>
      <c r="F189" s="354"/>
      <c r="G189" s="382" t="s">
        <v>292</v>
      </c>
      <c r="I189" s="1028" t="s">
        <v>1465</v>
      </c>
    </row>
    <row r="190" spans="2:9" s="250" customFormat="1">
      <c r="B190" s="355"/>
      <c r="C190" s="363" t="s">
        <v>785</v>
      </c>
      <c r="D190" s="353"/>
      <c r="E190" s="353"/>
      <c r="F190" s="354"/>
      <c r="G190" s="382" t="s">
        <v>230</v>
      </c>
      <c r="I190" s="1029"/>
    </row>
    <row r="191" spans="2:9" s="250" customFormat="1">
      <c r="B191" s="355"/>
      <c r="C191" s="363" t="s">
        <v>786</v>
      </c>
      <c r="D191" s="353"/>
      <c r="E191" s="353"/>
      <c r="F191" s="354"/>
      <c r="G191" s="382" t="s">
        <v>108</v>
      </c>
      <c r="I191" s="1029"/>
    </row>
    <row r="192" spans="2:9" s="250" customFormat="1">
      <c r="B192" s="355"/>
      <c r="C192" s="363" t="s">
        <v>787</v>
      </c>
      <c r="D192" s="353"/>
      <c r="E192" s="353"/>
      <c r="F192" s="354"/>
      <c r="G192" s="382" t="s">
        <v>682</v>
      </c>
      <c r="I192" s="1029"/>
    </row>
    <row r="193" spans="2:9" s="250" customFormat="1">
      <c r="B193" s="355"/>
      <c r="C193" s="363" t="s">
        <v>788</v>
      </c>
      <c r="D193" s="353"/>
      <c r="E193" s="353"/>
      <c r="F193" s="354"/>
      <c r="G193" s="382" t="s">
        <v>682</v>
      </c>
      <c r="I193" s="1029"/>
    </row>
    <row r="194" spans="2:9" s="250" customFormat="1">
      <c r="B194" s="355"/>
      <c r="C194" s="363" t="s">
        <v>788</v>
      </c>
      <c r="D194" s="353"/>
      <c r="E194" s="353"/>
      <c r="F194" s="354"/>
      <c r="G194" s="382" t="s">
        <v>682</v>
      </c>
      <c r="I194" s="1029"/>
    </row>
    <row r="195" spans="2:9" s="250" customFormat="1" ht="15.75" thickBot="1">
      <c r="B195" s="355"/>
      <c r="C195" s="364" t="s">
        <v>789</v>
      </c>
      <c r="D195" s="365"/>
      <c r="E195" s="365"/>
      <c r="F195" s="366"/>
      <c r="G195" s="383" t="s">
        <v>682</v>
      </c>
      <c r="I195" s="1030"/>
    </row>
    <row r="196" spans="2:9" s="250" customFormat="1">
      <c r="B196" s="355"/>
      <c r="C196" s="360" t="s">
        <v>790</v>
      </c>
      <c r="D196" s="361"/>
      <c r="E196" s="361"/>
      <c r="F196" s="362"/>
      <c r="G196" s="381" t="s">
        <v>60</v>
      </c>
      <c r="I196"/>
    </row>
    <row r="197" spans="2:9" s="250" customFormat="1">
      <c r="B197" s="355"/>
      <c r="C197" s="363" t="s">
        <v>791</v>
      </c>
      <c r="D197" s="353"/>
      <c r="E197" s="353"/>
      <c r="F197" s="354"/>
      <c r="G197" s="382" t="s">
        <v>292</v>
      </c>
      <c r="I197" s="1028" t="s">
        <v>1466</v>
      </c>
    </row>
    <row r="198" spans="2:9" s="250" customFormat="1">
      <c r="B198" s="355"/>
      <c r="C198" s="363" t="s">
        <v>792</v>
      </c>
      <c r="D198" s="353"/>
      <c r="E198" s="353"/>
      <c r="F198" s="354"/>
      <c r="G198" s="382" t="s">
        <v>230</v>
      </c>
      <c r="I198" s="1029"/>
    </row>
    <row r="199" spans="2:9" s="250" customFormat="1">
      <c r="B199" s="355"/>
      <c r="C199" s="363" t="s">
        <v>793</v>
      </c>
      <c r="D199" s="353"/>
      <c r="E199" s="353"/>
      <c r="F199" s="354"/>
      <c r="G199" s="382" t="s">
        <v>126</v>
      </c>
      <c r="I199" s="1029"/>
    </row>
    <row r="200" spans="2:9" s="250" customFormat="1">
      <c r="B200" s="355"/>
      <c r="C200" s="363" t="s">
        <v>794</v>
      </c>
      <c r="D200" s="353"/>
      <c r="E200" s="353"/>
      <c r="F200" s="354"/>
      <c r="G200" s="382" t="s">
        <v>682</v>
      </c>
      <c r="I200" s="1029"/>
    </row>
    <row r="201" spans="2:9" s="250" customFormat="1">
      <c r="B201" s="355"/>
      <c r="C201" s="363" t="s">
        <v>795</v>
      </c>
      <c r="D201" s="353"/>
      <c r="E201" s="353"/>
      <c r="F201" s="354"/>
      <c r="G201" s="382" t="s">
        <v>682</v>
      </c>
      <c r="I201" s="1029"/>
    </row>
    <row r="202" spans="2:9" s="250" customFormat="1">
      <c r="B202" s="355"/>
      <c r="C202" s="363" t="s">
        <v>795</v>
      </c>
      <c r="D202" s="353"/>
      <c r="E202" s="353"/>
      <c r="F202" s="354"/>
      <c r="G202" s="382" t="s">
        <v>682</v>
      </c>
      <c r="I202" s="1029"/>
    </row>
    <row r="203" spans="2:9" s="250" customFormat="1" ht="15.75" thickBot="1">
      <c r="B203" s="355"/>
      <c r="C203" s="364" t="s">
        <v>796</v>
      </c>
      <c r="D203" s="365"/>
      <c r="E203" s="365"/>
      <c r="F203" s="366"/>
      <c r="G203" s="383" t="s">
        <v>682</v>
      </c>
      <c r="I203" s="1030"/>
    </row>
    <row r="204" spans="2:9" s="250" customFormat="1">
      <c r="B204" s="355"/>
      <c r="C204" s="540" t="s">
        <v>797</v>
      </c>
      <c r="D204" s="541"/>
      <c r="E204" s="541"/>
      <c r="F204" s="542"/>
      <c r="G204" s="543" t="s">
        <v>60</v>
      </c>
      <c r="H204" s="544"/>
      <c r="I204" s="545"/>
    </row>
    <row r="205" spans="2:9" s="250" customFormat="1">
      <c r="B205" s="355"/>
      <c r="C205" s="546" t="s">
        <v>798</v>
      </c>
      <c r="D205" s="547"/>
      <c r="E205" s="547"/>
      <c r="F205" s="548"/>
      <c r="G205" s="549" t="s">
        <v>292</v>
      </c>
      <c r="H205" s="544"/>
      <c r="I205" s="1031" t="s">
        <v>1467</v>
      </c>
    </row>
    <row r="206" spans="2:9" s="250" customFormat="1">
      <c r="B206" s="355"/>
      <c r="C206" s="546" t="s">
        <v>799</v>
      </c>
      <c r="D206" s="547"/>
      <c r="E206" s="547"/>
      <c r="F206" s="548"/>
      <c r="G206" s="549" t="s">
        <v>230</v>
      </c>
      <c r="H206" s="544"/>
      <c r="I206" s="1032"/>
    </row>
    <row r="207" spans="2:9" s="250" customFormat="1">
      <c r="B207" s="355"/>
      <c r="C207" s="546" t="s">
        <v>800</v>
      </c>
      <c r="D207" s="547"/>
      <c r="E207" s="547"/>
      <c r="F207" s="548"/>
      <c r="G207" s="549" t="s">
        <v>192</v>
      </c>
      <c r="H207" s="544"/>
      <c r="I207" s="1032"/>
    </row>
    <row r="208" spans="2:9" s="250" customFormat="1">
      <c r="B208" s="355"/>
      <c r="C208" s="546" t="s">
        <v>801</v>
      </c>
      <c r="D208" s="547"/>
      <c r="E208" s="547"/>
      <c r="F208" s="548"/>
      <c r="G208" s="549" t="s">
        <v>682</v>
      </c>
      <c r="H208" s="544"/>
      <c r="I208" s="1032"/>
    </row>
    <row r="209" spans="2:9" s="250" customFormat="1">
      <c r="B209" s="355"/>
      <c r="C209" s="546" t="s">
        <v>802</v>
      </c>
      <c r="D209" s="547"/>
      <c r="E209" s="547"/>
      <c r="F209" s="548"/>
      <c r="G209" s="549" t="s">
        <v>682</v>
      </c>
      <c r="H209" s="544"/>
      <c r="I209" s="1032"/>
    </row>
    <row r="210" spans="2:9" s="250" customFormat="1">
      <c r="B210" s="355"/>
      <c r="C210" s="546" t="s">
        <v>802</v>
      </c>
      <c r="D210" s="547"/>
      <c r="E210" s="547"/>
      <c r="F210" s="548"/>
      <c r="G210" s="549" t="s">
        <v>682</v>
      </c>
      <c r="H210" s="544"/>
      <c r="I210" s="1032"/>
    </row>
    <row r="211" spans="2:9" s="250" customFormat="1" ht="15.75" thickBot="1">
      <c r="B211" s="355"/>
      <c r="C211" s="550" t="s">
        <v>803</v>
      </c>
      <c r="D211" s="551"/>
      <c r="E211" s="551"/>
      <c r="F211" s="552"/>
      <c r="G211" s="553" t="s">
        <v>682</v>
      </c>
      <c r="H211" s="544"/>
      <c r="I211" s="1033"/>
    </row>
    <row r="212" spans="2:9" s="250" customFormat="1">
      <c r="B212" s="355"/>
      <c r="C212" s="540" t="s">
        <v>804</v>
      </c>
      <c r="D212" s="541"/>
      <c r="E212" s="541"/>
      <c r="F212" s="542"/>
      <c r="G212" s="543" t="s">
        <v>60</v>
      </c>
      <c r="H212" s="544"/>
      <c r="I212" s="545"/>
    </row>
    <row r="213" spans="2:9" s="250" customFormat="1">
      <c r="B213" s="355"/>
      <c r="C213" s="546" t="s">
        <v>805</v>
      </c>
      <c r="D213" s="547"/>
      <c r="E213" s="547"/>
      <c r="F213" s="548"/>
      <c r="G213" s="549" t="s">
        <v>292</v>
      </c>
      <c r="H213" s="544"/>
      <c r="I213" s="1031" t="s">
        <v>1468</v>
      </c>
    </row>
    <row r="214" spans="2:9" s="250" customFormat="1">
      <c r="B214" s="355"/>
      <c r="C214" s="546" t="s">
        <v>806</v>
      </c>
      <c r="D214" s="547"/>
      <c r="E214" s="547"/>
      <c r="F214" s="548"/>
      <c r="G214" s="549" t="s">
        <v>230</v>
      </c>
      <c r="H214" s="544"/>
      <c r="I214" s="1032"/>
    </row>
    <row r="215" spans="2:9" s="250" customFormat="1">
      <c r="B215" s="355"/>
      <c r="C215" s="546" t="s">
        <v>807</v>
      </c>
      <c r="D215" s="547"/>
      <c r="E215" s="547"/>
      <c r="F215" s="548"/>
      <c r="G215" s="549" t="s">
        <v>419</v>
      </c>
      <c r="H215" s="544"/>
      <c r="I215" s="1032"/>
    </row>
    <row r="216" spans="2:9" s="250" customFormat="1">
      <c r="B216" s="355"/>
      <c r="C216" s="546" t="s">
        <v>808</v>
      </c>
      <c r="D216" s="547"/>
      <c r="E216" s="547"/>
      <c r="F216" s="548"/>
      <c r="G216" s="549" t="s">
        <v>682</v>
      </c>
      <c r="H216" s="544"/>
      <c r="I216" s="1032"/>
    </row>
    <row r="217" spans="2:9" s="250" customFormat="1">
      <c r="B217" s="355"/>
      <c r="C217" s="546" t="s">
        <v>809</v>
      </c>
      <c r="D217" s="547"/>
      <c r="E217" s="547"/>
      <c r="F217" s="548"/>
      <c r="G217" s="549" t="s">
        <v>682</v>
      </c>
      <c r="H217" s="544"/>
      <c r="I217" s="1032"/>
    </row>
    <row r="218" spans="2:9" s="250" customFormat="1">
      <c r="B218" s="355"/>
      <c r="C218" s="546" t="s">
        <v>809</v>
      </c>
      <c r="D218" s="547"/>
      <c r="E218" s="547"/>
      <c r="F218" s="548"/>
      <c r="G218" s="549" t="s">
        <v>682</v>
      </c>
      <c r="H218" s="544"/>
      <c r="I218" s="1032"/>
    </row>
    <row r="219" spans="2:9" s="250" customFormat="1" ht="15.75" thickBot="1">
      <c r="B219" s="355"/>
      <c r="C219" s="550" t="s">
        <v>810</v>
      </c>
      <c r="D219" s="551"/>
      <c r="E219" s="551"/>
      <c r="F219" s="552"/>
      <c r="G219" s="553" t="s">
        <v>682</v>
      </c>
      <c r="H219" s="544"/>
      <c r="I219" s="1033"/>
    </row>
    <row r="220" spans="2:9" s="250" customFormat="1">
      <c r="B220" s="355"/>
      <c r="C220" s="540" t="s">
        <v>811</v>
      </c>
      <c r="D220" s="541"/>
      <c r="E220" s="541"/>
      <c r="F220" s="542"/>
      <c r="G220" s="543" t="s">
        <v>60</v>
      </c>
      <c r="H220" s="544"/>
      <c r="I220" s="545"/>
    </row>
    <row r="221" spans="2:9" s="250" customFormat="1">
      <c r="B221" s="355"/>
      <c r="C221" s="546" t="s">
        <v>812</v>
      </c>
      <c r="D221" s="547"/>
      <c r="E221" s="547"/>
      <c r="F221" s="548"/>
      <c r="G221" s="549" t="s">
        <v>292</v>
      </c>
      <c r="H221" s="544"/>
      <c r="I221" s="1031" t="s">
        <v>1469</v>
      </c>
    </row>
    <row r="222" spans="2:9" s="250" customFormat="1">
      <c r="B222" s="355"/>
      <c r="C222" s="546" t="s">
        <v>813</v>
      </c>
      <c r="D222" s="547"/>
      <c r="E222" s="547"/>
      <c r="F222" s="548"/>
      <c r="G222" s="549" t="s">
        <v>230</v>
      </c>
      <c r="H222" s="544"/>
      <c r="I222" s="1032"/>
    </row>
    <row r="223" spans="2:9" s="250" customFormat="1">
      <c r="B223" s="355"/>
      <c r="C223" s="546" t="s">
        <v>814</v>
      </c>
      <c r="D223" s="547"/>
      <c r="E223" s="547"/>
      <c r="F223" s="548"/>
      <c r="G223" s="549" t="s">
        <v>135</v>
      </c>
      <c r="H223" s="544"/>
      <c r="I223" s="1032"/>
    </row>
    <row r="224" spans="2:9" s="250" customFormat="1">
      <c r="B224" s="355"/>
      <c r="C224" s="546" t="s">
        <v>815</v>
      </c>
      <c r="D224" s="547"/>
      <c r="E224" s="547"/>
      <c r="F224" s="548"/>
      <c r="G224" s="549" t="s">
        <v>682</v>
      </c>
      <c r="H224" s="544"/>
      <c r="I224" s="1032"/>
    </row>
    <row r="225" spans="2:9" s="250" customFormat="1">
      <c r="B225" s="355"/>
      <c r="C225" s="546" t="s">
        <v>816</v>
      </c>
      <c r="D225" s="547"/>
      <c r="E225" s="547"/>
      <c r="F225" s="548"/>
      <c r="G225" s="549" t="s">
        <v>682</v>
      </c>
      <c r="H225" s="544"/>
      <c r="I225" s="1032"/>
    </row>
    <row r="226" spans="2:9" s="250" customFormat="1">
      <c r="B226" s="355"/>
      <c r="C226" s="546" t="s">
        <v>816</v>
      </c>
      <c r="D226" s="547"/>
      <c r="E226" s="547"/>
      <c r="F226" s="548"/>
      <c r="G226" s="549" t="s">
        <v>682</v>
      </c>
      <c r="H226" s="544"/>
      <c r="I226" s="1032"/>
    </row>
    <row r="227" spans="2:9" s="250" customFormat="1" ht="15.75" thickBot="1">
      <c r="B227" s="355"/>
      <c r="C227" s="550" t="s">
        <v>817</v>
      </c>
      <c r="D227" s="551"/>
      <c r="E227" s="551"/>
      <c r="F227" s="552"/>
      <c r="G227" s="553" t="s">
        <v>682</v>
      </c>
      <c r="H227" s="544"/>
      <c r="I227" s="1033"/>
    </row>
    <row r="228" spans="2:9" s="250" customFormat="1">
      <c r="B228" s="355"/>
      <c r="C228" s="360" t="s">
        <v>818</v>
      </c>
      <c r="D228" s="361"/>
      <c r="E228" s="361"/>
      <c r="F228" s="362"/>
      <c r="G228" s="381" t="s">
        <v>60</v>
      </c>
      <c r="I228"/>
    </row>
    <row r="229" spans="2:9" s="250" customFormat="1">
      <c r="B229" s="355"/>
      <c r="C229" s="363" t="s">
        <v>819</v>
      </c>
      <c r="D229" s="353"/>
      <c r="E229" s="353"/>
      <c r="F229" s="354"/>
      <c r="G229" s="382" t="s">
        <v>292</v>
      </c>
      <c r="I229" s="1028" t="s">
        <v>1470</v>
      </c>
    </row>
    <row r="230" spans="2:9" s="250" customFormat="1">
      <c r="B230" s="355"/>
      <c r="C230" s="363" t="s">
        <v>820</v>
      </c>
      <c r="D230" s="353"/>
      <c r="E230" s="353"/>
      <c r="F230" s="354"/>
      <c r="G230" s="382" t="s">
        <v>230</v>
      </c>
      <c r="I230" s="1029"/>
    </row>
    <row r="231" spans="2:9" s="250" customFormat="1">
      <c r="B231" s="355"/>
      <c r="C231" s="363" t="s">
        <v>821</v>
      </c>
      <c r="D231" s="353"/>
      <c r="E231" s="353"/>
      <c r="F231" s="354"/>
      <c r="G231" s="382" t="s">
        <v>258</v>
      </c>
      <c r="I231" s="1029"/>
    </row>
    <row r="232" spans="2:9" s="250" customFormat="1">
      <c r="B232" s="355"/>
      <c r="C232" s="363" t="s">
        <v>822</v>
      </c>
      <c r="D232" s="353"/>
      <c r="E232" s="353"/>
      <c r="F232" s="354"/>
      <c r="G232" s="382" t="s">
        <v>682</v>
      </c>
      <c r="I232" s="1029"/>
    </row>
    <row r="233" spans="2:9" s="250" customFormat="1">
      <c r="B233" s="355"/>
      <c r="C233" s="363" t="s">
        <v>823</v>
      </c>
      <c r="D233" s="353"/>
      <c r="E233" s="353"/>
      <c r="F233" s="354"/>
      <c r="G233" s="382" t="s">
        <v>682</v>
      </c>
      <c r="I233" s="1029"/>
    </row>
    <row r="234" spans="2:9" s="250" customFormat="1">
      <c r="B234" s="355"/>
      <c r="C234" s="363" t="s">
        <v>823</v>
      </c>
      <c r="D234" s="353"/>
      <c r="E234" s="353"/>
      <c r="F234" s="354"/>
      <c r="G234" s="382" t="s">
        <v>682</v>
      </c>
      <c r="I234" s="1029"/>
    </row>
    <row r="235" spans="2:9" s="250" customFormat="1" ht="15.75" thickBot="1">
      <c r="B235" s="355"/>
      <c r="C235" s="364" t="s">
        <v>824</v>
      </c>
      <c r="D235" s="365"/>
      <c r="E235" s="365"/>
      <c r="F235" s="366"/>
      <c r="G235" s="383" t="s">
        <v>682</v>
      </c>
      <c r="I235" s="1030"/>
    </row>
    <row r="236" spans="2:9" s="250" customFormat="1">
      <c r="B236" s="355"/>
      <c r="C236" s="360" t="s">
        <v>825</v>
      </c>
      <c r="D236" s="361"/>
      <c r="E236" s="361"/>
      <c r="F236" s="362"/>
      <c r="G236" s="381" t="s">
        <v>52</v>
      </c>
      <c r="I236"/>
    </row>
    <row r="237" spans="2:9" s="250" customFormat="1">
      <c r="B237" s="355"/>
      <c r="C237" s="363" t="s">
        <v>826</v>
      </c>
      <c r="D237" s="353"/>
      <c r="E237" s="353"/>
      <c r="F237" s="354"/>
      <c r="G237" s="382" t="s">
        <v>292</v>
      </c>
      <c r="I237" s="1028" t="s">
        <v>1471</v>
      </c>
    </row>
    <row r="238" spans="2:9" s="250" customFormat="1">
      <c r="B238" s="355"/>
      <c r="C238" s="363" t="s">
        <v>827</v>
      </c>
      <c r="D238" s="353"/>
      <c r="E238" s="353"/>
      <c r="F238" s="354"/>
      <c r="G238" s="382" t="s">
        <v>230</v>
      </c>
      <c r="I238" s="1029"/>
    </row>
    <row r="239" spans="2:9" s="250" customFormat="1">
      <c r="B239" s="355"/>
      <c r="C239" s="363" t="s">
        <v>828</v>
      </c>
      <c r="D239" s="353"/>
      <c r="E239" s="353"/>
      <c r="F239" s="354"/>
      <c r="G239" s="382" t="s">
        <v>687</v>
      </c>
      <c r="I239" s="1029"/>
    </row>
    <row r="240" spans="2:9" s="250" customFormat="1">
      <c r="B240" s="355"/>
      <c r="C240" s="363" t="s">
        <v>829</v>
      </c>
      <c r="D240" s="353"/>
      <c r="E240" s="353"/>
      <c r="F240" s="354"/>
      <c r="G240" s="382" t="s">
        <v>682</v>
      </c>
      <c r="I240" s="1029"/>
    </row>
    <row r="241" spans="2:9" s="250" customFormat="1" ht="15.75" thickBot="1">
      <c r="B241" s="355"/>
      <c r="C241" s="364" t="s">
        <v>830</v>
      </c>
      <c r="D241" s="365"/>
      <c r="E241" s="365"/>
      <c r="F241" s="366"/>
      <c r="G241" s="383" t="s">
        <v>682</v>
      </c>
      <c r="I241" s="1030"/>
    </row>
    <row r="242" spans="2:9" s="250" customFormat="1">
      <c r="B242" s="355"/>
      <c r="C242" s="360" t="s">
        <v>831</v>
      </c>
      <c r="D242" s="361"/>
      <c r="E242" s="361"/>
      <c r="F242" s="362"/>
      <c r="G242" s="381" t="s">
        <v>52</v>
      </c>
      <c r="I242"/>
    </row>
    <row r="243" spans="2:9" s="250" customFormat="1">
      <c r="B243" s="355"/>
      <c r="C243" s="363" t="s">
        <v>832</v>
      </c>
      <c r="D243" s="353"/>
      <c r="E243" s="353"/>
      <c r="F243" s="354"/>
      <c r="G243" s="382" t="s">
        <v>292</v>
      </c>
      <c r="I243" s="1028" t="s">
        <v>1472</v>
      </c>
    </row>
    <row r="244" spans="2:9" s="250" customFormat="1">
      <c r="B244" s="355"/>
      <c r="C244" s="363" t="s">
        <v>833</v>
      </c>
      <c r="D244" s="353"/>
      <c r="E244" s="353"/>
      <c r="F244" s="354"/>
      <c r="G244" s="382" t="s">
        <v>230</v>
      </c>
      <c r="I244" s="1029"/>
    </row>
    <row r="245" spans="2:9" s="250" customFormat="1">
      <c r="B245" s="355"/>
      <c r="C245" s="363" t="s">
        <v>834</v>
      </c>
      <c r="D245" s="353"/>
      <c r="E245" s="353"/>
      <c r="F245" s="354"/>
      <c r="G245" s="382" t="s">
        <v>78</v>
      </c>
      <c r="I245" s="1029"/>
    </row>
    <row r="246" spans="2:9" s="250" customFormat="1">
      <c r="B246" s="355"/>
      <c r="C246" s="363" t="s">
        <v>835</v>
      </c>
      <c r="D246" s="353"/>
      <c r="E246" s="353"/>
      <c r="F246" s="354"/>
      <c r="G246" s="382" t="s">
        <v>682</v>
      </c>
      <c r="I246" s="1029"/>
    </row>
    <row r="247" spans="2:9" s="250" customFormat="1" ht="15.75" thickBot="1">
      <c r="B247" s="355"/>
      <c r="C247" s="364" t="s">
        <v>836</v>
      </c>
      <c r="D247" s="365"/>
      <c r="E247" s="365"/>
      <c r="F247" s="366"/>
      <c r="G247" s="383" t="s">
        <v>682</v>
      </c>
      <c r="I247" s="1030"/>
    </row>
    <row r="248" spans="2:9" s="250" customFormat="1">
      <c r="B248" s="355"/>
      <c r="C248" s="360" t="s">
        <v>837</v>
      </c>
      <c r="D248" s="361"/>
      <c r="E248" s="361"/>
      <c r="F248" s="362"/>
      <c r="G248" s="381" t="s">
        <v>60</v>
      </c>
      <c r="I248"/>
    </row>
    <row r="249" spans="2:9" s="250" customFormat="1">
      <c r="B249" s="355"/>
      <c r="C249" s="363" t="s">
        <v>838</v>
      </c>
      <c r="D249" s="353"/>
      <c r="E249" s="353"/>
      <c r="F249" s="354"/>
      <c r="G249" s="382" t="s">
        <v>292</v>
      </c>
      <c r="I249" s="1028" t="s">
        <v>1473</v>
      </c>
    </row>
    <row r="250" spans="2:9" s="250" customFormat="1">
      <c r="B250" s="355"/>
      <c r="C250" s="363" t="s">
        <v>839</v>
      </c>
      <c r="D250" s="353"/>
      <c r="E250" s="353"/>
      <c r="F250" s="354"/>
      <c r="G250" s="382" t="s">
        <v>230</v>
      </c>
      <c r="I250" s="1029"/>
    </row>
    <row r="251" spans="2:9" s="250" customFormat="1">
      <c r="B251" s="355"/>
      <c r="C251" s="363" t="s">
        <v>840</v>
      </c>
      <c r="D251" s="353"/>
      <c r="E251" s="353"/>
      <c r="F251" s="354"/>
      <c r="G251" s="382" t="s">
        <v>420</v>
      </c>
      <c r="I251" s="1029"/>
    </row>
    <row r="252" spans="2:9" s="250" customFormat="1">
      <c r="B252" s="355"/>
      <c r="C252" s="363" t="s">
        <v>841</v>
      </c>
      <c r="D252" s="353"/>
      <c r="E252" s="353"/>
      <c r="F252" s="354"/>
      <c r="G252" s="382" t="s">
        <v>682</v>
      </c>
      <c r="I252" s="1029"/>
    </row>
    <row r="253" spans="2:9" s="250" customFormat="1">
      <c r="B253" s="355"/>
      <c r="C253" s="363" t="s">
        <v>842</v>
      </c>
      <c r="D253" s="353"/>
      <c r="E253" s="353"/>
      <c r="F253" s="354"/>
      <c r="G253" s="382" t="s">
        <v>682</v>
      </c>
      <c r="I253" s="1029"/>
    </row>
    <row r="254" spans="2:9" s="250" customFormat="1">
      <c r="B254" s="355"/>
      <c r="C254" s="363" t="s">
        <v>842</v>
      </c>
      <c r="D254" s="353"/>
      <c r="E254" s="353"/>
      <c r="F254" s="354"/>
      <c r="G254" s="382" t="s">
        <v>682</v>
      </c>
      <c r="I254" s="1029"/>
    </row>
    <row r="255" spans="2:9" s="250" customFormat="1" ht="15.75" thickBot="1">
      <c r="B255" s="355"/>
      <c r="C255" s="364" t="s">
        <v>843</v>
      </c>
      <c r="D255" s="365"/>
      <c r="E255" s="365"/>
      <c r="F255" s="366"/>
      <c r="G255" s="383" t="s">
        <v>682</v>
      </c>
      <c r="I255" s="1030"/>
    </row>
    <row r="256" spans="2:9" s="250" customFormat="1">
      <c r="B256" s="355"/>
      <c r="C256" s="360" t="s">
        <v>844</v>
      </c>
      <c r="D256" s="361"/>
      <c r="E256" s="361"/>
      <c r="F256" s="362"/>
      <c r="G256" s="381" t="s">
        <v>60</v>
      </c>
      <c r="I256"/>
    </row>
    <row r="257" spans="2:9" s="250" customFormat="1">
      <c r="B257" s="355"/>
      <c r="C257" s="363" t="s">
        <v>845</v>
      </c>
      <c r="D257" s="353"/>
      <c r="E257" s="353"/>
      <c r="F257" s="354"/>
      <c r="G257" s="382" t="s">
        <v>292</v>
      </c>
      <c r="I257" s="1028" t="s">
        <v>1473</v>
      </c>
    </row>
    <row r="258" spans="2:9" s="250" customFormat="1">
      <c r="B258" s="355"/>
      <c r="C258" s="363" t="s">
        <v>846</v>
      </c>
      <c r="D258" s="353"/>
      <c r="E258" s="353"/>
      <c r="F258" s="354"/>
      <c r="G258" s="382" t="s">
        <v>230</v>
      </c>
      <c r="I258" s="1029"/>
    </row>
    <row r="259" spans="2:9" s="250" customFormat="1">
      <c r="B259" s="355"/>
      <c r="C259" s="363" t="s">
        <v>847</v>
      </c>
      <c r="D259" s="353"/>
      <c r="E259" s="353"/>
      <c r="F259" s="354"/>
      <c r="G259" s="382" t="s">
        <v>421</v>
      </c>
      <c r="I259" s="1029"/>
    </row>
    <row r="260" spans="2:9" s="250" customFormat="1">
      <c r="B260" s="355"/>
      <c r="C260" s="363" t="s">
        <v>848</v>
      </c>
      <c r="D260" s="353"/>
      <c r="E260" s="353"/>
      <c r="F260" s="354"/>
      <c r="G260" s="382" t="s">
        <v>682</v>
      </c>
      <c r="I260" s="1029"/>
    </row>
    <row r="261" spans="2:9" s="250" customFormat="1">
      <c r="B261" s="355"/>
      <c r="C261" s="368" t="s">
        <v>849</v>
      </c>
      <c r="D261" s="358"/>
      <c r="E261" s="358"/>
      <c r="F261" s="359"/>
      <c r="G261" s="385" t="s">
        <v>682</v>
      </c>
      <c r="I261" s="1029"/>
    </row>
    <row r="262" spans="2:9" s="250" customFormat="1">
      <c r="B262" s="355"/>
      <c r="C262" s="363" t="s">
        <v>849</v>
      </c>
      <c r="D262" s="353"/>
      <c r="E262" s="353"/>
      <c r="F262" s="354"/>
      <c r="G262" s="382" t="s">
        <v>682</v>
      </c>
      <c r="I262" s="1029"/>
    </row>
    <row r="263" spans="2:9" s="250" customFormat="1" ht="15.75" thickBot="1">
      <c r="B263" s="355"/>
      <c r="C263" s="364" t="s">
        <v>850</v>
      </c>
      <c r="D263" s="365"/>
      <c r="E263" s="365"/>
      <c r="F263" s="366"/>
      <c r="G263" s="383" t="s">
        <v>682</v>
      </c>
      <c r="I263" s="1030"/>
    </row>
    <row r="264" spans="2:9" s="250" customFormat="1">
      <c r="B264" s="355"/>
      <c r="C264" s="360" t="s">
        <v>851</v>
      </c>
      <c r="D264" s="361"/>
      <c r="E264" s="361"/>
      <c r="F264" s="362"/>
      <c r="G264" s="381" t="s">
        <v>60</v>
      </c>
      <c r="I264"/>
    </row>
    <row r="265" spans="2:9" s="250" customFormat="1">
      <c r="B265" s="355"/>
      <c r="C265" s="363" t="s">
        <v>852</v>
      </c>
      <c r="D265" s="353"/>
      <c r="E265" s="353"/>
      <c r="F265" s="354"/>
      <c r="G265" s="382" t="s">
        <v>292</v>
      </c>
      <c r="I265" s="1028" t="s">
        <v>1473</v>
      </c>
    </row>
    <row r="266" spans="2:9" s="250" customFormat="1">
      <c r="B266" s="355"/>
      <c r="C266" s="363" t="s">
        <v>853</v>
      </c>
      <c r="D266" s="353"/>
      <c r="E266" s="353"/>
      <c r="F266" s="354"/>
      <c r="G266" s="382" t="s">
        <v>230</v>
      </c>
      <c r="I266" s="1029"/>
    </row>
    <row r="267" spans="2:9" s="250" customFormat="1">
      <c r="B267" s="355"/>
      <c r="C267" s="363" t="s">
        <v>854</v>
      </c>
      <c r="D267" s="353"/>
      <c r="E267" s="353"/>
      <c r="F267" s="354"/>
      <c r="G267" s="382" t="s">
        <v>688</v>
      </c>
      <c r="I267" s="1029"/>
    </row>
    <row r="268" spans="2:9" s="250" customFormat="1">
      <c r="B268" s="355"/>
      <c r="C268" s="363" t="s">
        <v>855</v>
      </c>
      <c r="D268" s="353"/>
      <c r="E268" s="353"/>
      <c r="F268" s="354"/>
      <c r="G268" s="382" t="s">
        <v>682</v>
      </c>
      <c r="I268" s="1029"/>
    </row>
    <row r="269" spans="2:9" s="250" customFormat="1">
      <c r="B269" s="355"/>
      <c r="C269" s="363" t="s">
        <v>856</v>
      </c>
      <c r="D269" s="353"/>
      <c r="E269" s="353"/>
      <c r="F269" s="354"/>
      <c r="G269" s="382" t="s">
        <v>682</v>
      </c>
      <c r="I269" s="1029"/>
    </row>
    <row r="270" spans="2:9" s="250" customFormat="1">
      <c r="B270" s="355"/>
      <c r="C270" s="363" t="s">
        <v>856</v>
      </c>
      <c r="D270" s="353"/>
      <c r="E270" s="353"/>
      <c r="F270" s="354"/>
      <c r="G270" s="382" t="s">
        <v>682</v>
      </c>
      <c r="I270" s="1029"/>
    </row>
    <row r="271" spans="2:9" s="250" customFormat="1" ht="15.75" thickBot="1">
      <c r="B271" s="355"/>
      <c r="C271" s="364" t="s">
        <v>857</v>
      </c>
      <c r="D271" s="365"/>
      <c r="E271" s="365"/>
      <c r="F271" s="366"/>
      <c r="G271" s="383" t="s">
        <v>682</v>
      </c>
      <c r="I271" s="1030"/>
    </row>
    <row r="272" spans="2:9" s="250" customFormat="1">
      <c r="B272" s="355"/>
      <c r="C272" s="360" t="s">
        <v>858</v>
      </c>
      <c r="D272" s="361"/>
      <c r="E272" s="361"/>
      <c r="F272" s="362"/>
      <c r="G272" s="381" t="s">
        <v>24</v>
      </c>
      <c r="I272"/>
    </row>
    <row r="273" spans="2:9" s="250" customFormat="1">
      <c r="B273" s="355"/>
      <c r="C273" s="363" t="s">
        <v>859</v>
      </c>
      <c r="D273" s="353"/>
      <c r="E273" s="353"/>
      <c r="F273" s="354"/>
      <c r="G273" s="382" t="s">
        <v>292</v>
      </c>
      <c r="I273" s="1028" t="s">
        <v>1474</v>
      </c>
    </row>
    <row r="274" spans="2:9" s="250" customFormat="1">
      <c r="B274" s="355"/>
      <c r="C274" s="363" t="s">
        <v>860</v>
      </c>
      <c r="D274" s="353"/>
      <c r="E274" s="353"/>
      <c r="F274" s="354"/>
      <c r="G274" s="382" t="s">
        <v>230</v>
      </c>
      <c r="I274" s="1029"/>
    </row>
    <row r="275" spans="2:9" s="250" customFormat="1">
      <c r="B275" s="355"/>
      <c r="C275" s="363" t="s">
        <v>861</v>
      </c>
      <c r="D275" s="353"/>
      <c r="E275" s="353"/>
      <c r="F275" s="354"/>
      <c r="G275" s="382" t="s">
        <v>63</v>
      </c>
      <c r="I275" s="1029"/>
    </row>
    <row r="276" spans="2:9" s="250" customFormat="1">
      <c r="B276" s="355"/>
      <c r="C276" s="363" t="s">
        <v>862</v>
      </c>
      <c r="D276" s="353"/>
      <c r="E276" s="353"/>
      <c r="F276" s="354"/>
      <c r="G276" s="382" t="s">
        <v>682</v>
      </c>
      <c r="I276" s="1029"/>
    </row>
    <row r="277" spans="2:9" s="250" customFormat="1">
      <c r="B277" s="355"/>
      <c r="C277" s="363" t="s">
        <v>863</v>
      </c>
      <c r="D277" s="353"/>
      <c r="E277" s="353"/>
      <c r="F277" s="354"/>
      <c r="G277" s="382" t="s">
        <v>682</v>
      </c>
      <c r="I277" s="1029"/>
    </row>
    <row r="278" spans="2:9" s="250" customFormat="1">
      <c r="B278" s="355"/>
      <c r="C278" s="363" t="s">
        <v>863</v>
      </c>
      <c r="D278" s="353"/>
      <c r="E278" s="353"/>
      <c r="F278" s="354"/>
      <c r="G278" s="382" t="s">
        <v>682</v>
      </c>
      <c r="I278" s="1029"/>
    </row>
    <row r="279" spans="2:9" s="250" customFormat="1">
      <c r="B279" s="355"/>
      <c r="C279" s="363" t="s">
        <v>863</v>
      </c>
      <c r="D279" s="353"/>
      <c r="E279" s="353"/>
      <c r="F279" s="354"/>
      <c r="G279" s="382" t="s">
        <v>682</v>
      </c>
      <c r="I279" s="1029"/>
    </row>
    <row r="280" spans="2:9" s="250" customFormat="1">
      <c r="B280" s="355"/>
      <c r="C280" s="363" t="s">
        <v>863</v>
      </c>
      <c r="D280" s="353"/>
      <c r="E280" s="353"/>
      <c r="F280" s="354"/>
      <c r="G280" s="382" t="s">
        <v>682</v>
      </c>
      <c r="I280" s="1029"/>
    </row>
    <row r="281" spans="2:9" s="250" customFormat="1">
      <c r="B281" s="355"/>
      <c r="C281" s="363" t="s">
        <v>863</v>
      </c>
      <c r="D281" s="353"/>
      <c r="E281" s="353"/>
      <c r="F281" s="354"/>
      <c r="G281" s="382" t="s">
        <v>682</v>
      </c>
      <c r="I281" s="1029"/>
    </row>
    <row r="282" spans="2:9" s="250" customFormat="1">
      <c r="B282" s="355"/>
      <c r="C282" s="363" t="s">
        <v>863</v>
      </c>
      <c r="D282" s="353"/>
      <c r="E282" s="353"/>
      <c r="F282" s="354"/>
      <c r="G282" s="382" t="s">
        <v>682</v>
      </c>
      <c r="I282" s="1029"/>
    </row>
    <row r="283" spans="2:9" s="250" customFormat="1" ht="15.75" thickBot="1">
      <c r="B283" s="355"/>
      <c r="C283" s="364" t="s">
        <v>864</v>
      </c>
      <c r="D283" s="365"/>
      <c r="E283" s="365"/>
      <c r="F283" s="366"/>
      <c r="G283" s="383" t="s">
        <v>682</v>
      </c>
      <c r="I283" s="1030"/>
    </row>
    <row r="284" spans="2:9" s="250" customFormat="1">
      <c r="B284" s="355"/>
      <c r="C284" s="360" t="s">
        <v>865</v>
      </c>
      <c r="D284" s="361"/>
      <c r="E284" s="361"/>
      <c r="F284" s="362"/>
      <c r="G284" s="381" t="s">
        <v>60</v>
      </c>
      <c r="I284"/>
    </row>
    <row r="285" spans="2:9" s="250" customFormat="1">
      <c r="B285" s="355"/>
      <c r="C285" s="363" t="s">
        <v>866</v>
      </c>
      <c r="D285" s="353"/>
      <c r="E285" s="353"/>
      <c r="F285" s="354"/>
      <c r="G285" s="382" t="s">
        <v>292</v>
      </c>
      <c r="I285" s="1028" t="s">
        <v>1475</v>
      </c>
    </row>
    <row r="286" spans="2:9" s="250" customFormat="1">
      <c r="B286" s="355"/>
      <c r="C286" s="363" t="s">
        <v>867</v>
      </c>
      <c r="D286" s="353"/>
      <c r="E286" s="353"/>
      <c r="F286" s="354"/>
      <c r="G286" s="382" t="s">
        <v>230</v>
      </c>
      <c r="I286" s="1029"/>
    </row>
    <row r="287" spans="2:9" s="250" customFormat="1">
      <c r="B287" s="355"/>
      <c r="C287" s="363" t="s">
        <v>868</v>
      </c>
      <c r="D287" s="353"/>
      <c r="E287" s="353"/>
      <c r="F287" s="354"/>
      <c r="G287" s="382" t="s">
        <v>689</v>
      </c>
      <c r="I287" s="1029"/>
    </row>
    <row r="288" spans="2:9" s="250" customFormat="1">
      <c r="B288" s="355"/>
      <c r="C288" s="363" t="s">
        <v>869</v>
      </c>
      <c r="D288" s="353"/>
      <c r="E288" s="353"/>
      <c r="F288" s="354"/>
      <c r="G288" s="382" t="s">
        <v>682</v>
      </c>
      <c r="I288" s="1029"/>
    </row>
    <row r="289" spans="2:9" s="250" customFormat="1">
      <c r="B289" s="355"/>
      <c r="C289" s="363" t="s">
        <v>870</v>
      </c>
      <c r="D289" s="353"/>
      <c r="E289" s="353"/>
      <c r="F289" s="354"/>
      <c r="G289" s="382" t="s">
        <v>682</v>
      </c>
      <c r="I289" s="1029"/>
    </row>
    <row r="290" spans="2:9" s="250" customFormat="1">
      <c r="B290" s="355"/>
      <c r="C290" s="363" t="s">
        <v>870</v>
      </c>
      <c r="D290" s="353"/>
      <c r="E290" s="353"/>
      <c r="F290" s="354"/>
      <c r="G290" s="382" t="s">
        <v>682</v>
      </c>
      <c r="I290" s="1029"/>
    </row>
    <row r="291" spans="2:9" s="250" customFormat="1" ht="15.75" thickBot="1">
      <c r="B291" s="355"/>
      <c r="C291" s="364" t="s">
        <v>871</v>
      </c>
      <c r="D291" s="365"/>
      <c r="E291" s="365"/>
      <c r="F291" s="366"/>
      <c r="G291" s="383" t="s">
        <v>682</v>
      </c>
      <c r="I291" s="1030"/>
    </row>
    <row r="292" spans="2:9" s="250" customFormat="1">
      <c r="B292" s="355"/>
      <c r="C292" s="360" t="s">
        <v>872</v>
      </c>
      <c r="D292" s="361"/>
      <c r="E292" s="361"/>
      <c r="F292" s="362"/>
      <c r="G292" s="381" t="s">
        <v>60</v>
      </c>
      <c r="I292"/>
    </row>
    <row r="293" spans="2:9" s="250" customFormat="1">
      <c r="B293" s="355"/>
      <c r="C293" s="363" t="s">
        <v>873</v>
      </c>
      <c r="D293" s="353"/>
      <c r="E293" s="353"/>
      <c r="F293" s="354"/>
      <c r="G293" s="382" t="s">
        <v>292</v>
      </c>
      <c r="I293" s="1028" t="s">
        <v>1476</v>
      </c>
    </row>
    <row r="294" spans="2:9" s="250" customFormat="1">
      <c r="B294" s="355"/>
      <c r="C294" s="363" t="s">
        <v>874</v>
      </c>
      <c r="D294" s="353"/>
      <c r="E294" s="353"/>
      <c r="F294" s="354"/>
      <c r="G294" s="382" t="s">
        <v>230</v>
      </c>
      <c r="I294" s="1029"/>
    </row>
    <row r="295" spans="2:9" s="250" customFormat="1">
      <c r="B295" s="355"/>
      <c r="C295" s="363" t="s">
        <v>875</v>
      </c>
      <c r="D295" s="353"/>
      <c r="E295" s="353"/>
      <c r="F295" s="354"/>
      <c r="G295" s="382" t="s">
        <v>103</v>
      </c>
      <c r="I295" s="1029"/>
    </row>
    <row r="296" spans="2:9" s="250" customFormat="1">
      <c r="B296" s="355"/>
      <c r="C296" s="363" t="s">
        <v>876</v>
      </c>
      <c r="D296" s="353"/>
      <c r="E296" s="353"/>
      <c r="F296" s="354"/>
      <c r="G296" s="382" t="s">
        <v>682</v>
      </c>
      <c r="I296" s="1029"/>
    </row>
    <row r="297" spans="2:9" s="250" customFormat="1">
      <c r="B297" s="355"/>
      <c r="C297" s="363" t="s">
        <v>877</v>
      </c>
      <c r="D297" s="353"/>
      <c r="E297" s="353"/>
      <c r="F297" s="354"/>
      <c r="G297" s="382" t="s">
        <v>682</v>
      </c>
      <c r="I297" s="1029"/>
    </row>
    <row r="298" spans="2:9" s="250" customFormat="1">
      <c r="B298" s="355"/>
      <c r="C298" s="363" t="s">
        <v>877</v>
      </c>
      <c r="D298" s="353"/>
      <c r="E298" s="353"/>
      <c r="F298" s="354"/>
      <c r="G298" s="382" t="s">
        <v>682</v>
      </c>
      <c r="I298" s="1029"/>
    </row>
    <row r="299" spans="2:9" s="250" customFormat="1" ht="15.75" thickBot="1">
      <c r="B299" s="355"/>
      <c r="C299" s="364" t="s">
        <v>878</v>
      </c>
      <c r="D299" s="365"/>
      <c r="E299" s="365"/>
      <c r="F299" s="366"/>
      <c r="G299" s="383" t="s">
        <v>682</v>
      </c>
      <c r="I299" s="1030"/>
    </row>
    <row r="300" spans="2:9" s="250" customFormat="1">
      <c r="B300" s="355"/>
      <c r="C300" s="360" t="s">
        <v>879</v>
      </c>
      <c r="D300" s="361"/>
      <c r="E300" s="361"/>
      <c r="F300" s="362"/>
      <c r="G300" s="381" t="s">
        <v>60</v>
      </c>
      <c r="I300"/>
    </row>
    <row r="301" spans="2:9" s="250" customFormat="1">
      <c r="B301" s="355"/>
      <c r="C301" s="363" t="s">
        <v>880</v>
      </c>
      <c r="D301" s="353"/>
      <c r="E301" s="353"/>
      <c r="F301" s="354"/>
      <c r="G301" s="382" t="s">
        <v>292</v>
      </c>
      <c r="I301" s="1028" t="s">
        <v>1477</v>
      </c>
    </row>
    <row r="302" spans="2:9" s="250" customFormat="1">
      <c r="B302" s="355"/>
      <c r="C302" s="363" t="s">
        <v>881</v>
      </c>
      <c r="D302" s="353"/>
      <c r="E302" s="353"/>
      <c r="F302" s="354"/>
      <c r="G302" s="382" t="s">
        <v>230</v>
      </c>
      <c r="I302" s="1029"/>
    </row>
    <row r="303" spans="2:9" s="250" customFormat="1">
      <c r="B303" s="355"/>
      <c r="C303" s="363" t="s">
        <v>882</v>
      </c>
      <c r="D303" s="353"/>
      <c r="E303" s="353"/>
      <c r="F303" s="354"/>
      <c r="G303" s="382" t="s">
        <v>422</v>
      </c>
      <c r="I303" s="1029"/>
    </row>
    <row r="304" spans="2:9" s="250" customFormat="1">
      <c r="B304" s="355"/>
      <c r="C304" s="363" t="s">
        <v>883</v>
      </c>
      <c r="D304" s="353"/>
      <c r="E304" s="353"/>
      <c r="F304" s="354"/>
      <c r="G304" s="382" t="s">
        <v>682</v>
      </c>
      <c r="I304" s="1029"/>
    </row>
    <row r="305" spans="2:9" s="250" customFormat="1">
      <c r="B305" s="355"/>
      <c r="C305" s="363" t="s">
        <v>884</v>
      </c>
      <c r="D305" s="353"/>
      <c r="E305" s="353"/>
      <c r="F305" s="354"/>
      <c r="G305" s="382" t="s">
        <v>682</v>
      </c>
      <c r="I305" s="1029"/>
    </row>
    <row r="306" spans="2:9" s="250" customFormat="1">
      <c r="B306" s="355"/>
      <c r="C306" s="363" t="s">
        <v>884</v>
      </c>
      <c r="D306" s="353"/>
      <c r="E306" s="353"/>
      <c r="F306" s="354"/>
      <c r="G306" s="382" t="s">
        <v>682</v>
      </c>
      <c r="I306" s="1029"/>
    </row>
    <row r="307" spans="2:9" s="250" customFormat="1" ht="15.75" thickBot="1">
      <c r="B307" s="355"/>
      <c r="C307" s="367" t="s">
        <v>885</v>
      </c>
      <c r="D307" s="356"/>
      <c r="E307" s="356"/>
      <c r="F307" s="357"/>
      <c r="G307" s="384" t="s">
        <v>682</v>
      </c>
      <c r="I307" s="1030"/>
    </row>
    <row r="308" spans="2:9" s="250" customFormat="1">
      <c r="B308" s="355"/>
      <c r="C308" s="360" t="s">
        <v>886</v>
      </c>
      <c r="D308" s="361"/>
      <c r="E308" s="361"/>
      <c r="F308" s="362"/>
      <c r="G308" s="381" t="s">
        <v>60</v>
      </c>
      <c r="I308"/>
    </row>
    <row r="309" spans="2:9" s="250" customFormat="1">
      <c r="B309" s="355"/>
      <c r="C309" s="363" t="s">
        <v>887</v>
      </c>
      <c r="D309" s="353"/>
      <c r="E309" s="353"/>
      <c r="F309" s="354"/>
      <c r="G309" s="382" t="s">
        <v>292</v>
      </c>
      <c r="I309" s="1028" t="s">
        <v>1478</v>
      </c>
    </row>
    <row r="310" spans="2:9" s="250" customFormat="1">
      <c r="B310" s="355"/>
      <c r="C310" s="363" t="s">
        <v>888</v>
      </c>
      <c r="D310" s="353"/>
      <c r="E310" s="353"/>
      <c r="F310" s="354"/>
      <c r="G310" s="382" t="s">
        <v>230</v>
      </c>
      <c r="I310" s="1029"/>
    </row>
    <row r="311" spans="2:9" s="250" customFormat="1">
      <c r="B311" s="355"/>
      <c r="C311" s="363" t="s">
        <v>889</v>
      </c>
      <c r="D311" s="353"/>
      <c r="E311" s="353"/>
      <c r="F311" s="354"/>
      <c r="G311" s="382" t="s">
        <v>690</v>
      </c>
      <c r="I311" s="1029"/>
    </row>
    <row r="312" spans="2:9" s="250" customFormat="1">
      <c r="B312" s="355"/>
      <c r="C312" s="363" t="s">
        <v>890</v>
      </c>
      <c r="D312" s="353"/>
      <c r="E312" s="353"/>
      <c r="F312" s="354"/>
      <c r="G312" s="382" t="s">
        <v>682</v>
      </c>
      <c r="I312" s="1029"/>
    </row>
    <row r="313" spans="2:9" s="250" customFormat="1">
      <c r="B313" s="355"/>
      <c r="C313" s="363" t="s">
        <v>891</v>
      </c>
      <c r="D313" s="353"/>
      <c r="E313" s="353"/>
      <c r="F313" s="354"/>
      <c r="G313" s="382" t="s">
        <v>682</v>
      </c>
      <c r="I313" s="1029"/>
    </row>
    <row r="314" spans="2:9" s="250" customFormat="1">
      <c r="B314" s="355"/>
      <c r="C314" s="363" t="s">
        <v>891</v>
      </c>
      <c r="D314" s="353"/>
      <c r="E314" s="353"/>
      <c r="F314" s="354"/>
      <c r="G314" s="382" t="s">
        <v>682</v>
      </c>
      <c r="I314" s="1029"/>
    </row>
    <row r="315" spans="2:9" s="250" customFormat="1" ht="15.75" thickBot="1">
      <c r="B315" s="355"/>
      <c r="C315" s="364" t="s">
        <v>892</v>
      </c>
      <c r="D315" s="365"/>
      <c r="E315" s="365"/>
      <c r="F315" s="366"/>
      <c r="G315" s="383" t="s">
        <v>682</v>
      </c>
      <c r="I315" s="1030"/>
    </row>
    <row r="316" spans="2:9" s="250" customFormat="1">
      <c r="B316" s="355"/>
      <c r="C316" s="360" t="s">
        <v>893</v>
      </c>
      <c r="D316" s="361"/>
      <c r="E316" s="361"/>
      <c r="F316" s="362"/>
      <c r="G316" s="381" t="s">
        <v>683</v>
      </c>
      <c r="I316"/>
    </row>
    <row r="317" spans="2:9" s="250" customFormat="1">
      <c r="B317" s="355"/>
      <c r="C317" s="363" t="s">
        <v>894</v>
      </c>
      <c r="D317" s="353"/>
      <c r="E317" s="353"/>
      <c r="F317" s="354"/>
      <c r="G317" s="382" t="s">
        <v>292</v>
      </c>
      <c r="I317" s="1028" t="s">
        <v>1479</v>
      </c>
    </row>
    <row r="318" spans="2:9" s="250" customFormat="1">
      <c r="B318" s="355"/>
      <c r="C318" s="363" t="s">
        <v>895</v>
      </c>
      <c r="D318" s="353"/>
      <c r="E318" s="353"/>
      <c r="F318" s="354"/>
      <c r="G318" s="382" t="s">
        <v>230</v>
      </c>
      <c r="I318" s="1029"/>
    </row>
    <row r="319" spans="2:9" s="250" customFormat="1">
      <c r="B319" s="355"/>
      <c r="C319" s="363" t="s">
        <v>896</v>
      </c>
      <c r="D319" s="353"/>
      <c r="E319" s="353"/>
      <c r="F319" s="354"/>
      <c r="G319" s="382" t="s">
        <v>691</v>
      </c>
      <c r="I319" s="1029"/>
    </row>
    <row r="320" spans="2:9" s="250" customFormat="1">
      <c r="B320" s="355"/>
      <c r="C320" s="363" t="s">
        <v>897</v>
      </c>
      <c r="D320" s="353"/>
      <c r="E320" s="353"/>
      <c r="F320" s="354"/>
      <c r="G320" s="382" t="s">
        <v>682</v>
      </c>
      <c r="I320" s="1029"/>
    </row>
    <row r="321" spans="2:9" s="250" customFormat="1">
      <c r="B321" s="355"/>
      <c r="C321" s="363" t="s">
        <v>898</v>
      </c>
      <c r="D321" s="353"/>
      <c r="E321" s="353"/>
      <c r="F321" s="354"/>
      <c r="G321" s="382" t="s">
        <v>682</v>
      </c>
      <c r="I321" s="1029"/>
    </row>
    <row r="322" spans="2:9" s="250" customFormat="1">
      <c r="B322" s="355"/>
      <c r="C322" s="363" t="s">
        <v>898</v>
      </c>
      <c r="D322" s="353"/>
      <c r="E322" s="353"/>
      <c r="F322" s="354"/>
      <c r="G322" s="382" t="s">
        <v>682</v>
      </c>
      <c r="I322" s="1029"/>
    </row>
    <row r="323" spans="2:9" s="250" customFormat="1">
      <c r="B323" s="355"/>
      <c r="C323" s="363" t="s">
        <v>898</v>
      </c>
      <c r="D323" s="353"/>
      <c r="E323" s="353"/>
      <c r="F323" s="354"/>
      <c r="G323" s="382" t="s">
        <v>682</v>
      </c>
      <c r="I323" s="1029"/>
    </row>
    <row r="324" spans="2:9" s="250" customFormat="1">
      <c r="B324" s="355"/>
      <c r="C324" s="363" t="s">
        <v>898</v>
      </c>
      <c r="D324" s="353"/>
      <c r="E324" s="353"/>
      <c r="F324" s="354"/>
      <c r="G324" s="382" t="s">
        <v>682</v>
      </c>
      <c r="I324" s="1029"/>
    </row>
    <row r="325" spans="2:9" s="250" customFormat="1" ht="15.75" thickBot="1">
      <c r="B325" s="355"/>
      <c r="C325" s="364" t="s">
        <v>899</v>
      </c>
      <c r="D325" s="365"/>
      <c r="E325" s="365"/>
      <c r="F325" s="366"/>
      <c r="G325" s="383" t="s">
        <v>682</v>
      </c>
      <c r="I325" s="1030"/>
    </row>
    <row r="326" spans="2:9" s="250" customFormat="1">
      <c r="B326" s="355"/>
      <c r="C326" s="360" t="s">
        <v>900</v>
      </c>
      <c r="D326" s="361"/>
      <c r="E326" s="361"/>
      <c r="F326" s="362"/>
      <c r="G326" s="381" t="s">
        <v>60</v>
      </c>
      <c r="I326"/>
    </row>
    <row r="327" spans="2:9" s="250" customFormat="1">
      <c r="B327" s="355"/>
      <c r="C327" s="363" t="s">
        <v>901</v>
      </c>
      <c r="D327" s="353"/>
      <c r="E327" s="353"/>
      <c r="F327" s="354"/>
      <c r="G327" s="382" t="s">
        <v>292</v>
      </c>
      <c r="I327" s="1028" t="s">
        <v>1480</v>
      </c>
    </row>
    <row r="328" spans="2:9" s="250" customFormat="1">
      <c r="B328" s="355"/>
      <c r="C328" s="363" t="s">
        <v>902</v>
      </c>
      <c r="D328" s="353"/>
      <c r="E328" s="353"/>
      <c r="F328" s="354"/>
      <c r="G328" s="382" t="s">
        <v>230</v>
      </c>
      <c r="I328" s="1029"/>
    </row>
    <row r="329" spans="2:9" s="250" customFormat="1">
      <c r="B329" s="355"/>
      <c r="C329" s="363" t="s">
        <v>903</v>
      </c>
      <c r="D329" s="353"/>
      <c r="E329" s="353"/>
      <c r="F329" s="354"/>
      <c r="G329" s="382" t="s">
        <v>165</v>
      </c>
      <c r="I329" s="1029"/>
    </row>
    <row r="330" spans="2:9" s="250" customFormat="1">
      <c r="B330" s="355"/>
      <c r="C330" s="363" t="s">
        <v>904</v>
      </c>
      <c r="D330" s="353"/>
      <c r="E330" s="353"/>
      <c r="F330" s="354"/>
      <c r="G330" s="382" t="s">
        <v>682</v>
      </c>
      <c r="I330" s="1029"/>
    </row>
    <row r="331" spans="2:9" s="250" customFormat="1">
      <c r="B331" s="355"/>
      <c r="C331" s="363" t="s">
        <v>905</v>
      </c>
      <c r="D331" s="353"/>
      <c r="E331" s="353"/>
      <c r="F331" s="354"/>
      <c r="G331" s="382" t="s">
        <v>682</v>
      </c>
      <c r="I331" s="1029"/>
    </row>
    <row r="332" spans="2:9" s="250" customFormat="1">
      <c r="B332" s="355"/>
      <c r="C332" s="363" t="s">
        <v>905</v>
      </c>
      <c r="D332" s="353"/>
      <c r="E332" s="353"/>
      <c r="F332" s="354"/>
      <c r="G332" s="382" t="s">
        <v>682</v>
      </c>
      <c r="I332" s="1029"/>
    </row>
    <row r="333" spans="2:9" s="250" customFormat="1" ht="15.75" thickBot="1">
      <c r="B333" s="355"/>
      <c r="C333" s="364" t="s">
        <v>906</v>
      </c>
      <c r="D333" s="365"/>
      <c r="E333" s="365"/>
      <c r="F333" s="366"/>
      <c r="G333" s="383" t="s">
        <v>682</v>
      </c>
      <c r="I333" s="1030"/>
    </row>
    <row r="334" spans="2:9" s="250" customFormat="1">
      <c r="B334" s="355"/>
      <c r="C334" s="360" t="s">
        <v>907</v>
      </c>
      <c r="D334" s="361"/>
      <c r="E334" s="361"/>
      <c r="F334" s="362"/>
      <c r="G334" s="381" t="s">
        <v>683</v>
      </c>
      <c r="I334"/>
    </row>
    <row r="335" spans="2:9" s="250" customFormat="1">
      <c r="B335" s="355"/>
      <c r="C335" s="363" t="s">
        <v>908</v>
      </c>
      <c r="D335" s="353"/>
      <c r="E335" s="353"/>
      <c r="F335" s="354"/>
      <c r="G335" s="382" t="s">
        <v>292</v>
      </c>
      <c r="I335" s="1028" t="s">
        <v>1481</v>
      </c>
    </row>
    <row r="336" spans="2:9" s="250" customFormat="1">
      <c r="B336" s="355"/>
      <c r="C336" s="363" t="s">
        <v>909</v>
      </c>
      <c r="D336" s="353"/>
      <c r="E336" s="353"/>
      <c r="F336" s="354"/>
      <c r="G336" s="382" t="s">
        <v>230</v>
      </c>
      <c r="I336" s="1029"/>
    </row>
    <row r="337" spans="2:9" s="250" customFormat="1">
      <c r="B337" s="355"/>
      <c r="C337" s="363" t="s">
        <v>910</v>
      </c>
      <c r="D337" s="353"/>
      <c r="E337" s="353"/>
      <c r="F337" s="354"/>
      <c r="G337" s="382" t="s">
        <v>692</v>
      </c>
      <c r="I337" s="1029"/>
    </row>
    <row r="338" spans="2:9" s="250" customFormat="1">
      <c r="B338" s="355"/>
      <c r="C338" s="363" t="s">
        <v>911</v>
      </c>
      <c r="D338" s="353"/>
      <c r="E338" s="353"/>
      <c r="F338" s="354"/>
      <c r="G338" s="382" t="s">
        <v>682</v>
      </c>
      <c r="I338" s="1029"/>
    </row>
    <row r="339" spans="2:9" s="250" customFormat="1">
      <c r="B339" s="355"/>
      <c r="C339" s="363" t="s">
        <v>912</v>
      </c>
      <c r="D339" s="353"/>
      <c r="E339" s="353"/>
      <c r="F339" s="354"/>
      <c r="G339" s="382" t="s">
        <v>682</v>
      </c>
      <c r="I339" s="1029"/>
    </row>
    <row r="340" spans="2:9" s="250" customFormat="1">
      <c r="B340" s="355"/>
      <c r="C340" s="363" t="s">
        <v>912</v>
      </c>
      <c r="D340" s="353"/>
      <c r="E340" s="353"/>
      <c r="F340" s="354"/>
      <c r="G340" s="382" t="s">
        <v>682</v>
      </c>
      <c r="I340" s="1029"/>
    </row>
    <row r="341" spans="2:9" s="250" customFormat="1">
      <c r="B341" s="355"/>
      <c r="C341" s="363" t="s">
        <v>912</v>
      </c>
      <c r="D341" s="353"/>
      <c r="E341" s="353"/>
      <c r="F341" s="354"/>
      <c r="G341" s="382" t="s">
        <v>682</v>
      </c>
      <c r="I341" s="1029"/>
    </row>
    <row r="342" spans="2:9" s="250" customFormat="1">
      <c r="B342" s="355"/>
      <c r="C342" s="363" t="s">
        <v>912</v>
      </c>
      <c r="D342" s="353"/>
      <c r="E342" s="353"/>
      <c r="F342" s="354"/>
      <c r="G342" s="382" t="s">
        <v>682</v>
      </c>
      <c r="I342" s="1029"/>
    </row>
    <row r="343" spans="2:9" s="250" customFormat="1" ht="15.75" thickBot="1">
      <c r="B343" s="355"/>
      <c r="C343" s="364" t="s">
        <v>913</v>
      </c>
      <c r="D343" s="365"/>
      <c r="E343" s="365"/>
      <c r="F343" s="366"/>
      <c r="G343" s="383" t="s">
        <v>682</v>
      </c>
      <c r="I343" s="1030"/>
    </row>
    <row r="344" spans="2:9" s="250" customFormat="1">
      <c r="B344" s="355"/>
      <c r="C344" s="360" t="s">
        <v>914</v>
      </c>
      <c r="D344" s="361"/>
      <c r="E344" s="361"/>
      <c r="F344" s="362"/>
      <c r="G344" s="381" t="s">
        <v>52</v>
      </c>
      <c r="I344"/>
    </row>
    <row r="345" spans="2:9" s="250" customFormat="1">
      <c r="B345" s="355"/>
      <c r="C345" s="363" t="s">
        <v>915</v>
      </c>
      <c r="D345" s="353"/>
      <c r="E345" s="353"/>
      <c r="F345" s="354"/>
      <c r="G345" s="382" t="s">
        <v>292</v>
      </c>
      <c r="I345" s="1028" t="s">
        <v>1482</v>
      </c>
    </row>
    <row r="346" spans="2:9" s="250" customFormat="1">
      <c r="B346" s="355"/>
      <c r="C346" s="363" t="s">
        <v>916</v>
      </c>
      <c r="D346" s="353"/>
      <c r="E346" s="353"/>
      <c r="F346" s="354"/>
      <c r="G346" s="382" t="s">
        <v>230</v>
      </c>
      <c r="I346" s="1029"/>
    </row>
    <row r="347" spans="2:9" s="250" customFormat="1">
      <c r="B347" s="355"/>
      <c r="C347" s="363" t="s">
        <v>917</v>
      </c>
      <c r="D347" s="353"/>
      <c r="E347" s="353"/>
      <c r="F347" s="354"/>
      <c r="G347" s="382" t="s">
        <v>693</v>
      </c>
      <c r="I347" s="1029"/>
    </row>
    <row r="348" spans="2:9" s="250" customFormat="1">
      <c r="B348" s="355"/>
      <c r="C348" s="363" t="s">
        <v>918</v>
      </c>
      <c r="D348" s="353"/>
      <c r="E348" s="353"/>
      <c r="F348" s="354"/>
      <c r="G348" s="382" t="s">
        <v>682</v>
      </c>
      <c r="I348" s="1029"/>
    </row>
    <row r="349" spans="2:9" s="250" customFormat="1">
      <c r="B349" s="355"/>
      <c r="C349" s="363" t="s">
        <v>919</v>
      </c>
      <c r="D349" s="353"/>
      <c r="E349" s="353"/>
      <c r="F349" s="354"/>
      <c r="G349" s="382" t="s">
        <v>682</v>
      </c>
      <c r="I349" s="1029"/>
    </row>
    <row r="350" spans="2:9" s="250" customFormat="1">
      <c r="B350" s="355"/>
      <c r="C350" s="363" t="s">
        <v>919</v>
      </c>
      <c r="D350" s="353"/>
      <c r="E350" s="353"/>
      <c r="F350" s="354"/>
      <c r="G350" s="382" t="s">
        <v>682</v>
      </c>
      <c r="I350" s="1029"/>
    </row>
    <row r="351" spans="2:9" s="250" customFormat="1" ht="15.75" thickBot="1">
      <c r="B351" s="355"/>
      <c r="C351" s="364" t="s">
        <v>920</v>
      </c>
      <c r="D351" s="365"/>
      <c r="E351" s="365"/>
      <c r="F351" s="366"/>
      <c r="G351" s="383" t="s">
        <v>682</v>
      </c>
      <c r="I351" s="1030"/>
    </row>
    <row r="352" spans="2:9" s="250" customFormat="1">
      <c r="B352" s="355"/>
      <c r="C352" s="360" t="s">
        <v>921</v>
      </c>
      <c r="D352" s="361"/>
      <c r="E352" s="361"/>
      <c r="F352" s="362"/>
      <c r="G352" s="381" t="s">
        <v>683</v>
      </c>
      <c r="I352"/>
    </row>
    <row r="353" spans="2:9" s="250" customFormat="1">
      <c r="B353" s="355"/>
      <c r="C353" s="363" t="s">
        <v>922</v>
      </c>
      <c r="D353" s="353"/>
      <c r="E353" s="353"/>
      <c r="F353" s="354"/>
      <c r="G353" s="382" t="s">
        <v>292</v>
      </c>
      <c r="I353" s="1028" t="s">
        <v>1483</v>
      </c>
    </row>
    <row r="354" spans="2:9" s="250" customFormat="1">
      <c r="B354" s="355"/>
      <c r="C354" s="363" t="s">
        <v>923</v>
      </c>
      <c r="D354" s="353"/>
      <c r="E354" s="353"/>
      <c r="F354" s="354"/>
      <c r="G354" s="382" t="s">
        <v>230</v>
      </c>
      <c r="I354" s="1029"/>
    </row>
    <row r="355" spans="2:9" s="250" customFormat="1">
      <c r="B355" s="355"/>
      <c r="C355" s="363" t="s">
        <v>924</v>
      </c>
      <c r="D355" s="353"/>
      <c r="E355" s="353"/>
      <c r="F355" s="354"/>
      <c r="G355" s="382" t="s">
        <v>68</v>
      </c>
      <c r="I355" s="1029"/>
    </row>
    <row r="356" spans="2:9" s="250" customFormat="1">
      <c r="B356" s="355"/>
      <c r="C356" s="363" t="s">
        <v>925</v>
      </c>
      <c r="D356" s="353"/>
      <c r="E356" s="353"/>
      <c r="F356" s="354"/>
      <c r="G356" s="382" t="s">
        <v>682</v>
      </c>
      <c r="I356" s="1029"/>
    </row>
    <row r="357" spans="2:9" s="250" customFormat="1">
      <c r="B357" s="355"/>
      <c r="C357" s="363" t="s">
        <v>926</v>
      </c>
      <c r="D357" s="353"/>
      <c r="E357" s="353"/>
      <c r="F357" s="354"/>
      <c r="G357" s="382" t="s">
        <v>682</v>
      </c>
      <c r="I357" s="1029"/>
    </row>
    <row r="358" spans="2:9" s="250" customFormat="1">
      <c r="B358" s="355"/>
      <c r="C358" s="363" t="s">
        <v>926</v>
      </c>
      <c r="D358" s="353"/>
      <c r="E358" s="353"/>
      <c r="F358" s="354"/>
      <c r="G358" s="382" t="s">
        <v>682</v>
      </c>
      <c r="I358" s="1029"/>
    </row>
    <row r="359" spans="2:9" s="250" customFormat="1">
      <c r="B359" s="355"/>
      <c r="C359" s="363" t="s">
        <v>926</v>
      </c>
      <c r="D359" s="353"/>
      <c r="E359" s="353"/>
      <c r="F359" s="354"/>
      <c r="G359" s="382" t="s">
        <v>682</v>
      </c>
      <c r="I359" s="1029"/>
    </row>
    <row r="360" spans="2:9" s="250" customFormat="1">
      <c r="B360" s="355"/>
      <c r="C360" s="363" t="s">
        <v>926</v>
      </c>
      <c r="D360" s="353"/>
      <c r="E360" s="353"/>
      <c r="F360" s="354"/>
      <c r="G360" s="382" t="s">
        <v>682</v>
      </c>
      <c r="I360" s="1029"/>
    </row>
    <row r="361" spans="2:9" s="250" customFormat="1" ht="15.75" thickBot="1">
      <c r="B361" s="355"/>
      <c r="C361" s="364" t="s">
        <v>927</v>
      </c>
      <c r="D361" s="365"/>
      <c r="E361" s="365"/>
      <c r="F361" s="366"/>
      <c r="G361" s="383" t="s">
        <v>682</v>
      </c>
      <c r="I361" s="1030"/>
    </row>
    <row r="362" spans="2:9" s="250" customFormat="1">
      <c r="B362" s="355"/>
      <c r="C362" s="360" t="s">
        <v>928</v>
      </c>
      <c r="D362" s="361"/>
      <c r="E362" s="361"/>
      <c r="F362" s="362"/>
      <c r="G362" s="381" t="s">
        <v>52</v>
      </c>
      <c r="I362"/>
    </row>
    <row r="363" spans="2:9" s="250" customFormat="1">
      <c r="B363" s="355"/>
      <c r="C363" s="363" t="s">
        <v>929</v>
      </c>
      <c r="D363" s="353"/>
      <c r="E363" s="353"/>
      <c r="F363" s="354"/>
      <c r="G363" s="382" t="s">
        <v>292</v>
      </c>
      <c r="I363" s="1028" t="s">
        <v>1484</v>
      </c>
    </row>
    <row r="364" spans="2:9" s="250" customFormat="1">
      <c r="B364" s="355"/>
      <c r="C364" s="363" t="s">
        <v>930</v>
      </c>
      <c r="D364" s="353"/>
      <c r="E364" s="353"/>
      <c r="F364" s="354"/>
      <c r="G364" s="382" t="s">
        <v>230</v>
      </c>
      <c r="I364" s="1029"/>
    </row>
    <row r="365" spans="2:9" s="250" customFormat="1">
      <c r="B365" s="355"/>
      <c r="C365" s="363" t="s">
        <v>931</v>
      </c>
      <c r="D365" s="353"/>
      <c r="E365" s="353"/>
      <c r="F365" s="354"/>
      <c r="G365" s="382" t="s">
        <v>694</v>
      </c>
      <c r="I365" s="1029"/>
    </row>
    <row r="366" spans="2:9" s="250" customFormat="1">
      <c r="B366" s="355"/>
      <c r="C366" s="363" t="s">
        <v>932</v>
      </c>
      <c r="D366" s="353"/>
      <c r="E366" s="353"/>
      <c r="F366" s="354"/>
      <c r="G366" s="382" t="s">
        <v>682</v>
      </c>
      <c r="I366" s="1029"/>
    </row>
    <row r="367" spans="2:9" s="250" customFormat="1" ht="15.75" thickBot="1">
      <c r="B367" s="355"/>
      <c r="C367" s="364" t="s">
        <v>933</v>
      </c>
      <c r="D367" s="365"/>
      <c r="E367" s="365"/>
      <c r="F367" s="366"/>
      <c r="G367" s="383" t="s">
        <v>682</v>
      </c>
      <c r="I367" s="1030"/>
    </row>
    <row r="368" spans="2:9" s="250" customFormat="1">
      <c r="B368" s="355"/>
      <c r="C368" s="360" t="s">
        <v>934</v>
      </c>
      <c r="D368" s="361"/>
      <c r="E368" s="361"/>
      <c r="F368" s="362"/>
      <c r="G368" s="381" t="s">
        <v>683</v>
      </c>
      <c r="I368"/>
    </row>
    <row r="369" spans="2:9" s="250" customFormat="1">
      <c r="B369" s="355"/>
      <c r="C369" s="363" t="s">
        <v>935</v>
      </c>
      <c r="D369" s="353"/>
      <c r="E369" s="353"/>
      <c r="F369" s="354"/>
      <c r="G369" s="382" t="s">
        <v>292</v>
      </c>
      <c r="I369" s="1028" t="s">
        <v>1485</v>
      </c>
    </row>
    <row r="370" spans="2:9" s="250" customFormat="1">
      <c r="B370" s="355"/>
      <c r="C370" s="363" t="s">
        <v>936</v>
      </c>
      <c r="D370" s="353"/>
      <c r="E370" s="353"/>
      <c r="F370" s="354"/>
      <c r="G370" s="382" t="s">
        <v>230</v>
      </c>
      <c r="I370" s="1029"/>
    </row>
    <row r="371" spans="2:9" s="250" customFormat="1">
      <c r="B371" s="355"/>
      <c r="C371" s="363" t="s">
        <v>937</v>
      </c>
      <c r="D371" s="353"/>
      <c r="E371" s="353"/>
      <c r="F371" s="354"/>
      <c r="G371" s="382" t="s">
        <v>695</v>
      </c>
      <c r="I371" s="1029"/>
    </row>
    <row r="372" spans="2:9" s="250" customFormat="1">
      <c r="B372" s="355"/>
      <c r="C372" s="363" t="s">
        <v>938</v>
      </c>
      <c r="D372" s="353"/>
      <c r="E372" s="353"/>
      <c r="F372" s="354"/>
      <c r="G372" s="382" t="s">
        <v>682</v>
      </c>
      <c r="I372" s="1029"/>
    </row>
    <row r="373" spans="2:9" s="250" customFormat="1">
      <c r="B373" s="355"/>
      <c r="C373" s="363" t="s">
        <v>939</v>
      </c>
      <c r="D373" s="353"/>
      <c r="E373" s="353"/>
      <c r="F373" s="354"/>
      <c r="G373" s="382" t="s">
        <v>682</v>
      </c>
      <c r="I373" s="1029"/>
    </row>
    <row r="374" spans="2:9" s="250" customFormat="1">
      <c r="B374" s="355"/>
      <c r="C374" s="363" t="s">
        <v>939</v>
      </c>
      <c r="D374" s="353"/>
      <c r="E374" s="353"/>
      <c r="F374" s="354"/>
      <c r="G374" s="382" t="s">
        <v>682</v>
      </c>
      <c r="I374" s="1029"/>
    </row>
    <row r="375" spans="2:9" s="250" customFormat="1">
      <c r="B375" s="355"/>
      <c r="C375" s="363" t="s">
        <v>939</v>
      </c>
      <c r="D375" s="353"/>
      <c r="E375" s="353"/>
      <c r="F375" s="354"/>
      <c r="G375" s="382" t="s">
        <v>682</v>
      </c>
      <c r="I375" s="1029"/>
    </row>
    <row r="376" spans="2:9" s="250" customFormat="1">
      <c r="B376" s="355"/>
      <c r="C376" s="363" t="s">
        <v>939</v>
      </c>
      <c r="D376" s="353"/>
      <c r="E376" s="353"/>
      <c r="F376" s="354"/>
      <c r="G376" s="382" t="s">
        <v>682</v>
      </c>
      <c r="I376" s="1029"/>
    </row>
    <row r="377" spans="2:9" s="250" customFormat="1" ht="15.75" thickBot="1">
      <c r="B377" s="355"/>
      <c r="C377" s="364" t="s">
        <v>940</v>
      </c>
      <c r="D377" s="365"/>
      <c r="E377" s="365"/>
      <c r="F377" s="366"/>
      <c r="G377" s="383" t="s">
        <v>682</v>
      </c>
      <c r="I377" s="1030"/>
    </row>
    <row r="378" spans="2:9" s="250" customFormat="1">
      <c r="B378" s="355"/>
      <c r="C378" s="360" t="s">
        <v>941</v>
      </c>
      <c r="D378" s="361"/>
      <c r="E378" s="361"/>
      <c r="F378" s="362"/>
      <c r="G378" s="381" t="s">
        <v>52</v>
      </c>
      <c r="I378"/>
    </row>
    <row r="379" spans="2:9" s="250" customFormat="1">
      <c r="B379" s="355"/>
      <c r="C379" s="363" t="s">
        <v>942</v>
      </c>
      <c r="D379" s="353"/>
      <c r="E379" s="353"/>
      <c r="F379" s="354"/>
      <c r="G379" s="382" t="s">
        <v>292</v>
      </c>
      <c r="I379" s="1028" t="s">
        <v>1486</v>
      </c>
    </row>
    <row r="380" spans="2:9" s="250" customFormat="1">
      <c r="B380" s="355"/>
      <c r="C380" s="363" t="s">
        <v>943</v>
      </c>
      <c r="D380" s="353"/>
      <c r="E380" s="353"/>
      <c r="F380" s="354"/>
      <c r="G380" s="382" t="s">
        <v>230</v>
      </c>
      <c r="I380" s="1029"/>
    </row>
    <row r="381" spans="2:9" s="250" customFormat="1">
      <c r="B381" s="355"/>
      <c r="C381" s="363" t="s">
        <v>944</v>
      </c>
      <c r="D381" s="353"/>
      <c r="E381" s="353"/>
      <c r="F381" s="354"/>
      <c r="G381" s="382" t="s">
        <v>696</v>
      </c>
      <c r="I381" s="1029"/>
    </row>
    <row r="382" spans="2:9" s="250" customFormat="1">
      <c r="B382" s="355"/>
      <c r="C382" s="363" t="s">
        <v>945</v>
      </c>
      <c r="D382" s="353"/>
      <c r="E382" s="353"/>
      <c r="F382" s="354"/>
      <c r="G382" s="382" t="s">
        <v>682</v>
      </c>
      <c r="I382" s="1029"/>
    </row>
    <row r="383" spans="2:9" s="250" customFormat="1" ht="15.75" thickBot="1">
      <c r="B383" s="355"/>
      <c r="C383" s="364" t="s">
        <v>946</v>
      </c>
      <c r="D383" s="365"/>
      <c r="E383" s="365"/>
      <c r="F383" s="366"/>
      <c r="G383" s="383" t="s">
        <v>682</v>
      </c>
      <c r="I383" s="1030"/>
    </row>
    <row r="384" spans="2:9" s="250" customFormat="1">
      <c r="B384" s="355"/>
      <c r="C384" s="360" t="s">
        <v>947</v>
      </c>
      <c r="D384" s="361"/>
      <c r="E384" s="361"/>
      <c r="F384" s="362"/>
      <c r="G384" s="381" t="s">
        <v>683</v>
      </c>
      <c r="I384"/>
    </row>
    <row r="385" spans="2:9" s="250" customFormat="1">
      <c r="B385" s="355"/>
      <c r="C385" s="363" t="s">
        <v>948</v>
      </c>
      <c r="D385" s="353"/>
      <c r="E385" s="353"/>
      <c r="F385" s="354"/>
      <c r="G385" s="382" t="s">
        <v>292</v>
      </c>
      <c r="I385" s="1028" t="s">
        <v>1487</v>
      </c>
    </row>
    <row r="386" spans="2:9" s="250" customFormat="1">
      <c r="B386" s="355"/>
      <c r="C386" s="363" t="s">
        <v>949</v>
      </c>
      <c r="D386" s="353"/>
      <c r="E386" s="353"/>
      <c r="F386" s="354"/>
      <c r="G386" s="382" t="s">
        <v>230</v>
      </c>
      <c r="I386" s="1029"/>
    </row>
    <row r="387" spans="2:9" s="250" customFormat="1">
      <c r="B387" s="355"/>
      <c r="C387" s="363" t="s">
        <v>950</v>
      </c>
      <c r="D387" s="353"/>
      <c r="E387" s="353"/>
      <c r="F387" s="354"/>
      <c r="G387" s="382" t="s">
        <v>14</v>
      </c>
      <c r="I387" s="1029"/>
    </row>
    <row r="388" spans="2:9" s="250" customFormat="1">
      <c r="B388" s="355"/>
      <c r="C388" s="363" t="s">
        <v>951</v>
      </c>
      <c r="D388" s="353"/>
      <c r="E388" s="353"/>
      <c r="F388" s="354"/>
      <c r="G388" s="382" t="s">
        <v>682</v>
      </c>
      <c r="H388" s="347"/>
      <c r="I388" s="1029"/>
    </row>
    <row r="389" spans="2:9" s="250" customFormat="1">
      <c r="B389" s="369"/>
      <c r="C389" s="363" t="s">
        <v>952</v>
      </c>
      <c r="D389" s="353"/>
      <c r="E389" s="353"/>
      <c r="F389" s="354"/>
      <c r="G389" s="382" t="s">
        <v>682</v>
      </c>
      <c r="H389" s="347"/>
      <c r="I389" s="1029"/>
    </row>
    <row r="390" spans="2:9" s="250" customFormat="1">
      <c r="B390" s="348"/>
      <c r="C390" s="363" t="s">
        <v>952</v>
      </c>
      <c r="D390" s="353"/>
      <c r="E390" s="353"/>
      <c r="F390" s="354"/>
      <c r="G390" s="382" t="s">
        <v>682</v>
      </c>
      <c r="H390" s="347"/>
      <c r="I390" s="1029"/>
    </row>
    <row r="391" spans="2:9" s="250" customFormat="1">
      <c r="B391" s="348"/>
      <c r="C391" s="363" t="s">
        <v>952</v>
      </c>
      <c r="D391" s="353"/>
      <c r="E391" s="353"/>
      <c r="F391" s="354"/>
      <c r="G391" s="382" t="s">
        <v>682</v>
      </c>
      <c r="H391" s="347"/>
      <c r="I391" s="1029"/>
    </row>
    <row r="392" spans="2:9" s="250" customFormat="1">
      <c r="B392" s="348"/>
      <c r="C392" s="363" t="s">
        <v>952</v>
      </c>
      <c r="D392" s="353"/>
      <c r="E392" s="353"/>
      <c r="F392" s="354"/>
      <c r="G392" s="382" t="s">
        <v>682</v>
      </c>
      <c r="H392" s="347"/>
      <c r="I392" s="1029"/>
    </row>
    <row r="393" spans="2:9" s="250" customFormat="1" ht="15.75" thickBot="1">
      <c r="B393" s="348"/>
      <c r="C393" s="367" t="s">
        <v>953</v>
      </c>
      <c r="D393" s="356"/>
      <c r="E393" s="356"/>
      <c r="F393" s="357"/>
      <c r="G393" s="384" t="s">
        <v>682</v>
      </c>
      <c r="H393" s="347"/>
      <c r="I393" s="1030"/>
    </row>
    <row r="394" spans="2:9" s="250" customFormat="1">
      <c r="B394" s="348"/>
      <c r="C394" s="360" t="s">
        <v>954</v>
      </c>
      <c r="D394" s="361"/>
      <c r="E394" s="361"/>
      <c r="F394" s="362"/>
      <c r="G394" s="381" t="s">
        <v>52</v>
      </c>
      <c r="H394" s="347"/>
      <c r="I394"/>
    </row>
    <row r="395" spans="2:9" s="250" customFormat="1">
      <c r="B395" s="348"/>
      <c r="C395" s="363" t="s">
        <v>955</v>
      </c>
      <c r="D395" s="353"/>
      <c r="E395" s="353"/>
      <c r="F395" s="354"/>
      <c r="G395" s="382" t="s">
        <v>292</v>
      </c>
      <c r="H395" s="347"/>
      <c r="I395" s="1028" t="s">
        <v>1488</v>
      </c>
    </row>
    <row r="396" spans="2:9" s="250" customFormat="1">
      <c r="B396" s="348"/>
      <c r="C396" s="363" t="s">
        <v>956</v>
      </c>
      <c r="D396" s="353"/>
      <c r="E396" s="353"/>
      <c r="F396" s="354"/>
      <c r="G396" s="382" t="s">
        <v>230</v>
      </c>
      <c r="H396" s="347"/>
      <c r="I396" s="1029"/>
    </row>
    <row r="397" spans="2:9" s="250" customFormat="1">
      <c r="B397" s="348"/>
      <c r="C397" s="363" t="s">
        <v>957</v>
      </c>
      <c r="D397" s="353"/>
      <c r="E397" s="353"/>
      <c r="F397" s="354"/>
      <c r="G397" s="382" t="s">
        <v>117</v>
      </c>
      <c r="H397" s="347"/>
      <c r="I397" s="1029"/>
    </row>
    <row r="398" spans="2:9" s="250" customFormat="1">
      <c r="B398" s="348"/>
      <c r="C398" s="363" t="s">
        <v>958</v>
      </c>
      <c r="D398" s="353"/>
      <c r="E398" s="353"/>
      <c r="F398" s="354"/>
      <c r="G398" s="382" t="s">
        <v>682</v>
      </c>
      <c r="H398" s="347"/>
      <c r="I398" s="1029"/>
    </row>
    <row r="399" spans="2:9" s="250" customFormat="1" ht="15.75" thickBot="1">
      <c r="B399" s="348"/>
      <c r="C399" s="364" t="s">
        <v>959</v>
      </c>
      <c r="D399" s="365"/>
      <c r="E399" s="365"/>
      <c r="F399" s="366"/>
      <c r="G399" s="383" t="s">
        <v>682</v>
      </c>
      <c r="H399" s="347"/>
      <c r="I399" s="1030"/>
    </row>
    <row r="400" spans="2:9" s="250" customFormat="1">
      <c r="B400" s="348"/>
      <c r="C400" s="360" t="s">
        <v>960</v>
      </c>
      <c r="D400" s="361"/>
      <c r="E400" s="361"/>
      <c r="F400" s="362"/>
      <c r="G400" s="381" t="s">
        <v>683</v>
      </c>
      <c r="I400"/>
    </row>
    <row r="401" spans="2:9" s="250" customFormat="1">
      <c r="B401" s="348"/>
      <c r="C401" s="363" t="s">
        <v>961</v>
      </c>
      <c r="D401" s="353"/>
      <c r="E401" s="353"/>
      <c r="F401" s="354"/>
      <c r="G401" s="382" t="s">
        <v>292</v>
      </c>
      <c r="I401" s="1028" t="s">
        <v>1489</v>
      </c>
    </row>
    <row r="402" spans="2:9" s="250" customFormat="1">
      <c r="B402" s="348"/>
      <c r="C402" s="363" t="s">
        <v>962</v>
      </c>
      <c r="D402" s="353"/>
      <c r="E402" s="353"/>
      <c r="F402" s="354"/>
      <c r="G402" s="382" t="s">
        <v>230</v>
      </c>
      <c r="I402" s="1029"/>
    </row>
    <row r="403" spans="2:9" s="250" customFormat="1">
      <c r="B403" s="348"/>
      <c r="C403" s="363" t="s">
        <v>963</v>
      </c>
      <c r="D403" s="353"/>
      <c r="E403" s="353"/>
      <c r="F403" s="354"/>
      <c r="G403" s="382" t="s">
        <v>697</v>
      </c>
      <c r="I403" s="1029"/>
    </row>
    <row r="404" spans="2:9" s="250" customFormat="1">
      <c r="B404" s="348"/>
      <c r="C404" s="363" t="s">
        <v>964</v>
      </c>
      <c r="D404" s="353"/>
      <c r="E404" s="353"/>
      <c r="F404" s="354"/>
      <c r="G404" s="382" t="s">
        <v>682</v>
      </c>
      <c r="I404" s="1029"/>
    </row>
    <row r="405" spans="2:9" s="250" customFormat="1">
      <c r="B405" s="348"/>
      <c r="C405" s="363" t="s">
        <v>965</v>
      </c>
      <c r="D405" s="353"/>
      <c r="E405" s="353"/>
      <c r="F405" s="354"/>
      <c r="G405" s="382" t="s">
        <v>682</v>
      </c>
      <c r="I405" s="1029"/>
    </row>
    <row r="406" spans="2:9" s="250" customFormat="1">
      <c r="B406" s="348"/>
      <c r="C406" s="363" t="s">
        <v>965</v>
      </c>
      <c r="D406" s="353"/>
      <c r="E406" s="353"/>
      <c r="F406" s="354"/>
      <c r="G406" s="382" t="s">
        <v>682</v>
      </c>
      <c r="I406" s="1029"/>
    </row>
    <row r="407" spans="2:9" s="250" customFormat="1">
      <c r="B407" s="348"/>
      <c r="C407" s="363" t="s">
        <v>965</v>
      </c>
      <c r="D407" s="353"/>
      <c r="E407" s="353"/>
      <c r="F407" s="354"/>
      <c r="G407" s="382" t="s">
        <v>682</v>
      </c>
      <c r="I407" s="1029"/>
    </row>
    <row r="408" spans="2:9" s="250" customFormat="1">
      <c r="B408" s="348"/>
      <c r="C408" s="363" t="s">
        <v>965</v>
      </c>
      <c r="D408" s="353"/>
      <c r="E408" s="353"/>
      <c r="F408" s="354"/>
      <c r="G408" s="382" t="s">
        <v>682</v>
      </c>
      <c r="I408" s="1029"/>
    </row>
    <row r="409" spans="2:9" s="250" customFormat="1" ht="15.75" thickBot="1">
      <c r="B409" s="348"/>
      <c r="C409" s="364" t="s">
        <v>966</v>
      </c>
      <c r="D409" s="365"/>
      <c r="E409" s="365"/>
      <c r="F409" s="366"/>
      <c r="G409" s="383" t="s">
        <v>682</v>
      </c>
      <c r="I409" s="1030"/>
    </row>
    <row r="410" spans="2:9" s="250" customFormat="1">
      <c r="B410" s="348"/>
      <c r="C410" s="360" t="s">
        <v>967</v>
      </c>
      <c r="D410" s="361"/>
      <c r="E410" s="361"/>
      <c r="F410" s="362"/>
      <c r="G410" s="381" t="s">
        <v>60</v>
      </c>
      <c r="I410"/>
    </row>
    <row r="411" spans="2:9" s="250" customFormat="1">
      <c r="B411" s="348"/>
      <c r="C411" s="363" t="s">
        <v>968</v>
      </c>
      <c r="D411" s="353"/>
      <c r="E411" s="353"/>
      <c r="F411" s="354"/>
      <c r="G411" s="382" t="s">
        <v>292</v>
      </c>
      <c r="I411" s="1028" t="s">
        <v>1490</v>
      </c>
    </row>
    <row r="412" spans="2:9" s="250" customFormat="1">
      <c r="B412" s="348"/>
      <c r="C412" s="363" t="s">
        <v>969</v>
      </c>
      <c r="D412" s="353"/>
      <c r="E412" s="353"/>
      <c r="F412" s="354"/>
      <c r="G412" s="382" t="s">
        <v>230</v>
      </c>
      <c r="I412" s="1029"/>
    </row>
    <row r="413" spans="2:9" s="250" customFormat="1">
      <c r="B413" s="348"/>
      <c r="C413" s="363" t="s">
        <v>970</v>
      </c>
      <c r="D413" s="353"/>
      <c r="E413" s="353"/>
      <c r="F413" s="354"/>
      <c r="G413" s="382" t="s">
        <v>698</v>
      </c>
      <c r="I413" s="1029"/>
    </row>
    <row r="414" spans="2:9" s="250" customFormat="1">
      <c r="B414" s="348"/>
      <c r="C414" s="363" t="s">
        <v>971</v>
      </c>
      <c r="D414" s="353"/>
      <c r="E414" s="353"/>
      <c r="F414" s="354"/>
      <c r="G414" s="382" t="s">
        <v>682</v>
      </c>
      <c r="I414" s="1029"/>
    </row>
    <row r="415" spans="2:9" s="250" customFormat="1">
      <c r="B415" s="348"/>
      <c r="C415" s="363" t="s">
        <v>972</v>
      </c>
      <c r="D415" s="353"/>
      <c r="E415" s="353"/>
      <c r="F415" s="354"/>
      <c r="G415" s="382" t="s">
        <v>682</v>
      </c>
      <c r="I415" s="1029"/>
    </row>
    <row r="416" spans="2:9" s="250" customFormat="1">
      <c r="B416" s="348"/>
      <c r="C416" s="363" t="s">
        <v>972</v>
      </c>
      <c r="D416" s="353"/>
      <c r="E416" s="353"/>
      <c r="F416" s="354"/>
      <c r="G416" s="382" t="s">
        <v>682</v>
      </c>
      <c r="I416" s="1029"/>
    </row>
    <row r="417" spans="2:9" s="250" customFormat="1" ht="15.75" thickBot="1">
      <c r="B417" s="348"/>
      <c r="C417" s="364" t="s">
        <v>973</v>
      </c>
      <c r="D417" s="365"/>
      <c r="E417" s="365"/>
      <c r="F417" s="366"/>
      <c r="G417" s="383" t="s">
        <v>682</v>
      </c>
      <c r="I417" s="1030"/>
    </row>
    <row r="418" spans="2:9" s="250" customFormat="1">
      <c r="B418" s="348"/>
      <c r="C418" s="360" t="s">
        <v>974</v>
      </c>
      <c r="D418" s="361"/>
      <c r="E418" s="361"/>
      <c r="F418" s="362"/>
      <c r="G418" s="381" t="s">
        <v>60</v>
      </c>
      <c r="I418"/>
    </row>
    <row r="419" spans="2:9" s="250" customFormat="1">
      <c r="B419" s="348"/>
      <c r="C419" s="363" t="s">
        <v>975</v>
      </c>
      <c r="D419" s="353"/>
      <c r="E419" s="353"/>
      <c r="F419" s="354"/>
      <c r="G419" s="382" t="s">
        <v>292</v>
      </c>
      <c r="I419" s="1028" t="s">
        <v>1491</v>
      </c>
    </row>
    <row r="420" spans="2:9" s="250" customFormat="1">
      <c r="B420" s="348"/>
      <c r="C420" s="363" t="s">
        <v>976</v>
      </c>
      <c r="D420" s="353"/>
      <c r="E420" s="353"/>
      <c r="F420" s="354"/>
      <c r="G420" s="382" t="s">
        <v>230</v>
      </c>
      <c r="I420" s="1029"/>
    </row>
    <row r="421" spans="2:9" s="250" customFormat="1">
      <c r="B421" s="348"/>
      <c r="C421" s="363" t="s">
        <v>977</v>
      </c>
      <c r="D421" s="353"/>
      <c r="E421" s="353"/>
      <c r="F421" s="354"/>
      <c r="G421" s="382" t="s">
        <v>699</v>
      </c>
      <c r="I421" s="1029"/>
    </row>
    <row r="422" spans="2:9" s="250" customFormat="1">
      <c r="B422" s="348"/>
      <c r="C422" s="363" t="s">
        <v>978</v>
      </c>
      <c r="D422" s="353"/>
      <c r="E422" s="353"/>
      <c r="F422" s="354"/>
      <c r="G422" s="382" t="s">
        <v>682</v>
      </c>
      <c r="I422" s="1029"/>
    </row>
    <row r="423" spans="2:9" s="250" customFormat="1">
      <c r="B423" s="348"/>
      <c r="C423" s="363" t="s">
        <v>979</v>
      </c>
      <c r="D423" s="353"/>
      <c r="E423" s="353"/>
      <c r="F423" s="354"/>
      <c r="G423" s="382" t="s">
        <v>682</v>
      </c>
      <c r="I423" s="1029"/>
    </row>
    <row r="424" spans="2:9" s="250" customFormat="1">
      <c r="B424" s="348"/>
      <c r="C424" s="363" t="s">
        <v>979</v>
      </c>
      <c r="D424" s="353"/>
      <c r="E424" s="353"/>
      <c r="F424" s="354"/>
      <c r="G424" s="382" t="s">
        <v>682</v>
      </c>
      <c r="I424" s="1029"/>
    </row>
    <row r="425" spans="2:9" s="250" customFormat="1" ht="15.75" thickBot="1">
      <c r="B425" s="348"/>
      <c r="C425" s="364" t="s">
        <v>980</v>
      </c>
      <c r="D425" s="365"/>
      <c r="E425" s="365"/>
      <c r="F425" s="366"/>
      <c r="G425" s="383" t="s">
        <v>682</v>
      </c>
      <c r="I425" s="1030"/>
    </row>
    <row r="426" spans="2:9" s="250" customFormat="1">
      <c r="B426" s="349"/>
      <c r="C426" s="360" t="s">
        <v>981</v>
      </c>
      <c r="D426" s="361"/>
      <c r="E426" s="361"/>
      <c r="F426" s="362"/>
      <c r="G426" s="381" t="s">
        <v>60</v>
      </c>
      <c r="I426"/>
    </row>
    <row r="427" spans="2:9" s="250" customFormat="1">
      <c r="B427" s="350"/>
      <c r="C427" s="363" t="s">
        <v>982</v>
      </c>
      <c r="D427" s="353"/>
      <c r="E427" s="353"/>
      <c r="F427" s="354"/>
      <c r="G427" s="382" t="s">
        <v>292</v>
      </c>
      <c r="I427" s="1028" t="s">
        <v>1492</v>
      </c>
    </row>
    <row r="428" spans="2:9" s="250" customFormat="1">
      <c r="B428" s="350"/>
      <c r="C428" s="363" t="s">
        <v>983</v>
      </c>
      <c r="D428" s="353"/>
      <c r="E428" s="353"/>
      <c r="F428" s="354"/>
      <c r="G428" s="382" t="s">
        <v>230</v>
      </c>
      <c r="I428" s="1029"/>
    </row>
    <row r="429" spans="2:9" s="250" customFormat="1">
      <c r="B429" s="350"/>
      <c r="C429" s="363" t="s">
        <v>984</v>
      </c>
      <c r="D429" s="353"/>
      <c r="E429" s="353"/>
      <c r="F429" s="354"/>
      <c r="G429" s="382" t="s">
        <v>700</v>
      </c>
      <c r="I429" s="1029"/>
    </row>
    <row r="430" spans="2:9" s="250" customFormat="1">
      <c r="B430" s="350"/>
      <c r="C430" s="363" t="s">
        <v>985</v>
      </c>
      <c r="D430" s="353"/>
      <c r="E430" s="353"/>
      <c r="F430" s="354"/>
      <c r="G430" s="382" t="s">
        <v>682</v>
      </c>
      <c r="I430" s="1029"/>
    </row>
    <row r="431" spans="2:9" s="250" customFormat="1" ht="15.75" thickBot="1">
      <c r="B431" s="350"/>
      <c r="C431" s="364" t="s">
        <v>986</v>
      </c>
      <c r="D431" s="365"/>
      <c r="E431" s="365"/>
      <c r="F431" s="366"/>
      <c r="G431" s="383" t="s">
        <v>682</v>
      </c>
      <c r="I431" s="1030"/>
    </row>
    <row r="432" spans="2:9" s="250" customFormat="1">
      <c r="B432" s="350"/>
      <c r="C432" s="360" t="s">
        <v>987</v>
      </c>
      <c r="D432" s="361"/>
      <c r="E432" s="361"/>
      <c r="F432" s="362"/>
      <c r="G432" s="381" t="s">
        <v>75</v>
      </c>
      <c r="I432"/>
    </row>
    <row r="433" spans="2:9" s="250" customFormat="1">
      <c r="B433" s="350"/>
      <c r="C433" s="363" t="s">
        <v>988</v>
      </c>
      <c r="D433" s="353"/>
      <c r="E433" s="353"/>
      <c r="F433" s="354"/>
      <c r="G433" s="382" t="s">
        <v>292</v>
      </c>
      <c r="I433" s="1028" t="s">
        <v>1493</v>
      </c>
    </row>
    <row r="434" spans="2:9" s="250" customFormat="1">
      <c r="B434" s="350"/>
      <c r="C434" s="363" t="s">
        <v>989</v>
      </c>
      <c r="D434" s="353"/>
      <c r="E434" s="353"/>
      <c r="F434" s="354"/>
      <c r="G434" s="382" t="s">
        <v>230</v>
      </c>
      <c r="I434" s="1029"/>
    </row>
    <row r="435" spans="2:9" s="250" customFormat="1">
      <c r="B435" s="350"/>
      <c r="C435" s="363" t="s">
        <v>990</v>
      </c>
      <c r="D435" s="353"/>
      <c r="E435" s="353"/>
      <c r="F435" s="354"/>
      <c r="G435" s="382" t="s">
        <v>423</v>
      </c>
      <c r="I435" s="1029"/>
    </row>
    <row r="436" spans="2:9" s="250" customFormat="1">
      <c r="B436" s="350"/>
      <c r="C436" s="363" t="s">
        <v>991</v>
      </c>
      <c r="D436" s="353"/>
      <c r="E436" s="353"/>
      <c r="F436" s="354"/>
      <c r="G436" s="382" t="s">
        <v>682</v>
      </c>
      <c r="I436" s="1029"/>
    </row>
    <row r="437" spans="2:9" s="250" customFormat="1">
      <c r="B437" s="350"/>
      <c r="C437" s="363" t="s">
        <v>992</v>
      </c>
      <c r="D437" s="353"/>
      <c r="E437" s="353"/>
      <c r="F437" s="354"/>
      <c r="G437" s="382" t="s">
        <v>682</v>
      </c>
      <c r="I437" s="1029"/>
    </row>
    <row r="438" spans="2:9" s="250" customFormat="1">
      <c r="B438" s="350"/>
      <c r="C438" s="363" t="s">
        <v>992</v>
      </c>
      <c r="D438" s="353"/>
      <c r="E438" s="353"/>
      <c r="F438" s="354"/>
      <c r="G438" s="382" t="s">
        <v>682</v>
      </c>
      <c r="I438" s="1029"/>
    </row>
    <row r="439" spans="2:9" s="250" customFormat="1" ht="15.75" thickBot="1">
      <c r="B439" s="350"/>
      <c r="C439" s="364" t="s">
        <v>993</v>
      </c>
      <c r="D439" s="365"/>
      <c r="E439" s="365"/>
      <c r="F439" s="366"/>
      <c r="G439" s="383" t="s">
        <v>682</v>
      </c>
      <c r="I439" s="1030"/>
    </row>
    <row r="440" spans="2:9" s="250" customFormat="1">
      <c r="B440" s="350"/>
      <c r="C440" s="360" t="s">
        <v>994</v>
      </c>
      <c r="D440" s="361"/>
      <c r="E440" s="361"/>
      <c r="F440" s="362"/>
      <c r="G440" s="381" t="s">
        <v>75</v>
      </c>
      <c r="I440"/>
    </row>
    <row r="441" spans="2:9" s="250" customFormat="1">
      <c r="B441" s="350"/>
      <c r="C441" s="363" t="s">
        <v>995</v>
      </c>
      <c r="D441" s="353"/>
      <c r="E441" s="353"/>
      <c r="F441" s="354"/>
      <c r="G441" s="382" t="s">
        <v>292</v>
      </c>
      <c r="I441" s="1028" t="s">
        <v>1494</v>
      </c>
    </row>
    <row r="442" spans="2:9" s="250" customFormat="1">
      <c r="B442" s="350"/>
      <c r="C442" s="363" t="s">
        <v>996</v>
      </c>
      <c r="D442" s="353"/>
      <c r="E442" s="353"/>
      <c r="F442" s="354"/>
      <c r="G442" s="382" t="s">
        <v>230</v>
      </c>
      <c r="I442" s="1029"/>
    </row>
    <row r="443" spans="2:9" s="250" customFormat="1">
      <c r="B443" s="350"/>
      <c r="C443" s="363" t="s">
        <v>997</v>
      </c>
      <c r="D443" s="353"/>
      <c r="E443" s="353"/>
      <c r="F443" s="354"/>
      <c r="G443" s="382" t="s">
        <v>57</v>
      </c>
      <c r="I443" s="1029"/>
    </row>
    <row r="444" spans="2:9" s="250" customFormat="1" ht="15.75" thickBot="1">
      <c r="B444" s="350"/>
      <c r="C444" s="367" t="s">
        <v>998</v>
      </c>
      <c r="D444" s="356"/>
      <c r="E444" s="356"/>
      <c r="F444" s="357"/>
      <c r="G444" s="384" t="s">
        <v>682</v>
      </c>
      <c r="I444" s="1030"/>
    </row>
    <row r="445" spans="2:9" s="250" customFormat="1">
      <c r="B445" s="350"/>
      <c r="C445" s="360" t="s">
        <v>1561</v>
      </c>
      <c r="D445" s="361"/>
      <c r="E445" s="361"/>
      <c r="F445" s="362"/>
      <c r="G445" s="381" t="s">
        <v>75</v>
      </c>
      <c r="I445"/>
    </row>
    <row r="446" spans="2:9" s="250" customFormat="1">
      <c r="B446" s="351"/>
      <c r="C446" s="363" t="s">
        <v>1562</v>
      </c>
      <c r="D446" s="353"/>
      <c r="E446" s="353"/>
      <c r="F446" s="354"/>
      <c r="G446" s="382" t="s">
        <v>292</v>
      </c>
      <c r="I446" s="1028" t="s">
        <v>1495</v>
      </c>
    </row>
    <row r="447" spans="2:9" s="250" customFormat="1">
      <c r="B447" s="351"/>
      <c r="C447" s="363" t="s">
        <v>1563</v>
      </c>
      <c r="D447" s="353"/>
      <c r="E447" s="353"/>
      <c r="F447" s="354"/>
      <c r="G447" s="382" t="s">
        <v>230</v>
      </c>
      <c r="I447" s="1029"/>
    </row>
    <row r="448" spans="2:9" s="250" customFormat="1">
      <c r="B448" s="351"/>
      <c r="C448" s="363" t="s">
        <v>1564</v>
      </c>
      <c r="D448" s="353"/>
      <c r="E448" s="353"/>
      <c r="F448" s="354"/>
      <c r="G448" s="382" t="s">
        <v>424</v>
      </c>
      <c r="I448" s="1029"/>
    </row>
    <row r="449" spans="2:9" s="250" customFormat="1" ht="15.75" thickBot="1">
      <c r="B449" s="351"/>
      <c r="C449" s="364" t="s">
        <v>1565</v>
      </c>
      <c r="D449" s="365"/>
      <c r="E449" s="365"/>
      <c r="F449" s="366"/>
      <c r="G449" s="383" t="s">
        <v>682</v>
      </c>
      <c r="I449" s="1030"/>
    </row>
    <row r="450" spans="2:9" s="250" customFormat="1">
      <c r="B450" s="351"/>
      <c r="C450" s="360" t="s">
        <v>999</v>
      </c>
      <c r="D450" s="361"/>
      <c r="E450" s="361"/>
      <c r="F450" s="362"/>
      <c r="G450" s="381" t="s">
        <v>52</v>
      </c>
      <c r="I450"/>
    </row>
    <row r="451" spans="2:9" s="250" customFormat="1">
      <c r="B451" s="351"/>
      <c r="C451" s="363" t="s">
        <v>1000</v>
      </c>
      <c r="D451" s="353"/>
      <c r="E451" s="353"/>
      <c r="F451" s="354"/>
      <c r="G451" s="382" t="s">
        <v>292</v>
      </c>
      <c r="I451" s="1028" t="s">
        <v>1496</v>
      </c>
    </row>
    <row r="452" spans="2:9" s="250" customFormat="1">
      <c r="B452" s="351"/>
      <c r="C452" s="363" t="s">
        <v>1001</v>
      </c>
      <c r="D452" s="353"/>
      <c r="E452" s="353"/>
      <c r="F452" s="354"/>
      <c r="G452" s="382" t="s">
        <v>230</v>
      </c>
      <c r="I452" s="1029"/>
    </row>
    <row r="453" spans="2:9" s="250" customFormat="1">
      <c r="B453" s="351"/>
      <c r="C453" s="363" t="s">
        <v>1002</v>
      </c>
      <c r="D453" s="353"/>
      <c r="E453" s="353"/>
      <c r="F453" s="354"/>
      <c r="G453" s="382" t="s">
        <v>50</v>
      </c>
      <c r="I453" s="1029"/>
    </row>
    <row r="454" spans="2:9" s="250" customFormat="1">
      <c r="B454" s="351"/>
      <c r="C454" s="363" t="s">
        <v>1003</v>
      </c>
      <c r="D454" s="353"/>
      <c r="E454" s="353"/>
      <c r="F454" s="354"/>
      <c r="G454" s="382" t="s">
        <v>682</v>
      </c>
      <c r="I454" s="1029"/>
    </row>
    <row r="455" spans="2:9" s="250" customFormat="1" ht="15.75" thickBot="1">
      <c r="B455" s="351"/>
      <c r="C455" s="364" t="s">
        <v>1004</v>
      </c>
      <c r="D455" s="365"/>
      <c r="E455" s="365"/>
      <c r="F455" s="366"/>
      <c r="G455" s="383" t="s">
        <v>682</v>
      </c>
      <c r="I455" s="1030"/>
    </row>
    <row r="456" spans="2:9" s="250" customFormat="1">
      <c r="B456" s="351"/>
      <c r="C456" s="360" t="s">
        <v>1005</v>
      </c>
      <c r="D456" s="361"/>
      <c r="E456" s="361"/>
      <c r="F456" s="362"/>
      <c r="G456" s="381" t="s">
        <v>60</v>
      </c>
      <c r="I456"/>
    </row>
    <row r="457" spans="2:9" s="250" customFormat="1">
      <c r="B457" s="351"/>
      <c r="C457" s="363" t="s">
        <v>1006</v>
      </c>
      <c r="D457" s="353"/>
      <c r="E457" s="353"/>
      <c r="F457" s="354"/>
      <c r="G457" s="382" t="s">
        <v>292</v>
      </c>
      <c r="I457" s="1028" t="s">
        <v>1497</v>
      </c>
    </row>
    <row r="458" spans="2:9" s="250" customFormat="1">
      <c r="B458" s="351"/>
      <c r="C458" s="363" t="s">
        <v>1007</v>
      </c>
      <c r="D458" s="353"/>
      <c r="E458" s="353"/>
      <c r="F458" s="354"/>
      <c r="G458" s="382" t="s">
        <v>230</v>
      </c>
      <c r="I458" s="1029"/>
    </row>
    <row r="459" spans="2:9" s="250" customFormat="1">
      <c r="B459" s="351"/>
      <c r="C459" s="363" t="s">
        <v>1008</v>
      </c>
      <c r="D459" s="353"/>
      <c r="E459" s="353"/>
      <c r="F459" s="354"/>
      <c r="G459" s="382" t="s">
        <v>425</v>
      </c>
      <c r="I459" s="1029"/>
    </row>
    <row r="460" spans="2:9" s="250" customFormat="1">
      <c r="B460" s="351"/>
      <c r="C460" s="363" t="s">
        <v>1009</v>
      </c>
      <c r="D460" s="353"/>
      <c r="E460" s="353"/>
      <c r="F460" s="354"/>
      <c r="G460" s="382" t="s">
        <v>682</v>
      </c>
      <c r="I460" s="1029"/>
    </row>
    <row r="461" spans="2:9" s="250" customFormat="1">
      <c r="B461" s="351"/>
      <c r="C461" s="363" t="s">
        <v>1010</v>
      </c>
      <c r="D461" s="353"/>
      <c r="E461" s="353"/>
      <c r="F461" s="354"/>
      <c r="G461" s="382" t="s">
        <v>682</v>
      </c>
      <c r="I461" s="1029"/>
    </row>
    <row r="462" spans="2:9" s="250" customFormat="1">
      <c r="B462" s="351"/>
      <c r="C462" s="363" t="s">
        <v>1010</v>
      </c>
      <c r="D462" s="353"/>
      <c r="E462" s="353"/>
      <c r="F462" s="354"/>
      <c r="G462" s="382" t="s">
        <v>682</v>
      </c>
      <c r="I462" s="1029"/>
    </row>
    <row r="463" spans="2:9" s="250" customFormat="1" ht="15.75" thickBot="1">
      <c r="B463" s="351"/>
      <c r="C463" s="364" t="s">
        <v>1011</v>
      </c>
      <c r="D463" s="365"/>
      <c r="E463" s="365"/>
      <c r="F463" s="366"/>
      <c r="G463" s="383" t="s">
        <v>682</v>
      </c>
      <c r="I463" s="1030"/>
    </row>
    <row r="464" spans="2:9" s="250" customFormat="1">
      <c r="B464" s="351"/>
      <c r="C464" s="360" t="s">
        <v>1012</v>
      </c>
      <c r="D464" s="361"/>
      <c r="E464" s="361"/>
      <c r="F464" s="362"/>
      <c r="G464" s="381" t="s">
        <v>60</v>
      </c>
      <c r="I464"/>
    </row>
    <row r="465" spans="2:9" s="250" customFormat="1">
      <c r="B465" s="351"/>
      <c r="C465" s="363" t="s">
        <v>1013</v>
      </c>
      <c r="D465" s="353"/>
      <c r="E465" s="353"/>
      <c r="F465" s="354"/>
      <c r="G465" s="382" t="s">
        <v>292</v>
      </c>
      <c r="I465" s="1028" t="s">
        <v>1498</v>
      </c>
    </row>
    <row r="466" spans="2:9" s="250" customFormat="1">
      <c r="B466" s="351"/>
      <c r="C466" s="363" t="s">
        <v>1014</v>
      </c>
      <c r="D466" s="353"/>
      <c r="E466" s="353"/>
      <c r="F466" s="354"/>
      <c r="G466" s="382" t="s">
        <v>230</v>
      </c>
      <c r="I466" s="1029"/>
    </row>
    <row r="467" spans="2:9" s="250" customFormat="1">
      <c r="B467" s="351"/>
      <c r="C467" s="363" t="s">
        <v>1015</v>
      </c>
      <c r="D467" s="353"/>
      <c r="E467" s="353"/>
      <c r="F467" s="354"/>
      <c r="G467" s="382" t="s">
        <v>6</v>
      </c>
      <c r="I467" s="1029"/>
    </row>
    <row r="468" spans="2:9" s="250" customFormat="1">
      <c r="B468" s="351"/>
      <c r="C468" s="363" t="s">
        <v>1016</v>
      </c>
      <c r="D468" s="353"/>
      <c r="E468" s="353"/>
      <c r="F468" s="354"/>
      <c r="G468" s="382" t="s">
        <v>682</v>
      </c>
      <c r="I468" s="1029"/>
    </row>
    <row r="469" spans="2:9" s="250" customFormat="1">
      <c r="B469" s="351"/>
      <c r="C469" s="363" t="s">
        <v>1017</v>
      </c>
      <c r="D469" s="353"/>
      <c r="E469" s="353"/>
      <c r="F469" s="354"/>
      <c r="G469" s="382" t="s">
        <v>682</v>
      </c>
      <c r="I469" s="1029"/>
    </row>
    <row r="470" spans="2:9" s="250" customFormat="1">
      <c r="B470" s="351"/>
      <c r="C470" s="363" t="s">
        <v>1017</v>
      </c>
      <c r="D470" s="353"/>
      <c r="E470" s="353"/>
      <c r="F470" s="354"/>
      <c r="G470" s="382" t="s">
        <v>682</v>
      </c>
      <c r="I470" s="1029"/>
    </row>
    <row r="471" spans="2:9" s="250" customFormat="1" ht="15.75" thickBot="1">
      <c r="B471" s="351"/>
      <c r="C471" s="364" t="s">
        <v>1018</v>
      </c>
      <c r="D471" s="365"/>
      <c r="E471" s="365"/>
      <c r="F471" s="366"/>
      <c r="G471" s="383" t="s">
        <v>682</v>
      </c>
      <c r="I471" s="1030"/>
    </row>
    <row r="472" spans="2:9" s="250" customFormat="1">
      <c r="B472" s="351"/>
      <c r="C472" s="360" t="s">
        <v>1019</v>
      </c>
      <c r="D472" s="361"/>
      <c r="E472" s="361"/>
      <c r="F472" s="362"/>
      <c r="G472" s="381" t="s">
        <v>683</v>
      </c>
      <c r="I472"/>
    </row>
    <row r="473" spans="2:9" s="250" customFormat="1">
      <c r="B473" s="351"/>
      <c r="C473" s="363" t="s">
        <v>1020</v>
      </c>
      <c r="D473" s="353"/>
      <c r="E473" s="353"/>
      <c r="F473" s="354"/>
      <c r="G473" s="382" t="s">
        <v>292</v>
      </c>
      <c r="I473" s="1028" t="s">
        <v>1499</v>
      </c>
    </row>
    <row r="474" spans="2:9" s="250" customFormat="1">
      <c r="B474" s="351"/>
      <c r="C474" s="363" t="s">
        <v>1021</v>
      </c>
      <c r="D474" s="353"/>
      <c r="E474" s="353"/>
      <c r="F474" s="354"/>
      <c r="G474" s="382" t="s">
        <v>230</v>
      </c>
      <c r="I474" s="1029"/>
    </row>
    <row r="475" spans="2:9" s="250" customFormat="1">
      <c r="B475" s="351"/>
      <c r="C475" s="363" t="s">
        <v>1022</v>
      </c>
      <c r="D475" s="353"/>
      <c r="E475" s="353"/>
      <c r="F475" s="354"/>
      <c r="G475" s="382" t="s">
        <v>426</v>
      </c>
      <c r="I475" s="1029"/>
    </row>
    <row r="476" spans="2:9" s="250" customFormat="1">
      <c r="B476" s="351"/>
      <c r="C476" s="363" t="s">
        <v>1023</v>
      </c>
      <c r="D476" s="353"/>
      <c r="E476" s="353"/>
      <c r="F476" s="354"/>
      <c r="G476" s="382" t="s">
        <v>682</v>
      </c>
      <c r="I476" s="1029"/>
    </row>
    <row r="477" spans="2:9" s="250" customFormat="1">
      <c r="B477" s="351"/>
      <c r="C477" s="363" t="s">
        <v>1024</v>
      </c>
      <c r="D477" s="353"/>
      <c r="E477" s="353"/>
      <c r="F477" s="354"/>
      <c r="G477" s="382" t="s">
        <v>682</v>
      </c>
      <c r="I477" s="1029"/>
    </row>
    <row r="478" spans="2:9" s="250" customFormat="1">
      <c r="B478" s="351"/>
      <c r="C478" s="363" t="s">
        <v>1024</v>
      </c>
      <c r="D478" s="353"/>
      <c r="E478" s="353"/>
      <c r="F478" s="354"/>
      <c r="G478" s="382" t="s">
        <v>682</v>
      </c>
      <c r="I478" s="1029"/>
    </row>
    <row r="479" spans="2:9" s="250" customFormat="1">
      <c r="B479" s="351"/>
      <c r="C479" s="363" t="s">
        <v>1024</v>
      </c>
      <c r="D479" s="353"/>
      <c r="E479" s="353"/>
      <c r="F479" s="354"/>
      <c r="G479" s="382" t="s">
        <v>682</v>
      </c>
      <c r="I479" s="1029"/>
    </row>
    <row r="480" spans="2:9" s="250" customFormat="1">
      <c r="B480" s="351"/>
      <c r="C480" s="363" t="s">
        <v>1024</v>
      </c>
      <c r="D480" s="353"/>
      <c r="E480" s="353"/>
      <c r="F480" s="354"/>
      <c r="G480" s="382" t="s">
        <v>682</v>
      </c>
      <c r="I480" s="1029"/>
    </row>
    <row r="481" spans="2:9" s="250" customFormat="1" ht="15.75" thickBot="1">
      <c r="B481" s="351"/>
      <c r="C481" s="364" t="s">
        <v>1025</v>
      </c>
      <c r="D481" s="365"/>
      <c r="E481" s="365"/>
      <c r="F481" s="366"/>
      <c r="G481" s="383" t="s">
        <v>682</v>
      </c>
      <c r="I481" s="1030"/>
    </row>
    <row r="482" spans="2:9" s="250" customFormat="1">
      <c r="B482" s="351"/>
      <c r="C482" s="360" t="s">
        <v>1026</v>
      </c>
      <c r="D482" s="361"/>
      <c r="E482" s="361"/>
      <c r="F482" s="362"/>
      <c r="G482" s="381" t="s">
        <v>60</v>
      </c>
      <c r="I482"/>
    </row>
    <row r="483" spans="2:9" s="250" customFormat="1">
      <c r="B483" s="351"/>
      <c r="C483" s="363" t="s">
        <v>1027</v>
      </c>
      <c r="D483" s="353"/>
      <c r="E483" s="353"/>
      <c r="F483" s="354"/>
      <c r="G483" s="382" t="s">
        <v>292</v>
      </c>
      <c r="I483" s="1028" t="s">
        <v>1500</v>
      </c>
    </row>
    <row r="484" spans="2:9" s="250" customFormat="1">
      <c r="B484" s="351"/>
      <c r="C484" s="363" t="s">
        <v>1028</v>
      </c>
      <c r="D484" s="353"/>
      <c r="E484" s="353"/>
      <c r="F484" s="354"/>
      <c r="G484" s="382" t="s">
        <v>230</v>
      </c>
      <c r="I484" s="1029"/>
    </row>
    <row r="485" spans="2:9" s="250" customFormat="1">
      <c r="B485" s="351"/>
      <c r="C485" s="363" t="s">
        <v>1029</v>
      </c>
      <c r="D485" s="353"/>
      <c r="E485" s="353"/>
      <c r="F485" s="354"/>
      <c r="G485" s="382" t="s">
        <v>118</v>
      </c>
      <c r="I485" s="1029"/>
    </row>
    <row r="486" spans="2:9" s="250" customFormat="1">
      <c r="B486" s="351"/>
      <c r="C486" s="363" t="s">
        <v>1030</v>
      </c>
      <c r="D486" s="353"/>
      <c r="E486" s="353"/>
      <c r="F486" s="354"/>
      <c r="G486" s="382" t="s">
        <v>682</v>
      </c>
      <c r="I486" s="1029"/>
    </row>
    <row r="487" spans="2:9" s="250" customFormat="1">
      <c r="B487" s="351"/>
      <c r="C487" s="363" t="s">
        <v>1031</v>
      </c>
      <c r="D487" s="353"/>
      <c r="E487" s="353"/>
      <c r="F487" s="354"/>
      <c r="G487" s="382" t="s">
        <v>682</v>
      </c>
      <c r="I487" s="1029"/>
    </row>
    <row r="488" spans="2:9" s="250" customFormat="1">
      <c r="B488" s="351"/>
      <c r="C488" s="363" t="s">
        <v>1031</v>
      </c>
      <c r="D488" s="353"/>
      <c r="E488" s="353"/>
      <c r="F488" s="354"/>
      <c r="G488" s="382" t="s">
        <v>682</v>
      </c>
      <c r="I488" s="1029"/>
    </row>
    <row r="489" spans="2:9" s="250" customFormat="1" ht="15.75" thickBot="1">
      <c r="B489" s="351"/>
      <c r="C489" s="364" t="s">
        <v>1032</v>
      </c>
      <c r="D489" s="365"/>
      <c r="E489" s="365"/>
      <c r="F489" s="366"/>
      <c r="G489" s="383" t="s">
        <v>682</v>
      </c>
      <c r="I489" s="1030"/>
    </row>
    <row r="490" spans="2:9" s="250" customFormat="1">
      <c r="B490" s="351"/>
      <c r="C490" s="360" t="s">
        <v>1033</v>
      </c>
      <c r="D490" s="361"/>
      <c r="E490" s="361"/>
      <c r="F490" s="362"/>
      <c r="G490" s="381" t="s">
        <v>60</v>
      </c>
      <c r="I490"/>
    </row>
    <row r="491" spans="2:9" s="250" customFormat="1">
      <c r="B491" s="351"/>
      <c r="C491" s="363" t="s">
        <v>1034</v>
      </c>
      <c r="D491" s="353"/>
      <c r="E491" s="353"/>
      <c r="F491" s="354"/>
      <c r="G491" s="382" t="s">
        <v>292</v>
      </c>
      <c r="I491" s="1028" t="s">
        <v>1501</v>
      </c>
    </row>
    <row r="492" spans="2:9" s="250" customFormat="1">
      <c r="B492" s="351"/>
      <c r="C492" s="363" t="s">
        <v>1035</v>
      </c>
      <c r="D492" s="353"/>
      <c r="E492" s="353"/>
      <c r="F492" s="354"/>
      <c r="G492" s="382" t="s">
        <v>230</v>
      </c>
      <c r="I492" s="1029"/>
    </row>
    <row r="493" spans="2:9" s="250" customFormat="1">
      <c r="B493" s="351"/>
      <c r="C493" s="363" t="s">
        <v>1036</v>
      </c>
      <c r="D493" s="353"/>
      <c r="E493" s="353"/>
      <c r="F493" s="354"/>
      <c r="G493" s="382" t="s">
        <v>427</v>
      </c>
      <c r="I493" s="1029"/>
    </row>
    <row r="494" spans="2:9" s="250" customFormat="1">
      <c r="B494" s="351"/>
      <c r="C494" s="363" t="s">
        <v>1037</v>
      </c>
      <c r="D494" s="353"/>
      <c r="E494" s="353"/>
      <c r="F494" s="354"/>
      <c r="G494" s="382" t="s">
        <v>682</v>
      </c>
      <c r="I494" s="1029"/>
    </row>
    <row r="495" spans="2:9" s="250" customFormat="1">
      <c r="B495" s="351"/>
      <c r="C495" s="363" t="s">
        <v>1038</v>
      </c>
      <c r="D495" s="353"/>
      <c r="E495" s="353"/>
      <c r="F495" s="354"/>
      <c r="G495" s="382" t="s">
        <v>682</v>
      </c>
      <c r="I495" s="1029"/>
    </row>
    <row r="496" spans="2:9" s="250" customFormat="1">
      <c r="B496" s="351"/>
      <c r="C496" s="363" t="s">
        <v>1038</v>
      </c>
      <c r="D496" s="353"/>
      <c r="E496" s="353"/>
      <c r="F496" s="354"/>
      <c r="G496" s="382" t="s">
        <v>682</v>
      </c>
      <c r="I496" s="1029"/>
    </row>
    <row r="497" spans="2:9" s="250" customFormat="1" ht="15.75" thickBot="1">
      <c r="B497" s="351"/>
      <c r="C497" s="364" t="s">
        <v>1039</v>
      </c>
      <c r="D497" s="365"/>
      <c r="E497" s="365"/>
      <c r="F497" s="366"/>
      <c r="G497" s="383" t="s">
        <v>682</v>
      </c>
      <c r="I497" s="1030"/>
    </row>
    <row r="498" spans="2:9" s="250" customFormat="1">
      <c r="B498" s="351"/>
      <c r="C498" s="360" t="s">
        <v>1040</v>
      </c>
      <c r="D498" s="361"/>
      <c r="E498" s="361"/>
      <c r="F498" s="362"/>
      <c r="G498" s="381" t="s">
        <v>60</v>
      </c>
      <c r="I498"/>
    </row>
    <row r="499" spans="2:9" s="250" customFormat="1">
      <c r="B499" s="351"/>
      <c r="C499" s="363" t="s">
        <v>1041</v>
      </c>
      <c r="D499" s="353"/>
      <c r="E499" s="353"/>
      <c r="F499" s="354"/>
      <c r="G499" s="382" t="s">
        <v>292</v>
      </c>
      <c r="I499" s="1028" t="s">
        <v>1502</v>
      </c>
    </row>
    <row r="500" spans="2:9" s="250" customFormat="1">
      <c r="B500" s="351"/>
      <c r="C500" s="363" t="s">
        <v>1042</v>
      </c>
      <c r="D500" s="353"/>
      <c r="E500" s="353"/>
      <c r="F500" s="354"/>
      <c r="G500" s="382" t="s">
        <v>230</v>
      </c>
      <c r="I500" s="1029"/>
    </row>
    <row r="501" spans="2:9" s="250" customFormat="1">
      <c r="B501" s="351"/>
      <c r="C501" s="363" t="s">
        <v>1043</v>
      </c>
      <c r="D501" s="353"/>
      <c r="E501" s="353"/>
      <c r="F501" s="354"/>
      <c r="G501" s="382" t="s">
        <v>428</v>
      </c>
      <c r="I501" s="1029"/>
    </row>
    <row r="502" spans="2:9" s="250" customFormat="1">
      <c r="B502" s="351"/>
      <c r="C502" s="363" t="s">
        <v>1044</v>
      </c>
      <c r="D502" s="353"/>
      <c r="E502" s="353"/>
      <c r="F502" s="354"/>
      <c r="G502" s="382" t="s">
        <v>682</v>
      </c>
      <c r="I502" s="1029"/>
    </row>
    <row r="503" spans="2:9" s="250" customFormat="1">
      <c r="B503" s="352"/>
      <c r="C503" s="363" t="s">
        <v>1045</v>
      </c>
      <c r="D503" s="353"/>
      <c r="E503" s="353"/>
      <c r="F503" s="354"/>
      <c r="G503" s="382" t="s">
        <v>682</v>
      </c>
      <c r="I503" s="1029"/>
    </row>
    <row r="504" spans="2:9" s="250" customFormat="1">
      <c r="B504" s="352"/>
      <c r="C504" s="363" t="s">
        <v>1045</v>
      </c>
      <c r="D504" s="353"/>
      <c r="E504" s="353"/>
      <c r="F504" s="354"/>
      <c r="G504" s="382" t="s">
        <v>682</v>
      </c>
      <c r="I504" s="1029"/>
    </row>
    <row r="505" spans="2:9" s="250" customFormat="1" ht="15.75" thickBot="1">
      <c r="B505" s="352"/>
      <c r="C505" s="364" t="s">
        <v>1046</v>
      </c>
      <c r="D505" s="365"/>
      <c r="E505" s="365"/>
      <c r="F505" s="366"/>
      <c r="G505" s="383" t="s">
        <v>682</v>
      </c>
      <c r="I505" s="1030"/>
    </row>
    <row r="506" spans="2:9" s="250" customFormat="1">
      <c r="B506" s="352"/>
      <c r="C506" s="360" t="s">
        <v>1047</v>
      </c>
      <c r="D506" s="361"/>
      <c r="E506" s="361"/>
      <c r="F506" s="362"/>
      <c r="G506" s="381" t="s">
        <v>60</v>
      </c>
      <c r="I506"/>
    </row>
    <row r="507" spans="2:9" s="250" customFormat="1">
      <c r="B507" s="352"/>
      <c r="C507" s="363" t="s">
        <v>1048</v>
      </c>
      <c r="D507" s="353"/>
      <c r="E507" s="353"/>
      <c r="F507" s="354"/>
      <c r="G507" s="382" t="s">
        <v>292</v>
      </c>
      <c r="I507" s="1028" t="s">
        <v>1503</v>
      </c>
    </row>
    <row r="508" spans="2:9" s="250" customFormat="1">
      <c r="B508" s="352"/>
      <c r="C508" s="363" t="s">
        <v>1049</v>
      </c>
      <c r="D508" s="353"/>
      <c r="E508" s="353"/>
      <c r="F508" s="354"/>
      <c r="G508" s="382" t="s">
        <v>230</v>
      </c>
      <c r="I508" s="1029"/>
    </row>
    <row r="509" spans="2:9" s="250" customFormat="1">
      <c r="B509" s="352"/>
      <c r="C509" s="363" t="s">
        <v>1050</v>
      </c>
      <c r="D509" s="353"/>
      <c r="E509" s="353"/>
      <c r="F509" s="354"/>
      <c r="G509" s="382" t="s">
        <v>136</v>
      </c>
      <c r="I509" s="1029"/>
    </row>
    <row r="510" spans="2:9" s="250" customFormat="1">
      <c r="B510" s="352"/>
      <c r="C510" s="363" t="s">
        <v>1051</v>
      </c>
      <c r="D510" s="353"/>
      <c r="E510" s="353"/>
      <c r="F510" s="354"/>
      <c r="G510" s="382" t="s">
        <v>682</v>
      </c>
      <c r="I510" s="1029"/>
    </row>
    <row r="511" spans="2:9" s="250" customFormat="1">
      <c r="B511" s="352"/>
      <c r="C511" s="363" t="s">
        <v>1052</v>
      </c>
      <c r="D511" s="353"/>
      <c r="E511" s="353"/>
      <c r="F511" s="354"/>
      <c r="G511" s="382" t="s">
        <v>682</v>
      </c>
      <c r="I511" s="1029"/>
    </row>
    <row r="512" spans="2:9" s="250" customFormat="1">
      <c r="B512" s="352"/>
      <c r="C512" s="363" t="s">
        <v>1052</v>
      </c>
      <c r="D512" s="353"/>
      <c r="E512" s="353"/>
      <c r="F512" s="354"/>
      <c r="G512" s="382" t="s">
        <v>682</v>
      </c>
      <c r="I512" s="1029"/>
    </row>
    <row r="513" spans="2:9" s="250" customFormat="1" ht="15.75" thickBot="1">
      <c r="B513" s="352"/>
      <c r="C513" s="364" t="s">
        <v>1053</v>
      </c>
      <c r="D513" s="365"/>
      <c r="E513" s="365"/>
      <c r="F513" s="366"/>
      <c r="G513" s="383" t="s">
        <v>682</v>
      </c>
      <c r="I513" s="1030"/>
    </row>
    <row r="514" spans="2:9" s="250" customFormat="1">
      <c r="B514" s="352"/>
      <c r="C514" s="360" t="s">
        <v>1054</v>
      </c>
      <c r="D514" s="361"/>
      <c r="E514" s="361"/>
      <c r="F514" s="362"/>
      <c r="G514" s="381" t="s">
        <v>60</v>
      </c>
      <c r="I514"/>
    </row>
    <row r="515" spans="2:9" s="250" customFormat="1">
      <c r="B515" s="352"/>
      <c r="C515" s="363" t="s">
        <v>1055</v>
      </c>
      <c r="D515" s="353"/>
      <c r="E515" s="353"/>
      <c r="F515" s="354"/>
      <c r="G515" s="382" t="s">
        <v>292</v>
      </c>
      <c r="I515" s="1028" t="s">
        <v>1504</v>
      </c>
    </row>
    <row r="516" spans="2:9" s="250" customFormat="1">
      <c r="B516" s="352"/>
      <c r="C516" s="363" t="s">
        <v>1056</v>
      </c>
      <c r="D516" s="353"/>
      <c r="E516" s="353"/>
      <c r="F516" s="354"/>
      <c r="G516" s="382" t="s">
        <v>230</v>
      </c>
      <c r="I516" s="1029"/>
    </row>
    <row r="517" spans="2:9" s="250" customFormat="1">
      <c r="B517" s="352"/>
      <c r="C517" s="363" t="s">
        <v>1057</v>
      </c>
      <c r="D517" s="353"/>
      <c r="E517" s="353"/>
      <c r="F517" s="354"/>
      <c r="G517" s="382" t="s">
        <v>429</v>
      </c>
      <c r="I517" s="1029"/>
    </row>
    <row r="518" spans="2:9" s="250" customFormat="1">
      <c r="B518" s="352"/>
      <c r="C518" s="363" t="s">
        <v>1058</v>
      </c>
      <c r="D518" s="353"/>
      <c r="E518" s="353"/>
      <c r="F518" s="354"/>
      <c r="G518" s="382" t="s">
        <v>682</v>
      </c>
      <c r="I518" s="1029"/>
    </row>
    <row r="519" spans="2:9" s="250" customFormat="1">
      <c r="B519" s="352"/>
      <c r="C519" s="363" t="s">
        <v>1059</v>
      </c>
      <c r="D519" s="353"/>
      <c r="E519" s="353"/>
      <c r="F519" s="354"/>
      <c r="G519" s="382" t="s">
        <v>682</v>
      </c>
      <c r="I519" s="1029"/>
    </row>
    <row r="520" spans="2:9" s="250" customFormat="1">
      <c r="B520" s="352"/>
      <c r="C520" s="363" t="s">
        <v>1059</v>
      </c>
      <c r="D520" s="353"/>
      <c r="E520" s="353"/>
      <c r="F520" s="354"/>
      <c r="G520" s="382" t="s">
        <v>682</v>
      </c>
      <c r="I520" s="1029"/>
    </row>
    <row r="521" spans="2:9" s="250" customFormat="1" ht="15.75" thickBot="1">
      <c r="B521" s="352"/>
      <c r="C521" s="364" t="s">
        <v>1060</v>
      </c>
      <c r="D521" s="365"/>
      <c r="E521" s="365"/>
      <c r="F521" s="366"/>
      <c r="G521" s="383" t="s">
        <v>682</v>
      </c>
      <c r="I521" s="1030"/>
    </row>
    <row r="522" spans="2:9" s="250" customFormat="1">
      <c r="B522" s="352"/>
      <c r="C522" s="360" t="s">
        <v>1061</v>
      </c>
      <c r="D522" s="361"/>
      <c r="E522" s="361"/>
      <c r="F522" s="362"/>
      <c r="G522" s="381" t="s">
        <v>683</v>
      </c>
      <c r="I522"/>
    </row>
    <row r="523" spans="2:9" s="250" customFormat="1">
      <c r="B523" s="352"/>
      <c r="C523" s="363" t="s">
        <v>1062</v>
      </c>
      <c r="D523" s="353"/>
      <c r="E523" s="353"/>
      <c r="F523" s="354"/>
      <c r="G523" s="382" t="s">
        <v>292</v>
      </c>
      <c r="I523" s="1028" t="s">
        <v>1505</v>
      </c>
    </row>
    <row r="524" spans="2:9" s="250" customFormat="1">
      <c r="B524" s="352"/>
      <c r="C524" s="363" t="s">
        <v>1063</v>
      </c>
      <c r="D524" s="353"/>
      <c r="E524" s="353"/>
      <c r="F524" s="354"/>
      <c r="G524" s="382" t="s">
        <v>230</v>
      </c>
      <c r="I524" s="1029"/>
    </row>
    <row r="525" spans="2:9" s="250" customFormat="1">
      <c r="B525" s="352"/>
      <c r="C525" s="363" t="s">
        <v>1064</v>
      </c>
      <c r="D525" s="353"/>
      <c r="E525" s="353"/>
      <c r="F525" s="354"/>
      <c r="G525" s="382" t="s">
        <v>263</v>
      </c>
      <c r="I525" s="1029"/>
    </row>
    <row r="526" spans="2:9" s="250" customFormat="1">
      <c r="B526" s="352"/>
      <c r="C526" s="363" t="s">
        <v>1065</v>
      </c>
      <c r="D526" s="353"/>
      <c r="E526" s="353"/>
      <c r="F526" s="354"/>
      <c r="G526" s="382" t="s">
        <v>682</v>
      </c>
      <c r="I526" s="1029"/>
    </row>
    <row r="527" spans="2:9" s="250" customFormat="1">
      <c r="B527" s="352"/>
      <c r="C527" s="363" t="s">
        <v>1066</v>
      </c>
      <c r="D527" s="353"/>
      <c r="E527" s="353"/>
      <c r="F527" s="354"/>
      <c r="G527" s="382" t="s">
        <v>682</v>
      </c>
      <c r="I527" s="1029"/>
    </row>
    <row r="528" spans="2:9" s="250" customFormat="1">
      <c r="B528" s="352"/>
      <c r="C528" s="363" t="s">
        <v>1066</v>
      </c>
      <c r="D528" s="353"/>
      <c r="E528" s="353"/>
      <c r="F528" s="354"/>
      <c r="G528" s="382" t="s">
        <v>682</v>
      </c>
      <c r="I528" s="1029"/>
    </row>
    <row r="529" spans="2:9" s="250" customFormat="1">
      <c r="B529" s="352"/>
      <c r="C529" s="363" t="s">
        <v>1066</v>
      </c>
      <c r="D529" s="353"/>
      <c r="E529" s="353"/>
      <c r="F529" s="354"/>
      <c r="G529" s="382" t="s">
        <v>682</v>
      </c>
      <c r="I529" s="1029"/>
    </row>
    <row r="530" spans="2:9" s="250" customFormat="1">
      <c r="B530" s="352"/>
      <c r="C530" s="363" t="s">
        <v>1066</v>
      </c>
      <c r="D530" s="353"/>
      <c r="E530" s="353"/>
      <c r="F530" s="354"/>
      <c r="G530" s="382" t="s">
        <v>682</v>
      </c>
      <c r="I530" s="1029"/>
    </row>
    <row r="531" spans="2:9" s="250" customFormat="1" ht="15.75" thickBot="1">
      <c r="B531" s="352"/>
      <c r="C531" s="364" t="s">
        <v>1067</v>
      </c>
      <c r="D531" s="365"/>
      <c r="E531" s="365"/>
      <c r="F531" s="366"/>
      <c r="G531" s="383" t="s">
        <v>682</v>
      </c>
      <c r="I531" s="1030"/>
    </row>
    <row r="532" spans="2:9" s="250" customFormat="1">
      <c r="B532" s="352"/>
      <c r="C532" s="360" t="s">
        <v>1068</v>
      </c>
      <c r="D532" s="361"/>
      <c r="E532" s="361"/>
      <c r="F532" s="362"/>
      <c r="G532" s="381" t="s">
        <v>60</v>
      </c>
      <c r="I532"/>
    </row>
    <row r="533" spans="2:9" s="250" customFormat="1">
      <c r="B533" s="352"/>
      <c r="C533" s="363" t="s">
        <v>1069</v>
      </c>
      <c r="D533" s="353"/>
      <c r="E533" s="353"/>
      <c r="F533" s="354"/>
      <c r="G533" s="382" t="s">
        <v>292</v>
      </c>
      <c r="I533" s="1028" t="s">
        <v>1506</v>
      </c>
    </row>
    <row r="534" spans="2:9" s="250" customFormat="1">
      <c r="B534" s="352"/>
      <c r="C534" s="363" t="s">
        <v>1070</v>
      </c>
      <c r="D534" s="353"/>
      <c r="E534" s="353"/>
      <c r="F534" s="354"/>
      <c r="G534" s="382" t="s">
        <v>230</v>
      </c>
      <c r="I534" s="1029"/>
    </row>
    <row r="535" spans="2:9" s="250" customFormat="1">
      <c r="B535" s="352"/>
      <c r="C535" s="363" t="s">
        <v>1071</v>
      </c>
      <c r="D535" s="353"/>
      <c r="E535" s="353"/>
      <c r="F535" s="354"/>
      <c r="G535" s="382" t="s">
        <v>430</v>
      </c>
      <c r="I535" s="1029"/>
    </row>
    <row r="536" spans="2:9" s="250" customFormat="1">
      <c r="B536" s="352"/>
      <c r="C536" s="363" t="s">
        <v>1072</v>
      </c>
      <c r="D536" s="353"/>
      <c r="E536" s="353"/>
      <c r="F536" s="354"/>
      <c r="G536" s="382" t="s">
        <v>682</v>
      </c>
      <c r="I536" s="1029"/>
    </row>
    <row r="537" spans="2:9" s="250" customFormat="1">
      <c r="B537" s="352"/>
      <c r="C537" s="363" t="s">
        <v>1073</v>
      </c>
      <c r="D537" s="353"/>
      <c r="E537" s="353"/>
      <c r="F537" s="354"/>
      <c r="G537" s="382" t="s">
        <v>682</v>
      </c>
      <c r="I537" s="1029"/>
    </row>
    <row r="538" spans="2:9" s="250" customFormat="1">
      <c r="B538" s="352"/>
      <c r="C538" s="363" t="s">
        <v>1073</v>
      </c>
      <c r="D538" s="353"/>
      <c r="E538" s="353"/>
      <c r="F538" s="354"/>
      <c r="G538" s="382" t="s">
        <v>682</v>
      </c>
      <c r="I538" s="1029"/>
    </row>
    <row r="539" spans="2:9" s="250" customFormat="1" ht="15.75" thickBot="1">
      <c r="B539" s="352"/>
      <c r="C539" s="364" t="s">
        <v>1074</v>
      </c>
      <c r="D539" s="365"/>
      <c r="E539" s="365"/>
      <c r="F539" s="366"/>
      <c r="G539" s="383" t="s">
        <v>682</v>
      </c>
      <c r="I539" s="1030"/>
    </row>
    <row r="540" spans="2:9" s="250" customFormat="1">
      <c r="B540" s="352"/>
      <c r="C540" s="360" t="s">
        <v>1075</v>
      </c>
      <c r="D540" s="361"/>
      <c r="E540" s="361"/>
      <c r="F540" s="362"/>
      <c r="G540" s="381" t="s">
        <v>60</v>
      </c>
      <c r="I540"/>
    </row>
    <row r="541" spans="2:9" s="250" customFormat="1">
      <c r="B541" s="352"/>
      <c r="C541" s="363" t="s">
        <v>1076</v>
      </c>
      <c r="D541" s="353"/>
      <c r="E541" s="353"/>
      <c r="F541" s="354"/>
      <c r="G541" s="382" t="s">
        <v>292</v>
      </c>
      <c r="I541" s="1028" t="s">
        <v>1507</v>
      </c>
    </row>
    <row r="542" spans="2:9" s="250" customFormat="1">
      <c r="B542" s="352"/>
      <c r="C542" s="363" t="s">
        <v>1077</v>
      </c>
      <c r="D542" s="353"/>
      <c r="E542" s="353"/>
      <c r="F542" s="354"/>
      <c r="G542" s="382" t="s">
        <v>230</v>
      </c>
      <c r="I542" s="1029"/>
    </row>
    <row r="543" spans="2:9" s="250" customFormat="1">
      <c r="B543" s="352"/>
      <c r="C543" s="363" t="s">
        <v>1078</v>
      </c>
      <c r="D543" s="353"/>
      <c r="E543" s="353"/>
      <c r="F543" s="354"/>
      <c r="G543" s="382" t="s">
        <v>431</v>
      </c>
      <c r="I543" s="1029"/>
    </row>
    <row r="544" spans="2:9" s="250" customFormat="1">
      <c r="B544" s="352"/>
      <c r="C544" s="363" t="s">
        <v>1079</v>
      </c>
      <c r="D544" s="353"/>
      <c r="E544" s="353"/>
      <c r="F544" s="354"/>
      <c r="G544" s="382" t="s">
        <v>682</v>
      </c>
      <c r="I544" s="1029"/>
    </row>
    <row r="545" spans="2:9" s="250" customFormat="1">
      <c r="B545" s="352"/>
      <c r="C545" s="363" t="s">
        <v>1080</v>
      </c>
      <c r="D545" s="353"/>
      <c r="E545" s="353"/>
      <c r="F545" s="354"/>
      <c r="G545" s="382" t="s">
        <v>682</v>
      </c>
      <c r="I545" s="1029"/>
    </row>
    <row r="546" spans="2:9" s="250" customFormat="1">
      <c r="B546" s="352"/>
      <c r="C546" s="363" t="s">
        <v>1080</v>
      </c>
      <c r="D546" s="353"/>
      <c r="E546" s="353"/>
      <c r="F546" s="354"/>
      <c r="G546" s="382" t="s">
        <v>682</v>
      </c>
      <c r="I546" s="1029"/>
    </row>
    <row r="547" spans="2:9" s="250" customFormat="1" ht="15.75" thickBot="1">
      <c r="B547" s="352"/>
      <c r="C547" s="364" t="s">
        <v>1081</v>
      </c>
      <c r="D547" s="365"/>
      <c r="E547" s="365"/>
      <c r="F547" s="366"/>
      <c r="G547" s="383" t="s">
        <v>682</v>
      </c>
      <c r="I547" s="1030"/>
    </row>
    <row r="548" spans="2:9" s="250" customFormat="1">
      <c r="B548" s="352"/>
      <c r="C548" s="360" t="s">
        <v>1082</v>
      </c>
      <c r="D548" s="361"/>
      <c r="E548" s="361"/>
      <c r="F548" s="362"/>
      <c r="G548" s="381" t="s">
        <v>683</v>
      </c>
      <c r="I548"/>
    </row>
    <row r="549" spans="2:9" s="250" customFormat="1">
      <c r="B549" s="352"/>
      <c r="C549" s="363" t="s">
        <v>1083</v>
      </c>
      <c r="D549" s="353"/>
      <c r="E549" s="353"/>
      <c r="F549" s="354"/>
      <c r="G549" s="382" t="s">
        <v>292</v>
      </c>
      <c r="I549" s="1028" t="s">
        <v>1508</v>
      </c>
    </row>
    <row r="550" spans="2:9" s="250" customFormat="1">
      <c r="B550" s="352"/>
      <c r="C550" s="363" t="s">
        <v>1084</v>
      </c>
      <c r="D550" s="353"/>
      <c r="E550" s="353"/>
      <c r="F550" s="354"/>
      <c r="G550" s="382" t="s">
        <v>230</v>
      </c>
      <c r="I550" s="1029"/>
    </row>
    <row r="551" spans="2:9" s="250" customFormat="1">
      <c r="B551" s="352"/>
      <c r="C551" s="363" t="s">
        <v>1085</v>
      </c>
      <c r="D551" s="353"/>
      <c r="E551" s="353"/>
      <c r="F551" s="354"/>
      <c r="G551" s="382" t="s">
        <v>105</v>
      </c>
      <c r="I551" s="1029"/>
    </row>
    <row r="552" spans="2:9" s="250" customFormat="1">
      <c r="B552" s="352"/>
      <c r="C552" s="363" t="s">
        <v>1086</v>
      </c>
      <c r="D552" s="353"/>
      <c r="E552" s="353"/>
      <c r="F552" s="354"/>
      <c r="G552" s="382" t="s">
        <v>682</v>
      </c>
      <c r="I552" s="1029"/>
    </row>
    <row r="553" spans="2:9" s="250" customFormat="1">
      <c r="B553" s="352"/>
      <c r="C553" s="363" t="s">
        <v>1087</v>
      </c>
      <c r="D553" s="353"/>
      <c r="E553" s="353"/>
      <c r="F553" s="354"/>
      <c r="G553" s="382" t="s">
        <v>682</v>
      </c>
      <c r="I553" s="1029"/>
    </row>
    <row r="554" spans="2:9" s="250" customFormat="1">
      <c r="B554" s="352"/>
      <c r="C554" s="363" t="s">
        <v>1087</v>
      </c>
      <c r="D554" s="353"/>
      <c r="E554" s="353"/>
      <c r="F554" s="354"/>
      <c r="G554" s="382" t="s">
        <v>682</v>
      </c>
      <c r="I554" s="1029"/>
    </row>
    <row r="555" spans="2:9" s="250" customFormat="1">
      <c r="B555" s="352"/>
      <c r="C555" s="363" t="s">
        <v>1087</v>
      </c>
      <c r="D555" s="353"/>
      <c r="E555" s="353"/>
      <c r="F555" s="354"/>
      <c r="G555" s="382" t="s">
        <v>682</v>
      </c>
      <c r="I555" s="1029"/>
    </row>
    <row r="556" spans="2:9" s="250" customFormat="1">
      <c r="B556" s="352"/>
      <c r="C556" s="363" t="s">
        <v>1087</v>
      </c>
      <c r="D556" s="353"/>
      <c r="E556" s="353"/>
      <c r="F556" s="354"/>
      <c r="G556" s="382" t="s">
        <v>682</v>
      </c>
      <c r="I556" s="1029"/>
    </row>
    <row r="557" spans="2:9" s="250" customFormat="1" ht="15.75" thickBot="1">
      <c r="B557" s="352"/>
      <c r="C557" s="364" t="s">
        <v>1088</v>
      </c>
      <c r="D557" s="365"/>
      <c r="E557" s="365"/>
      <c r="F557" s="366"/>
      <c r="G557" s="383" t="s">
        <v>682</v>
      </c>
      <c r="I557" s="1030"/>
    </row>
    <row r="558" spans="2:9" s="250" customFormat="1">
      <c r="B558" s="352"/>
      <c r="C558" s="360" t="s">
        <v>1089</v>
      </c>
      <c r="D558" s="361"/>
      <c r="E558" s="361"/>
      <c r="F558" s="362"/>
      <c r="G558" s="381" t="s">
        <v>60</v>
      </c>
      <c r="I558"/>
    </row>
    <row r="559" spans="2:9" s="250" customFormat="1">
      <c r="B559" s="352"/>
      <c r="C559" s="363" t="s">
        <v>1090</v>
      </c>
      <c r="D559" s="353"/>
      <c r="E559" s="353"/>
      <c r="F559" s="354"/>
      <c r="G559" s="382" t="s">
        <v>292</v>
      </c>
      <c r="I559" s="1028" t="s">
        <v>1509</v>
      </c>
    </row>
    <row r="560" spans="2:9" s="250" customFormat="1">
      <c r="B560" s="352"/>
      <c r="C560" s="363" t="s">
        <v>1091</v>
      </c>
      <c r="D560" s="353"/>
      <c r="E560" s="353"/>
      <c r="F560" s="354"/>
      <c r="G560" s="382" t="s">
        <v>230</v>
      </c>
      <c r="I560" s="1029"/>
    </row>
    <row r="561" spans="2:9" s="250" customFormat="1">
      <c r="B561" s="352"/>
      <c r="C561" s="363" t="s">
        <v>1092</v>
      </c>
      <c r="D561" s="353"/>
      <c r="E561" s="353"/>
      <c r="F561" s="354"/>
      <c r="G561" s="382" t="s">
        <v>92</v>
      </c>
      <c r="I561" s="1029"/>
    </row>
    <row r="562" spans="2:9" s="250" customFormat="1">
      <c r="B562" s="352"/>
      <c r="C562" s="363" t="s">
        <v>1093</v>
      </c>
      <c r="D562" s="353"/>
      <c r="E562" s="353"/>
      <c r="F562" s="354"/>
      <c r="G562" s="382" t="s">
        <v>682</v>
      </c>
      <c r="I562" s="1029"/>
    </row>
    <row r="563" spans="2:9" s="250" customFormat="1">
      <c r="B563" s="352"/>
      <c r="C563" s="363" t="s">
        <v>1094</v>
      </c>
      <c r="D563" s="353"/>
      <c r="E563" s="353"/>
      <c r="F563" s="354"/>
      <c r="G563" s="382" t="s">
        <v>682</v>
      </c>
      <c r="I563" s="1029"/>
    </row>
    <row r="564" spans="2:9" s="250" customFormat="1">
      <c r="B564" s="352"/>
      <c r="C564" s="363" t="s">
        <v>1094</v>
      </c>
      <c r="D564" s="353"/>
      <c r="E564" s="353"/>
      <c r="F564" s="354"/>
      <c r="G564" s="382" t="s">
        <v>682</v>
      </c>
      <c r="I564" s="1029"/>
    </row>
    <row r="565" spans="2:9" s="250" customFormat="1" ht="15.75" thickBot="1">
      <c r="B565" s="352"/>
      <c r="C565" s="364" t="s">
        <v>1095</v>
      </c>
      <c r="D565" s="365"/>
      <c r="E565" s="365"/>
      <c r="F565" s="366"/>
      <c r="G565" s="383" t="s">
        <v>682</v>
      </c>
      <c r="I565" s="1030"/>
    </row>
    <row r="566" spans="2:9" s="250" customFormat="1">
      <c r="B566" s="352"/>
      <c r="C566" s="360" t="s">
        <v>1096</v>
      </c>
      <c r="D566" s="361"/>
      <c r="E566" s="361"/>
      <c r="F566" s="362"/>
      <c r="G566" s="381" t="s">
        <v>60</v>
      </c>
      <c r="I566"/>
    </row>
    <row r="567" spans="2:9" s="250" customFormat="1">
      <c r="B567" s="352"/>
      <c r="C567" s="363" t="s">
        <v>1097</v>
      </c>
      <c r="D567" s="353"/>
      <c r="E567" s="353"/>
      <c r="F567" s="354"/>
      <c r="G567" s="382" t="s">
        <v>292</v>
      </c>
      <c r="I567" s="1028" t="s">
        <v>1510</v>
      </c>
    </row>
    <row r="568" spans="2:9" s="250" customFormat="1">
      <c r="B568" s="352"/>
      <c r="C568" s="363" t="s">
        <v>1098</v>
      </c>
      <c r="D568" s="353"/>
      <c r="E568" s="353"/>
      <c r="F568" s="354"/>
      <c r="G568" s="382" t="s">
        <v>230</v>
      </c>
      <c r="I568" s="1029"/>
    </row>
    <row r="569" spans="2:9" s="250" customFormat="1">
      <c r="B569" s="352"/>
      <c r="C569" s="363" t="s">
        <v>1099</v>
      </c>
      <c r="D569" s="353"/>
      <c r="E569" s="353"/>
      <c r="F569" s="354"/>
      <c r="G569" s="382" t="s">
        <v>194</v>
      </c>
      <c r="I569" s="1029"/>
    </row>
    <row r="570" spans="2:9" s="250" customFormat="1">
      <c r="B570" s="352"/>
      <c r="C570" s="363" t="s">
        <v>1100</v>
      </c>
      <c r="D570" s="353"/>
      <c r="E570" s="353"/>
      <c r="F570" s="354"/>
      <c r="G570" s="382" t="s">
        <v>682</v>
      </c>
      <c r="I570" s="1029"/>
    </row>
    <row r="571" spans="2:9" s="250" customFormat="1">
      <c r="B571" s="352"/>
      <c r="C571" s="363" t="s">
        <v>1101</v>
      </c>
      <c r="D571" s="353"/>
      <c r="E571" s="353"/>
      <c r="F571" s="354"/>
      <c r="G571" s="382" t="s">
        <v>682</v>
      </c>
      <c r="I571" s="1029"/>
    </row>
    <row r="572" spans="2:9" s="250" customFormat="1">
      <c r="B572" s="352"/>
      <c r="C572" s="363" t="s">
        <v>1101</v>
      </c>
      <c r="D572" s="353"/>
      <c r="E572" s="353"/>
      <c r="F572" s="354"/>
      <c r="G572" s="382" t="s">
        <v>682</v>
      </c>
      <c r="I572" s="1029"/>
    </row>
    <row r="573" spans="2:9" s="250" customFormat="1" ht="15.75" thickBot="1">
      <c r="B573" s="352"/>
      <c r="C573" s="364" t="s">
        <v>1102</v>
      </c>
      <c r="D573" s="365"/>
      <c r="E573" s="365"/>
      <c r="F573" s="366"/>
      <c r="G573" s="383" t="s">
        <v>682</v>
      </c>
      <c r="I573" s="1030"/>
    </row>
    <row r="574" spans="2:9" s="250" customFormat="1">
      <c r="B574" s="352"/>
      <c r="C574" s="360" t="s">
        <v>1103</v>
      </c>
      <c r="D574" s="361"/>
      <c r="E574" s="361"/>
      <c r="F574" s="362"/>
      <c r="G574" s="381" t="s">
        <v>683</v>
      </c>
      <c r="I574"/>
    </row>
    <row r="575" spans="2:9" s="250" customFormat="1">
      <c r="B575" s="352"/>
      <c r="C575" s="363" t="s">
        <v>1104</v>
      </c>
      <c r="D575" s="353"/>
      <c r="E575" s="353"/>
      <c r="F575" s="354"/>
      <c r="G575" s="382" t="s">
        <v>292</v>
      </c>
      <c r="I575" s="1028" t="s">
        <v>1511</v>
      </c>
    </row>
    <row r="576" spans="2:9" s="250" customFormat="1">
      <c r="B576" s="352"/>
      <c r="C576" s="363" t="s">
        <v>1105</v>
      </c>
      <c r="D576" s="353"/>
      <c r="E576" s="353"/>
      <c r="F576" s="354"/>
      <c r="G576" s="382" t="s">
        <v>230</v>
      </c>
      <c r="I576" s="1029"/>
    </row>
    <row r="577" spans="2:9" s="250" customFormat="1">
      <c r="B577" s="352"/>
      <c r="C577" s="363" t="s">
        <v>1106</v>
      </c>
      <c r="D577" s="353"/>
      <c r="E577" s="353"/>
      <c r="F577" s="354"/>
      <c r="G577" s="382" t="s">
        <v>432</v>
      </c>
      <c r="I577" s="1029"/>
    </row>
    <row r="578" spans="2:9" s="250" customFormat="1">
      <c r="B578" s="352"/>
      <c r="C578" s="363" t="s">
        <v>1107</v>
      </c>
      <c r="D578" s="353"/>
      <c r="E578" s="353"/>
      <c r="F578" s="354"/>
      <c r="G578" s="382" t="s">
        <v>682</v>
      </c>
      <c r="I578" s="1029"/>
    </row>
    <row r="579" spans="2:9" s="250" customFormat="1">
      <c r="B579" s="352"/>
      <c r="C579" s="363" t="s">
        <v>1108</v>
      </c>
      <c r="D579" s="353"/>
      <c r="E579" s="353"/>
      <c r="F579" s="354"/>
      <c r="G579" s="382" t="s">
        <v>682</v>
      </c>
      <c r="I579" s="1029"/>
    </row>
    <row r="580" spans="2:9" s="250" customFormat="1">
      <c r="B580" s="352"/>
      <c r="C580" s="363" t="s">
        <v>1108</v>
      </c>
      <c r="D580" s="353"/>
      <c r="E580" s="353"/>
      <c r="F580" s="354"/>
      <c r="G580" s="382" t="s">
        <v>682</v>
      </c>
      <c r="I580" s="1029"/>
    </row>
    <row r="581" spans="2:9" s="250" customFormat="1">
      <c r="B581" s="352"/>
      <c r="C581" s="363" t="s">
        <v>1108</v>
      </c>
      <c r="D581" s="353"/>
      <c r="E581" s="353"/>
      <c r="F581" s="354"/>
      <c r="G581" s="382" t="s">
        <v>682</v>
      </c>
      <c r="I581" s="1029"/>
    </row>
    <row r="582" spans="2:9" s="250" customFormat="1">
      <c r="B582" s="352"/>
      <c r="C582" s="363" t="s">
        <v>1108</v>
      </c>
      <c r="D582" s="353"/>
      <c r="E582" s="353"/>
      <c r="F582" s="354"/>
      <c r="G582" s="382" t="s">
        <v>682</v>
      </c>
      <c r="I582" s="1029"/>
    </row>
    <row r="583" spans="2:9" s="250" customFormat="1" ht="15.75" thickBot="1">
      <c r="B583" s="352"/>
      <c r="C583" s="364" t="s">
        <v>1109</v>
      </c>
      <c r="D583" s="365"/>
      <c r="E583" s="365"/>
      <c r="F583" s="366"/>
      <c r="G583" s="383" t="s">
        <v>682</v>
      </c>
      <c r="I583" s="1030"/>
    </row>
    <row r="584" spans="2:9" s="250" customFormat="1">
      <c r="B584" s="352"/>
      <c r="C584" s="360" t="s">
        <v>1110</v>
      </c>
      <c r="D584" s="361"/>
      <c r="E584" s="361"/>
      <c r="F584" s="362"/>
      <c r="G584" s="381" t="s">
        <v>60</v>
      </c>
      <c r="I584"/>
    </row>
    <row r="585" spans="2:9" s="250" customFormat="1">
      <c r="B585" s="352"/>
      <c r="C585" s="363" t="s">
        <v>1111</v>
      </c>
      <c r="D585" s="353"/>
      <c r="E585" s="353"/>
      <c r="F585" s="354"/>
      <c r="G585" s="382" t="s">
        <v>292</v>
      </c>
      <c r="I585" s="1028" t="s">
        <v>1512</v>
      </c>
    </row>
    <row r="586" spans="2:9" s="250" customFormat="1">
      <c r="B586" s="352"/>
      <c r="C586" s="363" t="s">
        <v>1112</v>
      </c>
      <c r="D586" s="353"/>
      <c r="E586" s="353"/>
      <c r="F586" s="354"/>
      <c r="G586" s="382" t="s">
        <v>230</v>
      </c>
      <c r="I586" s="1029"/>
    </row>
    <row r="587" spans="2:9" s="250" customFormat="1">
      <c r="B587" s="352"/>
      <c r="C587" s="363" t="s">
        <v>1113</v>
      </c>
      <c r="D587" s="353"/>
      <c r="E587" s="353"/>
      <c r="F587" s="354"/>
      <c r="G587" s="382" t="s">
        <v>208</v>
      </c>
      <c r="I587" s="1029"/>
    </row>
    <row r="588" spans="2:9" s="250" customFormat="1">
      <c r="B588" s="352"/>
      <c r="C588" s="363" t="s">
        <v>1114</v>
      </c>
      <c r="D588" s="353"/>
      <c r="E588" s="353"/>
      <c r="F588" s="354"/>
      <c r="G588" s="382" t="s">
        <v>682</v>
      </c>
      <c r="I588" s="1029"/>
    </row>
    <row r="589" spans="2:9" s="250" customFormat="1">
      <c r="B589" s="352"/>
      <c r="C589" s="363" t="s">
        <v>1115</v>
      </c>
      <c r="D589" s="353"/>
      <c r="E589" s="353"/>
      <c r="F589" s="354"/>
      <c r="G589" s="382" t="s">
        <v>682</v>
      </c>
      <c r="I589" s="1029"/>
    </row>
    <row r="590" spans="2:9" s="250" customFormat="1">
      <c r="B590" s="352"/>
      <c r="C590" s="363" t="s">
        <v>1115</v>
      </c>
      <c r="D590" s="353"/>
      <c r="E590" s="353"/>
      <c r="F590" s="354"/>
      <c r="G590" s="382" t="s">
        <v>682</v>
      </c>
      <c r="I590" s="1029"/>
    </row>
    <row r="591" spans="2:9" s="250" customFormat="1" ht="15.75" thickBot="1">
      <c r="B591" s="352"/>
      <c r="C591" s="364" t="s">
        <v>1116</v>
      </c>
      <c r="D591" s="365"/>
      <c r="E591" s="365"/>
      <c r="F591" s="366"/>
      <c r="G591" s="383" t="s">
        <v>682</v>
      </c>
      <c r="I591" s="1030"/>
    </row>
    <row r="592" spans="2:9" s="250" customFormat="1">
      <c r="B592" s="352"/>
      <c r="C592" s="360" t="s">
        <v>1117</v>
      </c>
      <c r="D592" s="361"/>
      <c r="E592" s="361"/>
      <c r="F592" s="362"/>
      <c r="G592" s="381" t="s">
        <v>60</v>
      </c>
      <c r="I592"/>
    </row>
    <row r="593" spans="2:9" s="250" customFormat="1">
      <c r="B593" s="352"/>
      <c r="C593" s="363" t="s">
        <v>1118</v>
      </c>
      <c r="D593" s="353"/>
      <c r="E593" s="353"/>
      <c r="F593" s="354"/>
      <c r="G593" s="382" t="s">
        <v>292</v>
      </c>
      <c r="I593" s="1028" t="s">
        <v>1513</v>
      </c>
    </row>
    <row r="594" spans="2:9" s="250" customFormat="1">
      <c r="B594" s="352"/>
      <c r="C594" s="363" t="s">
        <v>1119</v>
      </c>
      <c r="D594" s="353"/>
      <c r="E594" s="353"/>
      <c r="F594" s="354"/>
      <c r="G594" s="382" t="s">
        <v>230</v>
      </c>
      <c r="I594" s="1029"/>
    </row>
    <row r="595" spans="2:9" s="250" customFormat="1">
      <c r="B595" s="352"/>
      <c r="C595" s="363" t="s">
        <v>1120</v>
      </c>
      <c r="D595" s="353"/>
      <c r="E595" s="353"/>
      <c r="F595" s="354"/>
      <c r="G595" s="382" t="s">
        <v>433</v>
      </c>
      <c r="I595" s="1029"/>
    </row>
    <row r="596" spans="2:9" s="250" customFormat="1">
      <c r="B596" s="352"/>
      <c r="C596" s="363" t="s">
        <v>1121</v>
      </c>
      <c r="D596" s="353"/>
      <c r="E596" s="353"/>
      <c r="F596" s="354"/>
      <c r="G596" s="382" t="s">
        <v>682</v>
      </c>
      <c r="I596" s="1029"/>
    </row>
    <row r="597" spans="2:9" s="250" customFormat="1">
      <c r="B597" s="352"/>
      <c r="C597" s="363" t="s">
        <v>1122</v>
      </c>
      <c r="D597" s="353"/>
      <c r="E597" s="353"/>
      <c r="F597" s="354"/>
      <c r="G597" s="382" t="s">
        <v>682</v>
      </c>
      <c r="I597" s="1029"/>
    </row>
    <row r="598" spans="2:9" s="250" customFormat="1">
      <c r="B598" s="352"/>
      <c r="C598" s="363" t="s">
        <v>1122</v>
      </c>
      <c r="D598" s="353"/>
      <c r="E598" s="353"/>
      <c r="F598" s="354"/>
      <c r="G598" s="382" t="s">
        <v>682</v>
      </c>
      <c r="I598" s="1029"/>
    </row>
    <row r="599" spans="2:9" s="250" customFormat="1" ht="15.75" thickBot="1">
      <c r="B599" s="352"/>
      <c r="C599" s="364" t="s">
        <v>1123</v>
      </c>
      <c r="D599" s="365"/>
      <c r="E599" s="365"/>
      <c r="F599" s="366"/>
      <c r="G599" s="383" t="s">
        <v>682</v>
      </c>
      <c r="I599" s="1030"/>
    </row>
    <row r="600" spans="2:9" s="250" customFormat="1">
      <c r="B600" s="352"/>
      <c r="C600" s="360" t="s">
        <v>1124</v>
      </c>
      <c r="D600" s="361"/>
      <c r="E600" s="361"/>
      <c r="F600" s="362"/>
      <c r="G600" s="381" t="s">
        <v>60</v>
      </c>
      <c r="I600"/>
    </row>
    <row r="601" spans="2:9" s="250" customFormat="1">
      <c r="B601" s="352"/>
      <c r="C601" s="363" t="s">
        <v>1125</v>
      </c>
      <c r="D601" s="353"/>
      <c r="E601" s="353"/>
      <c r="F601" s="354"/>
      <c r="G601" s="382" t="s">
        <v>292</v>
      </c>
      <c r="I601" s="1028" t="s">
        <v>1514</v>
      </c>
    </row>
    <row r="602" spans="2:9" s="250" customFormat="1">
      <c r="B602" s="352"/>
      <c r="C602" s="363" t="s">
        <v>1126</v>
      </c>
      <c r="D602" s="353"/>
      <c r="E602" s="353"/>
      <c r="F602" s="354"/>
      <c r="G602" s="382" t="s">
        <v>230</v>
      </c>
      <c r="I602" s="1029"/>
    </row>
    <row r="603" spans="2:9" s="250" customFormat="1">
      <c r="B603" s="352"/>
      <c r="C603" s="363" t="s">
        <v>1127</v>
      </c>
      <c r="D603" s="353"/>
      <c r="E603" s="353"/>
      <c r="F603" s="354"/>
      <c r="G603" s="382" t="s">
        <v>22</v>
      </c>
      <c r="I603" s="1029"/>
    </row>
    <row r="604" spans="2:9" s="250" customFormat="1">
      <c r="B604" s="352"/>
      <c r="C604" s="363" t="s">
        <v>1128</v>
      </c>
      <c r="D604" s="353"/>
      <c r="E604" s="353"/>
      <c r="F604" s="354"/>
      <c r="G604" s="382" t="s">
        <v>682</v>
      </c>
      <c r="I604" s="1029"/>
    </row>
    <row r="605" spans="2:9" s="250" customFormat="1">
      <c r="B605" s="352"/>
      <c r="C605" s="363" t="s">
        <v>1129</v>
      </c>
      <c r="D605" s="353"/>
      <c r="E605" s="353"/>
      <c r="F605" s="354"/>
      <c r="G605" s="382" t="s">
        <v>682</v>
      </c>
      <c r="I605" s="1029"/>
    </row>
    <row r="606" spans="2:9" s="250" customFormat="1">
      <c r="B606" s="352"/>
      <c r="C606" s="363" t="s">
        <v>1129</v>
      </c>
      <c r="D606" s="353"/>
      <c r="E606" s="353"/>
      <c r="F606" s="354"/>
      <c r="G606" s="382" t="s">
        <v>682</v>
      </c>
      <c r="I606" s="1029"/>
    </row>
    <row r="607" spans="2:9" s="250" customFormat="1" ht="15.75" thickBot="1">
      <c r="B607" s="352"/>
      <c r="C607" s="364" t="s">
        <v>1130</v>
      </c>
      <c r="D607" s="365"/>
      <c r="E607" s="365"/>
      <c r="F607" s="366"/>
      <c r="G607" s="383" t="s">
        <v>682</v>
      </c>
      <c r="I607" s="1030"/>
    </row>
    <row r="608" spans="2:9" s="250" customFormat="1">
      <c r="B608" s="352"/>
      <c r="C608" s="360" t="s">
        <v>1131</v>
      </c>
      <c r="D608" s="361"/>
      <c r="E608" s="361"/>
      <c r="F608" s="362"/>
      <c r="G608" s="381" t="s">
        <v>683</v>
      </c>
      <c r="I608"/>
    </row>
    <row r="609" spans="2:9" s="250" customFormat="1">
      <c r="B609" s="352"/>
      <c r="C609" s="363" t="s">
        <v>1132</v>
      </c>
      <c r="D609" s="353"/>
      <c r="E609" s="353"/>
      <c r="F609" s="354"/>
      <c r="G609" s="382" t="s">
        <v>292</v>
      </c>
      <c r="I609" s="1028" t="s">
        <v>1515</v>
      </c>
    </row>
    <row r="610" spans="2:9" s="250" customFormat="1">
      <c r="B610" s="352"/>
      <c r="C610" s="363" t="s">
        <v>1133</v>
      </c>
      <c r="D610" s="353"/>
      <c r="E610" s="353"/>
      <c r="F610" s="354"/>
      <c r="G610" s="382" t="s">
        <v>230</v>
      </c>
      <c r="I610" s="1029"/>
    </row>
    <row r="611" spans="2:9" s="250" customFormat="1">
      <c r="B611" s="352"/>
      <c r="C611" s="363" t="s">
        <v>1134</v>
      </c>
      <c r="D611" s="353"/>
      <c r="E611" s="353"/>
      <c r="F611" s="354"/>
      <c r="G611" s="382" t="s">
        <v>82</v>
      </c>
      <c r="I611" s="1029"/>
    </row>
    <row r="612" spans="2:9" s="250" customFormat="1">
      <c r="B612" s="352"/>
      <c r="C612" s="363" t="s">
        <v>1135</v>
      </c>
      <c r="D612" s="353"/>
      <c r="E612" s="353"/>
      <c r="F612" s="354"/>
      <c r="G612" s="382" t="s">
        <v>682</v>
      </c>
      <c r="I612" s="1029"/>
    </row>
    <row r="613" spans="2:9" s="250" customFormat="1">
      <c r="B613" s="352"/>
      <c r="C613" s="363" t="s">
        <v>1136</v>
      </c>
      <c r="D613" s="353"/>
      <c r="E613" s="353"/>
      <c r="F613" s="354"/>
      <c r="G613" s="382" t="s">
        <v>682</v>
      </c>
      <c r="I613" s="1029"/>
    </row>
    <row r="614" spans="2:9" s="250" customFormat="1">
      <c r="B614" s="352"/>
      <c r="C614" s="363" t="s">
        <v>1136</v>
      </c>
      <c r="D614" s="353"/>
      <c r="E614" s="353"/>
      <c r="F614" s="354"/>
      <c r="G614" s="382" t="s">
        <v>682</v>
      </c>
      <c r="I614" s="1029"/>
    </row>
    <row r="615" spans="2:9" s="250" customFormat="1">
      <c r="B615" s="352"/>
      <c r="C615" s="363" t="s">
        <v>1136</v>
      </c>
      <c r="D615" s="353"/>
      <c r="E615" s="353"/>
      <c r="F615" s="354"/>
      <c r="G615" s="382" t="s">
        <v>682</v>
      </c>
      <c r="I615" s="1029"/>
    </row>
    <row r="616" spans="2:9" s="250" customFormat="1">
      <c r="B616" s="352"/>
      <c r="C616" s="363" t="s">
        <v>1136</v>
      </c>
      <c r="D616" s="353"/>
      <c r="E616" s="353"/>
      <c r="F616" s="354"/>
      <c r="G616" s="382" t="s">
        <v>682</v>
      </c>
      <c r="I616" s="1029"/>
    </row>
    <row r="617" spans="2:9" s="250" customFormat="1" ht="15.75" thickBot="1">
      <c r="B617" s="352"/>
      <c r="C617" s="364" t="s">
        <v>1137</v>
      </c>
      <c r="D617" s="365"/>
      <c r="E617" s="365"/>
      <c r="F617" s="366"/>
      <c r="G617" s="383" t="s">
        <v>682</v>
      </c>
      <c r="I617" s="1030"/>
    </row>
    <row r="618" spans="2:9" s="250" customFormat="1">
      <c r="B618" s="352"/>
      <c r="C618" s="360" t="s">
        <v>1138</v>
      </c>
      <c r="D618" s="361"/>
      <c r="E618" s="361"/>
      <c r="F618" s="362"/>
      <c r="G618" s="381" t="s">
        <v>60</v>
      </c>
      <c r="I618"/>
    </row>
    <row r="619" spans="2:9" s="250" customFormat="1">
      <c r="B619" s="352"/>
      <c r="C619" s="363" t="s">
        <v>1139</v>
      </c>
      <c r="D619" s="353"/>
      <c r="E619" s="353"/>
      <c r="F619" s="354"/>
      <c r="G619" s="382" t="s">
        <v>292</v>
      </c>
      <c r="I619" s="1028" t="s">
        <v>1513</v>
      </c>
    </row>
    <row r="620" spans="2:9" s="250" customFormat="1">
      <c r="B620" s="352"/>
      <c r="C620" s="363" t="s">
        <v>1140</v>
      </c>
      <c r="D620" s="353"/>
      <c r="E620" s="353"/>
      <c r="F620" s="354"/>
      <c r="G620" s="382" t="s">
        <v>230</v>
      </c>
      <c r="I620" s="1029"/>
    </row>
    <row r="621" spans="2:9" s="250" customFormat="1">
      <c r="B621" s="352"/>
      <c r="C621" s="363" t="s">
        <v>1141</v>
      </c>
      <c r="D621" s="353"/>
      <c r="E621" s="353"/>
      <c r="F621" s="354"/>
      <c r="G621" s="382" t="s">
        <v>262</v>
      </c>
      <c r="I621" s="1029"/>
    </row>
    <row r="622" spans="2:9" s="250" customFormat="1">
      <c r="B622" s="352"/>
      <c r="C622" s="363" t="s">
        <v>1142</v>
      </c>
      <c r="D622" s="353"/>
      <c r="E622" s="353"/>
      <c r="F622" s="354"/>
      <c r="G622" s="382" t="s">
        <v>682</v>
      </c>
      <c r="I622" s="1029"/>
    </row>
    <row r="623" spans="2:9" s="250" customFormat="1">
      <c r="B623" s="352"/>
      <c r="C623" s="363" t="s">
        <v>1143</v>
      </c>
      <c r="D623" s="353"/>
      <c r="E623" s="353"/>
      <c r="F623" s="354"/>
      <c r="G623" s="382" t="s">
        <v>682</v>
      </c>
      <c r="I623" s="1029"/>
    </row>
    <row r="624" spans="2:9" s="250" customFormat="1">
      <c r="B624" s="352"/>
      <c r="C624" s="363" t="s">
        <v>1143</v>
      </c>
      <c r="D624" s="353"/>
      <c r="E624" s="353"/>
      <c r="F624" s="354"/>
      <c r="G624" s="382" t="s">
        <v>682</v>
      </c>
      <c r="I624" s="1029"/>
    </row>
    <row r="625" spans="2:9" s="250" customFormat="1" ht="15.75" thickBot="1">
      <c r="B625" s="352"/>
      <c r="C625" s="364" t="s">
        <v>1144</v>
      </c>
      <c r="D625" s="365"/>
      <c r="E625" s="365"/>
      <c r="F625" s="366"/>
      <c r="G625" s="383" t="s">
        <v>682</v>
      </c>
      <c r="I625" s="1030"/>
    </row>
    <row r="626" spans="2:9" s="250" customFormat="1">
      <c r="B626" s="352"/>
      <c r="C626" s="360" t="s">
        <v>1145</v>
      </c>
      <c r="D626" s="361"/>
      <c r="E626" s="361"/>
      <c r="F626" s="362"/>
      <c r="G626" s="381" t="s">
        <v>60</v>
      </c>
      <c r="I626"/>
    </row>
    <row r="627" spans="2:9" s="250" customFormat="1">
      <c r="B627" s="352"/>
      <c r="C627" s="363" t="s">
        <v>1146</v>
      </c>
      <c r="D627" s="353"/>
      <c r="E627" s="353"/>
      <c r="F627" s="354"/>
      <c r="G627" s="382" t="s">
        <v>292</v>
      </c>
      <c r="I627" s="1028" t="s">
        <v>1516</v>
      </c>
    </row>
    <row r="628" spans="2:9" s="250" customFormat="1">
      <c r="B628" s="352"/>
      <c r="C628" s="363" t="s">
        <v>1147</v>
      </c>
      <c r="D628" s="353"/>
      <c r="E628" s="353"/>
      <c r="F628" s="354"/>
      <c r="G628" s="382" t="s">
        <v>230</v>
      </c>
      <c r="I628" s="1029"/>
    </row>
    <row r="629" spans="2:9" s="250" customFormat="1">
      <c r="B629" s="352"/>
      <c r="C629" s="363" t="s">
        <v>1148</v>
      </c>
      <c r="D629" s="353"/>
      <c r="E629" s="353"/>
      <c r="F629" s="354"/>
      <c r="G629" s="382" t="s">
        <v>8</v>
      </c>
      <c r="I629" s="1029"/>
    </row>
    <row r="630" spans="2:9" s="250" customFormat="1">
      <c r="B630" s="352"/>
      <c r="C630" s="363" t="s">
        <v>1149</v>
      </c>
      <c r="D630" s="353"/>
      <c r="E630" s="353"/>
      <c r="F630" s="354"/>
      <c r="G630" s="382" t="s">
        <v>682</v>
      </c>
      <c r="I630" s="1029"/>
    </row>
    <row r="631" spans="2:9" s="250" customFormat="1">
      <c r="B631" s="352"/>
      <c r="C631" s="363" t="s">
        <v>1150</v>
      </c>
      <c r="D631" s="353"/>
      <c r="E631" s="353"/>
      <c r="F631" s="354"/>
      <c r="G631" s="382" t="s">
        <v>682</v>
      </c>
      <c r="I631" s="1029"/>
    </row>
    <row r="632" spans="2:9" s="250" customFormat="1">
      <c r="B632" s="352"/>
      <c r="C632" s="363" t="s">
        <v>1150</v>
      </c>
      <c r="D632" s="353"/>
      <c r="E632" s="353"/>
      <c r="F632" s="354"/>
      <c r="G632" s="382" t="s">
        <v>682</v>
      </c>
      <c r="I632" s="1029"/>
    </row>
    <row r="633" spans="2:9" s="250" customFormat="1" ht="15.75" thickBot="1">
      <c r="B633" s="352"/>
      <c r="C633" s="364" t="s">
        <v>1151</v>
      </c>
      <c r="D633" s="365"/>
      <c r="E633" s="365"/>
      <c r="F633" s="366"/>
      <c r="G633" s="383" t="s">
        <v>682</v>
      </c>
      <c r="I633" s="1030"/>
    </row>
    <row r="634" spans="2:9" s="250" customFormat="1">
      <c r="B634" s="352"/>
      <c r="C634" s="360" t="s">
        <v>1152</v>
      </c>
      <c r="D634" s="361"/>
      <c r="E634" s="361"/>
      <c r="F634" s="362"/>
      <c r="G634" s="381" t="s">
        <v>683</v>
      </c>
      <c r="I634"/>
    </row>
    <row r="635" spans="2:9" s="250" customFormat="1">
      <c r="B635" s="352"/>
      <c r="C635" s="363" t="s">
        <v>1153</v>
      </c>
      <c r="D635" s="353"/>
      <c r="E635" s="353"/>
      <c r="F635" s="354"/>
      <c r="G635" s="382" t="s">
        <v>292</v>
      </c>
      <c r="I635" s="1028" t="s">
        <v>1517</v>
      </c>
    </row>
    <row r="636" spans="2:9" s="250" customFormat="1">
      <c r="B636" s="352"/>
      <c r="C636" s="363" t="s">
        <v>1154</v>
      </c>
      <c r="D636" s="353"/>
      <c r="E636" s="353"/>
      <c r="F636" s="354"/>
      <c r="G636" s="382" t="s">
        <v>230</v>
      </c>
      <c r="I636" s="1029"/>
    </row>
    <row r="637" spans="2:9" s="250" customFormat="1">
      <c r="B637" s="352"/>
      <c r="C637" s="363" t="s">
        <v>1155</v>
      </c>
      <c r="D637" s="353"/>
      <c r="E637" s="353"/>
      <c r="F637" s="354"/>
      <c r="G637" s="382" t="s">
        <v>201</v>
      </c>
      <c r="I637" s="1029"/>
    </row>
    <row r="638" spans="2:9" s="250" customFormat="1">
      <c r="B638" s="352"/>
      <c r="C638" s="363" t="s">
        <v>1156</v>
      </c>
      <c r="D638" s="353"/>
      <c r="E638" s="353"/>
      <c r="F638" s="354"/>
      <c r="G638" s="382" t="s">
        <v>682</v>
      </c>
      <c r="I638" s="1029"/>
    </row>
    <row r="639" spans="2:9" s="250" customFormat="1">
      <c r="B639" s="352"/>
      <c r="C639" s="363" t="s">
        <v>1157</v>
      </c>
      <c r="D639" s="353"/>
      <c r="E639" s="353"/>
      <c r="F639" s="354"/>
      <c r="G639" s="382" t="s">
        <v>682</v>
      </c>
      <c r="I639" s="1029"/>
    </row>
    <row r="640" spans="2:9" s="250" customFormat="1">
      <c r="B640" s="352"/>
      <c r="C640" s="363" t="s">
        <v>1157</v>
      </c>
      <c r="D640" s="353"/>
      <c r="E640" s="353"/>
      <c r="F640" s="354"/>
      <c r="G640" s="382" t="s">
        <v>682</v>
      </c>
      <c r="I640" s="1029"/>
    </row>
    <row r="641" spans="2:9" s="250" customFormat="1">
      <c r="B641" s="352"/>
      <c r="C641" s="363" t="s">
        <v>1157</v>
      </c>
      <c r="D641" s="353"/>
      <c r="E641" s="353"/>
      <c r="F641" s="354"/>
      <c r="G641" s="382" t="s">
        <v>682</v>
      </c>
      <c r="I641" s="1029"/>
    </row>
    <row r="642" spans="2:9" s="250" customFormat="1">
      <c r="B642" s="352"/>
      <c r="C642" s="363" t="s">
        <v>1157</v>
      </c>
      <c r="D642" s="353"/>
      <c r="E642" s="353"/>
      <c r="F642" s="354"/>
      <c r="G642" s="382" t="s">
        <v>682</v>
      </c>
      <c r="I642" s="1029"/>
    </row>
    <row r="643" spans="2:9" s="250" customFormat="1" ht="15.75" thickBot="1">
      <c r="B643" s="352"/>
      <c r="C643" s="364" t="s">
        <v>1158</v>
      </c>
      <c r="D643" s="365"/>
      <c r="E643" s="365"/>
      <c r="F643" s="366"/>
      <c r="G643" s="383" t="s">
        <v>682</v>
      </c>
      <c r="I643" s="1030"/>
    </row>
    <row r="644" spans="2:9" s="250" customFormat="1">
      <c r="B644" s="352"/>
      <c r="C644" s="360" t="s">
        <v>1159</v>
      </c>
      <c r="D644" s="361"/>
      <c r="E644" s="361"/>
      <c r="F644" s="362"/>
      <c r="G644" s="381" t="s">
        <v>60</v>
      </c>
      <c r="I644"/>
    </row>
    <row r="645" spans="2:9" s="250" customFormat="1">
      <c r="B645" s="352"/>
      <c r="C645" s="363" t="s">
        <v>1160</v>
      </c>
      <c r="D645" s="353"/>
      <c r="E645" s="353"/>
      <c r="F645" s="354"/>
      <c r="G645" s="382" t="s">
        <v>292</v>
      </c>
      <c r="I645" s="1028" t="s">
        <v>1518</v>
      </c>
    </row>
    <row r="646" spans="2:9" s="250" customFormat="1">
      <c r="B646" s="352"/>
      <c r="C646" s="363" t="s">
        <v>1161</v>
      </c>
      <c r="D646" s="353"/>
      <c r="E646" s="353"/>
      <c r="F646" s="354"/>
      <c r="G646" s="382" t="s">
        <v>230</v>
      </c>
      <c r="I646" s="1029"/>
    </row>
    <row r="647" spans="2:9" s="250" customFormat="1">
      <c r="B647" s="352"/>
      <c r="C647" s="363" t="s">
        <v>1162</v>
      </c>
      <c r="D647" s="353"/>
      <c r="E647" s="353"/>
      <c r="F647" s="354"/>
      <c r="G647" s="382" t="s">
        <v>434</v>
      </c>
      <c r="I647" s="1029"/>
    </row>
    <row r="648" spans="2:9" s="250" customFormat="1">
      <c r="B648" s="352"/>
      <c r="C648" s="363" t="s">
        <v>1163</v>
      </c>
      <c r="D648" s="353"/>
      <c r="E648" s="353"/>
      <c r="F648" s="354"/>
      <c r="G648" s="382" t="s">
        <v>682</v>
      </c>
      <c r="I648" s="1029"/>
    </row>
    <row r="649" spans="2:9" s="250" customFormat="1">
      <c r="B649" s="352"/>
      <c r="C649" s="363" t="s">
        <v>1164</v>
      </c>
      <c r="D649" s="353"/>
      <c r="E649" s="353"/>
      <c r="F649" s="354"/>
      <c r="G649" s="382" t="s">
        <v>682</v>
      </c>
      <c r="I649" s="1029"/>
    </row>
    <row r="650" spans="2:9" s="250" customFormat="1">
      <c r="B650" s="352"/>
      <c r="C650" s="363" t="s">
        <v>1164</v>
      </c>
      <c r="D650" s="353"/>
      <c r="E650" s="353"/>
      <c r="F650" s="354"/>
      <c r="G650" s="382" t="s">
        <v>682</v>
      </c>
      <c r="I650" s="1029"/>
    </row>
    <row r="651" spans="2:9" s="250" customFormat="1" ht="15.75" thickBot="1">
      <c r="B651" s="352"/>
      <c r="C651" s="364" t="s">
        <v>1165</v>
      </c>
      <c r="D651" s="365"/>
      <c r="E651" s="365"/>
      <c r="F651" s="366"/>
      <c r="G651" s="383" t="s">
        <v>682</v>
      </c>
      <c r="I651" s="1030"/>
    </row>
    <row r="652" spans="2:9" s="250" customFormat="1">
      <c r="B652" s="352"/>
      <c r="C652" s="360" t="s">
        <v>1166</v>
      </c>
      <c r="D652" s="361"/>
      <c r="E652" s="361"/>
      <c r="F652" s="362"/>
      <c r="G652" s="381" t="s">
        <v>683</v>
      </c>
      <c r="I652"/>
    </row>
    <row r="653" spans="2:9" s="250" customFormat="1">
      <c r="B653" s="352"/>
      <c r="C653" s="363" t="s">
        <v>1167</v>
      </c>
      <c r="D653" s="353"/>
      <c r="E653" s="353"/>
      <c r="F653" s="354"/>
      <c r="G653" s="382" t="s">
        <v>292</v>
      </c>
      <c r="I653" s="1028" t="s">
        <v>1519</v>
      </c>
    </row>
    <row r="654" spans="2:9" s="250" customFormat="1">
      <c r="B654" s="352"/>
      <c r="C654" s="363" t="s">
        <v>1168</v>
      </c>
      <c r="D654" s="353"/>
      <c r="E654" s="353"/>
      <c r="F654" s="354"/>
      <c r="G654" s="382" t="s">
        <v>230</v>
      </c>
      <c r="I654" s="1029"/>
    </row>
    <row r="655" spans="2:9" s="250" customFormat="1">
      <c r="B655" s="352"/>
      <c r="C655" s="363" t="s">
        <v>1169</v>
      </c>
      <c r="D655" s="353"/>
      <c r="E655" s="353"/>
      <c r="F655" s="354"/>
      <c r="G655" s="382" t="s">
        <v>435</v>
      </c>
      <c r="I655" s="1029"/>
    </row>
    <row r="656" spans="2:9" s="250" customFormat="1">
      <c r="B656" s="352"/>
      <c r="C656" s="363" t="s">
        <v>1170</v>
      </c>
      <c r="D656" s="353"/>
      <c r="E656" s="353"/>
      <c r="F656" s="354"/>
      <c r="G656" s="382" t="s">
        <v>682</v>
      </c>
      <c r="I656" s="1029"/>
    </row>
    <row r="657" spans="2:9" s="250" customFormat="1">
      <c r="B657" s="352"/>
      <c r="C657" s="363" t="s">
        <v>1171</v>
      </c>
      <c r="D657" s="353"/>
      <c r="E657" s="353"/>
      <c r="F657" s="354"/>
      <c r="G657" s="382" t="s">
        <v>682</v>
      </c>
      <c r="I657" s="1029"/>
    </row>
    <row r="658" spans="2:9" s="250" customFormat="1">
      <c r="B658" s="352"/>
      <c r="C658" s="363" t="s">
        <v>1171</v>
      </c>
      <c r="D658" s="353"/>
      <c r="E658" s="353"/>
      <c r="F658" s="354"/>
      <c r="G658" s="382" t="s">
        <v>682</v>
      </c>
      <c r="I658" s="1029"/>
    </row>
    <row r="659" spans="2:9" s="250" customFormat="1">
      <c r="B659" s="352"/>
      <c r="C659" s="363" t="s">
        <v>1171</v>
      </c>
      <c r="D659" s="353"/>
      <c r="E659" s="353"/>
      <c r="F659" s="354"/>
      <c r="G659" s="382" t="s">
        <v>682</v>
      </c>
      <c r="I659" s="1029"/>
    </row>
    <row r="660" spans="2:9" s="250" customFormat="1">
      <c r="B660" s="352"/>
      <c r="C660" s="363" t="s">
        <v>1171</v>
      </c>
      <c r="D660" s="353"/>
      <c r="E660" s="353"/>
      <c r="F660" s="354"/>
      <c r="G660" s="382" t="s">
        <v>682</v>
      </c>
      <c r="I660" s="1029"/>
    </row>
    <row r="661" spans="2:9" s="250" customFormat="1" ht="15.75" thickBot="1">
      <c r="B661" s="352"/>
      <c r="C661" s="364" t="s">
        <v>1172</v>
      </c>
      <c r="D661" s="365"/>
      <c r="E661" s="365"/>
      <c r="F661" s="366"/>
      <c r="G661" s="383" t="s">
        <v>682</v>
      </c>
      <c r="I661" s="1030"/>
    </row>
    <row r="662" spans="2:9" s="250" customFormat="1">
      <c r="B662" s="352"/>
      <c r="C662" s="360" t="s">
        <v>1173</v>
      </c>
      <c r="D662" s="361"/>
      <c r="E662" s="361"/>
      <c r="F662" s="362"/>
      <c r="G662" s="381" t="s">
        <v>60</v>
      </c>
      <c r="I662"/>
    </row>
    <row r="663" spans="2:9" s="250" customFormat="1">
      <c r="B663" s="352"/>
      <c r="C663" s="363" t="s">
        <v>1174</v>
      </c>
      <c r="D663" s="353"/>
      <c r="E663" s="353"/>
      <c r="F663" s="354"/>
      <c r="G663" s="382" t="s">
        <v>292</v>
      </c>
      <c r="I663" s="1028" t="s">
        <v>1520</v>
      </c>
    </row>
    <row r="664" spans="2:9" s="250" customFormat="1">
      <c r="B664" s="352"/>
      <c r="C664" s="363" t="s">
        <v>1175</v>
      </c>
      <c r="D664" s="353"/>
      <c r="E664" s="353"/>
      <c r="F664" s="354"/>
      <c r="G664" s="382" t="s">
        <v>230</v>
      </c>
      <c r="I664" s="1029"/>
    </row>
    <row r="665" spans="2:9" s="250" customFormat="1">
      <c r="B665" s="352"/>
      <c r="C665" s="363" t="s">
        <v>1176</v>
      </c>
      <c r="D665" s="353"/>
      <c r="E665" s="353"/>
      <c r="F665" s="354"/>
      <c r="G665" s="382" t="s">
        <v>72</v>
      </c>
      <c r="I665" s="1029"/>
    </row>
    <row r="666" spans="2:9" s="250" customFormat="1">
      <c r="B666" s="352"/>
      <c r="C666" s="363" t="s">
        <v>1177</v>
      </c>
      <c r="D666" s="353"/>
      <c r="E666" s="353"/>
      <c r="F666" s="354"/>
      <c r="G666" s="382" t="s">
        <v>682</v>
      </c>
      <c r="I666" s="1029"/>
    </row>
    <row r="667" spans="2:9" s="250" customFormat="1">
      <c r="B667" s="352"/>
      <c r="C667" s="363" t="s">
        <v>1178</v>
      </c>
      <c r="D667" s="353"/>
      <c r="E667" s="353"/>
      <c r="F667" s="354"/>
      <c r="G667" s="382" t="s">
        <v>682</v>
      </c>
      <c r="I667" s="1029"/>
    </row>
    <row r="668" spans="2:9" s="250" customFormat="1">
      <c r="B668" s="352"/>
      <c r="C668" s="363" t="s">
        <v>1178</v>
      </c>
      <c r="D668" s="353"/>
      <c r="E668" s="353"/>
      <c r="F668" s="354"/>
      <c r="G668" s="382" t="s">
        <v>682</v>
      </c>
      <c r="I668" s="1029"/>
    </row>
    <row r="669" spans="2:9" s="250" customFormat="1" ht="15.75" thickBot="1">
      <c r="B669" s="352"/>
      <c r="C669" s="364" t="s">
        <v>1179</v>
      </c>
      <c r="D669" s="365"/>
      <c r="E669" s="365"/>
      <c r="F669" s="366"/>
      <c r="G669" s="383" t="s">
        <v>682</v>
      </c>
      <c r="I669" s="1030"/>
    </row>
    <row r="670" spans="2:9" s="250" customFormat="1">
      <c r="B670" s="352"/>
      <c r="C670" s="360" t="s">
        <v>1180</v>
      </c>
      <c r="D670" s="361"/>
      <c r="E670" s="361"/>
      <c r="F670" s="362"/>
      <c r="G670" s="381" t="s">
        <v>60</v>
      </c>
      <c r="I670"/>
    </row>
    <row r="671" spans="2:9" s="250" customFormat="1">
      <c r="B671" s="352"/>
      <c r="C671" s="363" t="s">
        <v>1181</v>
      </c>
      <c r="D671" s="353"/>
      <c r="E671" s="353"/>
      <c r="F671" s="354"/>
      <c r="G671" s="382" t="s">
        <v>292</v>
      </c>
      <c r="I671" s="1028" t="s">
        <v>1521</v>
      </c>
    </row>
    <row r="672" spans="2:9" s="250" customFormat="1">
      <c r="B672" s="352"/>
      <c r="C672" s="363" t="s">
        <v>1182</v>
      </c>
      <c r="D672" s="353"/>
      <c r="E672" s="353"/>
      <c r="F672" s="354"/>
      <c r="G672" s="382" t="s">
        <v>230</v>
      </c>
      <c r="I672" s="1029"/>
    </row>
    <row r="673" spans="2:9" s="250" customFormat="1">
      <c r="B673" s="352"/>
      <c r="C673" s="363" t="s">
        <v>1183</v>
      </c>
      <c r="D673" s="353"/>
      <c r="E673" s="353"/>
      <c r="F673" s="354"/>
      <c r="G673" s="382" t="s">
        <v>436</v>
      </c>
      <c r="I673" s="1029"/>
    </row>
    <row r="674" spans="2:9" s="250" customFormat="1">
      <c r="B674" s="352"/>
      <c r="C674" s="363" t="s">
        <v>1184</v>
      </c>
      <c r="D674" s="353"/>
      <c r="E674" s="353"/>
      <c r="F674" s="354"/>
      <c r="G674" s="382" t="s">
        <v>682</v>
      </c>
      <c r="I674" s="1029"/>
    </row>
    <row r="675" spans="2:9" s="250" customFormat="1">
      <c r="B675" s="352"/>
      <c r="C675" s="363" t="s">
        <v>1185</v>
      </c>
      <c r="D675" s="353"/>
      <c r="E675" s="353"/>
      <c r="F675" s="354"/>
      <c r="G675" s="382" t="s">
        <v>682</v>
      </c>
      <c r="I675" s="1029"/>
    </row>
    <row r="676" spans="2:9" s="250" customFormat="1">
      <c r="B676" s="352"/>
      <c r="C676" s="363" t="s">
        <v>1185</v>
      </c>
      <c r="D676" s="353"/>
      <c r="E676" s="353"/>
      <c r="F676" s="354"/>
      <c r="G676" s="382" t="s">
        <v>682</v>
      </c>
      <c r="I676" s="1029"/>
    </row>
    <row r="677" spans="2:9" s="250" customFormat="1" ht="15.75" thickBot="1">
      <c r="B677" s="352"/>
      <c r="C677" s="364" t="s">
        <v>1186</v>
      </c>
      <c r="D677" s="365"/>
      <c r="E677" s="365"/>
      <c r="F677" s="366"/>
      <c r="G677" s="383" t="s">
        <v>682</v>
      </c>
      <c r="I677" s="1030"/>
    </row>
    <row r="678" spans="2:9" s="250" customFormat="1">
      <c r="B678" s="352"/>
      <c r="C678" s="360" t="s">
        <v>1187</v>
      </c>
      <c r="D678" s="361"/>
      <c r="E678" s="361"/>
      <c r="F678" s="362"/>
      <c r="G678" s="381" t="s">
        <v>683</v>
      </c>
      <c r="I678"/>
    </row>
    <row r="679" spans="2:9" s="250" customFormat="1">
      <c r="B679" s="352"/>
      <c r="C679" s="363" t="s">
        <v>1188</v>
      </c>
      <c r="D679" s="353"/>
      <c r="E679" s="353"/>
      <c r="F679" s="354"/>
      <c r="G679" s="382" t="s">
        <v>292</v>
      </c>
      <c r="I679" s="1028" t="s">
        <v>1522</v>
      </c>
    </row>
    <row r="680" spans="2:9" s="250" customFormat="1">
      <c r="B680" s="352"/>
      <c r="C680" s="363" t="s">
        <v>1189</v>
      </c>
      <c r="D680" s="353"/>
      <c r="E680" s="353"/>
      <c r="F680" s="354"/>
      <c r="G680" s="382" t="s">
        <v>230</v>
      </c>
      <c r="I680" s="1029"/>
    </row>
    <row r="681" spans="2:9" s="250" customFormat="1">
      <c r="B681" s="352"/>
      <c r="C681" s="363" t="s">
        <v>1190</v>
      </c>
      <c r="D681" s="353"/>
      <c r="E681" s="353"/>
      <c r="F681" s="354"/>
      <c r="G681" s="382" t="s">
        <v>437</v>
      </c>
      <c r="I681" s="1029"/>
    </row>
    <row r="682" spans="2:9" s="250" customFormat="1">
      <c r="B682" s="352"/>
      <c r="C682" s="363" t="s">
        <v>1191</v>
      </c>
      <c r="D682" s="353"/>
      <c r="E682" s="353"/>
      <c r="F682" s="354"/>
      <c r="G682" s="382" t="s">
        <v>682</v>
      </c>
      <c r="I682" s="1029"/>
    </row>
    <row r="683" spans="2:9" s="250" customFormat="1">
      <c r="B683" s="352"/>
      <c r="C683" s="363" t="s">
        <v>1192</v>
      </c>
      <c r="D683" s="353"/>
      <c r="E683" s="353"/>
      <c r="F683" s="354"/>
      <c r="G683" s="382" t="s">
        <v>682</v>
      </c>
      <c r="I683" s="1029"/>
    </row>
    <row r="684" spans="2:9" s="250" customFormat="1">
      <c r="B684" s="352"/>
      <c r="C684" s="363" t="s">
        <v>1192</v>
      </c>
      <c r="D684" s="353"/>
      <c r="E684" s="353"/>
      <c r="F684" s="354"/>
      <c r="G684" s="382" t="s">
        <v>682</v>
      </c>
      <c r="I684" s="1029"/>
    </row>
    <row r="685" spans="2:9" s="250" customFormat="1">
      <c r="B685" s="352"/>
      <c r="C685" s="363" t="s">
        <v>1192</v>
      </c>
      <c r="D685" s="353"/>
      <c r="E685" s="353"/>
      <c r="F685" s="354"/>
      <c r="G685" s="382" t="s">
        <v>682</v>
      </c>
      <c r="I685" s="1029"/>
    </row>
    <row r="686" spans="2:9" s="250" customFormat="1">
      <c r="B686" s="352"/>
      <c r="C686" s="363" t="s">
        <v>1192</v>
      </c>
      <c r="D686" s="353"/>
      <c r="E686" s="353"/>
      <c r="F686" s="354"/>
      <c r="G686" s="382" t="s">
        <v>682</v>
      </c>
      <c r="I686" s="1029"/>
    </row>
    <row r="687" spans="2:9" s="250" customFormat="1" ht="15.75" thickBot="1">
      <c r="B687" s="352"/>
      <c r="C687" s="364" t="s">
        <v>1193</v>
      </c>
      <c r="D687" s="365"/>
      <c r="E687" s="365"/>
      <c r="F687" s="366"/>
      <c r="G687" s="383" t="s">
        <v>682</v>
      </c>
      <c r="I687" s="1030"/>
    </row>
    <row r="688" spans="2:9" s="250" customFormat="1">
      <c r="B688" s="352"/>
      <c r="C688" s="360" t="s">
        <v>1194</v>
      </c>
      <c r="D688" s="361"/>
      <c r="E688" s="361"/>
      <c r="F688" s="362"/>
      <c r="G688" s="381" t="s">
        <v>75</v>
      </c>
      <c r="I688"/>
    </row>
    <row r="689" spans="2:9" s="250" customFormat="1">
      <c r="B689" s="352"/>
      <c r="C689" s="363" t="s">
        <v>1195</v>
      </c>
      <c r="D689" s="353"/>
      <c r="E689" s="353"/>
      <c r="F689" s="354"/>
      <c r="G689" s="382" t="s">
        <v>292</v>
      </c>
      <c r="I689" s="1028" t="s">
        <v>1523</v>
      </c>
    </row>
    <row r="690" spans="2:9" s="250" customFormat="1">
      <c r="B690" s="352"/>
      <c r="C690" s="363" t="s">
        <v>1196</v>
      </c>
      <c r="D690" s="353"/>
      <c r="E690" s="353"/>
      <c r="F690" s="354"/>
      <c r="G690" s="382" t="s">
        <v>230</v>
      </c>
      <c r="I690" s="1029"/>
    </row>
    <row r="691" spans="2:9" s="250" customFormat="1">
      <c r="B691" s="352"/>
      <c r="C691" s="363" t="s">
        <v>1197</v>
      </c>
      <c r="D691" s="353"/>
      <c r="E691" s="353"/>
      <c r="F691" s="354"/>
      <c r="G691" s="382" t="s">
        <v>106</v>
      </c>
      <c r="I691" s="1029"/>
    </row>
    <row r="692" spans="2:9" s="250" customFormat="1" ht="15.75" thickBot="1">
      <c r="B692" s="352"/>
      <c r="C692" s="364" t="s">
        <v>1198</v>
      </c>
      <c r="D692" s="365"/>
      <c r="E692" s="365"/>
      <c r="F692" s="366"/>
      <c r="G692" s="383" t="s">
        <v>682</v>
      </c>
      <c r="I692" s="1030"/>
    </row>
    <row r="693" spans="2:9" s="250" customFormat="1">
      <c r="B693" s="352"/>
      <c r="C693" s="360" t="s">
        <v>1199</v>
      </c>
      <c r="D693" s="361"/>
      <c r="E693" s="361"/>
      <c r="F693" s="362"/>
      <c r="G693" s="381" t="s">
        <v>683</v>
      </c>
      <c r="I693"/>
    </row>
    <row r="694" spans="2:9" s="250" customFormat="1">
      <c r="B694" s="352"/>
      <c r="C694" s="363" t="s">
        <v>1200</v>
      </c>
      <c r="D694" s="353"/>
      <c r="E694" s="353"/>
      <c r="F694" s="354"/>
      <c r="G694" s="382" t="s">
        <v>292</v>
      </c>
      <c r="I694" s="1028" t="s">
        <v>1524</v>
      </c>
    </row>
    <row r="695" spans="2:9" s="250" customFormat="1">
      <c r="B695" s="352"/>
      <c r="C695" s="363" t="s">
        <v>1201</v>
      </c>
      <c r="D695" s="353"/>
      <c r="E695" s="353"/>
      <c r="F695" s="354"/>
      <c r="G695" s="382" t="s">
        <v>230</v>
      </c>
      <c r="I695" s="1029"/>
    </row>
    <row r="696" spans="2:9" s="250" customFormat="1">
      <c r="B696" s="352"/>
      <c r="C696" s="363" t="s">
        <v>1202</v>
      </c>
      <c r="D696" s="353"/>
      <c r="E696" s="353"/>
      <c r="F696" s="354"/>
      <c r="G696" s="382" t="s">
        <v>438</v>
      </c>
      <c r="I696" s="1029"/>
    </row>
    <row r="697" spans="2:9" s="250" customFormat="1">
      <c r="B697" s="352"/>
      <c r="C697" s="363" t="s">
        <v>1203</v>
      </c>
      <c r="D697" s="353"/>
      <c r="E697" s="353"/>
      <c r="F697" s="354"/>
      <c r="G697" s="382" t="s">
        <v>682</v>
      </c>
      <c r="I697" s="1029"/>
    </row>
    <row r="698" spans="2:9" s="250" customFormat="1">
      <c r="B698" s="352"/>
      <c r="C698" s="363" t="s">
        <v>1204</v>
      </c>
      <c r="D698" s="353"/>
      <c r="E698" s="353"/>
      <c r="F698" s="354"/>
      <c r="G698" s="382" t="s">
        <v>682</v>
      </c>
      <c r="I698" s="1029"/>
    </row>
    <row r="699" spans="2:9" s="250" customFormat="1">
      <c r="B699" s="352"/>
      <c r="C699" s="363" t="s">
        <v>1204</v>
      </c>
      <c r="D699" s="353"/>
      <c r="E699" s="353"/>
      <c r="F699" s="354"/>
      <c r="G699" s="382" t="s">
        <v>682</v>
      </c>
      <c r="I699" s="1029"/>
    </row>
    <row r="700" spans="2:9" s="250" customFormat="1">
      <c r="B700" s="352"/>
      <c r="C700" s="363" t="s">
        <v>1204</v>
      </c>
      <c r="D700" s="353"/>
      <c r="E700" s="353"/>
      <c r="F700" s="354"/>
      <c r="G700" s="382" t="s">
        <v>682</v>
      </c>
      <c r="I700" s="1029"/>
    </row>
    <row r="701" spans="2:9" s="250" customFormat="1">
      <c r="B701" s="352"/>
      <c r="C701" s="363" t="s">
        <v>1204</v>
      </c>
      <c r="D701" s="353"/>
      <c r="E701" s="353"/>
      <c r="F701" s="354"/>
      <c r="G701" s="382" t="s">
        <v>682</v>
      </c>
      <c r="I701" s="1029"/>
    </row>
    <row r="702" spans="2:9" s="250" customFormat="1" ht="15.75" thickBot="1">
      <c r="B702" s="352"/>
      <c r="C702" s="364" t="s">
        <v>1205</v>
      </c>
      <c r="D702" s="365"/>
      <c r="E702" s="365"/>
      <c r="F702" s="366"/>
      <c r="G702" s="383" t="s">
        <v>682</v>
      </c>
      <c r="I702" s="1030"/>
    </row>
    <row r="703" spans="2:9" s="250" customFormat="1">
      <c r="B703" s="352"/>
      <c r="C703" s="360" t="s">
        <v>1206</v>
      </c>
      <c r="D703" s="361"/>
      <c r="E703" s="361"/>
      <c r="F703" s="362"/>
      <c r="G703" s="381" t="s">
        <v>75</v>
      </c>
      <c r="I703"/>
    </row>
    <row r="704" spans="2:9" s="250" customFormat="1">
      <c r="B704" s="352"/>
      <c r="C704" s="363" t="s">
        <v>1207</v>
      </c>
      <c r="D704" s="353"/>
      <c r="E704" s="353"/>
      <c r="F704" s="354"/>
      <c r="G704" s="382" t="s">
        <v>292</v>
      </c>
      <c r="I704" s="1028" t="s">
        <v>1525</v>
      </c>
    </row>
    <row r="705" spans="2:9" s="250" customFormat="1">
      <c r="B705" s="352"/>
      <c r="C705" s="363" t="s">
        <v>1208</v>
      </c>
      <c r="D705" s="353"/>
      <c r="E705" s="353"/>
      <c r="F705" s="354"/>
      <c r="G705" s="382" t="s">
        <v>230</v>
      </c>
      <c r="I705" s="1029"/>
    </row>
    <row r="706" spans="2:9" s="250" customFormat="1">
      <c r="B706" s="352"/>
      <c r="C706" s="363" t="s">
        <v>1209</v>
      </c>
      <c r="D706" s="353"/>
      <c r="E706" s="353"/>
      <c r="F706" s="354"/>
      <c r="G706" s="382" t="s">
        <v>440</v>
      </c>
      <c r="I706" s="1029"/>
    </row>
    <row r="707" spans="2:9" s="250" customFormat="1" ht="15.75" thickBot="1">
      <c r="B707" s="352"/>
      <c r="C707" s="364" t="s">
        <v>1210</v>
      </c>
      <c r="D707" s="365"/>
      <c r="E707" s="365"/>
      <c r="F707" s="366"/>
      <c r="G707" s="383" t="s">
        <v>682</v>
      </c>
      <c r="I707" s="1030"/>
    </row>
    <row r="708" spans="2:9" s="250" customFormat="1">
      <c r="B708" s="352"/>
      <c r="C708" s="360" t="s">
        <v>1211</v>
      </c>
      <c r="D708" s="361"/>
      <c r="E708" s="361"/>
      <c r="F708" s="362"/>
      <c r="G708" s="381" t="s">
        <v>683</v>
      </c>
      <c r="I708"/>
    </row>
    <row r="709" spans="2:9" s="250" customFormat="1">
      <c r="B709" s="352"/>
      <c r="C709" s="363" t="s">
        <v>1212</v>
      </c>
      <c r="D709" s="353"/>
      <c r="E709" s="353"/>
      <c r="F709" s="354"/>
      <c r="G709" s="382" t="s">
        <v>292</v>
      </c>
      <c r="I709" s="1028" t="s">
        <v>1526</v>
      </c>
    </row>
    <row r="710" spans="2:9" s="250" customFormat="1">
      <c r="B710" s="352"/>
      <c r="C710" s="363" t="s">
        <v>1213</v>
      </c>
      <c r="D710" s="353"/>
      <c r="E710" s="353"/>
      <c r="F710" s="354"/>
      <c r="G710" s="382" t="s">
        <v>230</v>
      </c>
      <c r="I710" s="1029"/>
    </row>
    <row r="711" spans="2:9" s="250" customFormat="1">
      <c r="B711" s="352"/>
      <c r="C711" s="363" t="s">
        <v>1214</v>
      </c>
      <c r="D711" s="353"/>
      <c r="E711" s="353"/>
      <c r="F711" s="354"/>
      <c r="G711" s="382" t="s">
        <v>96</v>
      </c>
      <c r="I711" s="1029"/>
    </row>
    <row r="712" spans="2:9" s="250" customFormat="1">
      <c r="B712" s="352"/>
      <c r="C712" s="363" t="s">
        <v>1215</v>
      </c>
      <c r="D712" s="353"/>
      <c r="E712" s="353"/>
      <c r="F712" s="354"/>
      <c r="G712" s="382" t="s">
        <v>682</v>
      </c>
      <c r="I712" s="1029"/>
    </row>
    <row r="713" spans="2:9" s="250" customFormat="1">
      <c r="B713" s="352"/>
      <c r="C713" s="363" t="s">
        <v>1216</v>
      </c>
      <c r="D713" s="353"/>
      <c r="E713" s="353"/>
      <c r="F713" s="354"/>
      <c r="G713" s="382" t="s">
        <v>682</v>
      </c>
      <c r="I713" s="1029"/>
    </row>
    <row r="714" spans="2:9" s="250" customFormat="1">
      <c r="B714" s="352"/>
      <c r="C714" s="363" t="s">
        <v>1216</v>
      </c>
      <c r="D714" s="353"/>
      <c r="E714" s="353"/>
      <c r="F714" s="354"/>
      <c r="G714" s="382" t="s">
        <v>682</v>
      </c>
      <c r="I714" s="1029"/>
    </row>
    <row r="715" spans="2:9" s="250" customFormat="1">
      <c r="B715" s="352"/>
      <c r="C715" s="363" t="s">
        <v>1216</v>
      </c>
      <c r="D715" s="353"/>
      <c r="E715" s="353"/>
      <c r="F715" s="354"/>
      <c r="G715" s="382" t="s">
        <v>682</v>
      </c>
      <c r="I715" s="1029"/>
    </row>
    <row r="716" spans="2:9" s="250" customFormat="1">
      <c r="B716" s="352"/>
      <c r="C716" s="363" t="s">
        <v>1216</v>
      </c>
      <c r="D716" s="353"/>
      <c r="E716" s="353"/>
      <c r="F716" s="354"/>
      <c r="G716" s="382" t="s">
        <v>682</v>
      </c>
      <c r="I716" s="1029"/>
    </row>
    <row r="717" spans="2:9" s="250" customFormat="1" ht="15.75" thickBot="1">
      <c r="B717" s="352"/>
      <c r="C717" s="364" t="s">
        <v>1217</v>
      </c>
      <c r="D717" s="365"/>
      <c r="E717" s="365"/>
      <c r="F717" s="366"/>
      <c r="G717" s="383" t="s">
        <v>682</v>
      </c>
      <c r="I717" s="1030"/>
    </row>
    <row r="718" spans="2:9" s="250" customFormat="1">
      <c r="B718" s="352"/>
      <c r="C718" s="360" t="s">
        <v>1218</v>
      </c>
      <c r="D718" s="361"/>
      <c r="E718" s="361"/>
      <c r="F718" s="362"/>
      <c r="G718" s="381" t="s">
        <v>60</v>
      </c>
      <c r="I718"/>
    </row>
    <row r="719" spans="2:9" s="250" customFormat="1">
      <c r="B719" s="352"/>
      <c r="C719" s="363" t="s">
        <v>1219</v>
      </c>
      <c r="D719" s="353"/>
      <c r="E719" s="353"/>
      <c r="F719" s="354"/>
      <c r="G719" s="382" t="s">
        <v>292</v>
      </c>
      <c r="I719" s="1028" t="s">
        <v>1527</v>
      </c>
    </row>
    <row r="720" spans="2:9" s="250" customFormat="1">
      <c r="B720" s="352"/>
      <c r="C720" s="363" t="s">
        <v>1220</v>
      </c>
      <c r="D720" s="353"/>
      <c r="E720" s="353"/>
      <c r="F720" s="354"/>
      <c r="G720" s="382" t="s">
        <v>230</v>
      </c>
      <c r="I720" s="1029"/>
    </row>
    <row r="721" spans="2:9" s="250" customFormat="1">
      <c r="B721" s="352"/>
      <c r="C721" s="363" t="s">
        <v>1221</v>
      </c>
      <c r="D721" s="353"/>
      <c r="E721" s="353"/>
      <c r="F721" s="354"/>
      <c r="G721" s="382" t="s">
        <v>441</v>
      </c>
      <c r="I721" s="1029"/>
    </row>
    <row r="722" spans="2:9" s="250" customFormat="1">
      <c r="B722" s="352"/>
      <c r="C722" s="363" t="s">
        <v>1222</v>
      </c>
      <c r="D722" s="353"/>
      <c r="E722" s="353"/>
      <c r="F722" s="354"/>
      <c r="G722" s="382" t="s">
        <v>682</v>
      </c>
      <c r="I722" s="1029"/>
    </row>
    <row r="723" spans="2:9" s="250" customFormat="1">
      <c r="B723" s="352"/>
      <c r="C723" s="363" t="s">
        <v>1223</v>
      </c>
      <c r="D723" s="353"/>
      <c r="E723" s="353"/>
      <c r="F723" s="354"/>
      <c r="G723" s="382" t="s">
        <v>682</v>
      </c>
      <c r="I723" s="1029"/>
    </row>
    <row r="724" spans="2:9" s="250" customFormat="1">
      <c r="B724" s="352"/>
      <c r="C724" s="363" t="s">
        <v>1223</v>
      </c>
      <c r="D724" s="353"/>
      <c r="E724" s="353"/>
      <c r="F724" s="354"/>
      <c r="G724" s="382" t="s">
        <v>682</v>
      </c>
      <c r="I724" s="1029"/>
    </row>
    <row r="725" spans="2:9" s="250" customFormat="1" ht="15.75" thickBot="1">
      <c r="B725" s="352"/>
      <c r="C725" s="364" t="s">
        <v>1224</v>
      </c>
      <c r="D725" s="365"/>
      <c r="E725" s="365"/>
      <c r="F725" s="366"/>
      <c r="G725" s="383" t="s">
        <v>682</v>
      </c>
      <c r="I725" s="1030"/>
    </row>
    <row r="726" spans="2:9" s="250" customFormat="1">
      <c r="B726" s="352"/>
      <c r="C726" s="360" t="s">
        <v>1225</v>
      </c>
      <c r="D726" s="361"/>
      <c r="E726" s="361"/>
      <c r="F726" s="362"/>
      <c r="G726" s="381" t="s">
        <v>60</v>
      </c>
      <c r="I726"/>
    </row>
    <row r="727" spans="2:9" s="250" customFormat="1">
      <c r="B727" s="352"/>
      <c r="C727" s="363" t="s">
        <v>1226</v>
      </c>
      <c r="D727" s="353"/>
      <c r="E727" s="353"/>
      <c r="F727" s="354"/>
      <c r="G727" s="382" t="s">
        <v>292</v>
      </c>
      <c r="I727" s="1028" t="s">
        <v>1528</v>
      </c>
    </row>
    <row r="728" spans="2:9" s="250" customFormat="1">
      <c r="B728" s="352"/>
      <c r="C728" s="363" t="s">
        <v>1227</v>
      </c>
      <c r="D728" s="353"/>
      <c r="E728" s="353"/>
      <c r="F728" s="354"/>
      <c r="G728" s="382" t="s">
        <v>230</v>
      </c>
      <c r="I728" s="1029"/>
    </row>
    <row r="729" spans="2:9" s="250" customFormat="1">
      <c r="B729" s="352"/>
      <c r="C729" s="363" t="s">
        <v>1228</v>
      </c>
      <c r="D729" s="353"/>
      <c r="E729" s="353"/>
      <c r="F729" s="354"/>
      <c r="G729" s="382" t="s">
        <v>442</v>
      </c>
      <c r="I729" s="1029"/>
    </row>
    <row r="730" spans="2:9" s="250" customFormat="1">
      <c r="B730" s="352"/>
      <c r="C730" s="363" t="s">
        <v>1229</v>
      </c>
      <c r="D730" s="353"/>
      <c r="E730" s="353"/>
      <c r="F730" s="354"/>
      <c r="G730" s="382" t="s">
        <v>682</v>
      </c>
      <c r="I730" s="1029"/>
    </row>
    <row r="731" spans="2:9" s="250" customFormat="1">
      <c r="B731" s="352"/>
      <c r="C731" s="363" t="s">
        <v>1230</v>
      </c>
      <c r="D731" s="353"/>
      <c r="E731" s="353"/>
      <c r="F731" s="354"/>
      <c r="G731" s="382" t="s">
        <v>682</v>
      </c>
      <c r="I731" s="1029"/>
    </row>
    <row r="732" spans="2:9" s="250" customFormat="1">
      <c r="B732" s="352"/>
      <c r="C732" s="363" t="s">
        <v>1230</v>
      </c>
      <c r="D732" s="353"/>
      <c r="E732" s="353"/>
      <c r="F732" s="354"/>
      <c r="G732" s="382" t="s">
        <v>682</v>
      </c>
      <c r="I732" s="1029"/>
    </row>
    <row r="733" spans="2:9" s="250" customFormat="1" ht="15.75" thickBot="1">
      <c r="B733" s="352"/>
      <c r="C733" s="364" t="s">
        <v>1231</v>
      </c>
      <c r="D733" s="365"/>
      <c r="E733" s="365"/>
      <c r="F733" s="366"/>
      <c r="G733" s="383" t="s">
        <v>682</v>
      </c>
      <c r="I733" s="1030"/>
    </row>
    <row r="734" spans="2:9" s="250" customFormat="1">
      <c r="B734" s="352"/>
      <c r="C734" s="360" t="s">
        <v>1232</v>
      </c>
      <c r="D734" s="361"/>
      <c r="E734" s="361"/>
      <c r="F734" s="362"/>
      <c r="G734" s="381" t="s">
        <v>60</v>
      </c>
      <c r="I734"/>
    </row>
    <row r="735" spans="2:9" s="250" customFormat="1">
      <c r="B735" s="352"/>
      <c r="C735" s="363" t="s">
        <v>1233</v>
      </c>
      <c r="D735" s="353"/>
      <c r="E735" s="353"/>
      <c r="F735" s="354"/>
      <c r="G735" s="382" t="s">
        <v>292</v>
      </c>
      <c r="I735" s="1028" t="s">
        <v>1529</v>
      </c>
    </row>
    <row r="736" spans="2:9" s="250" customFormat="1">
      <c r="B736" s="352"/>
      <c r="C736" s="363" t="s">
        <v>1234</v>
      </c>
      <c r="D736" s="353"/>
      <c r="E736" s="353"/>
      <c r="F736" s="354"/>
      <c r="G736" s="382" t="s">
        <v>230</v>
      </c>
      <c r="I736" s="1029"/>
    </row>
    <row r="737" spans="2:9" s="250" customFormat="1">
      <c r="B737" s="352"/>
      <c r="C737" s="363" t="s">
        <v>1235</v>
      </c>
      <c r="D737" s="353"/>
      <c r="E737" s="353"/>
      <c r="F737" s="354"/>
      <c r="G737" s="382" t="s">
        <v>443</v>
      </c>
      <c r="I737" s="1029"/>
    </row>
    <row r="738" spans="2:9" s="250" customFormat="1">
      <c r="B738" s="352"/>
      <c r="C738" s="363" t="s">
        <v>1236</v>
      </c>
      <c r="D738" s="353"/>
      <c r="E738" s="353"/>
      <c r="F738" s="354"/>
      <c r="G738" s="382" t="s">
        <v>682</v>
      </c>
      <c r="I738" s="1029"/>
    </row>
    <row r="739" spans="2:9" s="250" customFormat="1">
      <c r="B739" s="352"/>
      <c r="C739" s="363" t="s">
        <v>1237</v>
      </c>
      <c r="D739" s="353"/>
      <c r="E739" s="353"/>
      <c r="F739" s="354"/>
      <c r="G739" s="382" t="s">
        <v>682</v>
      </c>
      <c r="I739" s="1029"/>
    </row>
    <row r="740" spans="2:9" s="250" customFormat="1">
      <c r="B740" s="352"/>
      <c r="C740" s="363" t="s">
        <v>1237</v>
      </c>
      <c r="D740" s="353"/>
      <c r="E740" s="353"/>
      <c r="F740" s="354"/>
      <c r="G740" s="382" t="s">
        <v>682</v>
      </c>
      <c r="I740" s="1029"/>
    </row>
    <row r="741" spans="2:9" s="250" customFormat="1" ht="15.75" thickBot="1">
      <c r="B741" s="352"/>
      <c r="C741" s="364" t="s">
        <v>1238</v>
      </c>
      <c r="D741" s="365"/>
      <c r="E741" s="365"/>
      <c r="F741" s="366"/>
      <c r="G741" s="383" t="s">
        <v>682</v>
      </c>
      <c r="I741" s="1030"/>
    </row>
    <row r="742" spans="2:9" s="250" customFormat="1">
      <c r="B742" s="352"/>
      <c r="C742" s="360" t="s">
        <v>1239</v>
      </c>
      <c r="D742" s="361"/>
      <c r="E742" s="361"/>
      <c r="F742" s="362"/>
      <c r="G742" s="381" t="s">
        <v>60</v>
      </c>
      <c r="I742"/>
    </row>
    <row r="743" spans="2:9" s="250" customFormat="1">
      <c r="B743" s="352"/>
      <c r="C743" s="363" t="s">
        <v>1240</v>
      </c>
      <c r="D743" s="353"/>
      <c r="E743" s="353"/>
      <c r="F743" s="354"/>
      <c r="G743" s="382" t="s">
        <v>292</v>
      </c>
      <c r="I743" s="1028" t="s">
        <v>1530</v>
      </c>
    </row>
    <row r="744" spans="2:9" s="250" customFormat="1">
      <c r="B744" s="352"/>
      <c r="C744" s="363" t="s">
        <v>1241</v>
      </c>
      <c r="D744" s="353"/>
      <c r="E744" s="353"/>
      <c r="F744" s="354"/>
      <c r="G744" s="382" t="s">
        <v>230</v>
      </c>
      <c r="I744" s="1029"/>
    </row>
    <row r="745" spans="2:9" s="250" customFormat="1">
      <c r="B745" s="352"/>
      <c r="C745" s="363" t="s">
        <v>1242</v>
      </c>
      <c r="D745" s="353"/>
      <c r="E745" s="353"/>
      <c r="F745" s="354"/>
      <c r="G745" s="382" t="s">
        <v>444</v>
      </c>
      <c r="I745" s="1029"/>
    </row>
    <row r="746" spans="2:9" s="250" customFormat="1">
      <c r="B746" s="352"/>
      <c r="C746" s="363" t="s">
        <v>1243</v>
      </c>
      <c r="D746" s="353"/>
      <c r="E746" s="353"/>
      <c r="F746" s="354"/>
      <c r="G746" s="382" t="s">
        <v>682</v>
      </c>
      <c r="I746" s="1029"/>
    </row>
    <row r="747" spans="2:9" s="250" customFormat="1">
      <c r="B747" s="352"/>
      <c r="C747" s="363" t="s">
        <v>1244</v>
      </c>
      <c r="D747" s="353"/>
      <c r="E747" s="353"/>
      <c r="F747" s="354"/>
      <c r="G747" s="382" t="s">
        <v>682</v>
      </c>
      <c r="I747" s="1029"/>
    </row>
    <row r="748" spans="2:9" s="250" customFormat="1">
      <c r="B748" s="352"/>
      <c r="C748" s="363" t="s">
        <v>1244</v>
      </c>
      <c r="D748" s="353"/>
      <c r="E748" s="353"/>
      <c r="F748" s="354"/>
      <c r="G748" s="382" t="s">
        <v>682</v>
      </c>
      <c r="I748" s="1029"/>
    </row>
    <row r="749" spans="2:9" s="250" customFormat="1" ht="15.75" thickBot="1">
      <c r="B749" s="352"/>
      <c r="C749" s="364" t="s">
        <v>1245</v>
      </c>
      <c r="D749" s="365"/>
      <c r="E749" s="365"/>
      <c r="F749" s="366"/>
      <c r="G749" s="383" t="s">
        <v>682</v>
      </c>
      <c r="I749" s="1030"/>
    </row>
    <row r="750" spans="2:9" s="250" customFormat="1">
      <c r="B750" s="352"/>
      <c r="C750" s="360" t="s">
        <v>1246</v>
      </c>
      <c r="D750" s="361"/>
      <c r="E750" s="361"/>
      <c r="F750" s="362"/>
      <c r="G750" s="381" t="s">
        <v>52</v>
      </c>
      <c r="I750"/>
    </row>
    <row r="751" spans="2:9" s="250" customFormat="1">
      <c r="B751" s="352"/>
      <c r="C751" s="363" t="s">
        <v>1247</v>
      </c>
      <c r="D751" s="353"/>
      <c r="E751" s="353"/>
      <c r="F751" s="354"/>
      <c r="G751" s="382" t="s">
        <v>292</v>
      </c>
      <c r="I751" s="1028" t="s">
        <v>1531</v>
      </c>
    </row>
    <row r="752" spans="2:9" s="250" customFormat="1">
      <c r="B752" s="352"/>
      <c r="C752" s="363" t="s">
        <v>1248</v>
      </c>
      <c r="D752" s="353"/>
      <c r="E752" s="353"/>
      <c r="F752" s="354"/>
      <c r="G752" s="382" t="s">
        <v>230</v>
      </c>
      <c r="I752" s="1029"/>
    </row>
    <row r="753" spans="2:9" s="250" customFormat="1">
      <c r="B753" s="352"/>
      <c r="C753" s="363" t="s">
        <v>1249</v>
      </c>
      <c r="D753" s="353"/>
      <c r="E753" s="353"/>
      <c r="F753" s="354"/>
      <c r="G753" s="382" t="s">
        <v>293</v>
      </c>
      <c r="I753" s="1029"/>
    </row>
    <row r="754" spans="2:9" s="250" customFormat="1">
      <c r="B754" s="352"/>
      <c r="C754" s="363" t="s">
        <v>1250</v>
      </c>
      <c r="D754" s="353"/>
      <c r="E754" s="353"/>
      <c r="F754" s="354"/>
      <c r="G754" s="382" t="s">
        <v>682</v>
      </c>
      <c r="I754" s="1029"/>
    </row>
    <row r="755" spans="2:9" s="250" customFormat="1" ht="15.75" thickBot="1">
      <c r="B755" s="352"/>
      <c r="C755" s="364" t="s">
        <v>1251</v>
      </c>
      <c r="D755" s="365"/>
      <c r="E755" s="365"/>
      <c r="F755" s="366"/>
      <c r="G755" s="383" t="s">
        <v>682</v>
      </c>
      <c r="I755" s="1030"/>
    </row>
    <row r="756" spans="2:9" s="250" customFormat="1">
      <c r="B756" s="352"/>
      <c r="C756" s="360" t="s">
        <v>1252</v>
      </c>
      <c r="D756" s="361"/>
      <c r="E756" s="361"/>
      <c r="F756" s="362"/>
      <c r="G756" s="381" t="s">
        <v>420</v>
      </c>
      <c r="I756"/>
    </row>
    <row r="757" spans="2:9" s="250" customFormat="1">
      <c r="B757" s="352"/>
      <c r="C757" s="363" t="s">
        <v>1253</v>
      </c>
      <c r="D757" s="353"/>
      <c r="E757" s="353"/>
      <c r="F757" s="354"/>
      <c r="G757" s="382" t="s">
        <v>292</v>
      </c>
      <c r="I757" s="1028" t="s">
        <v>1532</v>
      </c>
    </row>
    <row r="758" spans="2:9" s="250" customFormat="1">
      <c r="B758" s="352"/>
      <c r="C758" s="363" t="s">
        <v>1254</v>
      </c>
      <c r="D758" s="353"/>
      <c r="E758" s="353"/>
      <c r="F758" s="354"/>
      <c r="G758" s="382" t="s">
        <v>230</v>
      </c>
      <c r="I758" s="1029"/>
    </row>
    <row r="759" spans="2:9" s="250" customFormat="1">
      <c r="B759" s="352"/>
      <c r="C759" s="363" t="s">
        <v>1255</v>
      </c>
      <c r="D759" s="353"/>
      <c r="E759" s="353"/>
      <c r="F759" s="354"/>
      <c r="G759" s="382" t="s">
        <v>701</v>
      </c>
      <c r="I759" s="1029"/>
    </row>
    <row r="760" spans="2:9" s="250" customFormat="1">
      <c r="B760" s="352"/>
      <c r="C760" s="363" t="s">
        <v>1256</v>
      </c>
      <c r="D760" s="353"/>
      <c r="E760" s="353"/>
      <c r="F760" s="354"/>
      <c r="G760" s="382" t="s">
        <v>682</v>
      </c>
      <c r="I760" s="1029"/>
    </row>
    <row r="761" spans="2:9" s="250" customFormat="1">
      <c r="B761" s="352"/>
      <c r="C761" s="363" t="s">
        <v>1257</v>
      </c>
      <c r="D761" s="353"/>
      <c r="E761" s="353"/>
      <c r="F761" s="354"/>
      <c r="G761" s="382" t="s">
        <v>682</v>
      </c>
      <c r="I761" s="1029"/>
    </row>
    <row r="762" spans="2:9" s="250" customFormat="1">
      <c r="B762" s="352"/>
      <c r="C762" s="363" t="s">
        <v>1257</v>
      </c>
      <c r="D762" s="353"/>
      <c r="E762" s="353"/>
      <c r="F762" s="354"/>
      <c r="G762" s="382" t="s">
        <v>682</v>
      </c>
      <c r="I762" s="1029"/>
    </row>
    <row r="763" spans="2:9" s="250" customFormat="1">
      <c r="B763" s="352"/>
      <c r="C763" s="363" t="s">
        <v>1257</v>
      </c>
      <c r="D763" s="353"/>
      <c r="E763" s="353"/>
      <c r="F763" s="354"/>
      <c r="G763" s="382" t="s">
        <v>682</v>
      </c>
      <c r="I763" s="1029"/>
    </row>
    <row r="764" spans="2:9" s="250" customFormat="1">
      <c r="B764" s="352"/>
      <c r="C764" s="363" t="s">
        <v>1257</v>
      </c>
      <c r="D764" s="353"/>
      <c r="E764" s="353"/>
      <c r="F764" s="354"/>
      <c r="G764" s="382" t="s">
        <v>682</v>
      </c>
      <c r="I764" s="1029"/>
    </row>
    <row r="765" spans="2:9" s="250" customFormat="1">
      <c r="B765" s="352"/>
      <c r="C765" s="363" t="s">
        <v>1257</v>
      </c>
      <c r="D765" s="353"/>
      <c r="E765" s="353"/>
      <c r="F765" s="354"/>
      <c r="G765" s="382" t="s">
        <v>682</v>
      </c>
      <c r="I765" s="1029"/>
    </row>
    <row r="766" spans="2:9" s="250" customFormat="1">
      <c r="B766" s="352"/>
      <c r="C766" s="363" t="s">
        <v>1257</v>
      </c>
      <c r="D766" s="353"/>
      <c r="E766" s="353"/>
      <c r="F766" s="354"/>
      <c r="G766" s="382" t="s">
        <v>682</v>
      </c>
      <c r="I766" s="1029"/>
    </row>
    <row r="767" spans="2:9" s="250" customFormat="1">
      <c r="B767" s="352"/>
      <c r="C767" s="363" t="s">
        <v>1257</v>
      </c>
      <c r="D767" s="353"/>
      <c r="E767" s="353"/>
      <c r="F767" s="354"/>
      <c r="G767" s="382" t="s">
        <v>682</v>
      </c>
      <c r="I767" s="1029"/>
    </row>
    <row r="768" spans="2:9" s="250" customFormat="1">
      <c r="B768" s="352"/>
      <c r="C768" s="363" t="s">
        <v>1257</v>
      </c>
      <c r="D768" s="353"/>
      <c r="E768" s="353"/>
      <c r="F768" s="354"/>
      <c r="G768" s="382" t="s">
        <v>682</v>
      </c>
      <c r="I768" s="1029"/>
    </row>
    <row r="769" spans="2:9" s="250" customFormat="1">
      <c r="B769" s="352"/>
      <c r="C769" s="363" t="s">
        <v>1257</v>
      </c>
      <c r="D769" s="353"/>
      <c r="E769" s="353"/>
      <c r="F769" s="354"/>
      <c r="G769" s="382" t="s">
        <v>682</v>
      </c>
      <c r="I769" s="1029"/>
    </row>
    <row r="770" spans="2:9" s="250" customFormat="1">
      <c r="B770" s="352"/>
      <c r="C770" s="363" t="s">
        <v>1257</v>
      </c>
      <c r="D770" s="353"/>
      <c r="E770" s="353"/>
      <c r="F770" s="354"/>
      <c r="G770" s="382" t="s">
        <v>682</v>
      </c>
      <c r="I770" s="1029"/>
    </row>
    <row r="771" spans="2:9" s="250" customFormat="1">
      <c r="B771" s="352"/>
      <c r="C771" s="363" t="s">
        <v>1257</v>
      </c>
      <c r="D771" s="353"/>
      <c r="E771" s="353"/>
      <c r="F771" s="354"/>
      <c r="G771" s="382" t="s">
        <v>682</v>
      </c>
      <c r="I771" s="1029"/>
    </row>
    <row r="772" spans="2:9" s="250" customFormat="1">
      <c r="B772" s="352"/>
      <c r="C772" s="363" t="s">
        <v>1257</v>
      </c>
      <c r="D772" s="353"/>
      <c r="E772" s="353"/>
      <c r="F772" s="354"/>
      <c r="G772" s="382" t="s">
        <v>682</v>
      </c>
      <c r="I772" s="1029"/>
    </row>
    <row r="773" spans="2:9" s="250" customFormat="1">
      <c r="B773" s="352"/>
      <c r="C773" s="363" t="s">
        <v>1257</v>
      </c>
      <c r="D773" s="353"/>
      <c r="E773" s="353"/>
      <c r="F773" s="354"/>
      <c r="G773" s="382" t="s">
        <v>682</v>
      </c>
      <c r="I773" s="1029"/>
    </row>
    <row r="774" spans="2:9" s="250" customFormat="1">
      <c r="B774" s="352"/>
      <c r="C774" s="363" t="s">
        <v>1257</v>
      </c>
      <c r="D774" s="353"/>
      <c r="E774" s="353"/>
      <c r="F774" s="354"/>
      <c r="G774" s="382" t="s">
        <v>682</v>
      </c>
      <c r="I774" s="1029"/>
    </row>
    <row r="775" spans="2:9" s="250" customFormat="1">
      <c r="B775" s="352"/>
      <c r="C775" s="363" t="s">
        <v>1257</v>
      </c>
      <c r="D775" s="353"/>
      <c r="E775" s="353"/>
      <c r="F775" s="354"/>
      <c r="G775" s="382" t="s">
        <v>682</v>
      </c>
      <c r="I775" s="1029"/>
    </row>
    <row r="776" spans="2:9" s="250" customFormat="1">
      <c r="B776" s="352"/>
      <c r="C776" s="363" t="s">
        <v>1257</v>
      </c>
      <c r="D776" s="353"/>
      <c r="E776" s="353"/>
      <c r="F776" s="354"/>
      <c r="G776" s="382" t="s">
        <v>682</v>
      </c>
      <c r="I776" s="1029"/>
    </row>
    <row r="777" spans="2:9" s="250" customFormat="1">
      <c r="B777" s="352"/>
      <c r="C777" s="363" t="s">
        <v>1257</v>
      </c>
      <c r="D777" s="353"/>
      <c r="E777" s="353"/>
      <c r="F777" s="354"/>
      <c r="G777" s="382" t="s">
        <v>682</v>
      </c>
      <c r="I777" s="1029"/>
    </row>
    <row r="778" spans="2:9" s="250" customFormat="1">
      <c r="B778" s="352"/>
      <c r="C778" s="363" t="s">
        <v>1257</v>
      </c>
      <c r="D778" s="353"/>
      <c r="E778" s="353"/>
      <c r="F778" s="354"/>
      <c r="G778" s="382" t="s">
        <v>682</v>
      </c>
      <c r="I778" s="1029"/>
    </row>
    <row r="779" spans="2:9" s="250" customFormat="1">
      <c r="B779" s="352"/>
      <c r="C779" s="363" t="s">
        <v>1257</v>
      </c>
      <c r="D779" s="353"/>
      <c r="E779" s="353"/>
      <c r="F779" s="354"/>
      <c r="G779" s="382" t="s">
        <v>682</v>
      </c>
      <c r="I779" s="1029"/>
    </row>
    <row r="780" spans="2:9" s="250" customFormat="1" ht="15.75" thickBot="1">
      <c r="B780" s="352"/>
      <c r="C780" s="367" t="s">
        <v>1258</v>
      </c>
      <c r="D780" s="356"/>
      <c r="E780" s="356"/>
      <c r="F780" s="357"/>
      <c r="G780" s="384" t="s">
        <v>682</v>
      </c>
      <c r="I780" s="1030"/>
    </row>
    <row r="781" spans="2:9" s="250" customFormat="1">
      <c r="B781" s="352"/>
      <c r="C781" s="360" t="s">
        <v>1259</v>
      </c>
      <c r="D781" s="361"/>
      <c r="E781" s="361"/>
      <c r="F781" s="362"/>
      <c r="G781" s="381" t="s">
        <v>52</v>
      </c>
      <c r="I781"/>
    </row>
    <row r="782" spans="2:9" s="250" customFormat="1">
      <c r="B782" s="352"/>
      <c r="C782" s="363" t="s">
        <v>1260</v>
      </c>
      <c r="D782" s="353"/>
      <c r="E782" s="353"/>
      <c r="F782" s="354"/>
      <c r="G782" s="382" t="s">
        <v>292</v>
      </c>
      <c r="I782" s="1028" t="s">
        <v>1533</v>
      </c>
    </row>
    <row r="783" spans="2:9" s="250" customFormat="1">
      <c r="B783" s="352"/>
      <c r="C783" s="363" t="s">
        <v>1261</v>
      </c>
      <c r="D783" s="353"/>
      <c r="E783" s="353"/>
      <c r="F783" s="354"/>
      <c r="G783" s="382" t="s">
        <v>230</v>
      </c>
      <c r="I783" s="1029"/>
    </row>
    <row r="784" spans="2:9" s="250" customFormat="1">
      <c r="B784" s="352"/>
      <c r="C784" s="363" t="s">
        <v>1262</v>
      </c>
      <c r="D784" s="353"/>
      <c r="E784" s="353"/>
      <c r="F784" s="354"/>
      <c r="G784" s="382" t="s">
        <v>18</v>
      </c>
      <c r="I784" s="1029"/>
    </row>
    <row r="785" spans="2:9" s="250" customFormat="1">
      <c r="B785" s="352"/>
      <c r="C785" s="363" t="s">
        <v>1263</v>
      </c>
      <c r="D785" s="353"/>
      <c r="E785" s="353"/>
      <c r="F785" s="354"/>
      <c r="G785" s="382" t="s">
        <v>682</v>
      </c>
      <c r="I785" s="1029"/>
    </row>
    <row r="786" spans="2:9" s="250" customFormat="1" ht="15.75" thickBot="1">
      <c r="B786" s="352"/>
      <c r="C786" s="364" t="s">
        <v>1264</v>
      </c>
      <c r="D786" s="365"/>
      <c r="E786" s="365"/>
      <c r="F786" s="366"/>
      <c r="G786" s="383" t="s">
        <v>682</v>
      </c>
      <c r="I786" s="1030"/>
    </row>
    <row r="787" spans="2:9" s="250" customFormat="1">
      <c r="B787" s="352"/>
      <c r="C787" s="360" t="s">
        <v>1265</v>
      </c>
      <c r="D787" s="361"/>
      <c r="E787" s="361"/>
      <c r="F787" s="362"/>
      <c r="G787" s="381" t="s">
        <v>75</v>
      </c>
      <c r="I787"/>
    </row>
    <row r="788" spans="2:9" s="250" customFormat="1">
      <c r="B788" s="352"/>
      <c r="C788" s="363" t="s">
        <v>1266</v>
      </c>
      <c r="D788" s="353"/>
      <c r="E788" s="353"/>
      <c r="F788" s="354"/>
      <c r="G788" s="382" t="s">
        <v>292</v>
      </c>
      <c r="I788" s="1028" t="s">
        <v>1534</v>
      </c>
    </row>
    <row r="789" spans="2:9" s="250" customFormat="1">
      <c r="B789" s="352"/>
      <c r="C789" s="363" t="s">
        <v>1267</v>
      </c>
      <c r="D789" s="353"/>
      <c r="E789" s="353"/>
      <c r="F789" s="354"/>
      <c r="G789" s="382" t="s">
        <v>230</v>
      </c>
      <c r="I789" s="1029"/>
    </row>
    <row r="790" spans="2:9" s="250" customFormat="1">
      <c r="B790" s="352"/>
      <c r="C790" s="367" t="s">
        <v>1268</v>
      </c>
      <c r="D790" s="356"/>
      <c r="E790" s="356"/>
      <c r="F790" s="357"/>
      <c r="G790" s="384" t="s">
        <v>18</v>
      </c>
      <c r="I790" s="1029"/>
    </row>
    <row r="791" spans="2:9" s="250" customFormat="1" ht="15.75" thickBot="1">
      <c r="B791" s="352"/>
      <c r="C791" s="326" t="s">
        <v>1269</v>
      </c>
      <c r="D791" s="347"/>
      <c r="E791" s="347"/>
      <c r="F791" s="370"/>
      <c r="G791" s="386" t="s">
        <v>682</v>
      </c>
      <c r="I791" s="1030"/>
    </row>
    <row r="792" spans="2:9" s="250" customFormat="1">
      <c r="B792" s="352"/>
      <c r="C792" s="360" t="s">
        <v>1270</v>
      </c>
      <c r="D792" s="361"/>
      <c r="E792" s="361"/>
      <c r="F792" s="362"/>
      <c r="G792" s="381" t="s">
        <v>75</v>
      </c>
      <c r="I792"/>
    </row>
    <row r="793" spans="2:9" s="250" customFormat="1">
      <c r="B793" s="352"/>
      <c r="C793" s="363" t="s">
        <v>1271</v>
      </c>
      <c r="D793" s="353"/>
      <c r="E793" s="353"/>
      <c r="F793" s="354"/>
      <c r="G793" s="382" t="s">
        <v>292</v>
      </c>
      <c r="I793" s="1028" t="s">
        <v>1535</v>
      </c>
    </row>
    <row r="794" spans="2:9" s="250" customFormat="1">
      <c r="B794" s="352"/>
      <c r="C794" s="363" t="s">
        <v>1272</v>
      </c>
      <c r="D794" s="353"/>
      <c r="E794" s="353"/>
      <c r="F794" s="354"/>
      <c r="G794" s="382" t="s">
        <v>230</v>
      </c>
      <c r="I794" s="1029"/>
    </row>
    <row r="795" spans="2:9" s="250" customFormat="1">
      <c r="B795" s="352"/>
      <c r="C795" s="363" t="s">
        <v>1273</v>
      </c>
      <c r="D795" s="353"/>
      <c r="E795" s="353"/>
      <c r="F795" s="354"/>
      <c r="G795" s="382" t="s">
        <v>18</v>
      </c>
      <c r="I795" s="1029"/>
    </row>
    <row r="796" spans="2:9" s="250" customFormat="1" ht="15.75" thickBot="1">
      <c r="B796" s="352"/>
      <c r="C796" s="364" t="s">
        <v>1274</v>
      </c>
      <c r="D796" s="365"/>
      <c r="E796" s="365"/>
      <c r="F796" s="366"/>
      <c r="G796" s="383" t="s">
        <v>682</v>
      </c>
      <c r="I796" s="1030"/>
    </row>
    <row r="797" spans="2:9" s="250" customFormat="1">
      <c r="B797" s="352"/>
      <c r="C797" s="360" t="s">
        <v>1425</v>
      </c>
      <c r="D797" s="361"/>
      <c r="E797" s="361"/>
      <c r="F797" s="362"/>
      <c r="G797" s="381" t="s">
        <v>135</v>
      </c>
      <c r="I797"/>
    </row>
    <row r="798" spans="2:9" s="250" customFormat="1">
      <c r="B798" s="352"/>
      <c r="C798" s="363" t="s">
        <v>1426</v>
      </c>
      <c r="D798" s="353"/>
      <c r="E798" s="353"/>
      <c r="F798" s="354"/>
      <c r="G798" s="382" t="s">
        <v>292</v>
      </c>
      <c r="I798" s="1028" t="s">
        <v>1536</v>
      </c>
    </row>
    <row r="799" spans="2:9" s="250" customFormat="1">
      <c r="B799" s="352"/>
      <c r="C799" s="363" t="s">
        <v>1427</v>
      </c>
      <c r="D799" s="353"/>
      <c r="E799" s="353"/>
      <c r="F799" s="354"/>
      <c r="G799" s="382" t="s">
        <v>230</v>
      </c>
      <c r="I799" s="1029"/>
    </row>
    <row r="800" spans="2:9" s="250" customFormat="1">
      <c r="B800" s="352"/>
      <c r="C800" s="363" t="s">
        <v>1428</v>
      </c>
      <c r="D800" s="353"/>
      <c r="E800" s="353"/>
      <c r="F800" s="354"/>
      <c r="G800" s="382" t="s">
        <v>18</v>
      </c>
      <c r="I800" s="1029"/>
    </row>
    <row r="801" spans="2:9" s="250" customFormat="1">
      <c r="B801" s="352"/>
      <c r="C801" s="363" t="s">
        <v>1429</v>
      </c>
      <c r="D801" s="353"/>
      <c r="E801" s="353"/>
      <c r="F801" s="354"/>
      <c r="G801" s="382" t="s">
        <v>682</v>
      </c>
      <c r="I801" s="1029"/>
    </row>
    <row r="802" spans="2:9" s="250" customFormat="1">
      <c r="B802" s="352"/>
      <c r="C802" s="363" t="s">
        <v>1430</v>
      </c>
      <c r="D802" s="353"/>
      <c r="E802" s="353"/>
      <c r="F802" s="354"/>
      <c r="G802" s="382" t="s">
        <v>682</v>
      </c>
      <c r="I802" s="1029"/>
    </row>
    <row r="803" spans="2:9" s="250" customFormat="1">
      <c r="B803" s="352"/>
      <c r="C803" s="363" t="s">
        <v>1430</v>
      </c>
      <c r="D803" s="353"/>
      <c r="E803" s="353"/>
      <c r="F803" s="354"/>
      <c r="G803" s="382" t="s">
        <v>682</v>
      </c>
      <c r="I803" s="1029"/>
    </row>
    <row r="804" spans="2:9" s="250" customFormat="1">
      <c r="B804" s="352"/>
      <c r="C804" s="363" t="s">
        <v>1430</v>
      </c>
      <c r="D804" s="353"/>
      <c r="E804" s="353"/>
      <c r="F804" s="354"/>
      <c r="G804" s="382" t="s">
        <v>682</v>
      </c>
      <c r="I804" s="1029"/>
    </row>
    <row r="805" spans="2:9" s="250" customFormat="1">
      <c r="B805" s="352"/>
      <c r="C805" s="363" t="s">
        <v>1430</v>
      </c>
      <c r="D805" s="353"/>
      <c r="E805" s="353"/>
      <c r="F805" s="354"/>
      <c r="G805" s="382" t="s">
        <v>682</v>
      </c>
      <c r="I805" s="1029"/>
    </row>
    <row r="806" spans="2:9" s="250" customFormat="1">
      <c r="B806" s="352"/>
      <c r="C806" s="363" t="s">
        <v>1430</v>
      </c>
      <c r="D806" s="353"/>
      <c r="E806" s="353"/>
      <c r="F806" s="354"/>
      <c r="G806" s="382" t="s">
        <v>682</v>
      </c>
      <c r="I806" s="1029"/>
    </row>
    <row r="807" spans="2:9" s="250" customFormat="1">
      <c r="B807" s="352"/>
      <c r="C807" s="363" t="s">
        <v>1430</v>
      </c>
      <c r="D807" s="353"/>
      <c r="E807" s="353"/>
      <c r="F807" s="354"/>
      <c r="G807" s="382" t="s">
        <v>682</v>
      </c>
      <c r="I807" s="1029"/>
    </row>
    <row r="808" spans="2:9" s="250" customFormat="1">
      <c r="B808" s="352"/>
      <c r="C808" s="363" t="s">
        <v>1430</v>
      </c>
      <c r="D808" s="353"/>
      <c r="E808" s="353"/>
      <c r="F808" s="354"/>
      <c r="G808" s="382" t="s">
        <v>682</v>
      </c>
      <c r="I808" s="1029"/>
    </row>
    <row r="809" spans="2:9" s="250" customFormat="1">
      <c r="B809" s="352"/>
      <c r="C809" s="363" t="s">
        <v>1430</v>
      </c>
      <c r="D809" s="353"/>
      <c r="E809" s="353"/>
      <c r="F809" s="354"/>
      <c r="G809" s="382" t="s">
        <v>682</v>
      </c>
      <c r="I809" s="1029"/>
    </row>
    <row r="810" spans="2:9" s="250" customFormat="1">
      <c r="B810" s="352"/>
      <c r="C810" s="363" t="s">
        <v>1430</v>
      </c>
      <c r="D810" s="353"/>
      <c r="E810" s="353"/>
      <c r="F810" s="354"/>
      <c r="G810" s="382" t="s">
        <v>682</v>
      </c>
      <c r="I810" s="1029"/>
    </row>
    <row r="811" spans="2:9" s="250" customFormat="1">
      <c r="B811" s="352"/>
      <c r="C811" s="363" t="s">
        <v>1430</v>
      </c>
      <c r="D811" s="353"/>
      <c r="E811" s="353"/>
      <c r="F811" s="354"/>
      <c r="G811" s="382" t="s">
        <v>682</v>
      </c>
      <c r="I811" s="1029"/>
    </row>
    <row r="812" spans="2:9" s="250" customFormat="1">
      <c r="B812" s="352"/>
      <c r="C812" s="363" t="s">
        <v>1430</v>
      </c>
      <c r="D812" s="353"/>
      <c r="E812" s="353"/>
      <c r="F812" s="354"/>
      <c r="G812" s="382" t="s">
        <v>682</v>
      </c>
      <c r="I812" s="1029"/>
    </row>
    <row r="813" spans="2:9" s="250" customFormat="1">
      <c r="B813" s="352"/>
      <c r="C813" s="363" t="s">
        <v>1430</v>
      </c>
      <c r="D813" s="353"/>
      <c r="E813" s="353"/>
      <c r="F813" s="354"/>
      <c r="G813" s="382" t="s">
        <v>682</v>
      </c>
      <c r="I813" s="1029"/>
    </row>
    <row r="814" spans="2:9" s="250" customFormat="1">
      <c r="B814" s="352"/>
      <c r="C814" s="363" t="s">
        <v>1430</v>
      </c>
      <c r="D814" s="353"/>
      <c r="E814" s="353"/>
      <c r="F814" s="354"/>
      <c r="G814" s="382" t="s">
        <v>682</v>
      </c>
      <c r="I814" s="1029"/>
    </row>
    <row r="815" spans="2:9" s="250" customFormat="1">
      <c r="B815" s="352"/>
      <c r="C815" s="363" t="s">
        <v>1430</v>
      </c>
      <c r="D815" s="353"/>
      <c r="E815" s="353"/>
      <c r="F815" s="354"/>
      <c r="G815" s="382" t="s">
        <v>682</v>
      </c>
      <c r="I815" s="1029"/>
    </row>
    <row r="816" spans="2:9" s="250" customFormat="1">
      <c r="B816" s="352"/>
      <c r="C816" s="363" t="s">
        <v>1430</v>
      </c>
      <c r="D816" s="353"/>
      <c r="E816" s="353"/>
      <c r="F816" s="354"/>
      <c r="G816" s="382" t="s">
        <v>682</v>
      </c>
      <c r="I816" s="1029"/>
    </row>
    <row r="817" spans="2:9" s="250" customFormat="1" ht="15.75" thickBot="1">
      <c r="B817" s="352"/>
      <c r="C817" s="364" t="s">
        <v>1431</v>
      </c>
      <c r="D817" s="365"/>
      <c r="E817" s="365"/>
      <c r="F817" s="366"/>
      <c r="G817" s="383" t="s">
        <v>682</v>
      </c>
      <c r="I817" s="1030"/>
    </row>
    <row r="818" spans="2:9" s="250" customFormat="1">
      <c r="B818" s="352"/>
      <c r="C818" s="360" t="s">
        <v>1432</v>
      </c>
      <c r="D818" s="361"/>
      <c r="E818" s="361"/>
      <c r="F818" s="362"/>
      <c r="G818" s="381" t="s">
        <v>60</v>
      </c>
      <c r="I818"/>
    </row>
    <row r="819" spans="2:9" s="250" customFormat="1">
      <c r="B819" s="352"/>
      <c r="C819" s="363" t="s">
        <v>1433</v>
      </c>
      <c r="D819" s="353"/>
      <c r="E819" s="353"/>
      <c r="F819" s="354"/>
      <c r="G819" s="382" t="s">
        <v>292</v>
      </c>
      <c r="I819" s="1028" t="s">
        <v>1537</v>
      </c>
    </row>
    <row r="820" spans="2:9" s="250" customFormat="1">
      <c r="B820" s="352"/>
      <c r="C820" s="363" t="s">
        <v>1434</v>
      </c>
      <c r="D820" s="353"/>
      <c r="E820" s="353"/>
      <c r="F820" s="354"/>
      <c r="G820" s="382" t="s">
        <v>230</v>
      </c>
      <c r="I820" s="1029"/>
    </row>
    <row r="821" spans="2:9" s="250" customFormat="1">
      <c r="B821" s="352"/>
      <c r="C821" s="363" t="s">
        <v>1435</v>
      </c>
      <c r="D821" s="353"/>
      <c r="E821" s="353"/>
      <c r="F821" s="354"/>
      <c r="G821" s="382" t="s">
        <v>702</v>
      </c>
      <c r="I821" s="1029"/>
    </row>
    <row r="822" spans="2:9" s="250" customFormat="1">
      <c r="B822" s="352"/>
      <c r="C822" s="363" t="s">
        <v>1436</v>
      </c>
      <c r="D822" s="353"/>
      <c r="E822" s="353"/>
      <c r="F822" s="354"/>
      <c r="G822" s="382" t="s">
        <v>682</v>
      </c>
      <c r="I822" s="1029"/>
    </row>
    <row r="823" spans="2:9" s="250" customFormat="1">
      <c r="B823" s="352"/>
      <c r="C823" s="363" t="s">
        <v>1437</v>
      </c>
      <c r="D823" s="353"/>
      <c r="E823" s="353"/>
      <c r="F823" s="354"/>
      <c r="G823" s="382" t="s">
        <v>682</v>
      </c>
      <c r="I823" s="1029"/>
    </row>
    <row r="824" spans="2:9" s="250" customFormat="1">
      <c r="B824" s="352"/>
      <c r="C824" s="363" t="s">
        <v>1437</v>
      </c>
      <c r="D824" s="353"/>
      <c r="E824" s="353"/>
      <c r="F824" s="354"/>
      <c r="G824" s="382" t="s">
        <v>682</v>
      </c>
      <c r="I824" s="1029"/>
    </row>
    <row r="825" spans="2:9" s="250" customFormat="1" ht="15.75" thickBot="1">
      <c r="B825" s="352"/>
      <c r="C825" s="364" t="s">
        <v>1438</v>
      </c>
      <c r="D825" s="365"/>
      <c r="E825" s="365"/>
      <c r="F825" s="366"/>
      <c r="G825" s="383" t="s">
        <v>682</v>
      </c>
      <c r="I825" s="1030"/>
    </row>
    <row r="826" spans="2:9" s="250" customFormat="1">
      <c r="B826" s="352"/>
      <c r="C826" s="360" t="s">
        <v>1439</v>
      </c>
      <c r="D826" s="361"/>
      <c r="E826" s="361"/>
      <c r="F826" s="362"/>
      <c r="G826" s="381" t="s">
        <v>683</v>
      </c>
      <c r="I826"/>
    </row>
    <row r="827" spans="2:9" s="250" customFormat="1">
      <c r="B827" s="352"/>
      <c r="C827" s="363" t="s">
        <v>1440</v>
      </c>
      <c r="D827" s="353"/>
      <c r="E827" s="353"/>
      <c r="F827" s="354"/>
      <c r="G827" s="382" t="s">
        <v>292</v>
      </c>
      <c r="I827" s="1028" t="s">
        <v>1538</v>
      </c>
    </row>
    <row r="828" spans="2:9" s="250" customFormat="1">
      <c r="B828" s="352"/>
      <c r="C828" s="363" t="s">
        <v>1441</v>
      </c>
      <c r="D828" s="353"/>
      <c r="E828" s="353"/>
      <c r="F828" s="354"/>
      <c r="G828" s="382" t="s">
        <v>230</v>
      </c>
      <c r="I828" s="1029"/>
    </row>
    <row r="829" spans="2:9" s="250" customFormat="1">
      <c r="B829" s="352"/>
      <c r="C829" s="363" t="s">
        <v>1442</v>
      </c>
      <c r="D829" s="353"/>
      <c r="E829" s="353"/>
      <c r="F829" s="354"/>
      <c r="G829" s="382" t="s">
        <v>206</v>
      </c>
      <c r="I829" s="1029"/>
    </row>
    <row r="830" spans="2:9" s="250" customFormat="1">
      <c r="B830" s="352"/>
      <c r="C830" s="363" t="s">
        <v>1443</v>
      </c>
      <c r="D830" s="353"/>
      <c r="E830" s="353"/>
      <c r="F830" s="354"/>
      <c r="G830" s="382" t="s">
        <v>682</v>
      </c>
      <c r="I830" s="1029"/>
    </row>
    <row r="831" spans="2:9" s="250" customFormat="1">
      <c r="B831" s="352"/>
      <c r="C831" s="363" t="s">
        <v>1444</v>
      </c>
      <c r="D831" s="353"/>
      <c r="E831" s="353"/>
      <c r="F831" s="354"/>
      <c r="G831" s="382" t="s">
        <v>682</v>
      </c>
      <c r="I831" s="1029"/>
    </row>
    <row r="832" spans="2:9" s="250" customFormat="1">
      <c r="B832" s="352"/>
      <c r="C832" s="363" t="s">
        <v>1444</v>
      </c>
      <c r="D832" s="353"/>
      <c r="E832" s="353"/>
      <c r="F832" s="354"/>
      <c r="G832" s="382" t="s">
        <v>682</v>
      </c>
      <c r="I832" s="1029"/>
    </row>
    <row r="833" spans="2:9" s="250" customFormat="1">
      <c r="B833" s="352"/>
      <c r="C833" s="363" t="s">
        <v>1445</v>
      </c>
      <c r="D833" s="353"/>
      <c r="E833" s="353"/>
      <c r="F833" s="354"/>
      <c r="G833" s="382" t="s">
        <v>682</v>
      </c>
      <c r="I833" s="1029"/>
    </row>
    <row r="834" spans="2:9" s="250" customFormat="1">
      <c r="B834" s="352"/>
      <c r="C834" s="363" t="s">
        <v>1445</v>
      </c>
      <c r="D834" s="353"/>
      <c r="E834" s="353"/>
      <c r="F834" s="354"/>
      <c r="G834" s="382" t="s">
        <v>682</v>
      </c>
      <c r="I834" s="1029"/>
    </row>
    <row r="835" spans="2:9" s="250" customFormat="1" ht="15.75" thickBot="1">
      <c r="B835" s="352"/>
      <c r="C835" s="364" t="s">
        <v>1446</v>
      </c>
      <c r="D835" s="365"/>
      <c r="E835" s="365"/>
      <c r="F835" s="366"/>
      <c r="G835" s="383" t="s">
        <v>682</v>
      </c>
      <c r="I835" s="1030"/>
    </row>
    <row r="836" spans="2:9" s="250" customFormat="1">
      <c r="B836" s="352"/>
      <c r="C836" s="360" t="s">
        <v>1275</v>
      </c>
      <c r="D836" s="361"/>
      <c r="E836" s="361"/>
      <c r="F836" s="362"/>
      <c r="G836" s="381" t="s">
        <v>60</v>
      </c>
      <c r="I836"/>
    </row>
    <row r="837" spans="2:9" s="250" customFormat="1">
      <c r="B837" s="352"/>
      <c r="C837" s="363" t="s">
        <v>1276</v>
      </c>
      <c r="D837" s="353"/>
      <c r="E837" s="353"/>
      <c r="F837" s="354"/>
      <c r="G837" s="382" t="s">
        <v>292</v>
      </c>
      <c r="I837" s="1028" t="s">
        <v>1539</v>
      </c>
    </row>
    <row r="838" spans="2:9" s="250" customFormat="1">
      <c r="B838" s="352"/>
      <c r="C838" s="363" t="s">
        <v>1277</v>
      </c>
      <c r="D838" s="353"/>
      <c r="E838" s="353"/>
      <c r="F838" s="354"/>
      <c r="G838" s="382" t="s">
        <v>230</v>
      </c>
      <c r="I838" s="1029"/>
    </row>
    <row r="839" spans="2:9" s="250" customFormat="1">
      <c r="B839" s="352"/>
      <c r="C839" s="363" t="s">
        <v>1278</v>
      </c>
      <c r="D839" s="353"/>
      <c r="E839" s="353"/>
      <c r="F839" s="354"/>
      <c r="G839" s="382" t="s">
        <v>703</v>
      </c>
      <c r="I839" s="1029"/>
    </row>
    <row r="840" spans="2:9" s="250" customFormat="1">
      <c r="B840" s="352"/>
      <c r="C840" s="363" t="s">
        <v>1279</v>
      </c>
      <c r="D840" s="353"/>
      <c r="E840" s="353"/>
      <c r="F840" s="354"/>
      <c r="G840" s="382" t="s">
        <v>682</v>
      </c>
      <c r="I840" s="1029"/>
    </row>
    <row r="841" spans="2:9" s="250" customFormat="1">
      <c r="B841" s="352"/>
      <c r="C841" s="363" t="s">
        <v>1280</v>
      </c>
      <c r="D841" s="353"/>
      <c r="E841" s="353"/>
      <c r="F841" s="354"/>
      <c r="G841" s="382" t="s">
        <v>682</v>
      </c>
      <c r="I841" s="1029"/>
    </row>
    <row r="842" spans="2:9" s="250" customFormat="1">
      <c r="B842" s="352"/>
      <c r="C842" s="363" t="s">
        <v>1280</v>
      </c>
      <c r="D842" s="353"/>
      <c r="E842" s="353"/>
      <c r="F842" s="354"/>
      <c r="G842" s="382" t="s">
        <v>682</v>
      </c>
      <c r="I842" s="1029"/>
    </row>
    <row r="843" spans="2:9" s="250" customFormat="1" ht="15.75" thickBot="1">
      <c r="B843" s="352"/>
      <c r="C843" s="364" t="s">
        <v>1281</v>
      </c>
      <c r="D843" s="365"/>
      <c r="E843" s="365"/>
      <c r="F843" s="366"/>
      <c r="G843" s="383" t="s">
        <v>682</v>
      </c>
      <c r="I843" s="1030"/>
    </row>
    <row r="844" spans="2:9" s="250" customFormat="1">
      <c r="B844" s="352"/>
      <c r="C844" s="360" t="s">
        <v>1282</v>
      </c>
      <c r="D844" s="361"/>
      <c r="E844" s="361"/>
      <c r="F844" s="362"/>
      <c r="G844" s="381" t="s">
        <v>683</v>
      </c>
      <c r="I844"/>
    </row>
    <row r="845" spans="2:9" s="250" customFormat="1">
      <c r="B845" s="352"/>
      <c r="C845" s="363" t="s">
        <v>1283</v>
      </c>
      <c r="D845" s="353"/>
      <c r="E845" s="353"/>
      <c r="F845" s="354"/>
      <c r="G845" s="382" t="s">
        <v>292</v>
      </c>
      <c r="I845" s="1028" t="s">
        <v>1540</v>
      </c>
    </row>
    <row r="846" spans="2:9" s="250" customFormat="1">
      <c r="B846" s="352"/>
      <c r="C846" s="363" t="s">
        <v>1284</v>
      </c>
      <c r="D846" s="353"/>
      <c r="E846" s="353"/>
      <c r="F846" s="354"/>
      <c r="G846" s="382" t="s">
        <v>230</v>
      </c>
      <c r="I846" s="1029"/>
    </row>
    <row r="847" spans="2:9" s="250" customFormat="1">
      <c r="B847" s="352"/>
      <c r="C847" s="363" t="s">
        <v>1285</v>
      </c>
      <c r="D847" s="353"/>
      <c r="E847" s="353"/>
      <c r="F847" s="354"/>
      <c r="G847" s="382" t="s">
        <v>704</v>
      </c>
      <c r="I847" s="1029"/>
    </row>
    <row r="848" spans="2:9" s="250" customFormat="1">
      <c r="B848" s="352"/>
      <c r="C848" s="363" t="s">
        <v>1286</v>
      </c>
      <c r="D848" s="353"/>
      <c r="E848" s="353"/>
      <c r="F848" s="354"/>
      <c r="G848" s="382" t="s">
        <v>682</v>
      </c>
      <c r="I848" s="1029"/>
    </row>
    <row r="849" spans="2:9" s="250" customFormat="1">
      <c r="B849" s="352"/>
      <c r="C849" s="363" t="s">
        <v>1287</v>
      </c>
      <c r="D849" s="353"/>
      <c r="E849" s="353"/>
      <c r="F849" s="354"/>
      <c r="G849" s="382" t="s">
        <v>682</v>
      </c>
      <c r="I849" s="1029"/>
    </row>
    <row r="850" spans="2:9" s="250" customFormat="1">
      <c r="B850" s="352"/>
      <c r="C850" s="363" t="s">
        <v>1287</v>
      </c>
      <c r="D850" s="353"/>
      <c r="E850" s="353"/>
      <c r="F850" s="354"/>
      <c r="G850" s="382" t="s">
        <v>682</v>
      </c>
      <c r="I850" s="1029"/>
    </row>
    <row r="851" spans="2:9" s="250" customFormat="1">
      <c r="B851" s="352"/>
      <c r="C851" s="363" t="s">
        <v>1287</v>
      </c>
      <c r="D851" s="353"/>
      <c r="E851" s="353"/>
      <c r="F851" s="354"/>
      <c r="G851" s="382" t="s">
        <v>682</v>
      </c>
      <c r="I851" s="1029"/>
    </row>
    <row r="852" spans="2:9" s="250" customFormat="1">
      <c r="B852" s="352"/>
      <c r="C852" s="363" t="s">
        <v>1287</v>
      </c>
      <c r="D852" s="353"/>
      <c r="E852" s="353"/>
      <c r="F852" s="354"/>
      <c r="G852" s="382" t="s">
        <v>682</v>
      </c>
      <c r="I852" s="1029"/>
    </row>
    <row r="853" spans="2:9" s="250" customFormat="1" ht="15.75" thickBot="1">
      <c r="B853" s="352"/>
      <c r="C853" s="364" t="s">
        <v>1288</v>
      </c>
      <c r="D853" s="365"/>
      <c r="E853" s="365"/>
      <c r="F853" s="366"/>
      <c r="G853" s="383" t="s">
        <v>682</v>
      </c>
      <c r="I853" s="1030"/>
    </row>
    <row r="854" spans="2:9" s="250" customFormat="1">
      <c r="B854" s="352"/>
      <c r="C854" s="360" t="s">
        <v>1289</v>
      </c>
      <c r="D854" s="361"/>
      <c r="E854" s="361"/>
      <c r="F854" s="362"/>
      <c r="G854" s="381" t="s">
        <v>52</v>
      </c>
      <c r="I854"/>
    </row>
    <row r="855" spans="2:9" s="250" customFormat="1">
      <c r="B855" s="352"/>
      <c r="C855" s="363" t="s">
        <v>1290</v>
      </c>
      <c r="D855" s="353"/>
      <c r="E855" s="353"/>
      <c r="F855" s="354"/>
      <c r="G855" s="382" t="s">
        <v>292</v>
      </c>
      <c r="I855" s="1028" t="s">
        <v>1541</v>
      </c>
    </row>
    <row r="856" spans="2:9" s="250" customFormat="1">
      <c r="B856" s="352"/>
      <c r="C856" s="363" t="s">
        <v>1291</v>
      </c>
      <c r="D856" s="353"/>
      <c r="E856" s="353"/>
      <c r="F856" s="354"/>
      <c r="G856" s="382" t="s">
        <v>230</v>
      </c>
      <c r="I856" s="1029"/>
    </row>
    <row r="857" spans="2:9" s="250" customFormat="1">
      <c r="B857" s="352"/>
      <c r="C857" s="363" t="s">
        <v>1292</v>
      </c>
      <c r="D857" s="353"/>
      <c r="E857" s="353"/>
      <c r="F857" s="354"/>
      <c r="G857" s="382" t="s">
        <v>705</v>
      </c>
      <c r="I857" s="1029"/>
    </row>
    <row r="858" spans="2:9" s="250" customFormat="1">
      <c r="B858" s="352"/>
      <c r="C858" s="363" t="s">
        <v>1293</v>
      </c>
      <c r="D858" s="353"/>
      <c r="E858" s="353"/>
      <c r="F858" s="354"/>
      <c r="G858" s="382" t="s">
        <v>682</v>
      </c>
      <c r="I858" s="1029"/>
    </row>
    <row r="859" spans="2:9" s="250" customFormat="1" ht="15.75" thickBot="1">
      <c r="B859" s="352"/>
      <c r="C859" s="367" t="s">
        <v>1294</v>
      </c>
      <c r="D859" s="356"/>
      <c r="E859" s="356"/>
      <c r="F859" s="357"/>
      <c r="G859" s="384" t="s">
        <v>682</v>
      </c>
      <c r="I859" s="1030"/>
    </row>
    <row r="860" spans="2:9" s="250" customFormat="1">
      <c r="B860" s="352"/>
      <c r="C860" s="371" t="s">
        <v>1295</v>
      </c>
      <c r="D860" s="372"/>
      <c r="E860" s="372"/>
      <c r="F860" s="373"/>
      <c r="G860" s="387" t="s">
        <v>683</v>
      </c>
      <c r="I860"/>
    </row>
    <row r="861" spans="2:9" s="250" customFormat="1">
      <c r="B861" s="352"/>
      <c r="C861" s="368" t="s">
        <v>1296</v>
      </c>
      <c r="D861" s="358"/>
      <c r="E861" s="358"/>
      <c r="F861" s="359"/>
      <c r="G861" s="385" t="s">
        <v>292</v>
      </c>
      <c r="I861" s="1028" t="s">
        <v>1542</v>
      </c>
    </row>
    <row r="862" spans="2:9" s="250" customFormat="1">
      <c r="B862" s="352"/>
      <c r="C862" s="363" t="s">
        <v>1297</v>
      </c>
      <c r="D862" s="353"/>
      <c r="E862" s="353"/>
      <c r="F862" s="354"/>
      <c r="G862" s="382" t="s">
        <v>230</v>
      </c>
      <c r="I862" s="1029"/>
    </row>
    <row r="863" spans="2:9" s="250" customFormat="1">
      <c r="B863" s="352"/>
      <c r="C863" s="363" t="s">
        <v>1298</v>
      </c>
      <c r="D863" s="353"/>
      <c r="E863" s="353"/>
      <c r="F863" s="354"/>
      <c r="G863" s="382" t="s">
        <v>111</v>
      </c>
      <c r="I863" s="1029"/>
    </row>
    <row r="864" spans="2:9" s="250" customFormat="1">
      <c r="B864" s="352"/>
      <c r="C864" s="363" t="s">
        <v>1299</v>
      </c>
      <c r="D864" s="353"/>
      <c r="E864" s="353"/>
      <c r="F864" s="354"/>
      <c r="G864" s="382" t="s">
        <v>682</v>
      </c>
      <c r="I864" s="1029"/>
    </row>
    <row r="865" spans="2:9" s="250" customFormat="1">
      <c r="B865" s="352"/>
      <c r="C865" s="363" t="s">
        <v>1300</v>
      </c>
      <c r="D865" s="353"/>
      <c r="E865" s="353"/>
      <c r="F865" s="354"/>
      <c r="G865" s="382" t="s">
        <v>682</v>
      </c>
      <c r="I865" s="1029"/>
    </row>
    <row r="866" spans="2:9" s="250" customFormat="1">
      <c r="B866" s="352"/>
      <c r="C866" s="363" t="s">
        <v>1300</v>
      </c>
      <c r="D866" s="353"/>
      <c r="E866" s="353"/>
      <c r="F866" s="354"/>
      <c r="G866" s="382" t="s">
        <v>682</v>
      </c>
      <c r="I866" s="1029"/>
    </row>
    <row r="867" spans="2:9" s="250" customFormat="1">
      <c r="B867" s="352"/>
      <c r="C867" s="363" t="s">
        <v>1300</v>
      </c>
      <c r="D867" s="353"/>
      <c r="E867" s="353"/>
      <c r="F867" s="354"/>
      <c r="G867" s="382" t="s">
        <v>682</v>
      </c>
      <c r="I867" s="1029"/>
    </row>
    <row r="868" spans="2:9" s="250" customFormat="1">
      <c r="B868" s="352"/>
      <c r="C868" s="363" t="s">
        <v>1300</v>
      </c>
      <c r="D868" s="353"/>
      <c r="E868" s="353"/>
      <c r="F868" s="354"/>
      <c r="G868" s="382" t="s">
        <v>682</v>
      </c>
      <c r="I868" s="1029"/>
    </row>
    <row r="869" spans="2:9" s="250" customFormat="1" ht="15.75" thickBot="1">
      <c r="B869" s="352"/>
      <c r="C869" s="364" t="s">
        <v>1301</v>
      </c>
      <c r="D869" s="365"/>
      <c r="E869" s="365"/>
      <c r="F869" s="366"/>
      <c r="G869" s="383" t="s">
        <v>682</v>
      </c>
      <c r="I869" s="1030"/>
    </row>
    <row r="870" spans="2:9" s="250" customFormat="1">
      <c r="B870" s="352"/>
      <c r="C870" s="360" t="s">
        <v>1302</v>
      </c>
      <c r="D870" s="361"/>
      <c r="E870" s="361"/>
      <c r="F870" s="362"/>
      <c r="G870" s="381" t="s">
        <v>52</v>
      </c>
      <c r="I870"/>
    </row>
    <row r="871" spans="2:9" s="250" customFormat="1">
      <c r="B871" s="352"/>
      <c r="C871" s="363" t="s">
        <v>1303</v>
      </c>
      <c r="D871" s="353"/>
      <c r="E871" s="353"/>
      <c r="F871" s="354"/>
      <c r="G871" s="382" t="s">
        <v>292</v>
      </c>
      <c r="I871" s="1028" t="s">
        <v>1543</v>
      </c>
    </row>
    <row r="872" spans="2:9" s="250" customFormat="1">
      <c r="B872" s="352"/>
      <c r="C872" s="363" t="s">
        <v>1304</v>
      </c>
      <c r="D872" s="353"/>
      <c r="E872" s="353"/>
      <c r="F872" s="354"/>
      <c r="G872" s="382" t="s">
        <v>230</v>
      </c>
      <c r="I872" s="1029"/>
    </row>
    <row r="873" spans="2:9" s="250" customFormat="1">
      <c r="B873" s="352"/>
      <c r="C873" s="363" t="s">
        <v>1305</v>
      </c>
      <c r="D873" s="353"/>
      <c r="E873" s="353"/>
      <c r="F873" s="354"/>
      <c r="G873" s="382" t="s">
        <v>706</v>
      </c>
      <c r="I873" s="1029"/>
    </row>
    <row r="874" spans="2:9" s="250" customFormat="1">
      <c r="B874" s="352"/>
      <c r="C874" s="363" t="s">
        <v>1306</v>
      </c>
      <c r="D874" s="353"/>
      <c r="E874" s="353"/>
      <c r="F874" s="354"/>
      <c r="G874" s="382" t="s">
        <v>682</v>
      </c>
      <c r="I874" s="1029"/>
    </row>
    <row r="875" spans="2:9" s="250" customFormat="1" ht="15.75" thickBot="1">
      <c r="B875" s="352"/>
      <c r="C875" s="364" t="s">
        <v>1307</v>
      </c>
      <c r="D875" s="365"/>
      <c r="E875" s="365"/>
      <c r="F875" s="366"/>
      <c r="G875" s="383" t="s">
        <v>682</v>
      </c>
      <c r="I875" s="1030"/>
    </row>
    <row r="876" spans="2:9" s="250" customFormat="1">
      <c r="B876" s="352"/>
      <c r="C876" s="360" t="s">
        <v>1308</v>
      </c>
      <c r="D876" s="361"/>
      <c r="E876" s="361"/>
      <c r="F876" s="362"/>
      <c r="G876" s="381" t="s">
        <v>683</v>
      </c>
      <c r="I876"/>
    </row>
    <row r="877" spans="2:9" s="250" customFormat="1">
      <c r="B877" s="352"/>
      <c r="C877" s="363" t="s">
        <v>1309</v>
      </c>
      <c r="D877" s="353"/>
      <c r="E877" s="353"/>
      <c r="F877" s="354"/>
      <c r="G877" s="382" t="s">
        <v>292</v>
      </c>
      <c r="I877" s="1028" t="s">
        <v>1544</v>
      </c>
    </row>
    <row r="878" spans="2:9" s="250" customFormat="1">
      <c r="B878" s="352"/>
      <c r="C878" s="363" t="s">
        <v>1310</v>
      </c>
      <c r="D878" s="353"/>
      <c r="E878" s="353"/>
      <c r="F878" s="354"/>
      <c r="G878" s="382" t="s">
        <v>230</v>
      </c>
      <c r="I878" s="1029"/>
    </row>
    <row r="879" spans="2:9" s="250" customFormat="1">
      <c r="B879" s="352"/>
      <c r="C879" s="363" t="s">
        <v>1311</v>
      </c>
      <c r="D879" s="353"/>
      <c r="E879" s="353"/>
      <c r="F879" s="354"/>
      <c r="G879" s="382" t="s">
        <v>707</v>
      </c>
      <c r="I879" s="1029"/>
    </row>
    <row r="880" spans="2:9" s="250" customFormat="1">
      <c r="B880" s="352"/>
      <c r="C880" s="363" t="s">
        <v>1312</v>
      </c>
      <c r="D880" s="353"/>
      <c r="E880" s="353"/>
      <c r="F880" s="354"/>
      <c r="G880" s="382" t="s">
        <v>682</v>
      </c>
      <c r="I880" s="1029"/>
    </row>
    <row r="881" spans="2:9" s="250" customFormat="1">
      <c r="B881" s="352"/>
      <c r="C881" s="363" t="s">
        <v>1313</v>
      </c>
      <c r="D881" s="353"/>
      <c r="E881" s="353"/>
      <c r="F881" s="354"/>
      <c r="G881" s="382" t="s">
        <v>682</v>
      </c>
      <c r="I881" s="1029"/>
    </row>
    <row r="882" spans="2:9" s="250" customFormat="1">
      <c r="B882" s="352"/>
      <c r="C882" s="363" t="s">
        <v>1313</v>
      </c>
      <c r="D882" s="353"/>
      <c r="E882" s="353"/>
      <c r="F882" s="354"/>
      <c r="G882" s="382" t="s">
        <v>682</v>
      </c>
      <c r="I882" s="1029"/>
    </row>
    <row r="883" spans="2:9" s="250" customFormat="1">
      <c r="B883" s="352"/>
      <c r="C883" s="363" t="s">
        <v>1313</v>
      </c>
      <c r="D883" s="353"/>
      <c r="E883" s="353"/>
      <c r="F883" s="354"/>
      <c r="G883" s="382" t="s">
        <v>682</v>
      </c>
      <c r="I883" s="1029"/>
    </row>
    <row r="884" spans="2:9" s="250" customFormat="1">
      <c r="B884" s="352"/>
      <c r="C884" s="363" t="s">
        <v>1313</v>
      </c>
      <c r="D884" s="353"/>
      <c r="E884" s="353"/>
      <c r="F884" s="354"/>
      <c r="G884" s="382" t="s">
        <v>682</v>
      </c>
      <c r="I884" s="1029"/>
    </row>
    <row r="885" spans="2:9" s="250" customFormat="1" ht="15.75" thickBot="1">
      <c r="B885" s="352"/>
      <c r="C885" s="364" t="s">
        <v>1314</v>
      </c>
      <c r="D885" s="365"/>
      <c r="E885" s="365"/>
      <c r="F885" s="366"/>
      <c r="G885" s="383" t="s">
        <v>682</v>
      </c>
      <c r="I885" s="1030"/>
    </row>
    <row r="886" spans="2:9" s="250" customFormat="1">
      <c r="B886" s="352"/>
      <c r="C886" s="360" t="s">
        <v>1315</v>
      </c>
      <c r="D886" s="361"/>
      <c r="E886" s="361"/>
      <c r="F886" s="362"/>
      <c r="G886" s="381" t="s">
        <v>52</v>
      </c>
      <c r="I886"/>
    </row>
    <row r="887" spans="2:9" s="250" customFormat="1">
      <c r="B887" s="352"/>
      <c r="C887" s="363" t="s">
        <v>1316</v>
      </c>
      <c r="D887" s="353"/>
      <c r="E887" s="353"/>
      <c r="F887" s="354"/>
      <c r="G887" s="382" t="s">
        <v>292</v>
      </c>
      <c r="I887" s="1028" t="s">
        <v>1545</v>
      </c>
    </row>
    <row r="888" spans="2:9" s="250" customFormat="1">
      <c r="B888" s="352"/>
      <c r="C888" s="363" t="s">
        <v>1317</v>
      </c>
      <c r="D888" s="353"/>
      <c r="E888" s="353"/>
      <c r="F888" s="354"/>
      <c r="G888" s="382" t="s">
        <v>230</v>
      </c>
      <c r="I888" s="1029"/>
    </row>
    <row r="889" spans="2:9" s="250" customFormat="1">
      <c r="B889" s="352"/>
      <c r="C889" s="363" t="s">
        <v>1318</v>
      </c>
      <c r="D889" s="353"/>
      <c r="E889" s="353"/>
      <c r="F889" s="354"/>
      <c r="G889" s="382" t="s">
        <v>708</v>
      </c>
      <c r="I889" s="1029"/>
    </row>
    <row r="890" spans="2:9" s="250" customFormat="1">
      <c r="B890" s="352"/>
      <c r="C890" s="363" t="s">
        <v>1319</v>
      </c>
      <c r="D890" s="353"/>
      <c r="E890" s="353"/>
      <c r="F890" s="354"/>
      <c r="G890" s="382" t="s">
        <v>682</v>
      </c>
      <c r="I890" s="1029"/>
    </row>
    <row r="891" spans="2:9" s="250" customFormat="1" ht="15.75" thickBot="1">
      <c r="B891" s="352"/>
      <c r="C891" s="364" t="s">
        <v>1320</v>
      </c>
      <c r="D891" s="365"/>
      <c r="E891" s="365"/>
      <c r="F891" s="366"/>
      <c r="G891" s="383" t="s">
        <v>682</v>
      </c>
      <c r="I891" s="1030"/>
    </row>
    <row r="892" spans="2:9" s="250" customFormat="1">
      <c r="B892" s="352"/>
      <c r="C892" s="360" t="s">
        <v>1321</v>
      </c>
      <c r="D892" s="361"/>
      <c r="E892" s="361"/>
      <c r="F892" s="362"/>
      <c r="G892" s="381" t="s">
        <v>683</v>
      </c>
      <c r="I892"/>
    </row>
    <row r="893" spans="2:9" s="250" customFormat="1">
      <c r="B893" s="352"/>
      <c r="C893" s="363" t="s">
        <v>1322</v>
      </c>
      <c r="D893" s="353"/>
      <c r="E893" s="353"/>
      <c r="F893" s="354"/>
      <c r="G893" s="382" t="s">
        <v>292</v>
      </c>
      <c r="I893" s="1028" t="s">
        <v>1546</v>
      </c>
    </row>
    <row r="894" spans="2:9" s="250" customFormat="1">
      <c r="B894" s="352"/>
      <c r="C894" s="363" t="s">
        <v>1323</v>
      </c>
      <c r="D894" s="353"/>
      <c r="E894" s="353"/>
      <c r="F894" s="354"/>
      <c r="G894" s="382" t="s">
        <v>230</v>
      </c>
      <c r="I894" s="1029"/>
    </row>
    <row r="895" spans="2:9" s="250" customFormat="1">
      <c r="B895" s="352"/>
      <c r="C895" s="363" t="s">
        <v>1324</v>
      </c>
      <c r="D895" s="353"/>
      <c r="E895" s="353"/>
      <c r="F895" s="354"/>
      <c r="G895" s="382" t="s">
        <v>709</v>
      </c>
      <c r="I895" s="1029"/>
    </row>
    <row r="896" spans="2:9" s="250" customFormat="1">
      <c r="B896" s="352"/>
      <c r="C896" s="363" t="s">
        <v>1325</v>
      </c>
      <c r="D896" s="353"/>
      <c r="E896" s="353"/>
      <c r="F896" s="354"/>
      <c r="G896" s="382" t="s">
        <v>682</v>
      </c>
      <c r="I896" s="1029"/>
    </row>
    <row r="897" spans="2:9" s="250" customFormat="1">
      <c r="B897" s="352"/>
      <c r="C897" s="363" t="s">
        <v>1326</v>
      </c>
      <c r="D897" s="353"/>
      <c r="E897" s="353"/>
      <c r="F897" s="354"/>
      <c r="G897" s="382" t="s">
        <v>682</v>
      </c>
      <c r="I897" s="1029"/>
    </row>
    <row r="898" spans="2:9" s="250" customFormat="1">
      <c r="B898" s="352"/>
      <c r="C898" s="363" t="s">
        <v>1326</v>
      </c>
      <c r="D898" s="353"/>
      <c r="E898" s="353"/>
      <c r="F898" s="354"/>
      <c r="G898" s="382" t="s">
        <v>682</v>
      </c>
      <c r="I898" s="1029"/>
    </row>
    <row r="899" spans="2:9" s="250" customFormat="1">
      <c r="B899" s="352"/>
      <c r="C899" s="363" t="s">
        <v>1326</v>
      </c>
      <c r="D899" s="353"/>
      <c r="E899" s="353"/>
      <c r="F899" s="354"/>
      <c r="G899" s="382" t="s">
        <v>682</v>
      </c>
      <c r="I899" s="1029"/>
    </row>
    <row r="900" spans="2:9" s="250" customFormat="1">
      <c r="B900" s="352"/>
      <c r="C900" s="363" t="s">
        <v>1326</v>
      </c>
      <c r="D900" s="353"/>
      <c r="E900" s="353"/>
      <c r="F900" s="354"/>
      <c r="G900" s="382" t="s">
        <v>682</v>
      </c>
      <c r="I900" s="1029"/>
    </row>
    <row r="901" spans="2:9" s="250" customFormat="1" ht="15.75" thickBot="1">
      <c r="B901" s="352"/>
      <c r="C901" s="364" t="s">
        <v>1327</v>
      </c>
      <c r="D901" s="365"/>
      <c r="E901" s="365"/>
      <c r="F901" s="366"/>
      <c r="G901" s="383" t="s">
        <v>682</v>
      </c>
      <c r="I901" s="1030"/>
    </row>
    <row r="902" spans="2:9" s="250" customFormat="1">
      <c r="B902" s="352"/>
      <c r="C902" s="360" t="s">
        <v>1328</v>
      </c>
      <c r="D902" s="361"/>
      <c r="E902" s="361"/>
      <c r="F902" s="362"/>
      <c r="G902" s="381" t="s">
        <v>52</v>
      </c>
      <c r="I902"/>
    </row>
    <row r="903" spans="2:9" s="250" customFormat="1">
      <c r="B903" s="352"/>
      <c r="C903" s="363" t="s">
        <v>1329</v>
      </c>
      <c r="D903" s="353"/>
      <c r="E903" s="353"/>
      <c r="F903" s="354"/>
      <c r="G903" s="382" t="s">
        <v>292</v>
      </c>
      <c r="I903" s="1028" t="s">
        <v>1547</v>
      </c>
    </row>
    <row r="904" spans="2:9" s="250" customFormat="1">
      <c r="B904" s="352"/>
      <c r="C904" s="363" t="s">
        <v>1330</v>
      </c>
      <c r="D904" s="353"/>
      <c r="E904" s="353"/>
      <c r="F904" s="354"/>
      <c r="G904" s="382" t="s">
        <v>230</v>
      </c>
      <c r="I904" s="1029"/>
    </row>
    <row r="905" spans="2:9" s="250" customFormat="1">
      <c r="B905" s="352"/>
      <c r="C905" s="363" t="s">
        <v>1331</v>
      </c>
      <c r="D905" s="353"/>
      <c r="E905" s="353"/>
      <c r="F905" s="354"/>
      <c r="G905" s="382" t="s">
        <v>710</v>
      </c>
      <c r="I905" s="1029"/>
    </row>
    <row r="906" spans="2:9" s="250" customFormat="1">
      <c r="B906" s="352"/>
      <c r="C906" s="363" t="s">
        <v>1332</v>
      </c>
      <c r="D906" s="353"/>
      <c r="E906" s="353"/>
      <c r="F906" s="354"/>
      <c r="G906" s="382" t="s">
        <v>682</v>
      </c>
      <c r="I906" s="1029"/>
    </row>
    <row r="907" spans="2:9" s="250" customFormat="1" ht="15.75" thickBot="1">
      <c r="B907" s="352"/>
      <c r="C907" s="367" t="s">
        <v>1333</v>
      </c>
      <c r="D907" s="356"/>
      <c r="E907" s="356"/>
      <c r="F907" s="357"/>
      <c r="G907" s="384" t="s">
        <v>682</v>
      </c>
      <c r="I907" s="1030"/>
    </row>
    <row r="908" spans="2:9" s="250" customFormat="1">
      <c r="B908" s="352"/>
      <c r="C908" s="360" t="s">
        <v>1334</v>
      </c>
      <c r="D908" s="361"/>
      <c r="E908" s="361"/>
      <c r="F908" s="362"/>
      <c r="G908" s="381" t="s">
        <v>683</v>
      </c>
      <c r="I908"/>
    </row>
    <row r="909" spans="2:9" s="250" customFormat="1">
      <c r="B909" s="352"/>
      <c r="C909" s="363" t="s">
        <v>1335</v>
      </c>
      <c r="D909" s="353"/>
      <c r="E909" s="353"/>
      <c r="F909" s="354"/>
      <c r="G909" s="382" t="s">
        <v>292</v>
      </c>
      <c r="I909" s="1028" t="s">
        <v>1548</v>
      </c>
    </row>
    <row r="910" spans="2:9" s="250" customFormat="1">
      <c r="B910" s="352"/>
      <c r="C910" s="363" t="s">
        <v>1336</v>
      </c>
      <c r="D910" s="353"/>
      <c r="E910" s="353"/>
      <c r="F910" s="354"/>
      <c r="G910" s="382" t="s">
        <v>230</v>
      </c>
      <c r="I910" s="1029"/>
    </row>
    <row r="911" spans="2:9" s="250" customFormat="1">
      <c r="B911" s="352"/>
      <c r="C911" s="363" t="s">
        <v>1337</v>
      </c>
      <c r="D911" s="353"/>
      <c r="E911" s="353"/>
      <c r="F911" s="354"/>
      <c r="G911" s="382" t="s">
        <v>711</v>
      </c>
      <c r="I911" s="1029"/>
    </row>
    <row r="912" spans="2:9" s="250" customFormat="1">
      <c r="B912" s="352"/>
      <c r="C912" s="363" t="s">
        <v>1338</v>
      </c>
      <c r="D912" s="353"/>
      <c r="E912" s="353"/>
      <c r="F912" s="354"/>
      <c r="G912" s="382" t="s">
        <v>682</v>
      </c>
      <c r="I912" s="1029"/>
    </row>
    <row r="913" spans="2:9" s="250" customFormat="1">
      <c r="B913" s="352"/>
      <c r="C913" s="363" t="s">
        <v>1339</v>
      </c>
      <c r="D913" s="353"/>
      <c r="E913" s="353"/>
      <c r="F913" s="354"/>
      <c r="G913" s="382" t="s">
        <v>682</v>
      </c>
      <c r="I913" s="1029"/>
    </row>
    <row r="914" spans="2:9" s="250" customFormat="1">
      <c r="B914" s="352"/>
      <c r="C914" s="363" t="s">
        <v>1339</v>
      </c>
      <c r="D914" s="353"/>
      <c r="E914" s="353"/>
      <c r="F914" s="354"/>
      <c r="G914" s="382" t="s">
        <v>682</v>
      </c>
      <c r="I914" s="1029"/>
    </row>
    <row r="915" spans="2:9" s="250" customFormat="1">
      <c r="B915" s="352"/>
      <c r="C915" s="363" t="s">
        <v>1339</v>
      </c>
      <c r="D915" s="353"/>
      <c r="E915" s="353"/>
      <c r="F915" s="354"/>
      <c r="G915" s="382" t="s">
        <v>682</v>
      </c>
      <c r="I915" s="1029"/>
    </row>
    <row r="916" spans="2:9" s="250" customFormat="1">
      <c r="B916" s="352"/>
      <c r="C916" s="363" t="s">
        <v>1339</v>
      </c>
      <c r="D916" s="353"/>
      <c r="E916" s="353"/>
      <c r="F916" s="354"/>
      <c r="G916" s="382" t="s">
        <v>682</v>
      </c>
      <c r="I916" s="1029"/>
    </row>
    <row r="917" spans="2:9" s="250" customFormat="1" ht="15.75" thickBot="1">
      <c r="B917" s="352"/>
      <c r="C917" s="364" t="s">
        <v>1340</v>
      </c>
      <c r="D917" s="365"/>
      <c r="E917" s="365"/>
      <c r="F917" s="366"/>
      <c r="G917" s="383" t="s">
        <v>682</v>
      </c>
      <c r="I917" s="1030"/>
    </row>
    <row r="918" spans="2:9" s="250" customFormat="1">
      <c r="B918" s="352"/>
      <c r="C918" s="360" t="s">
        <v>1341</v>
      </c>
      <c r="D918" s="361"/>
      <c r="E918" s="361"/>
      <c r="F918" s="362"/>
      <c r="G918" s="381" t="s">
        <v>60</v>
      </c>
      <c r="I918"/>
    </row>
    <row r="919" spans="2:9" s="250" customFormat="1">
      <c r="B919" s="352"/>
      <c r="C919" s="363" t="s">
        <v>1342</v>
      </c>
      <c r="D919" s="353"/>
      <c r="E919" s="353"/>
      <c r="F919" s="354"/>
      <c r="G919" s="382" t="s">
        <v>292</v>
      </c>
      <c r="I919" s="1028" t="s">
        <v>1549</v>
      </c>
    </row>
    <row r="920" spans="2:9" s="250" customFormat="1">
      <c r="B920" s="352"/>
      <c r="C920" s="363" t="s">
        <v>1343</v>
      </c>
      <c r="D920" s="353"/>
      <c r="E920" s="353"/>
      <c r="F920" s="354"/>
      <c r="G920" s="382" t="s">
        <v>230</v>
      </c>
      <c r="I920" s="1029"/>
    </row>
    <row r="921" spans="2:9" s="250" customFormat="1">
      <c r="B921" s="352"/>
      <c r="C921" s="363" t="s">
        <v>1344</v>
      </c>
      <c r="D921" s="353"/>
      <c r="E921" s="353"/>
      <c r="F921" s="354"/>
      <c r="G921" s="382" t="s">
        <v>98</v>
      </c>
      <c r="I921" s="1029"/>
    </row>
    <row r="922" spans="2:9" s="250" customFormat="1">
      <c r="B922" s="352"/>
      <c r="C922" s="363" t="s">
        <v>1345</v>
      </c>
      <c r="D922" s="353"/>
      <c r="E922" s="353"/>
      <c r="F922" s="354"/>
      <c r="G922" s="382" t="s">
        <v>682</v>
      </c>
      <c r="I922" s="1029"/>
    </row>
    <row r="923" spans="2:9" s="250" customFormat="1">
      <c r="B923" s="352"/>
      <c r="C923" s="363" t="s">
        <v>1346</v>
      </c>
      <c r="D923" s="353"/>
      <c r="E923" s="353"/>
      <c r="F923" s="354"/>
      <c r="G923" s="382" t="s">
        <v>682</v>
      </c>
      <c r="I923" s="1029"/>
    </row>
    <row r="924" spans="2:9" s="250" customFormat="1">
      <c r="B924" s="352"/>
      <c r="C924" s="363" t="s">
        <v>1346</v>
      </c>
      <c r="D924" s="353"/>
      <c r="E924" s="353"/>
      <c r="F924" s="354"/>
      <c r="G924" s="382" t="s">
        <v>682</v>
      </c>
      <c r="I924" s="1029"/>
    </row>
    <row r="925" spans="2:9" s="250" customFormat="1" ht="15.75" thickBot="1">
      <c r="B925" s="352"/>
      <c r="C925" s="364" t="s">
        <v>1347</v>
      </c>
      <c r="D925" s="365"/>
      <c r="E925" s="365"/>
      <c r="F925" s="366"/>
      <c r="G925" s="383" t="s">
        <v>682</v>
      </c>
      <c r="I925" s="1030"/>
    </row>
    <row r="926" spans="2:9" s="250" customFormat="1">
      <c r="B926" s="352"/>
      <c r="C926" s="360" t="s">
        <v>1348</v>
      </c>
      <c r="D926" s="361"/>
      <c r="E926" s="361"/>
      <c r="F926" s="362"/>
      <c r="G926" s="381" t="s">
        <v>60</v>
      </c>
      <c r="I926"/>
    </row>
    <row r="927" spans="2:9" s="250" customFormat="1">
      <c r="B927" s="352"/>
      <c r="C927" s="363" t="s">
        <v>1349</v>
      </c>
      <c r="D927" s="353"/>
      <c r="E927" s="353"/>
      <c r="F927" s="354"/>
      <c r="G927" s="382" t="s">
        <v>292</v>
      </c>
      <c r="I927" s="1028" t="s">
        <v>1550</v>
      </c>
    </row>
    <row r="928" spans="2:9" s="250" customFormat="1">
      <c r="B928" s="352"/>
      <c r="C928" s="363" t="s">
        <v>1350</v>
      </c>
      <c r="D928" s="353"/>
      <c r="E928" s="353"/>
      <c r="F928" s="354"/>
      <c r="G928" s="382" t="s">
        <v>230</v>
      </c>
      <c r="I928" s="1029"/>
    </row>
    <row r="929" spans="2:9" s="250" customFormat="1">
      <c r="B929" s="352"/>
      <c r="C929" s="363" t="s">
        <v>1351</v>
      </c>
      <c r="D929" s="353"/>
      <c r="E929" s="353"/>
      <c r="F929" s="354"/>
      <c r="G929" s="382" t="s">
        <v>712</v>
      </c>
      <c r="I929" s="1029"/>
    </row>
    <row r="930" spans="2:9" s="250" customFormat="1">
      <c r="B930" s="352"/>
      <c r="C930" s="363" t="s">
        <v>1352</v>
      </c>
      <c r="D930" s="353"/>
      <c r="E930" s="353"/>
      <c r="F930" s="354"/>
      <c r="G930" s="382" t="s">
        <v>682</v>
      </c>
      <c r="I930" s="1029"/>
    </row>
    <row r="931" spans="2:9" s="250" customFormat="1">
      <c r="B931" s="352"/>
      <c r="C931" s="363" t="s">
        <v>1353</v>
      </c>
      <c r="D931" s="353"/>
      <c r="E931" s="353"/>
      <c r="F931" s="354"/>
      <c r="G931" s="382" t="s">
        <v>682</v>
      </c>
      <c r="I931" s="1029"/>
    </row>
    <row r="932" spans="2:9" s="250" customFormat="1">
      <c r="B932" s="352"/>
      <c r="C932" s="363" t="s">
        <v>1353</v>
      </c>
      <c r="D932" s="353"/>
      <c r="E932" s="353"/>
      <c r="F932" s="354"/>
      <c r="G932" s="382" t="s">
        <v>682</v>
      </c>
      <c r="I932" s="1029"/>
    </row>
    <row r="933" spans="2:9" s="250" customFormat="1" ht="15.75" thickBot="1">
      <c r="B933" s="352"/>
      <c r="C933" s="364" t="s">
        <v>1354</v>
      </c>
      <c r="D933" s="365"/>
      <c r="E933" s="365"/>
      <c r="F933" s="366"/>
      <c r="G933" s="383" t="s">
        <v>682</v>
      </c>
      <c r="I933" s="1030"/>
    </row>
    <row r="934" spans="2:9" s="250" customFormat="1">
      <c r="B934" s="352"/>
      <c r="C934" s="360" t="s">
        <v>1355</v>
      </c>
      <c r="D934" s="361"/>
      <c r="E934" s="361"/>
      <c r="F934" s="362"/>
      <c r="G934" s="381" t="s">
        <v>60</v>
      </c>
      <c r="I934"/>
    </row>
    <row r="935" spans="2:9" s="250" customFormat="1">
      <c r="B935" s="352"/>
      <c r="C935" s="363" t="s">
        <v>1356</v>
      </c>
      <c r="D935" s="353"/>
      <c r="E935" s="353"/>
      <c r="F935" s="354"/>
      <c r="G935" s="382" t="s">
        <v>292</v>
      </c>
      <c r="I935" s="1028" t="s">
        <v>1551</v>
      </c>
    </row>
    <row r="936" spans="2:9" s="250" customFormat="1">
      <c r="B936" s="352"/>
      <c r="C936" s="363" t="s">
        <v>1357</v>
      </c>
      <c r="D936" s="353"/>
      <c r="E936" s="353"/>
      <c r="F936" s="354"/>
      <c r="G936" s="382" t="s">
        <v>230</v>
      </c>
      <c r="I936" s="1029"/>
    </row>
    <row r="937" spans="2:9" s="250" customFormat="1">
      <c r="B937" s="352"/>
      <c r="C937" s="363" t="s">
        <v>1358</v>
      </c>
      <c r="D937" s="353"/>
      <c r="E937" s="353"/>
      <c r="F937" s="354"/>
      <c r="G937" s="382" t="s">
        <v>173</v>
      </c>
      <c r="I937" s="1029"/>
    </row>
    <row r="938" spans="2:9" s="250" customFormat="1">
      <c r="B938" s="352"/>
      <c r="C938" s="363" t="s">
        <v>1359</v>
      </c>
      <c r="D938" s="353"/>
      <c r="E938" s="353"/>
      <c r="F938" s="354"/>
      <c r="G938" s="382" t="s">
        <v>682</v>
      </c>
      <c r="I938" s="1029"/>
    </row>
    <row r="939" spans="2:9" s="250" customFormat="1">
      <c r="B939" s="352"/>
      <c r="C939" s="363" t="s">
        <v>1360</v>
      </c>
      <c r="D939" s="353"/>
      <c r="E939" s="353"/>
      <c r="F939" s="354"/>
      <c r="G939" s="382" t="s">
        <v>682</v>
      </c>
      <c r="I939" s="1029"/>
    </row>
    <row r="940" spans="2:9" s="250" customFormat="1">
      <c r="B940" s="352"/>
      <c r="C940" s="363" t="s">
        <v>1360</v>
      </c>
      <c r="D940" s="353"/>
      <c r="E940" s="353"/>
      <c r="F940" s="354"/>
      <c r="G940" s="382" t="s">
        <v>682</v>
      </c>
      <c r="I940" s="1029"/>
    </row>
    <row r="941" spans="2:9" s="250" customFormat="1" ht="15.75" thickBot="1">
      <c r="B941" s="352"/>
      <c r="C941" s="364" t="s">
        <v>1361</v>
      </c>
      <c r="D941" s="365"/>
      <c r="E941" s="365"/>
      <c r="F941" s="366"/>
      <c r="G941" s="383" t="s">
        <v>682</v>
      </c>
      <c r="I941" s="1030"/>
    </row>
    <row r="942" spans="2:9" s="250" customFormat="1">
      <c r="B942" s="352"/>
      <c r="C942" s="360" t="s">
        <v>1362</v>
      </c>
      <c r="D942" s="361"/>
      <c r="E942" s="361"/>
      <c r="F942" s="362"/>
      <c r="G942" s="381" t="s">
        <v>60</v>
      </c>
      <c r="I942"/>
    </row>
    <row r="943" spans="2:9" s="250" customFormat="1">
      <c r="B943" s="352"/>
      <c r="C943" s="363" t="s">
        <v>1363</v>
      </c>
      <c r="D943" s="353"/>
      <c r="E943" s="353"/>
      <c r="F943" s="354"/>
      <c r="G943" s="382" t="s">
        <v>292</v>
      </c>
      <c r="I943" s="1028" t="s">
        <v>1552</v>
      </c>
    </row>
    <row r="944" spans="2:9" s="250" customFormat="1">
      <c r="B944" s="352"/>
      <c r="C944" s="363" t="s">
        <v>1364</v>
      </c>
      <c r="D944" s="353"/>
      <c r="E944" s="353"/>
      <c r="F944" s="354"/>
      <c r="G944" s="382" t="s">
        <v>230</v>
      </c>
      <c r="I944" s="1029"/>
    </row>
    <row r="945" spans="2:9" s="250" customFormat="1">
      <c r="B945" s="352"/>
      <c r="C945" s="363" t="s">
        <v>1365</v>
      </c>
      <c r="D945" s="353"/>
      <c r="E945" s="353"/>
      <c r="F945" s="354"/>
      <c r="G945" s="382" t="s">
        <v>713</v>
      </c>
      <c r="I945" s="1029"/>
    </row>
    <row r="946" spans="2:9" s="250" customFormat="1">
      <c r="B946" s="352"/>
      <c r="C946" s="363" t="s">
        <v>1366</v>
      </c>
      <c r="D946" s="353"/>
      <c r="E946" s="353"/>
      <c r="F946" s="354"/>
      <c r="G946" s="382" t="s">
        <v>682</v>
      </c>
      <c r="I946" s="1029"/>
    </row>
    <row r="947" spans="2:9" s="250" customFormat="1">
      <c r="B947" s="352"/>
      <c r="C947" s="363" t="s">
        <v>1367</v>
      </c>
      <c r="D947" s="353"/>
      <c r="E947" s="353"/>
      <c r="F947" s="354"/>
      <c r="G947" s="382" t="s">
        <v>682</v>
      </c>
      <c r="I947" s="1029"/>
    </row>
    <row r="948" spans="2:9" s="250" customFormat="1">
      <c r="B948" s="352"/>
      <c r="C948" s="363" t="s">
        <v>1367</v>
      </c>
      <c r="D948" s="353"/>
      <c r="E948" s="353"/>
      <c r="F948" s="354"/>
      <c r="G948" s="382" t="s">
        <v>682</v>
      </c>
      <c r="I948" s="1029"/>
    </row>
    <row r="949" spans="2:9" s="250" customFormat="1" ht="15.75" thickBot="1">
      <c r="B949" s="352"/>
      <c r="C949" s="364" t="s">
        <v>1368</v>
      </c>
      <c r="D949" s="365"/>
      <c r="E949" s="365"/>
      <c r="F949" s="366"/>
      <c r="G949" s="383" t="s">
        <v>682</v>
      </c>
      <c r="I949" s="1030"/>
    </row>
    <row r="950" spans="2:9" s="250" customFormat="1">
      <c r="B950" s="352"/>
      <c r="C950" s="540" t="s">
        <v>1369</v>
      </c>
      <c r="D950" s="541"/>
      <c r="E950" s="541"/>
      <c r="F950" s="542"/>
      <c r="G950" s="543" t="s">
        <v>24</v>
      </c>
      <c r="H950" s="544"/>
      <c r="I950" s="545"/>
    </row>
    <row r="951" spans="2:9" s="250" customFormat="1">
      <c r="B951" s="352"/>
      <c r="C951" s="546" t="s">
        <v>1370</v>
      </c>
      <c r="D951" s="547"/>
      <c r="E951" s="547"/>
      <c r="F951" s="548"/>
      <c r="G951" s="549" t="s">
        <v>292</v>
      </c>
      <c r="H951" s="544"/>
      <c r="I951" s="1031" t="s">
        <v>1553</v>
      </c>
    </row>
    <row r="952" spans="2:9" s="250" customFormat="1">
      <c r="B952" s="352"/>
      <c r="C952" s="546" t="s">
        <v>1371</v>
      </c>
      <c r="D952" s="547"/>
      <c r="E952" s="547"/>
      <c r="F952" s="548"/>
      <c r="G952" s="549" t="s">
        <v>230</v>
      </c>
      <c r="H952" s="544"/>
      <c r="I952" s="1032"/>
    </row>
    <row r="953" spans="2:9" s="250" customFormat="1">
      <c r="B953" s="352"/>
      <c r="C953" s="546" t="s">
        <v>1372</v>
      </c>
      <c r="D953" s="547"/>
      <c r="E953" s="547"/>
      <c r="F953" s="548"/>
      <c r="G953" s="549" t="s">
        <v>714</v>
      </c>
      <c r="H953" s="544"/>
      <c r="I953" s="1032"/>
    </row>
    <row r="954" spans="2:9" s="250" customFormat="1">
      <c r="B954" s="352"/>
      <c r="C954" s="546" t="s">
        <v>1373</v>
      </c>
      <c r="D954" s="547"/>
      <c r="E954" s="547"/>
      <c r="F954" s="548"/>
      <c r="G954" s="549" t="s">
        <v>682</v>
      </c>
      <c r="H954" s="544"/>
      <c r="I954" s="1032"/>
    </row>
    <row r="955" spans="2:9" s="250" customFormat="1">
      <c r="B955" s="352"/>
      <c r="C955" s="546" t="s">
        <v>1374</v>
      </c>
      <c r="D955" s="547"/>
      <c r="E955" s="547"/>
      <c r="F955" s="548"/>
      <c r="G955" s="549" t="s">
        <v>682</v>
      </c>
      <c r="H955" s="544"/>
      <c r="I955" s="1032"/>
    </row>
    <row r="956" spans="2:9" s="250" customFormat="1">
      <c r="B956" s="352"/>
      <c r="C956" s="546" t="s">
        <v>1374</v>
      </c>
      <c r="D956" s="547"/>
      <c r="E956" s="547"/>
      <c r="F956" s="548"/>
      <c r="G956" s="549" t="s">
        <v>682</v>
      </c>
      <c r="H956" s="544"/>
      <c r="I956" s="1032"/>
    </row>
    <row r="957" spans="2:9" s="250" customFormat="1">
      <c r="B957" s="352"/>
      <c r="C957" s="546" t="s">
        <v>1374</v>
      </c>
      <c r="D957" s="547"/>
      <c r="E957" s="547"/>
      <c r="F957" s="548"/>
      <c r="G957" s="549" t="s">
        <v>682</v>
      </c>
      <c r="H957" s="544"/>
      <c r="I957" s="1032"/>
    </row>
    <row r="958" spans="2:9" s="250" customFormat="1">
      <c r="B958" s="352"/>
      <c r="C958" s="546" t="s">
        <v>1374</v>
      </c>
      <c r="D958" s="547"/>
      <c r="E958" s="547"/>
      <c r="F958" s="548"/>
      <c r="G958" s="549" t="s">
        <v>682</v>
      </c>
      <c r="H958" s="544"/>
      <c r="I958" s="1032"/>
    </row>
    <row r="959" spans="2:9" s="250" customFormat="1">
      <c r="B959" s="352"/>
      <c r="C959" s="546" t="s">
        <v>1374</v>
      </c>
      <c r="D959" s="547"/>
      <c r="E959" s="547"/>
      <c r="F959" s="548"/>
      <c r="G959" s="549" t="s">
        <v>682</v>
      </c>
      <c r="H959" s="544"/>
      <c r="I959" s="1032"/>
    </row>
    <row r="960" spans="2:9" s="250" customFormat="1">
      <c r="B960" s="352"/>
      <c r="C960" s="546" t="s">
        <v>1374</v>
      </c>
      <c r="D960" s="547"/>
      <c r="E960" s="547"/>
      <c r="F960" s="548"/>
      <c r="G960" s="549" t="s">
        <v>682</v>
      </c>
      <c r="H960" s="544"/>
      <c r="I960" s="1032"/>
    </row>
    <row r="961" spans="2:9" s="250" customFormat="1" ht="15.75" thickBot="1">
      <c r="B961" s="352"/>
      <c r="C961" s="550" t="s">
        <v>1375</v>
      </c>
      <c r="D961" s="551"/>
      <c r="E961" s="551"/>
      <c r="F961" s="552"/>
      <c r="G961" s="553" t="s">
        <v>682</v>
      </c>
      <c r="H961" s="544"/>
      <c r="I961" s="1033"/>
    </row>
    <row r="962" spans="2:9" s="250" customFormat="1">
      <c r="B962" s="352"/>
      <c r="C962" s="540" t="s">
        <v>1376</v>
      </c>
      <c r="D962" s="541"/>
      <c r="E962" s="541"/>
      <c r="F962" s="542"/>
      <c r="G962" s="543" t="s">
        <v>24</v>
      </c>
      <c r="H962" s="544"/>
      <c r="I962" s="545"/>
    </row>
    <row r="963" spans="2:9" s="250" customFormat="1">
      <c r="B963" s="352"/>
      <c r="C963" s="546" t="s">
        <v>1377</v>
      </c>
      <c r="D963" s="547"/>
      <c r="E963" s="547"/>
      <c r="F963" s="548"/>
      <c r="G963" s="549" t="s">
        <v>292</v>
      </c>
      <c r="H963" s="544"/>
      <c r="I963" s="1031" t="s">
        <v>1554</v>
      </c>
    </row>
    <row r="964" spans="2:9" s="250" customFormat="1">
      <c r="B964" s="352"/>
      <c r="C964" s="546" t="s">
        <v>1378</v>
      </c>
      <c r="D964" s="547"/>
      <c r="E964" s="547"/>
      <c r="F964" s="548"/>
      <c r="G964" s="549" t="s">
        <v>230</v>
      </c>
      <c r="H964" s="544"/>
      <c r="I964" s="1032"/>
    </row>
    <row r="965" spans="2:9" s="250" customFormat="1">
      <c r="B965" s="352"/>
      <c r="C965" s="546" t="s">
        <v>1379</v>
      </c>
      <c r="D965" s="547"/>
      <c r="E965" s="547"/>
      <c r="F965" s="548"/>
      <c r="G965" s="549" t="s">
        <v>79</v>
      </c>
      <c r="H965" s="544"/>
      <c r="I965" s="1032"/>
    </row>
    <row r="966" spans="2:9" s="250" customFormat="1">
      <c r="B966" s="352"/>
      <c r="C966" s="546" t="s">
        <v>1380</v>
      </c>
      <c r="D966" s="547"/>
      <c r="E966" s="547"/>
      <c r="F966" s="548"/>
      <c r="G966" s="549" t="s">
        <v>682</v>
      </c>
      <c r="H966" s="544"/>
      <c r="I966" s="1032"/>
    </row>
    <row r="967" spans="2:9" s="250" customFormat="1">
      <c r="B967" s="352"/>
      <c r="C967" s="546" t="s">
        <v>1381</v>
      </c>
      <c r="D967" s="547"/>
      <c r="E967" s="547"/>
      <c r="F967" s="548"/>
      <c r="G967" s="549" t="s">
        <v>682</v>
      </c>
      <c r="H967" s="544"/>
      <c r="I967" s="1032"/>
    </row>
    <row r="968" spans="2:9" s="250" customFormat="1">
      <c r="B968" s="352"/>
      <c r="C968" s="546" t="s">
        <v>1381</v>
      </c>
      <c r="D968" s="547"/>
      <c r="E968" s="547"/>
      <c r="F968" s="548"/>
      <c r="G968" s="549" t="s">
        <v>682</v>
      </c>
      <c r="H968" s="544"/>
      <c r="I968" s="1032"/>
    </row>
    <row r="969" spans="2:9" s="250" customFormat="1">
      <c r="B969" s="352"/>
      <c r="C969" s="546" t="s">
        <v>1381</v>
      </c>
      <c r="D969" s="547"/>
      <c r="E969" s="547"/>
      <c r="F969" s="548"/>
      <c r="G969" s="549" t="s">
        <v>682</v>
      </c>
      <c r="H969" s="544"/>
      <c r="I969" s="1032"/>
    </row>
    <row r="970" spans="2:9" s="250" customFormat="1">
      <c r="B970" s="352"/>
      <c r="C970" s="546" t="s">
        <v>1381</v>
      </c>
      <c r="D970" s="547"/>
      <c r="E970" s="547"/>
      <c r="F970" s="548"/>
      <c r="G970" s="549" t="s">
        <v>682</v>
      </c>
      <c r="H970" s="544"/>
      <c r="I970" s="1032"/>
    </row>
    <row r="971" spans="2:9" s="250" customFormat="1">
      <c r="B971" s="352"/>
      <c r="C971" s="546" t="s">
        <v>1381</v>
      </c>
      <c r="D971" s="547"/>
      <c r="E971" s="547"/>
      <c r="F971" s="548"/>
      <c r="G971" s="549" t="s">
        <v>682</v>
      </c>
      <c r="H971" s="544"/>
      <c r="I971" s="1032"/>
    </row>
    <row r="972" spans="2:9" s="250" customFormat="1">
      <c r="B972" s="352"/>
      <c r="C972" s="546" t="s">
        <v>1381</v>
      </c>
      <c r="D972" s="547"/>
      <c r="E972" s="547"/>
      <c r="F972" s="548"/>
      <c r="G972" s="549" t="s">
        <v>682</v>
      </c>
      <c r="H972" s="544"/>
      <c r="I972" s="1032"/>
    </row>
    <row r="973" spans="2:9" s="250" customFormat="1" ht="15.75" thickBot="1">
      <c r="B973" s="352"/>
      <c r="C973" s="550" t="s">
        <v>1382</v>
      </c>
      <c r="D973" s="551"/>
      <c r="E973" s="551"/>
      <c r="F973" s="552"/>
      <c r="G973" s="553" t="s">
        <v>682</v>
      </c>
      <c r="H973" s="544"/>
      <c r="I973" s="1033"/>
    </row>
    <row r="974" spans="2:9" s="250" customFormat="1">
      <c r="B974" s="352"/>
      <c r="C974" s="540" t="s">
        <v>1383</v>
      </c>
      <c r="D974" s="541"/>
      <c r="E974" s="541"/>
      <c r="F974" s="542"/>
      <c r="G974" s="543" t="s">
        <v>24</v>
      </c>
      <c r="H974" s="544"/>
      <c r="I974" s="545"/>
    </row>
    <row r="975" spans="2:9" s="250" customFormat="1">
      <c r="B975" s="352"/>
      <c r="C975" s="546" t="s">
        <v>1384</v>
      </c>
      <c r="D975" s="547"/>
      <c r="E975" s="547"/>
      <c r="F975" s="548"/>
      <c r="G975" s="549" t="s">
        <v>292</v>
      </c>
      <c r="H975" s="544"/>
      <c r="I975" s="1031" t="s">
        <v>1555</v>
      </c>
    </row>
    <row r="976" spans="2:9" s="250" customFormat="1">
      <c r="B976" s="352"/>
      <c r="C976" s="546" t="s">
        <v>1385</v>
      </c>
      <c r="D976" s="547"/>
      <c r="E976" s="547"/>
      <c r="F976" s="548"/>
      <c r="G976" s="549" t="s">
        <v>230</v>
      </c>
      <c r="H976" s="544"/>
      <c r="I976" s="1032"/>
    </row>
    <row r="977" spans="2:9" s="250" customFormat="1">
      <c r="B977" s="352"/>
      <c r="C977" s="546" t="s">
        <v>1386</v>
      </c>
      <c r="D977" s="547"/>
      <c r="E977" s="547"/>
      <c r="F977" s="548"/>
      <c r="G977" s="549" t="s">
        <v>715</v>
      </c>
      <c r="H977" s="544"/>
      <c r="I977" s="1032"/>
    </row>
    <row r="978" spans="2:9" s="250" customFormat="1">
      <c r="B978" s="352"/>
      <c r="C978" s="546" t="s">
        <v>1387</v>
      </c>
      <c r="D978" s="547"/>
      <c r="E978" s="547"/>
      <c r="F978" s="548"/>
      <c r="G978" s="549" t="s">
        <v>682</v>
      </c>
      <c r="H978" s="544"/>
      <c r="I978" s="1032"/>
    </row>
    <row r="979" spans="2:9" s="250" customFormat="1">
      <c r="B979" s="352"/>
      <c r="C979" s="546" t="s">
        <v>1388</v>
      </c>
      <c r="D979" s="547"/>
      <c r="E979" s="547"/>
      <c r="F979" s="548"/>
      <c r="G979" s="549" t="s">
        <v>682</v>
      </c>
      <c r="H979" s="544"/>
      <c r="I979" s="1032"/>
    </row>
    <row r="980" spans="2:9" s="250" customFormat="1">
      <c r="B980" s="352"/>
      <c r="C980" s="546" t="s">
        <v>1388</v>
      </c>
      <c r="D980" s="547"/>
      <c r="E980" s="547"/>
      <c r="F980" s="548"/>
      <c r="G980" s="549" t="s">
        <v>682</v>
      </c>
      <c r="H980" s="544"/>
      <c r="I980" s="1032"/>
    </row>
    <row r="981" spans="2:9" s="250" customFormat="1">
      <c r="B981" s="352"/>
      <c r="C981" s="546" t="s">
        <v>1388</v>
      </c>
      <c r="D981" s="547"/>
      <c r="E981" s="547"/>
      <c r="F981" s="548"/>
      <c r="G981" s="549" t="s">
        <v>682</v>
      </c>
      <c r="H981" s="544"/>
      <c r="I981" s="1032"/>
    </row>
    <row r="982" spans="2:9" s="250" customFormat="1">
      <c r="B982" s="352"/>
      <c r="C982" s="546" t="s">
        <v>1388</v>
      </c>
      <c r="D982" s="547"/>
      <c r="E982" s="547"/>
      <c r="F982" s="548"/>
      <c r="G982" s="549" t="s">
        <v>682</v>
      </c>
      <c r="H982" s="544"/>
      <c r="I982" s="1032"/>
    </row>
    <row r="983" spans="2:9" s="250" customFormat="1">
      <c r="B983" s="352"/>
      <c r="C983" s="546" t="s">
        <v>1388</v>
      </c>
      <c r="D983" s="547"/>
      <c r="E983" s="547"/>
      <c r="F983" s="548"/>
      <c r="G983" s="549" t="s">
        <v>682</v>
      </c>
      <c r="H983" s="544"/>
      <c r="I983" s="1032"/>
    </row>
    <row r="984" spans="2:9" s="250" customFormat="1">
      <c r="B984" s="352"/>
      <c r="C984" s="546" t="s">
        <v>1388</v>
      </c>
      <c r="D984" s="547"/>
      <c r="E984" s="547"/>
      <c r="F984" s="548"/>
      <c r="G984" s="549" t="s">
        <v>682</v>
      </c>
      <c r="H984" s="544"/>
      <c r="I984" s="1032"/>
    </row>
    <row r="985" spans="2:9" s="250" customFormat="1" ht="15.75" thickBot="1">
      <c r="B985" s="352"/>
      <c r="C985" s="550" t="s">
        <v>1389</v>
      </c>
      <c r="D985" s="551"/>
      <c r="E985" s="551"/>
      <c r="F985" s="552"/>
      <c r="G985" s="553" t="s">
        <v>682</v>
      </c>
      <c r="H985" s="544"/>
      <c r="I985" s="1033"/>
    </row>
    <row r="986" spans="2:9" s="250" customFormat="1">
      <c r="B986" s="352"/>
      <c r="C986" s="360" t="s">
        <v>1390</v>
      </c>
      <c r="D986" s="361"/>
      <c r="E986" s="361"/>
      <c r="F986" s="362"/>
      <c r="G986" s="381" t="s">
        <v>24</v>
      </c>
      <c r="I986"/>
    </row>
    <row r="987" spans="2:9" s="250" customFormat="1">
      <c r="B987" s="352"/>
      <c r="C987" s="363" t="s">
        <v>1391</v>
      </c>
      <c r="D987" s="353"/>
      <c r="E987" s="353"/>
      <c r="F987" s="354"/>
      <c r="G987" s="382" t="s">
        <v>292</v>
      </c>
      <c r="I987" s="1028" t="s">
        <v>1556</v>
      </c>
    </row>
    <row r="988" spans="2:9" s="250" customFormat="1">
      <c r="B988" s="352"/>
      <c r="C988" s="363" t="s">
        <v>1392</v>
      </c>
      <c r="D988" s="353"/>
      <c r="E988" s="353"/>
      <c r="F988" s="354"/>
      <c r="G988" s="382" t="s">
        <v>230</v>
      </c>
      <c r="I988" s="1029"/>
    </row>
    <row r="989" spans="2:9" s="250" customFormat="1">
      <c r="B989" s="352"/>
      <c r="C989" s="363" t="s">
        <v>1393</v>
      </c>
      <c r="D989" s="353"/>
      <c r="E989" s="353"/>
      <c r="F989" s="354"/>
      <c r="G989" s="382" t="s">
        <v>716</v>
      </c>
      <c r="I989" s="1029"/>
    </row>
    <row r="990" spans="2:9" s="250" customFormat="1">
      <c r="B990" s="352"/>
      <c r="C990" s="363" t="s">
        <v>1394</v>
      </c>
      <c r="D990" s="353"/>
      <c r="E990" s="353"/>
      <c r="F990" s="354"/>
      <c r="G990" s="382" t="s">
        <v>682</v>
      </c>
      <c r="I990" s="1029"/>
    </row>
    <row r="991" spans="2:9" s="250" customFormat="1">
      <c r="B991" s="352"/>
      <c r="C991" s="363" t="s">
        <v>1395</v>
      </c>
      <c r="D991" s="353"/>
      <c r="E991" s="353"/>
      <c r="F991" s="354"/>
      <c r="G991" s="382" t="s">
        <v>682</v>
      </c>
      <c r="I991" s="1029"/>
    </row>
    <row r="992" spans="2:9" s="250" customFormat="1">
      <c r="B992" s="352"/>
      <c r="C992" s="363" t="s">
        <v>1395</v>
      </c>
      <c r="D992" s="353"/>
      <c r="E992" s="353"/>
      <c r="F992" s="354"/>
      <c r="G992" s="382" t="s">
        <v>682</v>
      </c>
      <c r="I992" s="1029"/>
    </row>
    <row r="993" spans="2:9" s="250" customFormat="1">
      <c r="B993" s="352"/>
      <c r="C993" s="363" t="s">
        <v>1395</v>
      </c>
      <c r="D993" s="353"/>
      <c r="E993" s="353"/>
      <c r="F993" s="354"/>
      <c r="G993" s="382" t="s">
        <v>682</v>
      </c>
      <c r="I993" s="1029"/>
    </row>
    <row r="994" spans="2:9" s="250" customFormat="1">
      <c r="B994" s="352"/>
      <c r="C994" s="363" t="s">
        <v>1395</v>
      </c>
      <c r="D994" s="353"/>
      <c r="E994" s="353"/>
      <c r="F994" s="354"/>
      <c r="G994" s="382" t="s">
        <v>682</v>
      </c>
      <c r="I994" s="1029"/>
    </row>
    <row r="995" spans="2:9" s="250" customFormat="1">
      <c r="B995" s="352"/>
      <c r="C995" s="363" t="s">
        <v>1395</v>
      </c>
      <c r="D995" s="353"/>
      <c r="E995" s="353"/>
      <c r="F995" s="354"/>
      <c r="G995" s="382" t="s">
        <v>682</v>
      </c>
      <c r="I995" s="1029"/>
    </row>
    <row r="996" spans="2:9" s="250" customFormat="1">
      <c r="B996" s="352"/>
      <c r="C996" s="363" t="s">
        <v>1395</v>
      </c>
      <c r="D996" s="353"/>
      <c r="E996" s="353"/>
      <c r="F996" s="354"/>
      <c r="G996" s="382" t="s">
        <v>682</v>
      </c>
      <c r="I996" s="1029"/>
    </row>
    <row r="997" spans="2:9" s="250" customFormat="1" ht="15.75" thickBot="1">
      <c r="B997" s="352"/>
      <c r="C997" s="364" t="s">
        <v>1396</v>
      </c>
      <c r="D997" s="365"/>
      <c r="E997" s="365"/>
      <c r="F997" s="366"/>
      <c r="G997" s="383" t="s">
        <v>682</v>
      </c>
      <c r="I997" s="1030"/>
    </row>
    <row r="998" spans="2:9" s="250" customFormat="1">
      <c r="B998" s="352"/>
      <c r="C998" s="360" t="s">
        <v>1397</v>
      </c>
      <c r="D998" s="361"/>
      <c r="E998" s="361"/>
      <c r="F998" s="362"/>
      <c r="G998" s="381" t="s">
        <v>24</v>
      </c>
      <c r="I998"/>
    </row>
    <row r="999" spans="2:9" s="250" customFormat="1">
      <c r="B999" s="352"/>
      <c r="C999" s="363" t="s">
        <v>1398</v>
      </c>
      <c r="D999" s="353"/>
      <c r="E999" s="353"/>
      <c r="F999" s="354"/>
      <c r="G999" s="382" t="s">
        <v>292</v>
      </c>
      <c r="I999" s="1028" t="s">
        <v>1557</v>
      </c>
    </row>
    <row r="1000" spans="2:9" s="250" customFormat="1">
      <c r="B1000" s="352"/>
      <c r="C1000" s="363" t="s">
        <v>1399</v>
      </c>
      <c r="D1000" s="353"/>
      <c r="E1000" s="353"/>
      <c r="F1000" s="354"/>
      <c r="G1000" s="382" t="s">
        <v>230</v>
      </c>
      <c r="I1000" s="1029"/>
    </row>
    <row r="1001" spans="2:9" s="250" customFormat="1">
      <c r="B1001" s="352"/>
      <c r="C1001" s="363" t="s">
        <v>1400</v>
      </c>
      <c r="D1001" s="353"/>
      <c r="E1001" s="353"/>
      <c r="F1001" s="354"/>
      <c r="G1001" s="382" t="s">
        <v>717</v>
      </c>
      <c r="I1001" s="1029"/>
    </row>
    <row r="1002" spans="2:9" s="250" customFormat="1">
      <c r="B1002" s="352"/>
      <c r="C1002" s="363" t="s">
        <v>1401</v>
      </c>
      <c r="D1002" s="353"/>
      <c r="E1002" s="353"/>
      <c r="F1002" s="354"/>
      <c r="G1002" s="382" t="s">
        <v>682</v>
      </c>
      <c r="I1002" s="1029"/>
    </row>
    <row r="1003" spans="2:9" s="250" customFormat="1">
      <c r="B1003" s="352"/>
      <c r="C1003" s="363" t="s">
        <v>1402</v>
      </c>
      <c r="D1003" s="353"/>
      <c r="E1003" s="353"/>
      <c r="F1003" s="354"/>
      <c r="G1003" s="382" t="s">
        <v>682</v>
      </c>
      <c r="I1003" s="1029"/>
    </row>
    <row r="1004" spans="2:9" s="250" customFormat="1">
      <c r="B1004" s="352"/>
      <c r="C1004" s="363" t="s">
        <v>1402</v>
      </c>
      <c r="D1004" s="353"/>
      <c r="E1004" s="353"/>
      <c r="F1004" s="354"/>
      <c r="G1004" s="382" t="s">
        <v>682</v>
      </c>
      <c r="I1004" s="1029"/>
    </row>
    <row r="1005" spans="2:9" s="250" customFormat="1">
      <c r="B1005" s="352"/>
      <c r="C1005" s="363" t="s">
        <v>1402</v>
      </c>
      <c r="D1005" s="353"/>
      <c r="E1005" s="353"/>
      <c r="F1005" s="354"/>
      <c r="G1005" s="382" t="s">
        <v>682</v>
      </c>
      <c r="I1005" s="1029"/>
    </row>
    <row r="1006" spans="2:9" s="250" customFormat="1">
      <c r="B1006" s="352"/>
      <c r="C1006" s="363" t="s">
        <v>1402</v>
      </c>
      <c r="D1006" s="353"/>
      <c r="E1006" s="353"/>
      <c r="F1006" s="354"/>
      <c r="G1006" s="382" t="s">
        <v>682</v>
      </c>
      <c r="I1006" s="1029"/>
    </row>
    <row r="1007" spans="2:9" s="250" customFormat="1">
      <c r="B1007" s="352"/>
      <c r="C1007" s="363" t="s">
        <v>1402</v>
      </c>
      <c r="D1007" s="353"/>
      <c r="E1007" s="353"/>
      <c r="F1007" s="354"/>
      <c r="G1007" s="382" t="s">
        <v>682</v>
      </c>
      <c r="I1007" s="1029"/>
    </row>
    <row r="1008" spans="2:9" s="250" customFormat="1">
      <c r="B1008" s="352"/>
      <c r="C1008" s="363" t="s">
        <v>1402</v>
      </c>
      <c r="D1008" s="353"/>
      <c r="E1008" s="353"/>
      <c r="F1008" s="354"/>
      <c r="G1008" s="382" t="s">
        <v>682</v>
      </c>
      <c r="I1008" s="1029"/>
    </row>
    <row r="1009" spans="2:9" s="250" customFormat="1" ht="15.75" thickBot="1">
      <c r="B1009" s="352"/>
      <c r="C1009" s="364" t="s">
        <v>1403</v>
      </c>
      <c r="D1009" s="365"/>
      <c r="E1009" s="365"/>
      <c r="F1009" s="366"/>
      <c r="G1009" s="383" t="s">
        <v>682</v>
      </c>
      <c r="I1009" s="1030"/>
    </row>
    <row r="1010" spans="2:9" s="250" customFormat="1">
      <c r="B1010" s="352"/>
      <c r="C1010" s="360" t="s">
        <v>1404</v>
      </c>
      <c r="D1010" s="361"/>
      <c r="E1010" s="361"/>
      <c r="F1010" s="362"/>
      <c r="G1010" s="381" t="s">
        <v>24</v>
      </c>
      <c r="I1010"/>
    </row>
    <row r="1011" spans="2:9" s="250" customFormat="1">
      <c r="B1011" s="352"/>
      <c r="C1011" s="363" t="s">
        <v>1405</v>
      </c>
      <c r="D1011" s="353"/>
      <c r="E1011" s="353"/>
      <c r="F1011" s="354"/>
      <c r="G1011" s="382" t="s">
        <v>292</v>
      </c>
      <c r="I1011" s="1028" t="s">
        <v>1558</v>
      </c>
    </row>
    <row r="1012" spans="2:9" s="250" customFormat="1">
      <c r="B1012" s="352"/>
      <c r="C1012" s="363" t="s">
        <v>1406</v>
      </c>
      <c r="D1012" s="353"/>
      <c r="E1012" s="353"/>
      <c r="F1012" s="354"/>
      <c r="G1012" s="382" t="s">
        <v>230</v>
      </c>
      <c r="I1012" s="1029"/>
    </row>
    <row r="1013" spans="2:9" s="250" customFormat="1">
      <c r="B1013" s="352"/>
      <c r="C1013" s="363" t="s">
        <v>1407</v>
      </c>
      <c r="D1013" s="353"/>
      <c r="E1013" s="353"/>
      <c r="F1013" s="354"/>
      <c r="G1013" s="382" t="s">
        <v>718</v>
      </c>
      <c r="I1013" s="1029"/>
    </row>
    <row r="1014" spans="2:9" s="250" customFormat="1">
      <c r="B1014" s="352"/>
      <c r="C1014" s="363" t="s">
        <v>1408</v>
      </c>
      <c r="D1014" s="353"/>
      <c r="E1014" s="353"/>
      <c r="F1014" s="354"/>
      <c r="G1014" s="382" t="s">
        <v>682</v>
      </c>
      <c r="I1014" s="1029"/>
    </row>
    <row r="1015" spans="2:9" s="250" customFormat="1">
      <c r="B1015" s="352"/>
      <c r="C1015" s="363" t="s">
        <v>1409</v>
      </c>
      <c r="D1015" s="353"/>
      <c r="E1015" s="353"/>
      <c r="F1015" s="354"/>
      <c r="G1015" s="382" t="s">
        <v>682</v>
      </c>
      <c r="I1015" s="1029"/>
    </row>
    <row r="1016" spans="2:9" s="250" customFormat="1">
      <c r="B1016" s="352"/>
      <c r="C1016" s="363" t="s">
        <v>1409</v>
      </c>
      <c r="D1016" s="353"/>
      <c r="E1016" s="353"/>
      <c r="F1016" s="354"/>
      <c r="G1016" s="382" t="s">
        <v>682</v>
      </c>
      <c r="I1016" s="1029"/>
    </row>
    <row r="1017" spans="2:9" s="250" customFormat="1">
      <c r="B1017" s="352"/>
      <c r="C1017" s="363" t="s">
        <v>1409</v>
      </c>
      <c r="D1017" s="353"/>
      <c r="E1017" s="353"/>
      <c r="F1017" s="354"/>
      <c r="G1017" s="382" t="s">
        <v>682</v>
      </c>
      <c r="I1017" s="1029"/>
    </row>
    <row r="1018" spans="2:9" s="250" customFormat="1">
      <c r="B1018" s="352"/>
      <c r="C1018" s="363" t="s">
        <v>1409</v>
      </c>
      <c r="D1018" s="353"/>
      <c r="E1018" s="353"/>
      <c r="F1018" s="354"/>
      <c r="G1018" s="382" t="s">
        <v>682</v>
      </c>
      <c r="I1018" s="1029"/>
    </row>
    <row r="1019" spans="2:9" s="250" customFormat="1">
      <c r="B1019" s="352"/>
      <c r="C1019" s="363" t="s">
        <v>1409</v>
      </c>
      <c r="D1019" s="353"/>
      <c r="E1019" s="353"/>
      <c r="F1019" s="354"/>
      <c r="G1019" s="382" t="s">
        <v>682</v>
      </c>
      <c r="I1019" s="1029"/>
    </row>
    <row r="1020" spans="2:9" s="250" customFormat="1">
      <c r="B1020" s="352"/>
      <c r="C1020" s="363" t="s">
        <v>1409</v>
      </c>
      <c r="D1020" s="353"/>
      <c r="E1020" s="353"/>
      <c r="F1020" s="354"/>
      <c r="G1020" s="382" t="s">
        <v>682</v>
      </c>
      <c r="I1020" s="1029"/>
    </row>
    <row r="1021" spans="2:9" s="250" customFormat="1" ht="15.75" thickBot="1">
      <c r="B1021" s="352"/>
      <c r="C1021" s="367" t="s">
        <v>1410</v>
      </c>
      <c r="D1021" s="356"/>
      <c r="E1021" s="356"/>
      <c r="F1021" s="357"/>
      <c r="G1021" s="384" t="s">
        <v>682</v>
      </c>
      <c r="I1021" s="1030"/>
    </row>
    <row r="1022" spans="2:9" s="250" customFormat="1">
      <c r="B1022" s="352"/>
      <c r="C1022" s="540" t="s">
        <v>1411</v>
      </c>
      <c r="D1022" s="541"/>
      <c r="E1022" s="541"/>
      <c r="F1022" s="542"/>
      <c r="G1022" s="543" t="s">
        <v>60</v>
      </c>
      <c r="H1022" s="544"/>
      <c r="I1022" s="545"/>
    </row>
    <row r="1023" spans="2:9" s="250" customFormat="1">
      <c r="B1023" s="352"/>
      <c r="C1023" s="546" t="s">
        <v>1412</v>
      </c>
      <c r="D1023" s="547"/>
      <c r="E1023" s="547"/>
      <c r="F1023" s="548"/>
      <c r="G1023" s="549" t="s">
        <v>292</v>
      </c>
      <c r="H1023" s="544"/>
      <c r="I1023" s="1031" t="s">
        <v>1559</v>
      </c>
    </row>
    <row r="1024" spans="2:9" s="250" customFormat="1">
      <c r="B1024" s="352"/>
      <c r="C1024" s="546" t="s">
        <v>1413</v>
      </c>
      <c r="D1024" s="547"/>
      <c r="E1024" s="547"/>
      <c r="F1024" s="548"/>
      <c r="G1024" s="549" t="s">
        <v>230</v>
      </c>
      <c r="H1024" s="544"/>
      <c r="I1024" s="1032"/>
    </row>
    <row r="1025" spans="2:9" s="250" customFormat="1">
      <c r="B1025" s="352"/>
      <c r="C1025" s="546" t="s">
        <v>1414</v>
      </c>
      <c r="D1025" s="547"/>
      <c r="E1025" s="547"/>
      <c r="F1025" s="548"/>
      <c r="G1025" s="549" t="s">
        <v>719</v>
      </c>
      <c r="H1025" s="544"/>
      <c r="I1025" s="1032"/>
    </row>
    <row r="1026" spans="2:9" s="250" customFormat="1">
      <c r="B1026" s="352"/>
      <c r="C1026" s="546" t="s">
        <v>1415</v>
      </c>
      <c r="D1026" s="547"/>
      <c r="E1026" s="547"/>
      <c r="F1026" s="548"/>
      <c r="G1026" s="549" t="s">
        <v>682</v>
      </c>
      <c r="H1026" s="544"/>
      <c r="I1026" s="1032"/>
    </row>
    <row r="1027" spans="2:9" s="250" customFormat="1">
      <c r="B1027" s="352"/>
      <c r="C1027" s="546" t="s">
        <v>1416</v>
      </c>
      <c r="D1027" s="547"/>
      <c r="E1027" s="547"/>
      <c r="F1027" s="548"/>
      <c r="G1027" s="549" t="s">
        <v>682</v>
      </c>
      <c r="H1027" s="544"/>
      <c r="I1027" s="1032"/>
    </row>
    <row r="1028" spans="2:9" s="250" customFormat="1">
      <c r="B1028" s="352"/>
      <c r="C1028" s="546" t="s">
        <v>1416</v>
      </c>
      <c r="D1028" s="547"/>
      <c r="E1028" s="547"/>
      <c r="F1028" s="548"/>
      <c r="G1028" s="549" t="s">
        <v>682</v>
      </c>
      <c r="H1028" s="544"/>
      <c r="I1028" s="1032"/>
    </row>
    <row r="1029" spans="2:9" s="250" customFormat="1" ht="15.75" thickBot="1">
      <c r="B1029" s="352"/>
      <c r="C1029" s="550" t="s">
        <v>1417</v>
      </c>
      <c r="D1029" s="551"/>
      <c r="E1029" s="551"/>
      <c r="F1029" s="552"/>
      <c r="G1029" s="553" t="s">
        <v>682</v>
      </c>
      <c r="H1029" s="544"/>
      <c r="I1029" s="1033"/>
    </row>
    <row r="1030" spans="2:9" s="250" customFormat="1">
      <c r="B1030" s="352"/>
      <c r="C1030" s="540" t="s">
        <v>1418</v>
      </c>
      <c r="D1030" s="541"/>
      <c r="E1030" s="541"/>
      <c r="F1030" s="542"/>
      <c r="G1030" s="543" t="s">
        <v>60</v>
      </c>
      <c r="H1030" s="544"/>
      <c r="I1030" s="545"/>
    </row>
    <row r="1031" spans="2:9" s="250" customFormat="1">
      <c r="B1031" s="352"/>
      <c r="C1031" s="546" t="s">
        <v>1419</v>
      </c>
      <c r="D1031" s="547"/>
      <c r="E1031" s="547"/>
      <c r="F1031" s="548"/>
      <c r="G1031" s="549" t="s">
        <v>292</v>
      </c>
      <c r="H1031" s="544"/>
      <c r="I1031" s="1031" t="s">
        <v>1560</v>
      </c>
    </row>
    <row r="1032" spans="2:9" s="250" customFormat="1">
      <c r="B1032" s="352"/>
      <c r="C1032" s="546" t="s">
        <v>1420</v>
      </c>
      <c r="D1032" s="547"/>
      <c r="E1032" s="547"/>
      <c r="F1032" s="548"/>
      <c r="G1032" s="549" t="s">
        <v>230</v>
      </c>
      <c r="H1032" s="544"/>
      <c r="I1032" s="1032"/>
    </row>
    <row r="1033" spans="2:9" s="250" customFormat="1">
      <c r="B1033" s="352"/>
      <c r="C1033" s="546" t="s">
        <v>1421</v>
      </c>
      <c r="D1033" s="547"/>
      <c r="E1033" s="547"/>
      <c r="F1033" s="548"/>
      <c r="G1033" s="549" t="s">
        <v>76</v>
      </c>
      <c r="H1033" s="544"/>
      <c r="I1033" s="1032"/>
    </row>
    <row r="1034" spans="2:9" s="250" customFormat="1">
      <c r="B1034" s="352"/>
      <c r="C1034" s="546" t="s">
        <v>1422</v>
      </c>
      <c r="D1034" s="547"/>
      <c r="E1034" s="547"/>
      <c r="F1034" s="548"/>
      <c r="G1034" s="549" t="s">
        <v>682</v>
      </c>
      <c r="H1034" s="544"/>
      <c r="I1034" s="1032"/>
    </row>
    <row r="1035" spans="2:9" s="250" customFormat="1">
      <c r="B1035" s="352"/>
      <c r="C1035" s="546" t="s">
        <v>1423</v>
      </c>
      <c r="D1035" s="547"/>
      <c r="E1035" s="547"/>
      <c r="F1035" s="548"/>
      <c r="G1035" s="549" t="s">
        <v>682</v>
      </c>
      <c r="H1035" s="544"/>
      <c r="I1035" s="1032"/>
    </row>
    <row r="1036" spans="2:9" s="250" customFormat="1">
      <c r="B1036" s="352"/>
      <c r="C1036" s="546" t="s">
        <v>1423</v>
      </c>
      <c r="D1036" s="547"/>
      <c r="E1036" s="547"/>
      <c r="F1036" s="548"/>
      <c r="G1036" s="549" t="s">
        <v>682</v>
      </c>
      <c r="H1036" s="544"/>
      <c r="I1036" s="1032"/>
    </row>
    <row r="1037" spans="2:9" s="250" customFormat="1" ht="15.75" thickBot="1">
      <c r="B1037" s="352"/>
      <c r="C1037" s="550" t="s">
        <v>1424</v>
      </c>
      <c r="D1037" s="551"/>
      <c r="E1037" s="551"/>
      <c r="F1037" s="552"/>
      <c r="G1037" s="553" t="s">
        <v>682</v>
      </c>
      <c r="H1037" s="544"/>
      <c r="I1037" s="1033"/>
    </row>
    <row r="1038" spans="2:9" s="250" customFormat="1">
      <c r="G1038" s="388"/>
    </row>
    <row r="1039" spans="2:9" s="250" customFormat="1">
      <c r="G1039" s="388"/>
    </row>
    <row r="1040" spans="2:9" s="250" customFormat="1">
      <c r="G1040" s="388"/>
    </row>
    <row r="1041" spans="7:7" s="250" customFormat="1">
      <c r="G1041" s="388"/>
    </row>
    <row r="1042" spans="7:7" s="250" customFormat="1">
      <c r="G1042" s="388"/>
    </row>
    <row r="1043" spans="7:7" s="250" customFormat="1">
      <c r="G1043" s="388"/>
    </row>
    <row r="1044" spans="7:7" s="250" customFormat="1">
      <c r="G1044" s="388"/>
    </row>
    <row r="1045" spans="7:7" s="250" customFormat="1">
      <c r="G1045" s="388"/>
    </row>
    <row r="1046" spans="7:7" s="250" customFormat="1">
      <c r="G1046" s="388"/>
    </row>
    <row r="1047" spans="7:7" s="250" customFormat="1">
      <c r="G1047" s="388"/>
    </row>
    <row r="1048" spans="7:7" s="250" customFormat="1">
      <c r="G1048" s="388"/>
    </row>
    <row r="1049" spans="7:7" s="250" customFormat="1">
      <c r="G1049" s="388"/>
    </row>
    <row r="1050" spans="7:7" s="250" customFormat="1">
      <c r="G1050" s="388"/>
    </row>
    <row r="1051" spans="7:7" s="250" customFormat="1">
      <c r="G1051" s="388"/>
    </row>
    <row r="1052" spans="7:7" s="250" customFormat="1">
      <c r="G1052" s="388"/>
    </row>
    <row r="1053" spans="7:7" s="250" customFormat="1">
      <c r="G1053" s="388"/>
    </row>
    <row r="1054" spans="7:7" s="250" customFormat="1">
      <c r="G1054" s="388"/>
    </row>
    <row r="1055" spans="7:7" s="250" customFormat="1">
      <c r="G1055" s="388"/>
    </row>
    <row r="1056" spans="7:7" s="250" customFormat="1">
      <c r="G1056" s="388"/>
    </row>
    <row r="1057" spans="7:7" s="250" customFormat="1">
      <c r="G1057" s="388"/>
    </row>
    <row r="1058" spans="7:7" s="250" customFormat="1">
      <c r="G1058" s="388"/>
    </row>
    <row r="1059" spans="7:7" s="250" customFormat="1">
      <c r="G1059" s="388"/>
    </row>
    <row r="1060" spans="7:7" s="250" customFormat="1">
      <c r="G1060" s="388"/>
    </row>
    <row r="1061" spans="7:7" s="250" customFormat="1">
      <c r="G1061" s="388"/>
    </row>
    <row r="1062" spans="7:7" s="250" customFormat="1">
      <c r="G1062" s="388"/>
    </row>
    <row r="1063" spans="7:7" s="250" customFormat="1">
      <c r="G1063" s="388"/>
    </row>
    <row r="1064" spans="7:7" s="250" customFormat="1">
      <c r="G1064" s="388"/>
    </row>
    <row r="1065" spans="7:7" s="250" customFormat="1">
      <c r="G1065" s="388"/>
    </row>
    <row r="1066" spans="7:7" s="250" customFormat="1">
      <c r="G1066" s="388"/>
    </row>
    <row r="1067" spans="7:7" s="250" customFormat="1">
      <c r="G1067" s="388"/>
    </row>
    <row r="1068" spans="7:7" s="250" customFormat="1">
      <c r="G1068" s="388"/>
    </row>
    <row r="1069" spans="7:7" s="250" customFormat="1">
      <c r="G1069" s="388"/>
    </row>
    <row r="1070" spans="7:7" s="250" customFormat="1">
      <c r="G1070" s="388"/>
    </row>
    <row r="1071" spans="7:7" s="250" customFormat="1">
      <c r="G1071" s="388"/>
    </row>
    <row r="1072" spans="7:7" s="250" customFormat="1">
      <c r="G1072" s="388"/>
    </row>
    <row r="1073" spans="7:7" s="250" customFormat="1">
      <c r="G1073" s="388"/>
    </row>
    <row r="1074" spans="7:7" s="250" customFormat="1">
      <c r="G1074" s="388"/>
    </row>
    <row r="1075" spans="7:7" s="250" customFormat="1">
      <c r="G1075" s="388"/>
    </row>
    <row r="1076" spans="7:7" s="250" customFormat="1">
      <c r="G1076" s="388"/>
    </row>
    <row r="1077" spans="7:7" s="250" customFormat="1">
      <c r="G1077" s="388"/>
    </row>
    <row r="1078" spans="7:7" s="250" customFormat="1">
      <c r="G1078" s="388"/>
    </row>
    <row r="1079" spans="7:7" s="250" customFormat="1">
      <c r="G1079" s="388"/>
    </row>
    <row r="1080" spans="7:7" s="250" customFormat="1">
      <c r="G1080" s="388"/>
    </row>
    <row r="1081" spans="7:7" s="250" customFormat="1">
      <c r="G1081" s="388"/>
    </row>
    <row r="1082" spans="7:7" s="250" customFormat="1">
      <c r="G1082" s="388"/>
    </row>
    <row r="1083" spans="7:7" s="250" customFormat="1">
      <c r="G1083" s="388"/>
    </row>
    <row r="1084" spans="7:7" s="250" customFormat="1">
      <c r="G1084" s="388"/>
    </row>
    <row r="1085" spans="7:7" s="250" customFormat="1">
      <c r="G1085" s="388"/>
    </row>
    <row r="1086" spans="7:7" s="250" customFormat="1">
      <c r="G1086" s="388"/>
    </row>
    <row r="1087" spans="7:7" s="250" customFormat="1">
      <c r="G1087" s="388"/>
    </row>
    <row r="1088" spans="7:7" s="250" customFormat="1">
      <c r="G1088" s="388"/>
    </row>
    <row r="1089" spans="7:7" s="250" customFormat="1">
      <c r="G1089" s="388"/>
    </row>
    <row r="1090" spans="7:7" s="250" customFormat="1">
      <c r="G1090" s="388"/>
    </row>
    <row r="1091" spans="7:7" s="250" customFormat="1">
      <c r="G1091" s="388"/>
    </row>
    <row r="1092" spans="7:7" s="250" customFormat="1">
      <c r="G1092" s="388"/>
    </row>
    <row r="1093" spans="7:7" s="250" customFormat="1">
      <c r="G1093" s="388"/>
    </row>
    <row r="1094" spans="7:7" s="250" customFormat="1">
      <c r="G1094" s="388"/>
    </row>
    <row r="1095" spans="7:7" s="250" customFormat="1">
      <c r="G1095" s="388"/>
    </row>
    <row r="1096" spans="7:7" s="250" customFormat="1">
      <c r="G1096" s="388"/>
    </row>
    <row r="1097" spans="7:7" s="250" customFormat="1">
      <c r="G1097" s="388"/>
    </row>
    <row r="1098" spans="7:7" s="250" customFormat="1">
      <c r="G1098" s="388"/>
    </row>
    <row r="1099" spans="7:7" s="250" customFormat="1">
      <c r="G1099" s="388"/>
    </row>
    <row r="1100" spans="7:7" s="250" customFormat="1">
      <c r="G1100" s="388"/>
    </row>
    <row r="1101" spans="7:7" s="250" customFormat="1">
      <c r="G1101" s="388"/>
    </row>
    <row r="1102" spans="7:7" s="250" customFormat="1">
      <c r="G1102" s="388"/>
    </row>
    <row r="1103" spans="7:7" s="250" customFormat="1">
      <c r="G1103" s="388"/>
    </row>
    <row r="1104" spans="7:7" s="250" customFormat="1">
      <c r="G1104" s="388"/>
    </row>
    <row r="1105" spans="7:7" s="250" customFormat="1">
      <c r="G1105" s="388"/>
    </row>
    <row r="1106" spans="7:7" s="250" customFormat="1">
      <c r="G1106" s="388"/>
    </row>
    <row r="1107" spans="7:7" s="250" customFormat="1">
      <c r="G1107" s="388"/>
    </row>
    <row r="1108" spans="7:7" s="250" customFormat="1">
      <c r="G1108" s="388"/>
    </row>
    <row r="1109" spans="7:7" s="250" customFormat="1">
      <c r="G1109" s="388"/>
    </row>
    <row r="1110" spans="7:7" s="250" customFormat="1">
      <c r="G1110" s="388"/>
    </row>
    <row r="1111" spans="7:7" s="250" customFormat="1">
      <c r="G1111" s="388"/>
    </row>
    <row r="1112" spans="7:7" s="250" customFormat="1">
      <c r="G1112" s="388"/>
    </row>
    <row r="1113" spans="7:7" s="250" customFormat="1">
      <c r="G1113" s="388"/>
    </row>
    <row r="1114" spans="7:7" s="250" customFormat="1">
      <c r="G1114" s="388"/>
    </row>
    <row r="1115" spans="7:7" s="250" customFormat="1">
      <c r="G1115" s="388"/>
    </row>
    <row r="1116" spans="7:7" s="250" customFormat="1">
      <c r="G1116" s="388"/>
    </row>
    <row r="1117" spans="7:7" s="250" customFormat="1">
      <c r="G1117" s="388"/>
    </row>
    <row r="1118" spans="7:7" s="250" customFormat="1">
      <c r="G1118" s="388"/>
    </row>
    <row r="1119" spans="7:7" s="250" customFormat="1">
      <c r="G1119" s="388"/>
    </row>
    <row r="1120" spans="7:7" s="250" customFormat="1">
      <c r="G1120" s="388"/>
    </row>
    <row r="1121" spans="7:7" s="250" customFormat="1">
      <c r="G1121" s="388"/>
    </row>
    <row r="1122" spans="7:7" s="250" customFormat="1">
      <c r="G1122" s="388"/>
    </row>
    <row r="1123" spans="7:7" s="250" customFormat="1">
      <c r="G1123" s="388"/>
    </row>
    <row r="1124" spans="7:7" s="250" customFormat="1">
      <c r="G1124" s="388"/>
    </row>
    <row r="1125" spans="7:7" s="250" customFormat="1">
      <c r="G1125" s="388"/>
    </row>
    <row r="1126" spans="7:7" s="250" customFormat="1">
      <c r="G1126" s="388"/>
    </row>
    <row r="1127" spans="7:7" s="250" customFormat="1">
      <c r="G1127" s="388"/>
    </row>
    <row r="1128" spans="7:7" s="250" customFormat="1">
      <c r="G1128" s="388"/>
    </row>
    <row r="1129" spans="7:7" s="250" customFormat="1">
      <c r="G1129" s="388"/>
    </row>
    <row r="1130" spans="7:7" s="250" customFormat="1">
      <c r="G1130" s="388"/>
    </row>
    <row r="1131" spans="7:7" s="250" customFormat="1">
      <c r="G1131" s="388"/>
    </row>
  </sheetData>
  <mergeCells count="139">
    <mergeCell ref="B16:B26"/>
    <mergeCell ref="B6:B15"/>
    <mergeCell ref="B27:B47"/>
    <mergeCell ref="I8:I14"/>
    <mergeCell ref="C4:F4"/>
    <mergeCell ref="C5:F5"/>
    <mergeCell ref="C6:F6"/>
    <mergeCell ref="C7:F7"/>
    <mergeCell ref="C8:F8"/>
    <mergeCell ref="C9:F9"/>
    <mergeCell ref="C10:F10"/>
    <mergeCell ref="C11:F11"/>
    <mergeCell ref="C12:F12"/>
    <mergeCell ref="G29:G36"/>
    <mergeCell ref="E31:F36"/>
    <mergeCell ref="C37:F37"/>
    <mergeCell ref="C38:F38"/>
    <mergeCell ref="C19:F19"/>
    <mergeCell ref="C20:F20"/>
    <mergeCell ref="C39:F39"/>
    <mergeCell ref="C40:F40"/>
    <mergeCell ref="C13:F13"/>
    <mergeCell ref="C14:F14"/>
    <mergeCell ref="C15:F15"/>
    <mergeCell ref="C27:F27"/>
    <mergeCell ref="C28:F28"/>
    <mergeCell ref="C29:C36"/>
    <mergeCell ref="E29:E30"/>
    <mergeCell ref="C46:F46"/>
    <mergeCell ref="C47:F47"/>
    <mergeCell ref="I433:I439"/>
    <mergeCell ref="I427:I431"/>
    <mergeCell ref="I419:I425"/>
    <mergeCell ref="I411:I417"/>
    <mergeCell ref="I401:I409"/>
    <mergeCell ref="I395:I399"/>
    <mergeCell ref="I385:I393"/>
    <mergeCell ref="I379:I383"/>
    <mergeCell ref="I257:I263"/>
    <mergeCell ref="I249:I255"/>
    <mergeCell ref="I243:I247"/>
    <mergeCell ref="I237:I241"/>
    <mergeCell ref="I229:I235"/>
    <mergeCell ref="I317:I325"/>
    <mergeCell ref="I309:I315"/>
    <mergeCell ref="I301:I307"/>
    <mergeCell ref="I64:I70"/>
    <mergeCell ref="I54:I62"/>
    <mergeCell ref="I49:I52"/>
    <mergeCell ref="I177:I181"/>
    <mergeCell ref="I134:I175"/>
    <mergeCell ref="I86:I89"/>
    <mergeCell ref="I80:I84"/>
    <mergeCell ref="I72:I78"/>
    <mergeCell ref="I221:I227"/>
    <mergeCell ref="I213:I219"/>
    <mergeCell ref="I205:I211"/>
    <mergeCell ref="I197:I203"/>
    <mergeCell ref="I189:I195"/>
    <mergeCell ref="I183:I187"/>
    <mergeCell ref="I265:I271"/>
    <mergeCell ref="I293:I299"/>
    <mergeCell ref="I285:I291"/>
    <mergeCell ref="I273:I283"/>
    <mergeCell ref="I345:I351"/>
    <mergeCell ref="I335:I343"/>
    <mergeCell ref="I327:I333"/>
    <mergeCell ref="I559:I565"/>
    <mergeCell ref="I567:I573"/>
    <mergeCell ref="I353:I361"/>
    <mergeCell ref="I457:I463"/>
    <mergeCell ref="I465:I471"/>
    <mergeCell ref="I473:I481"/>
    <mergeCell ref="I483:I489"/>
    <mergeCell ref="I491:I497"/>
    <mergeCell ref="I499:I505"/>
    <mergeCell ref="I369:I377"/>
    <mergeCell ref="I363:I367"/>
    <mergeCell ref="I441:I444"/>
    <mergeCell ref="I446:I449"/>
    <mergeCell ref="I451:I455"/>
    <mergeCell ref="I585:I591"/>
    <mergeCell ref="I593:I599"/>
    <mergeCell ref="I601:I607"/>
    <mergeCell ref="I507:I513"/>
    <mergeCell ref="I515:I521"/>
    <mergeCell ref="I523:I531"/>
    <mergeCell ref="I533:I539"/>
    <mergeCell ref="I541:I547"/>
    <mergeCell ref="I549:I557"/>
    <mergeCell ref="I575:I583"/>
    <mergeCell ref="I663:I669"/>
    <mergeCell ref="I671:I677"/>
    <mergeCell ref="I679:I687"/>
    <mergeCell ref="I689:I692"/>
    <mergeCell ref="I694:I702"/>
    <mergeCell ref="I704:I707"/>
    <mergeCell ref="I609:I617"/>
    <mergeCell ref="I619:I625"/>
    <mergeCell ref="I627:I633"/>
    <mergeCell ref="I635:I643"/>
    <mergeCell ref="I645:I651"/>
    <mergeCell ref="I653:I661"/>
    <mergeCell ref="I757:I780"/>
    <mergeCell ref="I782:I786"/>
    <mergeCell ref="I788:I791"/>
    <mergeCell ref="I793:I796"/>
    <mergeCell ref="I798:I817"/>
    <mergeCell ref="I819:I825"/>
    <mergeCell ref="I709:I717"/>
    <mergeCell ref="I719:I725"/>
    <mergeCell ref="I727:I733"/>
    <mergeCell ref="I735:I741"/>
    <mergeCell ref="I743:I749"/>
    <mergeCell ref="I751:I755"/>
    <mergeCell ref="I987:I997"/>
    <mergeCell ref="I999:I1009"/>
    <mergeCell ref="I1011:I1021"/>
    <mergeCell ref="I1023:I1029"/>
    <mergeCell ref="I1031:I1037"/>
    <mergeCell ref="I91:I132"/>
    <mergeCell ref="I927:I933"/>
    <mergeCell ref="I935:I941"/>
    <mergeCell ref="I943:I949"/>
    <mergeCell ref="I951:I961"/>
    <mergeCell ref="I963:I973"/>
    <mergeCell ref="I975:I985"/>
    <mergeCell ref="I877:I885"/>
    <mergeCell ref="I887:I891"/>
    <mergeCell ref="I893:I901"/>
    <mergeCell ref="I903:I907"/>
    <mergeCell ref="I909:I917"/>
    <mergeCell ref="I919:I925"/>
    <mergeCell ref="I827:I835"/>
    <mergeCell ref="I837:I843"/>
    <mergeCell ref="I845:I853"/>
    <mergeCell ref="I855:I859"/>
    <mergeCell ref="I861:I869"/>
    <mergeCell ref="I871:I875"/>
  </mergeCells>
  <phoneticPr fontId="40" type="noConversion"/>
  <conditionalFormatting sqref="C48:C1099">
    <cfRule type="containsText" dxfId="5" priority="10" operator="containsText" text="MSB">
      <formula>NOT(ISERROR(SEARCH("MSB",C48)))</formula>
    </cfRule>
    <cfRule type="containsText" dxfId="4" priority="11" operator="containsText" text="LSB">
      <formula>NOT(ISERROR(SEARCH("LSB",C48)))</formula>
    </cfRule>
    <cfRule type="containsText" dxfId="3" priority="12" operator="containsText" text="DIF">
      <formula>NOT(ISERROR(SEARCH("DIF",C48)))</formula>
    </cfRule>
  </conditionalFormatting>
  <conditionalFormatting sqref="I35:I46">
    <cfRule type="containsText" dxfId="2" priority="1" operator="containsText" text="MSB">
      <formula>NOT(ISERROR(SEARCH("MSB",I35)))</formula>
    </cfRule>
    <cfRule type="containsText" dxfId="1" priority="2" operator="containsText" text="LSB">
      <formula>NOT(ISERROR(SEARCH("LSB",I35)))</formula>
    </cfRule>
    <cfRule type="containsText" dxfId="0" priority="3" operator="containsText" text="DIF">
      <formula>NOT(ISERROR(SEARCH("DIF",I35)))</formula>
    </cfRule>
  </conditionalFormatting>
  <pageMargins left="0.7" right="0.7" top="0.78740157499999996" bottom="0.78740157499999996"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2.xml><?xml version="1.0" encoding="utf-8"?>
<ct:contentTypeSchema xmlns:ct="http://schemas.microsoft.com/office/2006/metadata/contentType" xmlns:ma="http://schemas.microsoft.com/office/2006/metadata/properties/metaAttributes" ct:_="" ma:_="" ma:contentTypeName="Dokument" ma:contentTypeID="0x0101006BAF8D94BAFEF945BC238F80AFD3BDC3" ma:contentTypeVersion="14" ma:contentTypeDescription="Ein neues Dokument erstellen." ma:contentTypeScope="" ma:versionID="1821446e531d4a69ebf9603da1e0eec1">
  <xsd:schema xmlns:xsd="http://www.w3.org/2001/XMLSchema" xmlns:xs="http://www.w3.org/2001/XMLSchema" xmlns:p="http://schemas.microsoft.com/office/2006/metadata/properties" xmlns:ns2="b372b00f-8543-4deb-9896-d5f219f1d0f0" xmlns:ns3="2195628b-76bc-425e-93b5-b68eb4dae888" targetNamespace="http://schemas.microsoft.com/office/2006/metadata/properties" ma:root="true" ma:fieldsID="9e87002373b64ec62ab673a3779fba20" ns2:_="" ns3:_="">
    <xsd:import namespace="b372b00f-8543-4deb-9896-d5f219f1d0f0"/>
    <xsd:import namespace="2195628b-76bc-425e-93b5-b68eb4dae888"/>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ServiceLocation" minOccurs="0"/>
                <xsd:element ref="ns2:MediaLengthInSeconds" minOccurs="0"/>
                <xsd:element ref="ns3:_dlc_DocId" minOccurs="0"/>
                <xsd:element ref="ns3:_dlc_DocIdUrl" minOccurs="0"/>
                <xsd:element ref="ns3:_dlc_DocIdPersistId" minOccurs="0"/>
                <xsd:element ref="ns2:Link"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372b00f-8543-4deb-9896-d5f219f1d0f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element name="MediaLengthInSeconds" ma:index="20" nillable="true" ma:displayName="Length (seconds)" ma:internalName="MediaLengthInSeconds" ma:readOnly="true">
      <xsd:simpleType>
        <xsd:restriction base="dms:Unknown"/>
      </xsd:simpleType>
    </xsd:element>
    <xsd:element name="Link" ma:index="24" nillable="true" ma:displayName="Link" ma:format="Hyperlink" ma:internalName="Link">
      <xsd:complexType>
        <xsd:complexContent>
          <xsd:extension base="dms:URL">
            <xsd:sequence>
              <xsd:element name="Url" type="dms:ValidUrl" minOccurs="0" nillable="true"/>
              <xsd:element name="Description" type="xsd:string"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2195628b-76bc-425e-93b5-b68eb4dae888" elementFormDefault="qualified">
    <xsd:import namespace="http://schemas.microsoft.com/office/2006/documentManagement/types"/>
    <xsd:import namespace="http://schemas.microsoft.com/office/infopath/2007/PartnerControls"/>
    <xsd:element name="SharedWithUsers" ma:index="12"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Freigegeben für - Details" ma:internalName="SharedWithDetails" ma:readOnly="true">
      <xsd:simpleType>
        <xsd:restriction base="dms:Note">
          <xsd:maxLength value="255"/>
        </xsd:restriction>
      </xsd:simpleType>
    </xsd:element>
    <xsd:element name="_dlc_DocId" ma:index="21" nillable="true" ma:displayName="Wert der Dokument-ID" ma:description="Der Wert der diesem Element zugewiesenen Dokument-ID." ma:internalName="_dlc_DocId" ma:readOnly="true">
      <xsd:simpleType>
        <xsd:restriction base="dms:Text"/>
      </xsd:simpleType>
    </xsd:element>
    <xsd:element name="_dlc_DocIdUrl" ma:index="22" nillable="true" ma:displayName="Dokument-ID" ma:description="Permanenter Hyperlink zu diesem Dok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3"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ink xmlns="b372b00f-8543-4deb-9896-d5f219f1d0f0">
      <Url xsi:nil="true"/>
      <Description xsi:nil="true"/>
    </Link>
    <_dlc_DocId xmlns="2195628b-76bc-425e-93b5-b68eb4dae888">GWFUND-2024742159-22183</_dlc_DocId>
    <_dlc_DocIdUrl xmlns="2195628b-76bc-425e-93b5-b68eb4dae888">
      <Url>https://gwfag.sharepoint.com/sites/FloWave/_layouts/15/DocIdRedir.aspx?ID=GWFUND-2024742159-22183</Url>
      <Description>GWFUND-2024742159-22183</Description>
    </_dlc_DocIdUrl>
  </documentManagement>
</p:propertie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5D94D57-5179-41F4-93AB-F20509C10498}">
  <ds:schemaRefs>
    <ds:schemaRef ds:uri="http://schemas.microsoft.com/sharepoint/events"/>
  </ds:schemaRefs>
</ds:datastoreItem>
</file>

<file path=customXml/itemProps2.xml><?xml version="1.0" encoding="utf-8"?>
<ds:datastoreItem xmlns:ds="http://schemas.openxmlformats.org/officeDocument/2006/customXml" ds:itemID="{681DA231-8E37-4B9E-94D7-C3592F8F849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372b00f-8543-4deb-9896-d5f219f1d0f0"/>
    <ds:schemaRef ds:uri="2195628b-76bc-425e-93b5-b68eb4dae88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DBCA005-DD53-4BAF-9704-F8B5484C1678}">
  <ds:schemaRefs>
    <ds:schemaRef ds:uri="2195628b-76bc-425e-93b5-b68eb4dae888"/>
    <ds:schemaRef ds:uri="http://schemas.microsoft.com/office/2006/documentManagement/types"/>
    <ds:schemaRef ds:uri="http://purl.org/dc/terms/"/>
    <ds:schemaRef ds:uri="http://schemas.openxmlformats.org/package/2006/metadata/core-properties"/>
    <ds:schemaRef ds:uri="http://purl.org/dc/dcmitype/"/>
    <ds:schemaRef ds:uri="http://schemas.microsoft.com/office/2006/metadata/properties"/>
    <ds:schemaRef ds:uri="http://purl.org/dc/elements/1.1/"/>
    <ds:schemaRef ds:uri="http://schemas.microsoft.com/office/infopath/2007/PartnerControls"/>
    <ds:schemaRef ds:uri="b372b00f-8543-4deb-9896-d5f219f1d0f0"/>
    <ds:schemaRef ds:uri="http://www.w3.org/XML/1998/namespace"/>
  </ds:schemaRefs>
</ds:datastoreItem>
</file>

<file path=customXml/itemProps4.xml><?xml version="1.0" encoding="utf-8"?>
<ds:datastoreItem xmlns:ds="http://schemas.openxmlformats.org/officeDocument/2006/customXml" ds:itemID="{0E8B7A76-8586-4DC1-99E4-2B981756024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Arkusze</vt:lpstr>
      </vt:variant>
      <vt:variant>
        <vt:i4>18</vt:i4>
      </vt:variant>
      <vt:variant>
        <vt:lpstr>Nazwane zakresy</vt:lpstr>
      </vt:variant>
      <vt:variant>
        <vt:i4>2</vt:i4>
      </vt:variant>
    </vt:vector>
  </HeadingPairs>
  <TitlesOfParts>
    <vt:vector size="20" baseType="lpstr">
      <vt:lpstr>Requirements</vt:lpstr>
      <vt:lpstr>wmBus-uplink-MasterPayload</vt:lpstr>
      <vt:lpstr>wmBus-uplink versions</vt:lpstr>
      <vt:lpstr>LoRa-uplink-OMS</vt:lpstr>
      <vt:lpstr>LoRa-uplink-11B-RawData</vt:lpstr>
      <vt:lpstr>wmBus-downlink-MET.CFG-write</vt:lpstr>
      <vt:lpstr>wmBus-uplink-MET.CFG-write-resp</vt:lpstr>
      <vt:lpstr>wmBus-downlink-MET.DATA-read</vt:lpstr>
      <vt:lpstr>wmBus-dwnlink-MET.DTA-read-resp</vt:lpstr>
      <vt:lpstr>NFC protocol</vt:lpstr>
      <vt:lpstr>COM.config</vt:lpstr>
      <vt:lpstr>COM.data</vt:lpstr>
      <vt:lpstr>COM.commands</vt:lpstr>
      <vt:lpstr>COM.scheduler</vt:lpstr>
      <vt:lpstr>Smart LoRa Transmission</vt:lpstr>
      <vt:lpstr>User level control</vt:lpstr>
      <vt:lpstr>Volume units conversion</vt:lpstr>
      <vt:lpstr>HTS</vt:lpstr>
      <vt:lpstr>'LoRa-uplink-OMS'!Obszar_wydruku</vt:lpstr>
      <vt:lpstr>'wmBus-uplink-MasterPayload'!Obszar_wydruku</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Asad Ibrahimi</dc:creator>
  <cp:keywords/>
  <dc:description/>
  <cp:lastModifiedBy>Karol Słomka</cp:lastModifiedBy>
  <cp:revision/>
  <dcterms:created xsi:type="dcterms:W3CDTF">2012-10-24T07:40:25Z</dcterms:created>
  <dcterms:modified xsi:type="dcterms:W3CDTF">2022-07-06T12:55:39Z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0x0101006BAF8D94BAFEF945BC238F80AFD3BDC3</vt:lpwstr>
  </property>
  <property fmtid="{D5CDD505-2E9C-101B-9397-08002B2CF9AE}" pid="3" name="_dlc_DocIdItemGuid">
    <vt:lpwstr>fdf8ec16-b230-4c3b-af3d-3352daf30ad9</vt:lpwstr>
  </property>
</Properties>
</file>