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a7ebf8137441da/Documenti/Lavoro/Projects/Starting Finance/"/>
    </mc:Choice>
  </mc:AlternateContent>
  <xr:revisionPtr revIDLastSave="184" documentId="8_{40893F32-5FF3-420B-93BD-3252902E3C75}" xr6:coauthVersionLast="47" xr6:coauthVersionMax="47" xr10:uidLastSave="{8FBACFF9-86A2-4F4D-91CE-C00A65D0B76E}"/>
  <bookViews>
    <workbookView xWindow="-110" yWindow="-110" windowWidth="19420" windowHeight="10420" activeTab="1" xr2:uid="{33DCE0C6-02B6-4F1E-9C0B-AF0100CBF5DE}"/>
  </bookViews>
  <sheets>
    <sheet name="Foglio1" sheetId="1" r:id="rId1"/>
    <sheet name="Foglio3" sheetId="4" r:id="rId2"/>
    <sheet name="Foglio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3" l="1"/>
  <c r="G15" i="3"/>
  <c r="G13" i="3"/>
  <c r="G11" i="3"/>
  <c r="G9" i="3"/>
  <c r="G7" i="3"/>
  <c r="G5" i="3"/>
  <c r="F36" i="3"/>
  <c r="G35" i="3"/>
  <c r="G34" i="3"/>
  <c r="G33" i="3"/>
  <c r="G32" i="3"/>
  <c r="G31" i="3"/>
  <c r="G30" i="3"/>
  <c r="G29" i="3"/>
  <c r="E31" i="1"/>
  <c r="F31" i="1" s="1"/>
  <c r="E37" i="1"/>
  <c r="E30" i="1"/>
  <c r="F30" i="1" s="1"/>
  <c r="E38" i="1"/>
  <c r="E39" i="1"/>
  <c r="F39" i="1" s="1"/>
  <c r="E36" i="1"/>
  <c r="F37" i="1"/>
  <c r="F36" i="1"/>
  <c r="F38" i="1"/>
  <c r="F32" i="1"/>
  <c r="F29" i="1"/>
  <c r="E32" i="1"/>
  <c r="E29" i="1"/>
  <c r="G18" i="1"/>
  <c r="G24" i="1"/>
  <c r="G23" i="1"/>
  <c r="G22" i="1"/>
  <c r="G21" i="1"/>
  <c r="G20" i="1"/>
  <c r="G19" i="1"/>
  <c r="G5" i="1"/>
  <c r="F25" i="1"/>
  <c r="G13" i="1"/>
  <c r="G12" i="1"/>
  <c r="G11" i="1"/>
  <c r="G10" i="1"/>
  <c r="G9" i="1"/>
  <c r="G8" i="1"/>
  <c r="G7" i="1"/>
  <c r="G6" i="1"/>
  <c r="F14" i="1"/>
</calcChain>
</file>

<file path=xl/sharedStrings.xml><?xml version="1.0" encoding="utf-8"?>
<sst xmlns="http://schemas.openxmlformats.org/spreadsheetml/2006/main" count="137" uniqueCount="47">
  <si>
    <t>https://www.morningstar.it/it/etf/snapshot/snapshot.aspx?id=0P00016SWH</t>
  </si>
  <si>
    <t>https://www.morningstar.it/it/funds/snapshot/snapshot.aspx?id=F00000PASY</t>
  </si>
  <si>
    <t>https://www.morningstar.it/it/funds/snapshot/snapshot.aspx?id=F00000WFH6</t>
  </si>
  <si>
    <t>https://www.morningstar.it/it/funds/snapshot/snapshot.aspx?id=F00000OUHX</t>
  </si>
  <si>
    <t>https://www.morningstar.it/it/funds/snapshot/snapshot.aspx?id=F00000QB8O</t>
  </si>
  <si>
    <t>Etf</t>
  </si>
  <si>
    <t>EUR</t>
  </si>
  <si>
    <t>USD</t>
  </si>
  <si>
    <t>Paypal</t>
  </si>
  <si>
    <t>Bond</t>
  </si>
  <si>
    <t>Toyota</t>
  </si>
  <si>
    <t>JPY</t>
  </si>
  <si>
    <t>Totale</t>
  </si>
  <si>
    <t>https://it.finance.yahoo.com/quote/PYPL/</t>
  </si>
  <si>
    <t>https://it.investing.com/equities/toyota-motor-corporation</t>
  </si>
  <si>
    <t>https://www.morningstar.it/it/funds/snapshot/snapshot.aspx?id=F00001D3VM</t>
  </si>
  <si>
    <t>Allianz, Asia</t>
  </si>
  <si>
    <t>https://www.morningstar.it/it/funds/snapshot/snapshot.aspx?id=F0GBR04LU1</t>
  </si>
  <si>
    <t>Ambiente</t>
  </si>
  <si>
    <t>https://www.morningstar.it/it/funds/snapshot/snapshot.aspx?id=F0GBR06GRR</t>
  </si>
  <si>
    <t>https://www.morningstar.it/it/funds/snapshot/snapshot.aspx?id=F0GBR04BB7</t>
  </si>
  <si>
    <t>CHF</t>
  </si>
  <si>
    <t>Energia green</t>
  </si>
  <si>
    <t>https://www.morningstar.it/it/funds/snapshot/snapshot.aspx?id=F0000000RL</t>
  </si>
  <si>
    <t>https://www.morningstar.it/it/funds/snapshot/snapshot.aspx?id=F0000009DQ</t>
  </si>
  <si>
    <t>Metalli preziosi</t>
  </si>
  <si>
    <t>Azioni svizzere</t>
  </si>
  <si>
    <t>https://www.morningstar.it/it/funds/snapshot/snapshot.aspx?id=F00001DIVD</t>
  </si>
  <si>
    <t>Materie prime</t>
  </si>
  <si>
    <t>Parte prudente</t>
  </si>
  <si>
    <t>Parte rischiosa</t>
  </si>
  <si>
    <t>Fondo</t>
  </si>
  <si>
    <t>Azioni sanità USA/UK</t>
  </si>
  <si>
    <t>Titoli di stato, Italia</t>
  </si>
  <si>
    <t>Corporate bond EU (B)</t>
  </si>
  <si>
    <t>Titoli di stato EM</t>
  </si>
  <si>
    <t>Corporate bond EM</t>
  </si>
  <si>
    <t>https://www.morningstar.it/it/etf/snapshot/snapshot.aspx?id=0P0000LZQD</t>
  </si>
  <si>
    <t>Oro</t>
  </si>
  <si>
    <t>Corporate bond USA (A)</t>
  </si>
  <si>
    <t>Azioni</t>
  </si>
  <si>
    <t>Ripartizione</t>
  </si>
  <si>
    <t>Valuta</t>
  </si>
  <si>
    <t>NexGen Energy</t>
  </si>
  <si>
    <t>https://www.nasdaq.com/market-activity/stocks/nxe</t>
  </si>
  <si>
    <t>Titoli di stato</t>
  </si>
  <si>
    <t>Obbligazioni societarie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</si>
</sst>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/>
    <xf numFmtId="0" fontId="1" fillId="0" borderId="0" xfId="1" applyBorder="1"/>
    <xf numFmtId="0" fontId="0" fillId="2" borderId="6" xfId="0" applyFill="1" applyBorder="1"/>
    <xf numFmtId="0" fontId="0" fillId="2" borderId="7" xfId="0" applyFill="1" applyBorder="1"/>
    <xf numFmtId="0" fontId="0" fillId="0" borderId="7" xfId="0" applyBorder="1"/>
    <xf numFmtId="0" fontId="0" fillId="2" borderId="8" xfId="0" applyFill="1" applyBorder="1"/>
    <xf numFmtId="0" fontId="0" fillId="0" borderId="6" xfId="0" applyBorder="1"/>
    <xf numFmtId="0" fontId="0" fillId="2" borderId="7" xfId="0" applyFill="1" applyBorder="1" applyAlignment="1">
      <alignment horizontal="left"/>
    </xf>
    <xf numFmtId="164" fontId="0" fillId="0" borderId="3" xfId="0" applyNumberFormat="1" applyBorder="1"/>
    <xf numFmtId="164" fontId="0" fillId="0" borderId="5" xfId="0" applyNumberFormat="1" applyBorder="1"/>
    <xf numFmtId="0" fontId="0" fillId="0" borderId="9" xfId="0" applyBorder="1"/>
    <xf numFmtId="0" fontId="0" fillId="0" borderId="11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0" fillId="0" borderId="10" xfId="0" applyNumberFormat="1" applyBorder="1"/>
    <xf numFmtId="0" fontId="0" fillId="2" borderId="0" xfId="0" applyFill="1"/>
    <xf numFmtId="0" fontId="1" fillId="0" borderId="5" xfId="1" applyBorder="1"/>
    <xf numFmtId="0" fontId="0" fillId="0" borderId="8" xfId="0" applyBorder="1"/>
    <xf numFmtId="164" fontId="0" fillId="0" borderId="0" xfId="0" applyNumberFormat="1"/>
    <xf numFmtId="0" fontId="1" fillId="0" borderId="0" xfId="1" applyBorder="1" applyAlignment="1">
      <alignment horizontal="left"/>
    </xf>
    <xf numFmtId="0" fontId="0" fillId="0" borderId="0" xfId="0" applyAlignment="1">
      <alignment horizontal="left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Asset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BC-46ED-940F-0FD29D83BE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BC-46ED-940F-0FD29D83BE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BC-46ED-940F-0FD29D83BE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BC-46ED-940F-0FD29D83BE7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Foglio1!$D$29:$D$32</c:f>
              <c:strCache>
                <c:ptCount val="4"/>
                <c:pt idx="0">
                  <c:v>Materie prime</c:v>
                </c:pt>
                <c:pt idx="1">
                  <c:v>Azioni</c:v>
                </c:pt>
                <c:pt idx="2">
                  <c:v>Obbligazioni societarie</c:v>
                </c:pt>
                <c:pt idx="3">
                  <c:v>Titoli di stato</c:v>
                </c:pt>
              </c:strCache>
            </c:strRef>
          </c:cat>
          <c:val>
            <c:numRef>
              <c:f>Foglio1!$E$29:$E$32</c:f>
              <c:numCache>
                <c:formatCode>General</c:formatCode>
                <c:ptCount val="4"/>
                <c:pt idx="0">
                  <c:v>140</c:v>
                </c:pt>
                <c:pt idx="1">
                  <c:v>200</c:v>
                </c:pt>
                <c:pt idx="2">
                  <c:v>430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4-4995-B988-41B8054ADB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Valute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09-405C-9033-1B53EEF93F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09-405C-9033-1B53EEF93F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09-405C-9033-1B53EEF93F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A2-4B37-B119-3D051BB79E7B}"/>
              </c:ext>
            </c:extLst>
          </c:dPt>
          <c:dLbls>
            <c:dLbl>
              <c:idx val="3"/>
              <c:layout>
                <c:manualLayout>
                  <c:x val="4.0865674456567108E-2"/>
                  <c:y val="0.10222861068540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A2-4B37-B119-3D051BB79E7B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Foglio1!$D$36:$D$39</c:f>
              <c:strCache>
                <c:ptCount val="4"/>
                <c:pt idx="0">
                  <c:v>EUR</c:v>
                </c:pt>
                <c:pt idx="1">
                  <c:v>USD</c:v>
                </c:pt>
                <c:pt idx="2">
                  <c:v>CHF</c:v>
                </c:pt>
                <c:pt idx="3">
                  <c:v>JPY</c:v>
                </c:pt>
              </c:strCache>
            </c:strRef>
          </c:cat>
          <c:val>
            <c:numRef>
              <c:f>Foglio1!$E$36:$E$39</c:f>
              <c:numCache>
                <c:formatCode>General</c:formatCode>
                <c:ptCount val="4"/>
                <c:pt idx="0">
                  <c:v>465</c:v>
                </c:pt>
                <c:pt idx="1">
                  <c:v>345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2-4B37-B119-3D051BB79E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634999</xdr:colOff>
      <xdr:row>27</xdr:row>
      <xdr:rowOff>3175</xdr:rowOff>
    </xdr:from>
    <xdr:to>
      <xdr:col>7</xdr:col>
      <xdr:colOff>3371850</xdr:colOff>
      <xdr:row>39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69B364F-53B0-DD80-3442-B1E491394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3886200</xdr:colOff>
      <xdr:row>27</xdr:row>
      <xdr:rowOff>3175</xdr:rowOff>
    </xdr:from>
    <xdr:to>
      <xdr:col>9</xdr:col>
      <xdr:colOff>85724</xdr:colOff>
      <xdr:row>39</xdr:row>
      <xdr:rowOff>127000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5834E89-064F-288D-55C9-21BC59F86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rningstar.it/it/funds/snapshot/snapshot.aspx?id=F0GBR04LU1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morningstar.it/it/funds/snapshot/snapshot.aspx?id=F00000WFH6" TargetMode="External"/><Relationship Id="rId7" Type="http://schemas.openxmlformats.org/officeDocument/2006/relationships/hyperlink" Target="https://www.morningstar.it/it/funds/snapshot/snapshot.aspx?id=F00001D3V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morningstar.it/it/funds/snapshot/snapshot.aspx?id=F00000PASY" TargetMode="External"/><Relationship Id="rId1" Type="http://schemas.openxmlformats.org/officeDocument/2006/relationships/hyperlink" Target="https://www.morningstar.it/it/funds/snapshot/snapshot.aspx?id=F00000OUHX" TargetMode="External"/><Relationship Id="rId6" Type="http://schemas.openxmlformats.org/officeDocument/2006/relationships/hyperlink" Target="https://it.investing.com/equities/toyota-motor-corporation" TargetMode="External"/><Relationship Id="rId11" Type="http://schemas.openxmlformats.org/officeDocument/2006/relationships/hyperlink" Target="https://www.morningstar.it/it/funds/snapshot/snapshot.aspx?id=F0GBR06GRR" TargetMode="External"/><Relationship Id="rId5" Type="http://schemas.openxmlformats.org/officeDocument/2006/relationships/hyperlink" Target="https://www.morningstar.it/it/funds/snapshot/snapshot.aspx?id=F00000QB8O" TargetMode="External"/><Relationship Id="rId10" Type="http://schemas.openxmlformats.org/officeDocument/2006/relationships/hyperlink" Target="https://www.morningstar.it/it/funds/snapshot/snapshot.aspx?id=F0GBR04BB7" TargetMode="External"/><Relationship Id="rId4" Type="http://schemas.openxmlformats.org/officeDocument/2006/relationships/hyperlink" Target="https://www.morningstar.it/it/etf/snapshot/snapshot.aspx?id=0P00016SWH" TargetMode="External"/><Relationship Id="rId9" Type="http://schemas.openxmlformats.org/officeDocument/2006/relationships/hyperlink" Target="https://www.morningstar.it/it/funds/snapshot/snapshot.aspx?id=F00001DIV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rningstar.it/it/funds/snapshot/snapshot.aspx?id=F0GBR04LU1" TargetMode="External"/><Relationship Id="rId13" Type="http://schemas.openxmlformats.org/officeDocument/2006/relationships/hyperlink" Target="https://www.morningstar.it/it/funds/snapshot/snapshot.aspx?id=F0000009DQ" TargetMode="External"/><Relationship Id="rId3" Type="http://schemas.openxmlformats.org/officeDocument/2006/relationships/hyperlink" Target="https://www.morningstar.it/it/funds/snapshot/snapshot.aspx?id=F00001DIVD" TargetMode="External"/><Relationship Id="rId7" Type="http://schemas.openxmlformats.org/officeDocument/2006/relationships/hyperlink" Target="https://www.morningstar.it/it/funds/snapshot/snapshot.aspx?id=F00001DIVD" TargetMode="External"/><Relationship Id="rId12" Type="http://schemas.openxmlformats.org/officeDocument/2006/relationships/hyperlink" Target="https://www.morningstar.it/it/funds/snapshot/snapshot.aspx?id=F0GBR04BB7" TargetMode="External"/><Relationship Id="rId2" Type="http://schemas.openxmlformats.org/officeDocument/2006/relationships/hyperlink" Target="https://www.morningstar.it/it/funds/snapshot/snapshot.aspx?id=F0GBR04LU1" TargetMode="External"/><Relationship Id="rId1" Type="http://schemas.openxmlformats.org/officeDocument/2006/relationships/hyperlink" Target="https://www.morningstar.it/it/funds/snapshot/snapshot.aspx?id=F00001D3VM" TargetMode="External"/><Relationship Id="rId6" Type="http://schemas.openxmlformats.org/officeDocument/2006/relationships/hyperlink" Target="https://www.morningstar.it/it/funds/snapshot/snapshot.aspx?id=F00001D3VM" TargetMode="External"/><Relationship Id="rId11" Type="http://schemas.openxmlformats.org/officeDocument/2006/relationships/hyperlink" Target="https://www.morningstar.it/it/funds/snapshot/snapshot.aspx?id=F0GBR06GRR" TargetMode="External"/><Relationship Id="rId5" Type="http://schemas.openxmlformats.org/officeDocument/2006/relationships/hyperlink" Target="https://www.morningstar.it/it/funds/snapshot/snapshot.aspx?id=F0GBR06GRR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ww.morningstar.it/it/funds/snapshot/snapshot.aspx?id=F0000000RL" TargetMode="External"/><Relationship Id="rId4" Type="http://schemas.openxmlformats.org/officeDocument/2006/relationships/hyperlink" Target="https://www.morningstar.it/it/funds/snapshot/snapshot.aspx?id=F0GBR04BB7" TargetMode="External"/><Relationship Id="rId9" Type="http://schemas.openxmlformats.org/officeDocument/2006/relationships/hyperlink" Target="https://www.morningstar.it/it/funds/snapshot/snapshot.aspx?id=F0000000RL" TargetMode="External"/><Relationship Id="rId14" Type="http://schemas.openxmlformats.org/officeDocument/2006/relationships/hyperlink" Target="https://www.morningstar.it/it/funds/snapshot/snapshot.aspx?id=F0000009D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A3CF-560D-4345-ADE9-C85AAE26669C}">
  <dimension ref="C3:H39"/>
  <sheetViews>
    <sheetView topLeftCell="A20" workbookViewId="0">
      <selection activeCell="I20" sqref="I20"/>
    </sheetView>
  </sheetViews>
  <sheetFormatPr defaultRowHeight="14.5" x14ac:dyDescent="0.35"/>
  <cols>
    <col min="3" max="3" width="10.1796875" customWidth="1"/>
    <col min="4" max="4" width="20.81640625" customWidth="1"/>
    <col min="8" max="8" width="69" customWidth="1"/>
    <col min="9" max="9" width="22.453125" customWidth="1"/>
  </cols>
  <sheetData>
    <row r="3" spans="3:8" ht="15" thickBot="1" x14ac:dyDescent="0.4"/>
    <row r="4" spans="3:8" ht="15" thickBot="1" x14ac:dyDescent="0.4">
      <c r="C4" s="8" t="s">
        <v>29</v>
      </c>
      <c r="D4" s="9"/>
      <c r="E4" s="9"/>
      <c r="F4" s="9"/>
      <c r="G4" s="9"/>
      <c r="H4" s="11"/>
    </row>
    <row r="5" spans="3:8" x14ac:dyDescent="0.35">
      <c r="C5" s="1" t="s">
        <v>5</v>
      </c>
      <c r="D5" s="2" t="s">
        <v>38</v>
      </c>
      <c r="E5" s="2" t="s">
        <v>6</v>
      </c>
      <c r="F5" s="4">
        <v>90</v>
      </c>
      <c r="G5" s="14">
        <f>IF(F5&lt;&gt;"",F5/900,"")</f>
        <v>0.1</v>
      </c>
      <c r="H5" s="23" t="s">
        <v>37</v>
      </c>
    </row>
    <row r="6" spans="3:8" x14ac:dyDescent="0.35">
      <c r="C6" s="3" t="s">
        <v>31</v>
      </c>
      <c r="D6" t="s">
        <v>39</v>
      </c>
      <c r="E6" t="s">
        <v>7</v>
      </c>
      <c r="F6" s="5">
        <v>110</v>
      </c>
      <c r="G6" s="15">
        <f t="shared" ref="G6:G13" si="0">IF(F6&lt;&gt;"",F6/900,"")</f>
        <v>0.12222222222222222</v>
      </c>
      <c r="H6" s="23" t="s">
        <v>3</v>
      </c>
    </row>
    <row r="7" spans="3:8" x14ac:dyDescent="0.35">
      <c r="C7" s="3" t="s">
        <v>5</v>
      </c>
      <c r="D7" t="s">
        <v>33</v>
      </c>
      <c r="E7" t="s">
        <v>6</v>
      </c>
      <c r="F7" s="5">
        <v>70</v>
      </c>
      <c r="G7" s="15">
        <f t="shared" si="0"/>
        <v>7.7777777777777779E-2</v>
      </c>
      <c r="H7" s="23" t="s">
        <v>1</v>
      </c>
    </row>
    <row r="8" spans="3:8" x14ac:dyDescent="0.35">
      <c r="C8" s="3" t="s">
        <v>31</v>
      </c>
      <c r="D8" t="s">
        <v>34</v>
      </c>
      <c r="E8" t="s">
        <v>6</v>
      </c>
      <c r="F8" s="5">
        <v>70</v>
      </c>
      <c r="G8" s="15">
        <f t="shared" si="0"/>
        <v>7.7777777777777779E-2</v>
      </c>
      <c r="H8" s="23" t="s">
        <v>2</v>
      </c>
    </row>
    <row r="9" spans="3:8" x14ac:dyDescent="0.35">
      <c r="C9" s="3" t="s">
        <v>5</v>
      </c>
      <c r="D9" t="s">
        <v>35</v>
      </c>
      <c r="E9" t="s">
        <v>6</v>
      </c>
      <c r="F9" s="5">
        <v>60</v>
      </c>
      <c r="G9" s="15">
        <f t="shared" si="0"/>
        <v>6.6666666666666666E-2</v>
      </c>
      <c r="H9" s="23" t="s">
        <v>0</v>
      </c>
    </row>
    <row r="10" spans="3:8" x14ac:dyDescent="0.35">
      <c r="C10" s="3" t="s">
        <v>31</v>
      </c>
      <c r="D10" t="s">
        <v>36</v>
      </c>
      <c r="E10" t="s">
        <v>6</v>
      </c>
      <c r="F10" s="5">
        <v>40</v>
      </c>
      <c r="G10" s="15">
        <f t="shared" si="0"/>
        <v>4.4444444444444446E-2</v>
      </c>
      <c r="H10" s="23" t="s">
        <v>4</v>
      </c>
    </row>
    <row r="11" spans="3:8" x14ac:dyDescent="0.35">
      <c r="C11" s="3" t="s">
        <v>9</v>
      </c>
      <c r="D11" t="s">
        <v>43</v>
      </c>
      <c r="E11" t="s">
        <v>7</v>
      </c>
      <c r="F11" s="5">
        <v>60</v>
      </c>
      <c r="G11" s="15">
        <f t="shared" si="0"/>
        <v>6.6666666666666666E-2</v>
      </c>
      <c r="H11" s="23" t="s">
        <v>44</v>
      </c>
    </row>
    <row r="12" spans="3:8" x14ac:dyDescent="0.35">
      <c r="C12" s="3" t="s">
        <v>9</v>
      </c>
      <c r="D12" t="s">
        <v>8</v>
      </c>
      <c r="E12" t="s">
        <v>7</v>
      </c>
      <c r="F12" s="5">
        <v>100</v>
      </c>
      <c r="G12" s="15">
        <f t="shared" si="0"/>
        <v>0.1111111111111111</v>
      </c>
      <c r="H12" s="23" t="s">
        <v>13</v>
      </c>
    </row>
    <row r="13" spans="3:8" ht="15" thickBot="1" x14ac:dyDescent="0.4">
      <c r="C13" s="3" t="s">
        <v>9</v>
      </c>
      <c r="D13" t="s">
        <v>10</v>
      </c>
      <c r="E13" t="s">
        <v>11</v>
      </c>
      <c r="F13" s="5">
        <v>50</v>
      </c>
      <c r="G13" s="15">
        <f t="shared" si="0"/>
        <v>5.5555555555555552E-2</v>
      </c>
      <c r="H13" s="23" t="s">
        <v>14</v>
      </c>
    </row>
    <row r="14" spans="3:8" ht="15" thickBot="1" x14ac:dyDescent="0.4">
      <c r="C14" s="12"/>
      <c r="D14" s="10"/>
      <c r="E14" s="10"/>
      <c r="F14" s="13">
        <f>SUM(F5:F13)</f>
        <v>650</v>
      </c>
      <c r="G14" s="11" t="s">
        <v>12</v>
      </c>
      <c r="H14" s="24"/>
    </row>
    <row r="16" spans="3:8" ht="15" thickBot="1" x14ac:dyDescent="0.4"/>
    <row r="17" spans="3:8" ht="15" thickBot="1" x14ac:dyDescent="0.4">
      <c r="C17" s="8" t="s">
        <v>30</v>
      </c>
      <c r="D17" s="9"/>
      <c r="E17" s="9"/>
      <c r="F17" s="9"/>
      <c r="G17" s="9"/>
      <c r="H17" s="11"/>
    </row>
    <row r="18" spans="3:8" x14ac:dyDescent="0.35">
      <c r="C18" s="1" t="s">
        <v>31</v>
      </c>
      <c r="D18" s="2" t="s">
        <v>16</v>
      </c>
      <c r="E18" s="2" t="s">
        <v>6</v>
      </c>
      <c r="F18" s="4">
        <v>40</v>
      </c>
      <c r="G18" s="14">
        <f>IF(F18&lt;&gt;"",F18/900,"")</f>
        <v>4.4444444444444446E-2</v>
      </c>
      <c r="H18" s="23" t="s">
        <v>15</v>
      </c>
    </row>
    <row r="19" spans="3:8" x14ac:dyDescent="0.35">
      <c r="C19" s="3" t="s">
        <v>31</v>
      </c>
      <c r="D19" t="s">
        <v>28</v>
      </c>
      <c r="E19" t="s">
        <v>7</v>
      </c>
      <c r="F19" s="5">
        <v>35</v>
      </c>
      <c r="G19" s="15">
        <f t="shared" ref="G19:G24" si="1">IF(F19&lt;&gt;"",F19/900,"")</f>
        <v>3.888888888888889E-2</v>
      </c>
      <c r="H19" s="23" t="s">
        <v>27</v>
      </c>
    </row>
    <row r="20" spans="3:8" x14ac:dyDescent="0.35">
      <c r="C20" s="3" t="s">
        <v>31</v>
      </c>
      <c r="D20" t="s">
        <v>18</v>
      </c>
      <c r="E20" t="s">
        <v>6</v>
      </c>
      <c r="F20" s="5">
        <v>40</v>
      </c>
      <c r="G20" s="15">
        <f t="shared" si="1"/>
        <v>4.4444444444444446E-2</v>
      </c>
      <c r="H20" s="23" t="s">
        <v>17</v>
      </c>
    </row>
    <row r="21" spans="3:8" x14ac:dyDescent="0.35">
      <c r="C21" s="3" t="s">
        <v>31</v>
      </c>
      <c r="D21" t="s">
        <v>22</v>
      </c>
      <c r="E21" t="s">
        <v>6</v>
      </c>
      <c r="F21" s="5">
        <v>40</v>
      </c>
      <c r="G21" s="15">
        <f t="shared" si="1"/>
        <v>4.4444444444444446E-2</v>
      </c>
      <c r="H21" s="23" t="s">
        <v>23</v>
      </c>
    </row>
    <row r="22" spans="3:8" x14ac:dyDescent="0.35">
      <c r="C22" s="3" t="s">
        <v>31</v>
      </c>
      <c r="D22" t="s">
        <v>32</v>
      </c>
      <c r="E22" t="s">
        <v>7</v>
      </c>
      <c r="F22" s="5">
        <v>40</v>
      </c>
      <c r="G22" s="15">
        <f t="shared" si="1"/>
        <v>4.4444444444444446E-2</v>
      </c>
      <c r="H22" s="23" t="s">
        <v>19</v>
      </c>
    </row>
    <row r="23" spans="3:8" x14ac:dyDescent="0.35">
      <c r="C23" s="3" t="s">
        <v>31</v>
      </c>
      <c r="D23" t="s">
        <v>26</v>
      </c>
      <c r="E23" t="s">
        <v>21</v>
      </c>
      <c r="F23" s="5">
        <v>40</v>
      </c>
      <c r="G23" s="15">
        <f t="shared" si="1"/>
        <v>4.4444444444444446E-2</v>
      </c>
      <c r="H23" s="23" t="s">
        <v>20</v>
      </c>
    </row>
    <row r="24" spans="3:8" ht="15" thickBot="1" x14ac:dyDescent="0.4">
      <c r="C24" s="3" t="s">
        <v>31</v>
      </c>
      <c r="D24" t="s">
        <v>25</v>
      </c>
      <c r="E24" t="s">
        <v>6</v>
      </c>
      <c r="F24" s="5">
        <v>15</v>
      </c>
      <c r="G24" s="15">
        <f t="shared" si="1"/>
        <v>1.6666666666666666E-2</v>
      </c>
      <c r="H24" s="23" t="s">
        <v>24</v>
      </c>
    </row>
    <row r="25" spans="3:8" ht="15" thickBot="1" x14ac:dyDescent="0.4">
      <c r="C25" s="12"/>
      <c r="D25" s="10"/>
      <c r="E25" s="10"/>
      <c r="F25" s="13">
        <f>SUM(F18:F24)</f>
        <v>250</v>
      </c>
      <c r="G25" s="11" t="s">
        <v>12</v>
      </c>
      <c r="H25" s="24"/>
    </row>
    <row r="26" spans="3:8" x14ac:dyDescent="0.35">
      <c r="F26" s="5"/>
      <c r="G26" s="6"/>
      <c r="H26" s="7"/>
    </row>
    <row r="27" spans="3:8" ht="15" thickBot="1" x14ac:dyDescent="0.4"/>
    <row r="28" spans="3:8" ht="15" thickBot="1" x14ac:dyDescent="0.4">
      <c r="D28" s="18" t="s">
        <v>41</v>
      </c>
      <c r="E28" s="19"/>
      <c r="F28" s="20"/>
    </row>
    <row r="29" spans="3:8" x14ac:dyDescent="0.35">
      <c r="D29" s="1" t="s">
        <v>28</v>
      </c>
      <c r="E29" s="2">
        <f>F19+F5+F24</f>
        <v>140</v>
      </c>
      <c r="F29" s="14">
        <f t="shared" ref="F29:F32" si="2">IF(E29&lt;&gt;"",E29/900,"")</f>
        <v>0.15555555555555556</v>
      </c>
    </row>
    <row r="30" spans="3:8" x14ac:dyDescent="0.35">
      <c r="D30" s="3" t="s">
        <v>40</v>
      </c>
      <c r="E30">
        <f>F23+F22+F21+F20+F18</f>
        <v>200</v>
      </c>
      <c r="F30" s="15">
        <f t="shared" si="2"/>
        <v>0.22222222222222221</v>
      </c>
    </row>
    <row r="31" spans="3:8" x14ac:dyDescent="0.35">
      <c r="D31" s="3" t="s">
        <v>46</v>
      </c>
      <c r="E31">
        <f>F6+F8+F10+F12+F13+F11</f>
        <v>430</v>
      </c>
      <c r="F31" s="15">
        <f t="shared" si="2"/>
        <v>0.4777777777777778</v>
      </c>
    </row>
    <row r="32" spans="3:8" ht="15" thickBot="1" x14ac:dyDescent="0.4">
      <c r="D32" s="16" t="s">
        <v>45</v>
      </c>
      <c r="E32" s="17">
        <f>F7+F9</f>
        <v>130</v>
      </c>
      <c r="F32" s="21">
        <f t="shared" si="2"/>
        <v>0.14444444444444443</v>
      </c>
    </row>
    <row r="34" spans="4:6" ht="15" thickBot="1" x14ac:dyDescent="0.4"/>
    <row r="35" spans="4:6" ht="15" thickBot="1" x14ac:dyDescent="0.4">
      <c r="D35" s="18" t="s">
        <v>42</v>
      </c>
      <c r="E35" s="19"/>
      <c r="F35" s="20"/>
    </row>
    <row r="36" spans="4:6" x14ac:dyDescent="0.35">
      <c r="D36" s="1" t="s">
        <v>6</v>
      </c>
      <c r="E36" s="2">
        <f>F24+F18+F20+F21+F5+F7+F8+F10+F9</f>
        <v>465</v>
      </c>
      <c r="F36" s="14">
        <f t="shared" ref="F36:F39" si="3">IF(E36&lt;&gt;"",E36/900,"")</f>
        <v>0.51666666666666672</v>
      </c>
    </row>
    <row r="37" spans="4:6" x14ac:dyDescent="0.35">
      <c r="D37" s="3" t="s">
        <v>7</v>
      </c>
      <c r="E37">
        <f>F19+F22+F11+F12+F6</f>
        <v>345</v>
      </c>
      <c r="F37" s="15">
        <f t="shared" si="3"/>
        <v>0.38333333333333336</v>
      </c>
    </row>
    <row r="38" spans="4:6" x14ac:dyDescent="0.35">
      <c r="D38" s="3" t="s">
        <v>21</v>
      </c>
      <c r="E38">
        <f>F23</f>
        <v>40</v>
      </c>
      <c r="F38" s="15">
        <f t="shared" si="3"/>
        <v>4.4444444444444446E-2</v>
      </c>
    </row>
    <row r="39" spans="4:6" ht="15" thickBot="1" x14ac:dyDescent="0.4">
      <c r="D39" s="16" t="s">
        <v>11</v>
      </c>
      <c r="E39" s="17">
        <f>F13</f>
        <v>50</v>
      </c>
      <c r="F39" s="21">
        <f t="shared" si="3"/>
        <v>5.5555555555555552E-2</v>
      </c>
    </row>
  </sheetData>
  <hyperlinks>
    <hyperlink ref="H6" r:id="rId1" xr:uid="{94FED6ED-A3DB-4A2F-B2E1-B6975E64F4CD}"/>
    <hyperlink ref="H7" r:id="rId2" xr:uid="{A3449602-8D44-4491-8BA3-1D55A6ECFE5D}"/>
    <hyperlink ref="H8" r:id="rId3" xr:uid="{914DDA8A-0FAC-4788-94FA-4731D4E1F4D3}"/>
    <hyperlink ref="H9" r:id="rId4" xr:uid="{446727E6-5444-4BDD-8330-E06C0D065CF7}"/>
    <hyperlink ref="H10" r:id="rId5" xr:uid="{263A3791-E3EB-4FC7-AF1B-199AEC9690E7}"/>
    <hyperlink ref="H13" r:id="rId6" xr:uid="{8A399DB6-662E-4853-8133-63C41EC3AB15}"/>
    <hyperlink ref="H18" r:id="rId7" xr:uid="{39740F51-F48E-456C-A7C5-42F46358CCCC}"/>
    <hyperlink ref="H20" r:id="rId8" xr:uid="{EBE2EA0B-99A9-4E4B-ADE2-E1B3AD86DFC7}"/>
    <hyperlink ref="H19" r:id="rId9" xr:uid="{A9BAED5C-0149-45F4-A4BB-D1FFB88F2744}"/>
    <hyperlink ref="H23" r:id="rId10" xr:uid="{10254490-CB22-452C-839B-8866954DFDE7}"/>
    <hyperlink ref="H22" r:id="rId11" xr:uid="{4CD5FD33-E777-4A45-9211-5B65BC9D5211}"/>
  </hyperlinks>
  <pageMargins left="0.7" right="0.7" top="0.75" bottom="0.75" header="0.3" footer="0.3"/>
  <pageSetup paperSize="9"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E038-CAF1-4AD5-94B4-018D5699B53C}">
  <dimension ref="A1"/>
  <sheetViews>
    <sheetView tabSelected="1" workbookViewId="0">
      <selection activeCell="I8" sqref="I8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58B3-023E-4C93-A5F2-1AF7BEFBC5C9}">
  <dimension ref="C4:H39"/>
  <sheetViews>
    <sheetView workbookViewId="0">
      <selection activeCell="C5" sqref="C5:G18"/>
    </sheetView>
  </sheetViews>
  <sheetFormatPr defaultRowHeight="14.5" x14ac:dyDescent="0.35"/>
  <cols>
    <col min="3" max="3" width="10.1796875" customWidth="1"/>
    <col min="4" max="4" width="20.81640625" customWidth="1"/>
    <col min="7" max="7" width="19.1796875" customWidth="1"/>
    <col min="8" max="8" width="69" customWidth="1"/>
    <col min="9" max="9" width="22.453125" customWidth="1"/>
  </cols>
  <sheetData>
    <row r="4" spans="3:8" ht="15" thickBot="1" x14ac:dyDescent="0.4">
      <c r="C4" s="22" t="s">
        <v>29</v>
      </c>
      <c r="D4" s="22"/>
      <c r="E4" s="22"/>
      <c r="F4" s="22"/>
      <c r="G4" s="22"/>
      <c r="H4" s="22"/>
    </row>
    <row r="5" spans="3:8" x14ac:dyDescent="0.35">
      <c r="C5" s="1" t="s">
        <v>31</v>
      </c>
      <c r="D5" s="2" t="s">
        <v>16</v>
      </c>
      <c r="E5" s="2" t="s">
        <v>6</v>
      </c>
      <c r="F5" s="4">
        <v>40</v>
      </c>
      <c r="G5" s="14">
        <f>IF(F5&lt;&gt;"",F5/900,"")</f>
        <v>4.4444444444444446E-2</v>
      </c>
    </row>
    <row r="6" spans="3:8" x14ac:dyDescent="0.35">
      <c r="C6" s="26" t="s">
        <v>15</v>
      </c>
      <c r="D6" s="26"/>
      <c r="E6" s="26"/>
      <c r="F6" s="26"/>
      <c r="G6" s="26"/>
    </row>
    <row r="7" spans="3:8" x14ac:dyDescent="0.35">
      <c r="C7" s="3" t="s">
        <v>31</v>
      </c>
      <c r="D7" t="s">
        <v>28</v>
      </c>
      <c r="E7" t="s">
        <v>7</v>
      </c>
      <c r="F7" s="5">
        <v>35</v>
      </c>
      <c r="G7" s="15">
        <f t="shared" ref="G7" si="0">IF(F7&lt;&gt;"",F7/900,"")</f>
        <v>3.888888888888889E-2</v>
      </c>
      <c r="H7" s="7"/>
    </row>
    <row r="8" spans="3:8" x14ac:dyDescent="0.35">
      <c r="C8" s="26" t="s">
        <v>27</v>
      </c>
      <c r="D8" s="27"/>
      <c r="E8" s="27"/>
      <c r="F8" s="27"/>
      <c r="G8" s="27"/>
    </row>
    <row r="9" spans="3:8" x14ac:dyDescent="0.35">
      <c r="C9" s="3" t="s">
        <v>31</v>
      </c>
      <c r="D9" t="s">
        <v>18</v>
      </c>
      <c r="E9" t="s">
        <v>6</v>
      </c>
      <c r="F9" s="5">
        <v>40</v>
      </c>
      <c r="G9" s="15">
        <f t="shared" ref="G9" si="1">IF(F9&lt;&gt;"",F9/900,"")</f>
        <v>4.4444444444444446E-2</v>
      </c>
      <c r="H9" s="7"/>
    </row>
    <row r="10" spans="3:8" x14ac:dyDescent="0.35">
      <c r="C10" s="26" t="s">
        <v>17</v>
      </c>
      <c r="D10" s="27"/>
      <c r="E10" s="27"/>
      <c r="F10" s="27"/>
      <c r="G10" s="27"/>
    </row>
    <row r="11" spans="3:8" x14ac:dyDescent="0.35">
      <c r="C11" s="3" t="s">
        <v>31</v>
      </c>
      <c r="D11" t="s">
        <v>22</v>
      </c>
      <c r="E11" t="s">
        <v>6</v>
      </c>
      <c r="F11" s="5">
        <v>40</v>
      </c>
      <c r="G11" s="15">
        <f t="shared" ref="G11" si="2">IF(F11&lt;&gt;"",F11/900,"")</f>
        <v>4.4444444444444446E-2</v>
      </c>
      <c r="H11" s="7"/>
    </row>
    <row r="12" spans="3:8" x14ac:dyDescent="0.35">
      <c r="C12" s="26" t="s">
        <v>23</v>
      </c>
      <c r="D12" s="27"/>
      <c r="E12" s="27"/>
      <c r="F12" s="27"/>
      <c r="G12" s="27"/>
    </row>
    <row r="13" spans="3:8" x14ac:dyDescent="0.35">
      <c r="C13" s="3" t="s">
        <v>31</v>
      </c>
      <c r="D13" t="s">
        <v>32</v>
      </c>
      <c r="E13" t="s">
        <v>7</v>
      </c>
      <c r="F13" s="5">
        <v>40</v>
      </c>
      <c r="G13" s="15">
        <f t="shared" ref="G13" si="3">IF(F13&lt;&gt;"",F13/900,"")</f>
        <v>4.4444444444444446E-2</v>
      </c>
      <c r="H13" s="7"/>
    </row>
    <row r="14" spans="3:8" x14ac:dyDescent="0.35">
      <c r="C14" s="26" t="s">
        <v>19</v>
      </c>
      <c r="D14" s="27"/>
      <c r="E14" s="27"/>
      <c r="F14" s="27"/>
      <c r="G14" s="27"/>
    </row>
    <row r="15" spans="3:8" x14ac:dyDescent="0.35">
      <c r="C15" s="3" t="s">
        <v>31</v>
      </c>
      <c r="D15" t="s">
        <v>26</v>
      </c>
      <c r="E15" t="s">
        <v>21</v>
      </c>
      <c r="F15" s="5">
        <v>40</v>
      </c>
      <c r="G15" s="15">
        <f t="shared" ref="G15" si="4">IF(F15&lt;&gt;"",F15/900,"")</f>
        <v>4.4444444444444446E-2</v>
      </c>
      <c r="H15" s="7"/>
    </row>
    <row r="16" spans="3:8" x14ac:dyDescent="0.35">
      <c r="C16" s="26" t="s">
        <v>20</v>
      </c>
      <c r="D16" s="27"/>
      <c r="E16" s="27"/>
      <c r="F16" s="27"/>
      <c r="G16" s="27"/>
    </row>
    <row r="17" spans="3:8" x14ac:dyDescent="0.35">
      <c r="C17" s="3" t="s">
        <v>31</v>
      </c>
      <c r="D17" t="s">
        <v>25</v>
      </c>
      <c r="E17" t="s">
        <v>6</v>
      </c>
      <c r="F17" s="5">
        <v>15</v>
      </c>
      <c r="G17" s="15">
        <f t="shared" ref="G17" si="5">IF(F17&lt;&gt;"",F17/900,"")</f>
        <v>1.6666666666666666E-2</v>
      </c>
      <c r="H17" s="7"/>
    </row>
    <row r="18" spans="3:8" x14ac:dyDescent="0.35">
      <c r="C18" s="26" t="s">
        <v>24</v>
      </c>
      <c r="D18" s="27"/>
      <c r="E18" s="27"/>
      <c r="F18" s="27"/>
      <c r="G18" s="27"/>
    </row>
    <row r="19" spans="3:8" x14ac:dyDescent="0.35">
      <c r="F19" s="5"/>
      <c r="G19" s="25"/>
      <c r="H19" s="7"/>
    </row>
    <row r="20" spans="3:8" x14ac:dyDescent="0.35">
      <c r="C20" s="26"/>
      <c r="D20" s="27"/>
      <c r="E20" s="27"/>
      <c r="F20" s="27"/>
      <c r="G20" s="27"/>
    </row>
    <row r="21" spans="3:8" x14ac:dyDescent="0.35">
      <c r="F21" s="5"/>
      <c r="G21" s="25"/>
      <c r="H21" s="7"/>
    </row>
    <row r="22" spans="3:8" x14ac:dyDescent="0.35">
      <c r="C22" s="26"/>
      <c r="D22" s="27"/>
      <c r="E22" s="27"/>
      <c r="F22" s="27"/>
      <c r="G22" s="27"/>
    </row>
    <row r="26" spans="3:8" x14ac:dyDescent="0.35">
      <c r="F26" s="5"/>
      <c r="G26" s="6"/>
      <c r="H26" s="7"/>
    </row>
    <row r="27" spans="3:8" ht="15" thickBot="1" x14ac:dyDescent="0.4"/>
    <row r="28" spans="3:8" ht="15" thickBot="1" x14ac:dyDescent="0.4">
      <c r="C28" s="8" t="s">
        <v>30</v>
      </c>
      <c r="D28" s="9"/>
      <c r="E28" s="9"/>
      <c r="F28" s="9"/>
      <c r="G28" s="9"/>
      <c r="H28" s="11"/>
    </row>
    <row r="29" spans="3:8" x14ac:dyDescent="0.35">
      <c r="C29" s="1" t="s">
        <v>31</v>
      </c>
      <c r="D29" s="2" t="s">
        <v>16</v>
      </c>
      <c r="E29" s="2" t="s">
        <v>6</v>
      </c>
      <c r="F29" s="4">
        <v>40</v>
      </c>
      <c r="G29" s="14">
        <f>IF(F29&lt;&gt;"",F29/900,"")</f>
        <v>4.4444444444444446E-2</v>
      </c>
      <c r="H29" s="23" t="s">
        <v>15</v>
      </c>
    </row>
    <row r="30" spans="3:8" x14ac:dyDescent="0.35">
      <c r="C30" s="3" t="s">
        <v>31</v>
      </c>
      <c r="D30" t="s">
        <v>28</v>
      </c>
      <c r="E30" t="s">
        <v>7</v>
      </c>
      <c r="F30" s="5">
        <v>35</v>
      </c>
      <c r="G30" s="15">
        <f t="shared" ref="G30:G35" si="6">IF(F30&lt;&gt;"",F30/900,"")</f>
        <v>3.888888888888889E-2</v>
      </c>
      <c r="H30" s="23" t="s">
        <v>27</v>
      </c>
    </row>
    <row r="31" spans="3:8" x14ac:dyDescent="0.35">
      <c r="C31" s="3" t="s">
        <v>31</v>
      </c>
      <c r="D31" t="s">
        <v>18</v>
      </c>
      <c r="E31" t="s">
        <v>6</v>
      </c>
      <c r="F31" s="5">
        <v>40</v>
      </c>
      <c r="G31" s="15">
        <f t="shared" si="6"/>
        <v>4.4444444444444446E-2</v>
      </c>
      <c r="H31" s="23" t="s">
        <v>17</v>
      </c>
    </row>
    <row r="32" spans="3:8" x14ac:dyDescent="0.35">
      <c r="C32" s="3" t="s">
        <v>31</v>
      </c>
      <c r="D32" t="s">
        <v>22</v>
      </c>
      <c r="E32" t="s">
        <v>6</v>
      </c>
      <c r="F32" s="5">
        <v>40</v>
      </c>
      <c r="G32" s="15">
        <f t="shared" si="6"/>
        <v>4.4444444444444446E-2</v>
      </c>
      <c r="H32" s="23" t="s">
        <v>23</v>
      </c>
    </row>
    <row r="33" spans="3:8" x14ac:dyDescent="0.35">
      <c r="C33" s="3" t="s">
        <v>31</v>
      </c>
      <c r="D33" t="s">
        <v>32</v>
      </c>
      <c r="E33" t="s">
        <v>7</v>
      </c>
      <c r="F33" s="5">
        <v>40</v>
      </c>
      <c r="G33" s="15">
        <f t="shared" si="6"/>
        <v>4.4444444444444446E-2</v>
      </c>
      <c r="H33" s="23" t="s">
        <v>19</v>
      </c>
    </row>
    <row r="34" spans="3:8" x14ac:dyDescent="0.35">
      <c r="C34" s="3" t="s">
        <v>31</v>
      </c>
      <c r="D34" t="s">
        <v>26</v>
      </c>
      <c r="E34" t="s">
        <v>21</v>
      </c>
      <c r="F34" s="5">
        <v>40</v>
      </c>
      <c r="G34" s="15">
        <f t="shared" si="6"/>
        <v>4.4444444444444446E-2</v>
      </c>
      <c r="H34" s="23" t="s">
        <v>20</v>
      </c>
    </row>
    <row r="35" spans="3:8" ht="15" thickBot="1" x14ac:dyDescent="0.4">
      <c r="C35" s="3" t="s">
        <v>31</v>
      </c>
      <c r="D35" t="s">
        <v>25</v>
      </c>
      <c r="E35" t="s">
        <v>6</v>
      </c>
      <c r="F35" s="5">
        <v>15</v>
      </c>
      <c r="G35" s="15">
        <f t="shared" si="6"/>
        <v>1.6666666666666666E-2</v>
      </c>
      <c r="H35" s="23" t="s">
        <v>24</v>
      </c>
    </row>
    <row r="36" spans="3:8" ht="15" thickBot="1" x14ac:dyDescent="0.4">
      <c r="C36" s="12"/>
      <c r="D36" s="10"/>
      <c r="E36" s="10"/>
      <c r="F36" s="13">
        <f>SUM(F29:F35)</f>
        <v>250</v>
      </c>
      <c r="G36" s="11" t="s">
        <v>12</v>
      </c>
      <c r="H36" s="24"/>
    </row>
    <row r="37" spans="3:8" x14ac:dyDescent="0.35">
      <c r="F37" s="25"/>
    </row>
    <row r="38" spans="3:8" x14ac:dyDescent="0.35">
      <c r="F38" s="25"/>
    </row>
    <row r="39" spans="3:8" x14ac:dyDescent="0.35">
      <c r="F39" s="25"/>
    </row>
  </sheetData>
  <mergeCells count="9">
    <mergeCell ref="C18:G18"/>
    <mergeCell ref="C20:G20"/>
    <mergeCell ref="C22:G22"/>
    <mergeCell ref="C6:G6"/>
    <mergeCell ref="C8:G8"/>
    <mergeCell ref="C10:G10"/>
    <mergeCell ref="C12:G12"/>
    <mergeCell ref="C14:G14"/>
    <mergeCell ref="C16:G16"/>
  </mergeCells>
  <hyperlinks>
    <hyperlink ref="H29" r:id="rId1" xr:uid="{810F4B33-7A26-4CAA-BD7D-BD1C38850FF9}"/>
    <hyperlink ref="H31" r:id="rId2" xr:uid="{55420D73-8C97-4411-9A57-E416F91CCF8D}"/>
    <hyperlink ref="H30" r:id="rId3" xr:uid="{5F79E42F-A9B3-46CD-B718-BF3002E4C4F8}"/>
    <hyperlink ref="H34" r:id="rId4" xr:uid="{E49010F1-9B4C-4010-B3E4-E0B07F96E9BB}"/>
    <hyperlink ref="H33" r:id="rId5" xr:uid="{4DA7094D-3010-47C8-ADD7-DED148618573}"/>
    <hyperlink ref="C6" r:id="rId6" xr:uid="{E19CD343-D88F-4B03-A7AE-29056B60A828}"/>
    <hyperlink ref="C8" r:id="rId7" xr:uid="{DCC367E5-A0ED-4CFD-B95C-E96D6D53C62B}"/>
    <hyperlink ref="C10" r:id="rId8" xr:uid="{9B1B9519-0BF9-4883-9A4D-E0424ECB255F}"/>
    <hyperlink ref="H32" r:id="rId9" xr:uid="{10BD9E12-650F-483F-909B-01D95FF600AE}"/>
    <hyperlink ref="C12" r:id="rId10" xr:uid="{F7CEE0E0-AB91-49B4-9FC6-4DC04CBF16C2}"/>
    <hyperlink ref="C14" r:id="rId11" xr:uid="{4F261DC9-04DD-46F0-A86F-6B2F1349C943}"/>
    <hyperlink ref="C16" r:id="rId12" xr:uid="{FAEBC24F-E14D-4C75-B58A-9E2D2DD0822D}"/>
    <hyperlink ref="H35" r:id="rId13" xr:uid="{0CA862B2-5229-41CA-B97A-65F319744B80}"/>
    <hyperlink ref="C18" r:id="rId14" xr:uid="{F12E4009-DCCA-45A3-B54D-CBB5307EF40D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Foglio3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Romeo Carrara</dc:creator>
  <cp:lastModifiedBy>Romeo Carrara</cp:lastModifiedBy>
  <dcterms:created xsi:type="dcterms:W3CDTF">2022-11-08T10:10:35Z</dcterms:created>
  <dcterms:modified xsi:type="dcterms:W3CDTF">2022-11-14T20:35:50Z</dcterms:modified>
</cp:coreProperties>
</file>