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Desktop\Data Management\Homework 2\"/>
    </mc:Choice>
  </mc:AlternateContent>
  <xr:revisionPtr revIDLastSave="0" documentId="13_ncr:1_{EC77A2FF-39BA-4123-9783-AC6193F7DAD9}" xr6:coauthVersionLast="47" xr6:coauthVersionMax="47" xr10:uidLastSave="{00000000-0000-0000-0000-000000000000}"/>
  <bookViews>
    <workbookView xWindow="-108" yWindow="-108" windowWidth="23256" windowHeight="12456" xr2:uid="{42D6383F-FC8D-4BAF-A1A1-0230ADD4A16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1" l="1"/>
  <c r="R14" i="1"/>
  <c r="D11" i="1"/>
  <c r="E11" i="1"/>
  <c r="F11" i="1"/>
  <c r="G11" i="1"/>
  <c r="H11" i="1"/>
  <c r="I11" i="1"/>
  <c r="J11" i="1"/>
  <c r="K11" i="1"/>
  <c r="L11" i="1"/>
  <c r="M11" i="1"/>
  <c r="M24" i="1" s="1"/>
  <c r="N11" i="1"/>
  <c r="O11" i="1"/>
  <c r="D23" i="1"/>
  <c r="E23" i="1"/>
  <c r="F23" i="1"/>
  <c r="G23" i="1"/>
  <c r="H23" i="1"/>
  <c r="I23" i="1"/>
  <c r="J23" i="1"/>
  <c r="K23" i="1"/>
  <c r="L23" i="1"/>
  <c r="M23" i="1"/>
  <c r="N23" i="1"/>
  <c r="R22" i="1" s="1"/>
  <c r="O23" i="1"/>
  <c r="R12" i="1"/>
  <c r="R20" i="1"/>
  <c r="R24" i="1"/>
  <c r="J24" i="1"/>
  <c r="K24" i="1"/>
  <c r="C11" i="1"/>
  <c r="C23" i="1"/>
  <c r="L24" i="1" l="1"/>
  <c r="F24" i="1"/>
  <c r="D24" i="1"/>
  <c r="G24" i="1"/>
  <c r="E24" i="1"/>
  <c r="O24" i="1"/>
  <c r="H24" i="1"/>
  <c r="I24" i="1"/>
  <c r="N24" i="1"/>
  <c r="C24" i="1"/>
</calcChain>
</file>

<file path=xl/sharedStrings.xml><?xml version="1.0" encoding="utf-8"?>
<sst xmlns="http://schemas.openxmlformats.org/spreadsheetml/2006/main" count="49" uniqueCount="30">
  <si>
    <t>TEST 1</t>
  </si>
  <si>
    <t>TEST 2</t>
  </si>
  <si>
    <t>TEST 3</t>
  </si>
  <si>
    <t>TEST 4</t>
  </si>
  <si>
    <t>TEST 5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</si>
  <si>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</si>
  <si>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</si>
  <si>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</si>
  <si>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</si>
  <si>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</si>
  <si>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</si>
  <si>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</si>
  <si>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</si>
  <si>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</si>
  <si>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NON-OPTIMIZED QUERIES</t>
  </si>
  <si>
    <t>AVERAGE</t>
  </si>
  <si>
    <t>OPTIMIZED QUERIES AFTER ADDING KEYS (PRIMARY KEYS AND FOREIGN KEYS)</t>
  </si>
  <si>
    <t>% IMPROVEMENT</t>
  </si>
  <si>
    <t>BEFORE</t>
  </si>
  <si>
    <t>AFTER (VERSION 1)</t>
  </si>
  <si>
    <t>AFTER (VERSION 2)</t>
  </si>
  <si>
    <t>WITHOUT</t>
  </si>
  <si>
    <t>VIEW 1</t>
  </si>
  <si>
    <t>VIEW 2</t>
  </si>
  <si>
    <t>QUERY 9.1</t>
  </si>
  <si>
    <t>QUERY 9.2</t>
  </si>
  <si>
    <t>QUERY 8.1</t>
  </si>
  <si>
    <t>QUERY 8.2</t>
  </si>
  <si>
    <t>REWRITED QUERY 9</t>
  </si>
  <si>
    <t>QUERY 8 AND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</si>
</sst>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9" fontId="0" fillId="3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A0CD-8FB6-4EA3-9D54-FA0005121926}">
  <dimension ref="B2:R24"/>
  <sheetViews>
    <sheetView tabSelected="1" workbookViewId="0">
      <selection activeCell="J19" sqref="J19"/>
    </sheetView>
  </sheetViews>
  <sheetFormatPr defaultRowHeight="14.4" x14ac:dyDescent="0.3"/>
  <cols>
    <col min="2" max="2" width="16.44140625" customWidth="1"/>
    <col min="3" max="3" width="8.88671875" customWidth="1"/>
    <col min="11" max="11" width="9.77734375" customWidth="1"/>
    <col min="12" max="12" width="9.6640625" customWidth="1"/>
    <col min="14" max="15" width="9.6640625" customWidth="1"/>
    <col min="16" max="16" width="12.6640625" customWidth="1"/>
    <col min="17" max="17" width="16.5546875" bestFit="1" customWidth="1"/>
    <col min="21" max="21" width="9.21875" bestFit="1" customWidth="1"/>
  </cols>
  <sheetData>
    <row r="2" spans="2:18" x14ac:dyDescent="0.3">
      <c r="B2" s="1" t="s">
        <v>14</v>
      </c>
    </row>
    <row r="4" spans="2:18" x14ac:dyDescent="0.3"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26</v>
      </c>
      <c r="L4" s="2" t="s">
        <v>27</v>
      </c>
      <c r="M4" s="2" t="s">
        <v>13</v>
      </c>
      <c r="N4" s="2" t="s">
        <v>24</v>
      </c>
      <c r="O4" s="2" t="s">
        <v>25</v>
      </c>
    </row>
    <row r="5" spans="2:18" x14ac:dyDescent="0.3">
      <c r="B5" t="s">
        <v>0</v>
      </c>
      <c r="C5" s="2">
        <v>0.437</v>
      </c>
      <c r="D5" s="2">
        <v>0.17199999999999999</v>
      </c>
      <c r="E5" s="2">
        <v>2.0470000000000002</v>
      </c>
      <c r="F5" s="2">
        <v>0.90600000000000003</v>
      </c>
      <c r="G5" s="2">
        <v>0.39100000000000001</v>
      </c>
      <c r="H5" s="2">
        <v>0.188</v>
      </c>
      <c r="I5" s="2">
        <v>3.1E-2</v>
      </c>
      <c r="J5" s="2">
        <v>3.3279999999999998</v>
      </c>
      <c r="K5" s="2">
        <v>6.0469999999999997</v>
      </c>
      <c r="L5" s="2">
        <v>1.0469999999999999</v>
      </c>
      <c r="M5" s="2">
        <v>292.036</v>
      </c>
      <c r="N5" s="2">
        <v>2.625</v>
      </c>
      <c r="O5" s="2">
        <v>3.468</v>
      </c>
    </row>
    <row r="6" spans="2:18" x14ac:dyDescent="0.3">
      <c r="B6" t="s">
        <v>1</v>
      </c>
      <c r="C6" s="2">
        <v>0.437</v>
      </c>
      <c r="D6" s="2">
        <v>0.17199999999999999</v>
      </c>
      <c r="E6" s="2">
        <v>2.0619999999999998</v>
      </c>
      <c r="F6" s="2">
        <v>0.90600000000000003</v>
      </c>
      <c r="G6" s="2">
        <v>0.40600000000000003</v>
      </c>
      <c r="H6" s="2">
        <v>0.17199999999999999</v>
      </c>
      <c r="I6" s="2">
        <v>1.4999999999999999E-2</v>
      </c>
      <c r="J6" s="2">
        <v>3.3290000000000002</v>
      </c>
      <c r="K6" s="2">
        <v>5.984</v>
      </c>
      <c r="L6" s="2">
        <v>1.0469999999999999</v>
      </c>
      <c r="M6" s="2">
        <v>290.55599999999998</v>
      </c>
      <c r="N6" s="2">
        <v>2.5939999999999999</v>
      </c>
      <c r="O6" s="2">
        <v>3.4849999999999999</v>
      </c>
    </row>
    <row r="7" spans="2:18" x14ac:dyDescent="0.3">
      <c r="B7" t="s">
        <v>2</v>
      </c>
      <c r="C7" s="2">
        <v>0.438</v>
      </c>
      <c r="D7" s="2">
        <v>0.17199999999999999</v>
      </c>
      <c r="E7" s="2">
        <v>2.0459999999999998</v>
      </c>
      <c r="F7" s="2">
        <v>0.89100000000000001</v>
      </c>
      <c r="G7" s="2">
        <v>0.39100000000000001</v>
      </c>
      <c r="H7" s="2">
        <v>0.17199999999999999</v>
      </c>
      <c r="I7" s="2">
        <v>1.6E-2</v>
      </c>
      <c r="J7" s="2">
        <v>3.343</v>
      </c>
      <c r="K7" s="2">
        <v>5.9690000000000003</v>
      </c>
      <c r="L7" s="2">
        <v>1.0469999999999999</v>
      </c>
      <c r="M7" s="2">
        <v>290.67899999999997</v>
      </c>
      <c r="N7" s="2">
        <v>2.657</v>
      </c>
      <c r="O7" s="2">
        <v>3.5</v>
      </c>
    </row>
    <row r="8" spans="2:18" x14ac:dyDescent="0.3">
      <c r="B8" t="s">
        <v>3</v>
      </c>
      <c r="C8" s="2">
        <v>0.42199999999999999</v>
      </c>
      <c r="D8" s="2">
        <v>0.17199999999999999</v>
      </c>
      <c r="E8" s="2">
        <v>2.0310000000000001</v>
      </c>
      <c r="F8" s="2">
        <v>0.90600000000000003</v>
      </c>
      <c r="G8" s="2">
        <v>0.39</v>
      </c>
      <c r="H8" s="2">
        <v>0.156</v>
      </c>
      <c r="I8" s="2">
        <v>3.2000000000000001E-2</v>
      </c>
      <c r="J8" s="2">
        <v>3.3290000000000002</v>
      </c>
      <c r="K8" s="2">
        <v>5.9690000000000003</v>
      </c>
      <c r="L8" s="2">
        <v>1.0469999999999999</v>
      </c>
      <c r="M8" s="2">
        <v>290.40600000000001</v>
      </c>
      <c r="N8" s="2">
        <v>2.64</v>
      </c>
      <c r="O8" s="2">
        <v>3.4529999999999998</v>
      </c>
    </row>
    <row r="9" spans="2:18" x14ac:dyDescent="0.3">
      <c r="B9" t="s">
        <v>4</v>
      </c>
      <c r="C9" s="2">
        <v>0.45300000000000001</v>
      </c>
      <c r="D9" s="2">
        <v>0.188</v>
      </c>
      <c r="E9" s="2">
        <v>2.0310000000000001</v>
      </c>
      <c r="F9" s="2">
        <v>0.92200000000000004</v>
      </c>
      <c r="G9" s="2">
        <v>0.40699999999999997</v>
      </c>
      <c r="H9" s="2">
        <v>0.17199999999999999</v>
      </c>
      <c r="I9" s="2">
        <v>1.6E-2</v>
      </c>
      <c r="J9" s="2">
        <v>3.3439999999999999</v>
      </c>
      <c r="K9" s="2">
        <v>5.9539999999999997</v>
      </c>
      <c r="L9" s="2">
        <v>1.0629999999999999</v>
      </c>
      <c r="M9" s="2">
        <v>291.03100000000001</v>
      </c>
      <c r="N9" s="2">
        <v>2.625</v>
      </c>
      <c r="O9" s="2">
        <v>3.484</v>
      </c>
    </row>
    <row r="10" spans="2:18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1" t="s">
        <v>29</v>
      </c>
    </row>
    <row r="11" spans="2:18" x14ac:dyDescent="0.3">
      <c r="B11" t="s">
        <v>15</v>
      </c>
      <c r="C11" s="2">
        <f>ROUND(AVERAGE(C5:C9),3)</f>
        <v>0.437</v>
      </c>
      <c r="D11" s="2">
        <f t="shared" ref="D11:O11" si="0">ROUND(AVERAGE(D5:D9),3)</f>
        <v>0.17499999999999999</v>
      </c>
      <c r="E11" s="2">
        <f t="shared" si="0"/>
        <v>2.0430000000000001</v>
      </c>
      <c r="F11" s="2">
        <f t="shared" si="0"/>
        <v>0.90600000000000003</v>
      </c>
      <c r="G11" s="2">
        <f t="shared" si="0"/>
        <v>0.39700000000000002</v>
      </c>
      <c r="H11" s="2">
        <f t="shared" si="0"/>
        <v>0.17199999999999999</v>
      </c>
      <c r="I11" s="2">
        <f t="shared" si="0"/>
        <v>2.1999999999999999E-2</v>
      </c>
      <c r="J11" s="2">
        <f t="shared" si="0"/>
        <v>3.335</v>
      </c>
      <c r="K11" s="2">
        <f t="shared" si="0"/>
        <v>5.9850000000000003</v>
      </c>
      <c r="L11" s="2">
        <f t="shared" si="0"/>
        <v>1.05</v>
      </c>
      <c r="M11" s="2">
        <f t="shared" si="0"/>
        <v>290.94200000000001</v>
      </c>
      <c r="N11" s="2">
        <f t="shared" si="0"/>
        <v>2.6280000000000001</v>
      </c>
      <c r="O11" s="2">
        <f t="shared" si="0"/>
        <v>3.4780000000000002</v>
      </c>
    </row>
    <row r="12" spans="2:18" x14ac:dyDescent="0.3">
      <c r="Q12" t="s">
        <v>21</v>
      </c>
      <c r="R12" s="2">
        <f>J23</f>
        <v>5.7629999999999999</v>
      </c>
    </row>
    <row r="13" spans="2:18" x14ac:dyDescent="0.3">
      <c r="R13" s="2"/>
    </row>
    <row r="14" spans="2:18" x14ac:dyDescent="0.3">
      <c r="B14" s="1" t="s">
        <v>16</v>
      </c>
      <c r="Q14" t="s">
        <v>22</v>
      </c>
      <c r="R14" s="7">
        <f>K23</f>
        <v>7.4589999999999996</v>
      </c>
    </row>
    <row r="15" spans="2:18" x14ac:dyDescent="0.3">
      <c r="R15" s="2"/>
    </row>
    <row r="16" spans="2:18" x14ac:dyDescent="0.3"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26</v>
      </c>
      <c r="L16" s="2" t="s">
        <v>27</v>
      </c>
      <c r="M16" s="2" t="s">
        <v>13</v>
      </c>
      <c r="N16" s="2" t="s">
        <v>24</v>
      </c>
      <c r="O16" s="2" t="s">
        <v>25</v>
      </c>
      <c r="Q16" t="s">
        <v>23</v>
      </c>
      <c r="R16" s="8">
        <f>L23</f>
        <v>0.73799999999999999</v>
      </c>
    </row>
    <row r="17" spans="2:18" x14ac:dyDescent="0.3">
      <c r="B17" t="s">
        <v>0</v>
      </c>
      <c r="C17" s="2">
        <v>0.40600000000000003</v>
      </c>
      <c r="D17" s="2">
        <v>0.125</v>
      </c>
      <c r="E17" s="2">
        <v>0.219</v>
      </c>
      <c r="F17" s="2">
        <v>0.76600000000000001</v>
      </c>
      <c r="G17" s="2">
        <v>0.39100000000000001</v>
      </c>
      <c r="H17" s="2">
        <v>0.109</v>
      </c>
      <c r="I17" s="2">
        <v>1.4999999999999999E-2</v>
      </c>
      <c r="J17" s="2">
        <v>5.766</v>
      </c>
      <c r="K17" s="2">
        <v>7.4219999999999997</v>
      </c>
      <c r="L17" s="2">
        <v>0.73399999999999999</v>
      </c>
      <c r="M17" s="2">
        <v>264.03100000000001</v>
      </c>
      <c r="N17" s="2">
        <v>0.26500000000000001</v>
      </c>
      <c r="O17" s="2">
        <v>0.187</v>
      </c>
    </row>
    <row r="18" spans="2:18" x14ac:dyDescent="0.3">
      <c r="B18" t="s">
        <v>1</v>
      </c>
      <c r="C18" s="2">
        <v>0.39100000000000001</v>
      </c>
      <c r="D18" s="2">
        <v>0.125</v>
      </c>
      <c r="E18" s="2">
        <v>0.28100000000000003</v>
      </c>
      <c r="F18" s="2">
        <v>0.81299999999999994</v>
      </c>
      <c r="G18" s="2">
        <v>0.39100000000000001</v>
      </c>
      <c r="H18" s="2">
        <v>9.4E-2</v>
      </c>
      <c r="I18" s="2">
        <v>1.6E-2</v>
      </c>
      <c r="J18" s="2">
        <v>5.766</v>
      </c>
      <c r="K18" s="2">
        <v>7.5149999999999997</v>
      </c>
      <c r="L18" s="2">
        <v>0.73499999999999999</v>
      </c>
      <c r="M18" s="2">
        <v>262.76600000000002</v>
      </c>
      <c r="N18" s="2">
        <v>0.25</v>
      </c>
      <c r="O18" s="2">
        <v>0.188</v>
      </c>
      <c r="Q18" s="3"/>
      <c r="R18" s="1" t="s">
        <v>28</v>
      </c>
    </row>
    <row r="19" spans="2:18" x14ac:dyDescent="0.3">
      <c r="B19" t="s">
        <v>2</v>
      </c>
      <c r="C19" s="2">
        <v>0.40600000000000003</v>
      </c>
      <c r="D19" s="2">
        <v>0.125</v>
      </c>
      <c r="E19" s="2">
        <v>0.26500000000000001</v>
      </c>
      <c r="F19" s="2">
        <v>0.75</v>
      </c>
      <c r="G19" s="2">
        <v>0.32900000000000001</v>
      </c>
      <c r="H19" s="2">
        <v>9.4E-2</v>
      </c>
      <c r="I19" s="2">
        <v>3.2000000000000001E-2</v>
      </c>
      <c r="J19" s="2">
        <v>5.7030000000000003</v>
      </c>
      <c r="K19" s="2">
        <v>7.4530000000000003</v>
      </c>
      <c r="L19" s="2">
        <v>0.73499999999999999</v>
      </c>
      <c r="M19" s="2">
        <v>262.61399999999998</v>
      </c>
      <c r="N19" s="2">
        <v>0.25</v>
      </c>
      <c r="O19" s="2">
        <v>0.187</v>
      </c>
    </row>
    <row r="20" spans="2:18" x14ac:dyDescent="0.3">
      <c r="B20" t="s">
        <v>3</v>
      </c>
      <c r="C20" s="2">
        <v>0.40600000000000003</v>
      </c>
      <c r="D20" s="2">
        <v>0.109</v>
      </c>
      <c r="E20" s="2">
        <v>0.20300000000000001</v>
      </c>
      <c r="F20" s="2">
        <v>0.75</v>
      </c>
      <c r="G20" s="2">
        <v>0.313</v>
      </c>
      <c r="H20" s="2">
        <v>0.109</v>
      </c>
      <c r="I20" s="2">
        <v>1.6E-2</v>
      </c>
      <c r="J20" s="2">
        <v>5.734</v>
      </c>
      <c r="K20" s="2">
        <v>7.4850000000000003</v>
      </c>
      <c r="L20" s="2">
        <v>0.75</v>
      </c>
      <c r="M20" s="2">
        <v>263.11099999999999</v>
      </c>
      <c r="N20" s="2">
        <v>0.25</v>
      </c>
      <c r="O20" s="2">
        <v>0.20300000000000001</v>
      </c>
      <c r="Q20" t="s">
        <v>18</v>
      </c>
      <c r="R20" s="2">
        <f>M23</f>
        <v>263.06900000000002</v>
      </c>
    </row>
    <row r="21" spans="2:18" x14ac:dyDescent="0.3">
      <c r="B21" t="s">
        <v>4</v>
      </c>
      <c r="C21" s="2">
        <v>0.39</v>
      </c>
      <c r="D21" s="2">
        <v>0.125</v>
      </c>
      <c r="E21" s="2">
        <v>0.219</v>
      </c>
      <c r="F21" s="2">
        <v>0.75</v>
      </c>
      <c r="G21" s="2">
        <v>0.34399999999999997</v>
      </c>
      <c r="H21" s="2">
        <v>9.4E-2</v>
      </c>
      <c r="I21" s="2">
        <v>1.6E-2</v>
      </c>
      <c r="J21" s="2">
        <v>5.8440000000000003</v>
      </c>
      <c r="K21" s="2">
        <v>7.4219999999999997</v>
      </c>
      <c r="L21" s="2">
        <v>0.73499999999999999</v>
      </c>
      <c r="M21" s="2">
        <v>262.82400000000001</v>
      </c>
      <c r="N21" s="2">
        <v>0.26600000000000001</v>
      </c>
      <c r="O21" s="2">
        <v>0.187</v>
      </c>
      <c r="R21" s="2"/>
    </row>
    <row r="22" spans="2:18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t="s">
        <v>19</v>
      </c>
      <c r="R22" s="9">
        <f>N23</f>
        <v>0.25600000000000001</v>
      </c>
    </row>
    <row r="23" spans="2:18" x14ac:dyDescent="0.3">
      <c r="B23" t="s">
        <v>15</v>
      </c>
      <c r="C23" s="2">
        <f>ROUND(AVERAGE(C17:C21),3)</f>
        <v>0.4</v>
      </c>
      <c r="D23" s="2">
        <f t="shared" ref="D23:O23" si="1">ROUND(AVERAGE(D17:D21),3)</f>
        <v>0.122</v>
      </c>
      <c r="E23" s="2">
        <f t="shared" si="1"/>
        <v>0.23699999999999999</v>
      </c>
      <c r="F23" s="2">
        <f t="shared" si="1"/>
        <v>0.76600000000000001</v>
      </c>
      <c r="G23" s="2">
        <f t="shared" si="1"/>
        <v>0.35399999999999998</v>
      </c>
      <c r="H23" s="2">
        <f t="shared" si="1"/>
        <v>0.1</v>
      </c>
      <c r="I23" s="2">
        <f t="shared" si="1"/>
        <v>1.9E-2</v>
      </c>
      <c r="J23" s="2">
        <f t="shared" si="1"/>
        <v>5.7629999999999999</v>
      </c>
      <c r="K23" s="2">
        <f t="shared" si="1"/>
        <v>7.4589999999999996</v>
      </c>
      <c r="L23" s="2">
        <f t="shared" si="1"/>
        <v>0.73799999999999999</v>
      </c>
      <c r="M23" s="2">
        <f t="shared" si="1"/>
        <v>263.06900000000002</v>
      </c>
      <c r="N23" s="2">
        <f t="shared" si="1"/>
        <v>0.25600000000000001</v>
      </c>
      <c r="O23" s="2">
        <f t="shared" si="1"/>
        <v>0.19</v>
      </c>
      <c r="R23" s="2"/>
    </row>
    <row r="24" spans="2:18" x14ac:dyDescent="0.3">
      <c r="B24" t="s">
        <v>17</v>
      </c>
      <c r="C24" s="4">
        <f>-(1-C11/C23)</f>
        <v>9.2500000000000027E-2</v>
      </c>
      <c r="D24" s="5">
        <f t="shared" ref="D24:O24" si="2">-(1-D11/D23)</f>
        <v>0.43442622950819665</v>
      </c>
      <c r="E24" s="5">
        <f t="shared" si="2"/>
        <v>7.6202531645569636</v>
      </c>
      <c r="F24" s="4">
        <f t="shared" si="2"/>
        <v>0.18276762402088775</v>
      </c>
      <c r="G24" s="4">
        <f t="shared" si="2"/>
        <v>0.12146892655367236</v>
      </c>
      <c r="H24" s="5">
        <f t="shared" si="2"/>
        <v>0.71999999999999975</v>
      </c>
      <c r="I24" s="4">
        <f t="shared" si="2"/>
        <v>0.15789473684210531</v>
      </c>
      <c r="J24" s="6">
        <f t="shared" si="2"/>
        <v>-0.42130834634738856</v>
      </c>
      <c r="K24" s="6">
        <f t="shared" si="2"/>
        <v>-0.19761362112883751</v>
      </c>
      <c r="L24" s="5">
        <f t="shared" si="2"/>
        <v>0.4227642276422765</v>
      </c>
      <c r="M24" s="4">
        <f t="shared" si="2"/>
        <v>0.10595319098791567</v>
      </c>
      <c r="N24" s="5">
        <f t="shared" si="2"/>
        <v>9.265625</v>
      </c>
      <c r="O24" s="5">
        <f t="shared" si="2"/>
        <v>17.305263157894739</v>
      </c>
      <c r="Q24" t="s">
        <v>20</v>
      </c>
      <c r="R24" s="8">
        <f>O23</f>
        <v>0.19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Silvestri</dc:creator>
  <cp:lastModifiedBy>Romeo Silvestri</cp:lastModifiedBy>
  <dcterms:created xsi:type="dcterms:W3CDTF">2022-03-29T16:32:55Z</dcterms:created>
  <dcterms:modified xsi:type="dcterms:W3CDTF">2022-04-13T10:54:56Z</dcterms:modified>
</cp:coreProperties>
</file>