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romik\OneDrive\Desktop\Experis\Final_Project\Financial_Project\"/>
    </mc:Choice>
  </mc:AlternateContent>
  <xr:revisionPtr revIDLastSave="0" documentId="13_ncr:1_{6276D76C-54D0-4165-B62E-54A5B3AEA2E0}" xr6:coauthVersionLast="47" xr6:coauthVersionMax="47" xr10:uidLastSave="{00000000-0000-0000-0000-000000000000}"/>
  <bookViews>
    <workbookView xWindow="-120" yWindow="-120" windowWidth="29040" windowHeight="158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1" l="1"/>
  <c r="F25" i="11"/>
  <c r="E25" i="11"/>
  <c r="F20" i="11"/>
  <c r="E20" i="11"/>
  <c r="E15" i="11"/>
  <c r="F15" i="11" s="1"/>
  <c r="E10" i="11"/>
  <c r="H7" i="11"/>
  <c r="E16" i="11" l="1"/>
  <c r="F16" i="11" s="1"/>
  <c r="E21" i="11" s="1"/>
  <c r="E9" i="11"/>
  <c r="F9" i="11" s="1"/>
  <c r="F21" i="11" l="1"/>
  <c r="E22" i="11" s="1"/>
  <c r="F22" i="11" s="1"/>
  <c r="I5" i="11"/>
  <c r="H33" i="11"/>
  <c r="H32" i="11"/>
  <c r="H26" i="11"/>
  <c r="H19" i="11"/>
  <c r="H14" i="11"/>
  <c r="H8" i="11"/>
  <c r="E13" i="11" l="1"/>
  <c r="F13" i="11" s="1"/>
  <c r="H13" i="11" s="1"/>
  <c r="F10" i="11"/>
  <c r="E11" i="11" s="1"/>
  <c r="F11" i="11" s="1"/>
  <c r="H20" i="11"/>
  <c r="H21" i="11"/>
  <c r="H9" i="11"/>
  <c r="I6" i="11"/>
  <c r="H10" i="11" l="1"/>
  <c r="E23" i="11"/>
  <c r="F23" i="11" s="1"/>
  <c r="E24" i="11" s="1"/>
  <c r="H22" i="11"/>
  <c r="E12" i="11"/>
  <c r="J5" i="11"/>
  <c r="K5" i="11" s="1"/>
  <c r="L5" i="11" s="1"/>
  <c r="M5" i="11" s="1"/>
  <c r="N5" i="11" s="1"/>
  <c r="O5" i="11" s="1"/>
  <c r="P5" i="11" s="1"/>
  <c r="I4" i="11"/>
  <c r="F24" i="11" l="1"/>
  <c r="H15" i="11"/>
  <c r="H23" i="11"/>
  <c r="H16" i="11"/>
  <c r="E17" i="11"/>
  <c r="E18" i="11" s="1"/>
  <c r="H11" i="11"/>
  <c r="F12" i="11"/>
  <c r="H12" i="11" s="1"/>
  <c r="P4" i="11"/>
  <c r="Q5" i="11"/>
  <c r="R5" i="11" s="1"/>
  <c r="S5" i="11" s="1"/>
  <c r="T5" i="11" s="1"/>
  <c r="U5" i="11" s="1"/>
  <c r="V5" i="11" s="1"/>
  <c r="W5" i="11" s="1"/>
  <c r="J6" i="11"/>
  <c r="F27" i="11" l="1"/>
  <c r="H25" i="11"/>
  <c r="F18" i="11"/>
  <c r="H18" i="11" s="1"/>
  <c r="F17" i="11"/>
  <c r="H17" i="11" s="1"/>
  <c r="W4" i="11"/>
  <c r="X5" i="11"/>
  <c r="Y5" i="11" s="1"/>
  <c r="Z5" i="11" s="1"/>
  <c r="AA5" i="11" s="1"/>
  <c r="AB5" i="11" s="1"/>
  <c r="AC5" i="11" s="1"/>
  <c r="AD5" i="11" s="1"/>
  <c r="K6" i="11"/>
  <c r="E30" i="11" l="1"/>
  <c r="F30" i="11" s="1"/>
  <c r="H30" i="11" s="1"/>
  <c r="E31" i="11"/>
  <c r="F31" i="11" s="1"/>
  <c r="H31" i="11" s="1"/>
  <c r="E28" i="11"/>
  <c r="H27" i="11"/>
  <c r="AE5" i="11"/>
  <c r="AF5" i="11" s="1"/>
  <c r="AG5" i="11" s="1"/>
  <c r="AH5" i="11" s="1"/>
  <c r="AI5" i="11" s="1"/>
  <c r="AJ5" i="11" s="1"/>
  <c r="AD4" i="11"/>
  <c r="L6" i="11"/>
  <c r="F28" i="11" l="1"/>
  <c r="E29" i="11" s="1"/>
  <c r="F29" i="11" s="1"/>
  <c r="H29" i="11" s="1"/>
  <c r="AK5" i="11"/>
  <c r="AL5" i="11" s="1"/>
  <c r="AM5" i="11" s="1"/>
  <c r="AN5" i="11" s="1"/>
  <c r="AO5" i="11" s="1"/>
  <c r="AP5" i="11" s="1"/>
  <c r="AQ5" i="11" s="1"/>
  <c r="M6" i="11"/>
  <c r="H28" i="11" l="1"/>
  <c r="AK4" i="11"/>
  <c r="N6" i="1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<sst xmlns="http://schemas.openxmlformats.org/spreadsheetml/2006/main" count="42" uniqueCount="42">
  <si>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</si>
  <si>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</si>
  <si>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</si>
  <si>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</si>
  <si>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</si>
  <si>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</si>
  <si>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</si>
  <si>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</si>
  <si>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</si>
  <si>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</si>
  <si>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</si>
  <si>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</si>
  <si>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</si>
  <si>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</si>
  <si>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</si>
  <si>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</si>
  <si>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</si>
  <si>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</si>
  <si>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</si>
  <si>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</si>
  <si>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</si>
  <si>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</si>
  <si>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Financial DM Project</t>
  </si>
  <si>
    <t>ERD</t>
  </si>
  <si>
    <t>Gantt</t>
  </si>
  <si>
    <t>Romina Boltaks</t>
  </si>
  <si>
    <t>Project lead:</t>
  </si>
  <si>
    <r>
      <t xml:space="preserve">Company: </t>
    </r>
    <r>
      <rPr>
        <b/>
        <sz val="16"/>
        <color theme="1"/>
        <rFont val="Arial"/>
        <family val="2"/>
        <scheme val="minor"/>
      </rPr>
      <t>Experis</t>
    </r>
  </si>
  <si>
    <t>Dev Environment</t>
  </si>
  <si>
    <t>Power BI</t>
  </si>
  <si>
    <t>Presentation</t>
  </si>
  <si>
    <t>Project presentation</t>
  </si>
  <si>
    <t>Project Planning</t>
  </si>
  <si>
    <t>QA PBI Desktop</t>
  </si>
  <si>
    <t>Creation of Final Fact and Dim Tables</t>
  </si>
  <si>
    <t>Data Exploration &amp; Data Load to Final Tables</t>
  </si>
  <si>
    <t>Technical Specification Document Ver.01 - Objectives &amp; Content</t>
  </si>
  <si>
    <t>Specification document ver 02 - Technical &amp; Functional Specification</t>
  </si>
  <si>
    <t>Customer Billing Report</t>
  </si>
  <si>
    <t>Employee Payroll Report &amp; Employee Overview Report</t>
  </si>
  <si>
    <t>Executive Dashboard</t>
  </si>
  <si>
    <t>Publish to PBI Service + Set Gateway + QA PBI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</si>
</sst>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36"/>
      <color theme="9"/>
      <name val="Arial Black"/>
      <family val="2"/>
      <scheme val="major"/>
    </font>
    <font>
      <b/>
      <sz val="16"/>
      <color theme="1"/>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3" tint="0.499984740745262"/>
        <bgColor indexed="64"/>
      </patternFill>
    </fill>
    <fill>
      <patternFill patternType="solid">
        <fgColor theme="6" tint="-0.249977111117893"/>
        <bgColor indexed="64"/>
      </patternFill>
    </fill>
    <fill>
      <patternFill patternType="solid">
        <fgColor rgb="FFFFFF00"/>
        <bgColor indexed="64"/>
      </patternFill>
    </fill>
    <fill>
      <patternFill patternType="solid">
        <fgColor rgb="FFFEFDCB"/>
        <bgColor indexed="64"/>
      </patternFill>
    </fill>
    <fill>
      <patternFill patternType="solid">
        <fgColor theme="6" tint="0.59999389629810485"/>
        <bgColor indexed="64"/>
      </patternFill>
    </fill>
  </fills>
  <borders count="2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diagonal/>
    </border>
    <border>
      <left/>
      <right/>
      <top style="thin">
        <color theme="9"/>
      </top>
      <bottom style="thin">
        <color theme="9"/>
      </bottom>
      <diagonal/>
    </border>
    <border>
      <left/>
      <right/>
      <top style="thin">
        <color theme="9"/>
      </top>
      <bottom/>
      <diagonal/>
    </border>
    <border>
      <left/>
      <right/>
      <top style="thin">
        <color theme="9"/>
      </top>
      <bottom style="thin">
        <color theme="6" tint="0.59996337778862885"/>
      </bottom>
      <diagonal/>
    </border>
    <border>
      <left/>
      <right/>
      <top/>
      <bottom style="thin">
        <color theme="5" tint="0.59996337778862885"/>
      </bottom>
      <diagonal/>
    </border>
    <border>
      <left/>
      <right/>
      <top style="thin">
        <color theme="4" tint="0.59996337778862885"/>
      </top>
      <bottom/>
      <diagonal/>
    </border>
    <border>
      <left/>
      <right/>
      <top/>
      <bottom style="thin">
        <color theme="6" tint="0.59996337778862885"/>
      </bottom>
      <diagonal/>
    </border>
    <border>
      <left/>
      <right/>
      <top style="thin">
        <color theme="4" tint="0.59996337778862885"/>
      </top>
      <bottom style="thin">
        <color theme="9"/>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8" borderId="19" xfId="0" applyNumberFormat="1" applyFont="1" applyFill="1" applyBorder="1" applyAlignment="1">
      <alignment horizontal="center" vertical="center"/>
    </xf>
    <xf numFmtId="167" fontId="21" fillId="8" borderId="17" xfId="0" applyNumberFormat="1" applyFont="1" applyFill="1" applyBorder="1" applyAlignment="1">
      <alignment horizontal="center" vertical="center"/>
    </xf>
    <xf numFmtId="167" fontId="21" fillId="8"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4" fillId="0" borderId="11" xfId="0" applyFont="1" applyBorder="1" applyAlignment="1">
      <alignment vertical="center"/>
    </xf>
    <xf numFmtId="0" fontId="4" fillId="0" borderId="10" xfId="0" applyFont="1" applyBorder="1" applyAlignment="1">
      <alignment vertical="center"/>
    </xf>
    <xf numFmtId="0" fontId="19" fillId="6" borderId="9" xfId="12" applyFont="1" applyFill="1" applyBorder="1">
      <alignment horizontal="left" vertical="center" indent="2"/>
    </xf>
    <xf numFmtId="0" fontId="19" fillId="6" borderId="9" xfId="11" applyFont="1" applyFill="1" applyBorder="1" applyAlignment="1">
      <alignment vertical="center"/>
    </xf>
    <xf numFmtId="9" fontId="1" fillId="6" borderId="9" xfId="2" applyFont="1" applyFill="1" applyBorder="1" applyAlignment="1">
      <alignment horizontal="center" vertical="center"/>
    </xf>
    <xf numFmtId="164" fontId="19" fillId="6"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horizontal="center" wrapText="1"/>
    </xf>
    <xf numFmtId="0" fontId="15" fillId="0" borderId="0" xfId="0" applyFont="1" applyAlignment="1">
      <alignment horizontal="center" wrapText="1"/>
    </xf>
    <xf numFmtId="0" fontId="14" fillId="0" borderId="0" xfId="0" applyFont="1" applyAlignment="1">
      <alignment horizontal="center" wrapText="1"/>
    </xf>
    <xf numFmtId="0" fontId="14" fillId="0" borderId="0" xfId="0" applyFont="1" applyAlignment="1">
      <alignment horizontal="center" vertical="center" wrapText="1"/>
    </xf>
    <xf numFmtId="0" fontId="0" fillId="0" borderId="0" xfId="0" applyAlignment="1">
      <alignment horizontal="center" wrapText="1"/>
    </xf>
    <xf numFmtId="0" fontId="31" fillId="0" borderId="0" xfId="5" applyFont="1" applyAlignment="1">
      <alignment horizontal="center" wrapText="1"/>
    </xf>
    <xf numFmtId="0" fontId="26" fillId="0" borderId="0" xfId="7" applyFont="1" applyAlignment="1">
      <alignment horizontal="left" vertical="center"/>
    </xf>
    <xf numFmtId="0" fontId="32" fillId="0" borderId="0" xfId="7" applyFont="1" applyAlignment="1">
      <alignment horizontal="left" vertical="center"/>
    </xf>
    <xf numFmtId="0" fontId="4" fillId="9" borderId="4" xfId="0" applyFont="1" applyFill="1" applyBorder="1" applyAlignment="1">
      <alignment vertical="center"/>
    </xf>
    <xf numFmtId="0" fontId="19" fillId="9" borderId="22" xfId="12" applyFont="1" applyFill="1" applyBorder="1">
      <alignment horizontal="left" vertical="center" indent="2"/>
    </xf>
    <xf numFmtId="0" fontId="19" fillId="9" borderId="22" xfId="11" applyFont="1" applyFill="1" applyBorder="1" applyAlignment="1">
      <alignment vertical="center"/>
    </xf>
    <xf numFmtId="0" fontId="19" fillId="4" borderId="21" xfId="12" applyFont="1" applyFill="1" applyBorder="1">
      <alignment horizontal="left" vertical="center" indent="2"/>
    </xf>
    <xf numFmtId="0" fontId="19" fillId="4" borderId="21" xfId="11" applyFont="1" applyFill="1" applyBorder="1" applyAlignment="1">
      <alignment vertical="center"/>
    </xf>
    <xf numFmtId="9" fontId="1" fillId="4" borderId="21" xfId="2" applyFont="1" applyFill="1" applyBorder="1" applyAlignment="1">
      <alignment horizontal="center" vertical="center"/>
    </xf>
    <xf numFmtId="0" fontId="17" fillId="0" borderId="0" xfId="0" applyFont="1"/>
    <xf numFmtId="0" fontId="19" fillId="3" borderId="26" xfId="12" applyFont="1" applyFill="1" applyBorder="1">
      <alignment horizontal="left" vertical="center" indent="2"/>
    </xf>
    <xf numFmtId="0" fontId="19" fillId="3" borderId="26" xfId="11" applyFont="1" applyFill="1" applyBorder="1" applyAlignment="1">
      <alignment vertical="center"/>
    </xf>
    <xf numFmtId="9" fontId="1" fillId="3" borderId="26" xfId="2" applyFont="1" applyFill="1" applyBorder="1" applyAlignment="1">
      <alignment horizontal="center" vertical="center"/>
    </xf>
    <xf numFmtId="0" fontId="23" fillId="10" borderId="23" xfId="0" applyFont="1" applyFill="1" applyBorder="1" applyAlignment="1">
      <alignment horizontal="left" vertical="center" indent="1"/>
    </xf>
    <xf numFmtId="9" fontId="1" fillId="10" borderId="23" xfId="2" applyFont="1" applyFill="1" applyBorder="1" applyAlignment="1">
      <alignment horizontal="center" vertical="center"/>
    </xf>
    <xf numFmtId="0" fontId="19" fillId="10" borderId="23" xfId="11" applyFont="1" applyFill="1" applyBorder="1" applyAlignment="1">
      <alignment vertical="center"/>
    </xf>
    <xf numFmtId="0" fontId="19" fillId="9" borderId="25" xfId="12" applyFont="1" applyFill="1" applyBorder="1">
      <alignment horizontal="left" vertical="center" indent="2"/>
    </xf>
    <xf numFmtId="0" fontId="19" fillId="9" borderId="25" xfId="11" applyFont="1" applyFill="1" applyBorder="1" applyAlignment="1">
      <alignment vertical="center"/>
    </xf>
    <xf numFmtId="9" fontId="1" fillId="9" borderId="25" xfId="2" applyFont="1" applyFill="1" applyBorder="1" applyAlignment="1">
      <alignment horizontal="center" vertical="center"/>
    </xf>
    <xf numFmtId="9" fontId="1" fillId="9" borderId="22" xfId="2" applyFont="1" applyFill="1" applyBorder="1" applyAlignment="1">
      <alignment horizontal="center" vertical="center"/>
    </xf>
    <xf numFmtId="0" fontId="23" fillId="11" borderId="23" xfId="0" applyFont="1" applyFill="1" applyBorder="1" applyAlignment="1">
      <alignment horizontal="left" vertical="center" indent="1"/>
    </xf>
    <xf numFmtId="0" fontId="19" fillId="11" borderId="23" xfId="11" applyFont="1" applyFill="1" applyBorder="1" applyAlignment="1">
      <alignment vertical="center"/>
    </xf>
    <xf numFmtId="9" fontId="1" fillId="11" borderId="23" xfId="2" applyFont="1" applyFill="1" applyBorder="1" applyAlignment="1">
      <alignment horizontal="center" vertical="center"/>
    </xf>
    <xf numFmtId="0" fontId="23" fillId="12" borderId="0" xfId="0" applyFont="1" applyFill="1" applyAlignment="1">
      <alignment horizontal="left" vertical="center" indent="1"/>
    </xf>
    <xf numFmtId="0" fontId="19" fillId="12" borderId="0" xfId="11" applyFont="1" applyFill="1" applyBorder="1" applyAlignment="1">
      <alignment vertical="center"/>
    </xf>
    <xf numFmtId="9" fontId="1" fillId="12" borderId="0" xfId="2" applyFont="1" applyFill="1" applyBorder="1" applyAlignment="1">
      <alignment horizontal="center" vertical="center"/>
    </xf>
    <xf numFmtId="0" fontId="19" fillId="13" borderId="9" xfId="12" applyFont="1" applyFill="1" applyBorder="1">
      <alignment horizontal="left" vertical="center" indent="2"/>
    </xf>
    <xf numFmtId="0" fontId="19" fillId="13" borderId="9" xfId="11" applyFont="1" applyFill="1" applyBorder="1" applyAlignment="1">
      <alignment vertical="center"/>
    </xf>
    <xf numFmtId="9" fontId="1" fillId="13" borderId="9" xfId="2" applyFont="1" applyFill="1" applyBorder="1" applyAlignment="1">
      <alignment horizontal="center" vertical="center"/>
    </xf>
    <xf numFmtId="0" fontId="19" fillId="14" borderId="8" xfId="12" applyFont="1" applyFill="1" applyBorder="1">
      <alignment horizontal="left" vertical="center" indent="2"/>
    </xf>
    <xf numFmtId="0" fontId="19" fillId="14" borderId="27" xfId="11" applyFont="1" applyFill="1" applyBorder="1" applyAlignment="1">
      <alignment vertical="center"/>
    </xf>
    <xf numFmtId="9" fontId="1" fillId="14" borderId="8" xfId="2" applyFont="1" applyFill="1" applyBorder="1" applyAlignment="1">
      <alignment horizontal="center" vertical="center"/>
    </xf>
    <xf numFmtId="0" fontId="19" fillId="14" borderId="8" xfId="11" applyFont="1" applyFill="1" applyBorder="1" applyAlignment="1">
      <alignment vertical="center"/>
    </xf>
    <xf numFmtId="14" fontId="19" fillId="3" borderId="6" xfId="10" applyNumberFormat="1" applyFont="1" applyFill="1" applyBorder="1">
      <alignment horizontal="center" vertical="center"/>
    </xf>
    <xf numFmtId="14" fontId="19" fillId="3" borderId="7" xfId="10" applyNumberFormat="1" applyFont="1" applyFill="1" applyBorder="1">
      <alignment horizontal="center" vertical="center"/>
    </xf>
    <xf numFmtId="14" fontId="19" fillId="3" borderId="28" xfId="10" applyNumberFormat="1" applyFont="1" applyFill="1" applyBorder="1">
      <alignment horizontal="center" vertical="center"/>
    </xf>
    <xf numFmtId="14" fontId="19" fillId="3" borderId="26" xfId="10" applyNumberFormat="1" applyFont="1" applyFill="1" applyBorder="1">
      <alignment horizontal="center" vertical="center"/>
    </xf>
    <xf numFmtId="14" fontId="19" fillId="10" borderId="28" xfId="0" applyNumberFormat="1" applyFont="1" applyFill="1" applyBorder="1" applyAlignment="1">
      <alignment horizontal="center" vertical="center"/>
    </xf>
    <xf numFmtId="14" fontId="1" fillId="10" borderId="23" xfId="0" applyNumberFormat="1" applyFont="1" applyFill="1" applyBorder="1" applyAlignment="1">
      <alignment horizontal="center" vertical="center"/>
    </xf>
    <xf numFmtId="14" fontId="19" fillId="9" borderId="22" xfId="10" applyNumberFormat="1" applyFont="1" applyFill="1" applyBorder="1">
      <alignment horizontal="center" vertical="center"/>
    </xf>
    <xf numFmtId="14" fontId="19" fillId="9" borderId="23" xfId="10" applyNumberFormat="1" applyFont="1" applyFill="1" applyBorder="1">
      <alignment horizontal="center" vertical="center"/>
    </xf>
    <xf numFmtId="14" fontId="19" fillId="4" borderId="25" xfId="10" applyNumberFormat="1" applyFont="1" applyFill="1" applyBorder="1">
      <alignment horizontal="center" vertical="center"/>
    </xf>
    <xf numFmtId="14" fontId="19" fillId="4" borderId="5" xfId="10" applyNumberFormat="1" applyFont="1" applyFill="1" applyBorder="1">
      <alignment horizontal="center" vertical="center"/>
    </xf>
    <xf numFmtId="14" fontId="19" fillId="11" borderId="23" xfId="0" applyNumberFormat="1" applyFont="1" applyFill="1" applyBorder="1" applyAlignment="1">
      <alignment horizontal="center" vertical="center"/>
    </xf>
    <xf numFmtId="14" fontId="1" fillId="11" borderId="24" xfId="0" applyNumberFormat="1" applyFont="1" applyFill="1" applyBorder="1" applyAlignment="1">
      <alignment horizontal="center" vertical="center"/>
    </xf>
    <xf numFmtId="14" fontId="19" fillId="14" borderId="8" xfId="10" applyNumberFormat="1" applyFont="1" applyFill="1" applyBorder="1">
      <alignment horizontal="center" vertical="center"/>
    </xf>
    <xf numFmtId="14" fontId="19" fillId="12" borderId="0" xfId="0" applyNumberFormat="1" applyFont="1" applyFill="1" applyAlignment="1">
      <alignment horizontal="center" vertical="center"/>
    </xf>
    <xf numFmtId="14" fontId="1" fillId="12" borderId="0" xfId="0" applyNumberFormat="1" applyFont="1" applyFill="1" applyAlignment="1">
      <alignment horizontal="center" vertical="center"/>
    </xf>
    <xf numFmtId="14" fontId="19" fillId="13" borderId="9" xfId="10" applyNumberFormat="1" applyFont="1" applyFill="1" applyBorder="1">
      <alignment horizontal="center" vertical="center"/>
    </xf>
    <xf numFmtId="166" fontId="19" fillId="2" borderId="13" xfId="0" applyNumberFormat="1" applyFont="1" applyFill="1" applyBorder="1" applyAlignment="1">
      <alignment horizontal="center" vertical="center" wrapText="1"/>
    </xf>
    <xf numFmtId="0" fontId="20" fillId="7" borderId="15" xfId="0" applyFont="1" applyFill="1" applyBorder="1" applyAlignment="1">
      <alignment horizontal="center" vertical="center"/>
    </xf>
    <xf numFmtId="0" fontId="4" fillId="2" borderId="20"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7" xfId="0" applyNumberFormat="1" applyFont="1" applyFill="1" applyBorder="1" applyAlignment="1">
      <alignment horizontal="center" vertical="center" wrapText="1"/>
    </xf>
    <xf numFmtId="0" fontId="13" fillId="0" borderId="0" xfId="3" applyAlignment="1">
      <alignment wrapText="1"/>
    </xf>
    <xf numFmtId="0" fontId="20" fillId="7"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7" borderId="15"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7">
    <dxf>
      <fill>
        <patternFill>
          <bgColor theme="8"/>
        </patternFill>
      </fill>
      <border>
        <left/>
        <right/>
      </border>
    </dxf>
    <dxf>
      <fill>
        <patternFill>
          <bgColor theme="8" tint="0.59996337778862885"/>
        </patternFill>
      </fill>
      <border>
        <left/>
        <right/>
      </border>
    </dxf>
    <dxf>
      <fill>
        <patternFill>
          <bgColor theme="6" tint="-0.24994659260841701"/>
        </patternFill>
      </fill>
      <border>
        <left/>
        <right/>
        <top style="thin">
          <color theme="0" tint="-4.9989318521683403E-2"/>
        </top>
        <bottom style="thin">
          <color theme="0" tint="-4.9989318521683403E-2"/>
        </bottom>
      </border>
    </dxf>
    <dxf>
      <fill>
        <patternFill>
          <bgColor theme="6" tint="0.39994506668294322"/>
        </patternFill>
      </fill>
      <border>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3" tint="0.749961851863155"/>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EFDCB"/>
      <color rgb="FFFCFC9E"/>
      <color rgb="FF427FC2"/>
      <color rgb="FF42648A"/>
      <color rgb="FF215881"/>
      <color rgb="FF969696"/>
      <color rgb="FFC0C0C0"/>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D32" sqref="D32"/>
    </sheetView>
  </sheetViews>
  <sheetFormatPr defaultColWidth="8.75" defaultRowHeight="30" customHeight="1" x14ac:dyDescent="0.2"/>
  <cols>
    <col min="1" max="1" width="2.75" style="13" customWidth="1"/>
    <col min="2" max="2" width="72" bestFit="1" customWidth="1"/>
    <col min="3" max="3" width="16.75" customWidth="1"/>
    <col min="4" max="4" width="13.875" bestFit="1" customWidth="1"/>
    <col min="5" max="5" width="10.75" style="2" customWidth="1"/>
    <col min="6" max="6" width="10.75" customWidth="1"/>
    <col min="7" max="7" width="2.75" customWidth="1"/>
    <col min="8" max="8" width="6" hidden="1" customWidth="1"/>
    <col min="9" max="65" width="2.75" customWidth="1"/>
  </cols>
  <sheetData>
    <row r="1" spans="1:64" ht="90" customHeight="1" x14ac:dyDescent="1.05">
      <c r="A1" s="76"/>
      <c r="B1" s="81" t="s">
        <v>22</v>
      </c>
      <c r="C1" s="77"/>
      <c r="D1" s="78"/>
      <c r="E1" s="78"/>
      <c r="F1" s="79"/>
      <c r="G1" s="80"/>
      <c r="H1" s="1"/>
      <c r="I1" s="136" t="s">
        <v>19</v>
      </c>
      <c r="J1" s="137"/>
      <c r="K1" s="137"/>
      <c r="L1" s="137"/>
      <c r="M1" s="137"/>
      <c r="N1" s="137"/>
      <c r="O1" s="137"/>
      <c r="P1" s="90"/>
      <c r="Q1" s="135">
        <v>45474</v>
      </c>
      <c r="R1" s="134"/>
      <c r="S1" s="134"/>
      <c r="T1" s="134"/>
      <c r="U1" s="134"/>
      <c r="V1" s="134"/>
      <c r="W1" s="134"/>
      <c r="X1" s="134"/>
      <c r="Y1" s="134"/>
      <c r="Z1" s="134"/>
    </row>
    <row r="2" spans="1:64" ht="30" customHeight="1" x14ac:dyDescent="0.5">
      <c r="B2" s="68" t="s">
        <v>27</v>
      </c>
      <c r="C2" s="82" t="s">
        <v>26</v>
      </c>
      <c r="D2" s="83" t="s">
        <v>25</v>
      </c>
      <c r="E2" s="19"/>
      <c r="F2" s="18"/>
      <c r="I2" s="136" t="s">
        <v>20</v>
      </c>
      <c r="J2" s="137"/>
      <c r="K2" s="137"/>
      <c r="L2" s="137"/>
      <c r="M2" s="137"/>
      <c r="N2" s="137"/>
      <c r="O2" s="137"/>
      <c r="P2" s="90"/>
      <c r="Q2" s="133">
        <v>1</v>
      </c>
      <c r="R2" s="134"/>
      <c r="S2" s="134"/>
      <c r="T2" s="134"/>
      <c r="U2" s="134"/>
      <c r="V2" s="134"/>
      <c r="W2" s="134"/>
      <c r="X2" s="134"/>
      <c r="Y2" s="134"/>
      <c r="Z2" s="134"/>
    </row>
    <row r="3" spans="1:64" s="21" customFormat="1" ht="30" customHeight="1" x14ac:dyDescent="0.25">
      <c r="A3" s="13"/>
      <c r="B3" s="20"/>
      <c r="D3" s="22"/>
      <c r="E3" s="23"/>
    </row>
    <row r="4" spans="1:64" s="21" customFormat="1" ht="30" customHeight="1" x14ac:dyDescent="0.2">
      <c r="A4" s="14"/>
      <c r="B4" s="24"/>
      <c r="E4" s="25"/>
      <c r="I4" s="138">
        <f>I5</f>
        <v>45474</v>
      </c>
      <c r="J4" s="130"/>
      <c r="K4" s="130"/>
      <c r="L4" s="130"/>
      <c r="M4" s="130"/>
      <c r="N4" s="130"/>
      <c r="O4" s="130"/>
      <c r="P4" s="130">
        <f>P5</f>
        <v>45481</v>
      </c>
      <c r="Q4" s="130"/>
      <c r="R4" s="130"/>
      <c r="S4" s="130"/>
      <c r="T4" s="130"/>
      <c r="U4" s="130"/>
      <c r="V4" s="130"/>
      <c r="W4" s="130">
        <f>W5</f>
        <v>45488</v>
      </c>
      <c r="X4" s="130"/>
      <c r="Y4" s="130"/>
      <c r="Z4" s="130"/>
      <c r="AA4" s="130"/>
      <c r="AB4" s="130"/>
      <c r="AC4" s="130"/>
      <c r="AD4" s="130">
        <f>AD5</f>
        <v>45495</v>
      </c>
      <c r="AE4" s="130"/>
      <c r="AF4" s="130"/>
      <c r="AG4" s="130"/>
      <c r="AH4" s="130"/>
      <c r="AI4" s="130"/>
      <c r="AJ4" s="130"/>
      <c r="AK4" s="130">
        <f>AK5</f>
        <v>45502</v>
      </c>
      <c r="AL4" s="130"/>
      <c r="AM4" s="130"/>
      <c r="AN4" s="130"/>
      <c r="AO4" s="130"/>
      <c r="AP4" s="130"/>
      <c r="AQ4" s="130"/>
      <c r="AR4"/>
      <c r="AS4"/>
      <c r="AT4"/>
      <c r="AU4"/>
      <c r="AV4"/>
      <c r="AW4"/>
      <c r="AX4"/>
      <c r="AY4"/>
      <c r="AZ4"/>
      <c r="BA4"/>
      <c r="BB4"/>
      <c r="BC4"/>
      <c r="BD4"/>
      <c r="BE4"/>
      <c r="BF4"/>
      <c r="BG4"/>
      <c r="BH4"/>
      <c r="BI4"/>
      <c r="BJ4"/>
      <c r="BK4"/>
      <c r="BL4"/>
    </row>
    <row r="5" spans="1:64" s="21" customFormat="1" ht="15" customHeight="1" x14ac:dyDescent="0.2">
      <c r="A5" s="139"/>
      <c r="B5" s="140" t="s">
        <v>4</v>
      </c>
      <c r="C5" s="142" t="s">
        <v>21</v>
      </c>
      <c r="D5" s="131" t="s">
        <v>0</v>
      </c>
      <c r="E5" s="131" t="s">
        <v>2</v>
      </c>
      <c r="F5" s="131" t="s">
        <v>3</v>
      </c>
      <c r="I5" s="26">
        <f>Project_Start-WEEKDAY(Project_Start,1)+2+7*(Display_Week-1)</f>
        <v>45474</v>
      </c>
      <c r="J5" s="26">
        <f>I5+1</f>
        <v>45475</v>
      </c>
      <c r="K5" s="26">
        <f t="shared" ref="K5:AQ5" si="0">J5+1</f>
        <v>45476</v>
      </c>
      <c r="L5" s="26">
        <f t="shared" si="0"/>
        <v>45477</v>
      </c>
      <c r="M5" s="26">
        <f t="shared" si="0"/>
        <v>45478</v>
      </c>
      <c r="N5" s="26">
        <f t="shared" si="0"/>
        <v>45479</v>
      </c>
      <c r="O5" s="27">
        <f t="shared" si="0"/>
        <v>45480</v>
      </c>
      <c r="P5" s="28">
        <f>O5+1</f>
        <v>45481</v>
      </c>
      <c r="Q5" s="26">
        <f>P5+1</f>
        <v>45482</v>
      </c>
      <c r="R5" s="26">
        <f t="shared" si="0"/>
        <v>45483</v>
      </c>
      <c r="S5" s="26">
        <f t="shared" si="0"/>
        <v>45484</v>
      </c>
      <c r="T5" s="26">
        <f t="shared" si="0"/>
        <v>45485</v>
      </c>
      <c r="U5" s="26">
        <f t="shared" si="0"/>
        <v>45486</v>
      </c>
      <c r="V5" s="27">
        <f t="shared" si="0"/>
        <v>45487</v>
      </c>
      <c r="W5" s="28">
        <f>V5+1</f>
        <v>45488</v>
      </c>
      <c r="X5" s="26">
        <f>W5+1</f>
        <v>45489</v>
      </c>
      <c r="Y5" s="26">
        <f t="shared" si="0"/>
        <v>45490</v>
      </c>
      <c r="Z5" s="26">
        <f t="shared" si="0"/>
        <v>45491</v>
      </c>
      <c r="AA5" s="26">
        <f t="shared" si="0"/>
        <v>45492</v>
      </c>
      <c r="AB5" s="26">
        <f t="shared" si="0"/>
        <v>45493</v>
      </c>
      <c r="AC5" s="27">
        <f t="shared" si="0"/>
        <v>45494</v>
      </c>
      <c r="AD5" s="28">
        <f>AC5+1</f>
        <v>45495</v>
      </c>
      <c r="AE5" s="26">
        <f>AD5+1</f>
        <v>45496</v>
      </c>
      <c r="AF5" s="26">
        <f t="shared" si="0"/>
        <v>45497</v>
      </c>
      <c r="AG5" s="26">
        <f t="shared" si="0"/>
        <v>45498</v>
      </c>
      <c r="AH5" s="26">
        <f t="shared" si="0"/>
        <v>45499</v>
      </c>
      <c r="AI5" s="26">
        <f t="shared" si="0"/>
        <v>45500</v>
      </c>
      <c r="AJ5" s="27">
        <f t="shared" si="0"/>
        <v>45501</v>
      </c>
      <c r="AK5" s="28">
        <f>AJ5+1</f>
        <v>45502</v>
      </c>
      <c r="AL5" s="26">
        <f>AK5+1</f>
        <v>45503</v>
      </c>
      <c r="AM5" s="26">
        <f t="shared" si="0"/>
        <v>45504</v>
      </c>
      <c r="AN5" s="26">
        <f t="shared" si="0"/>
        <v>45505</v>
      </c>
      <c r="AO5" s="26">
        <f t="shared" si="0"/>
        <v>45506</v>
      </c>
      <c r="AP5" s="26">
        <f t="shared" si="0"/>
        <v>45507</v>
      </c>
      <c r="AQ5" s="27">
        <f t="shared" si="0"/>
        <v>45508</v>
      </c>
      <c r="AR5"/>
      <c r="AS5"/>
      <c r="AT5"/>
      <c r="AU5"/>
      <c r="AV5"/>
      <c r="AW5"/>
      <c r="AX5"/>
      <c r="AY5"/>
      <c r="AZ5"/>
      <c r="BA5"/>
      <c r="BB5"/>
      <c r="BC5"/>
      <c r="BD5"/>
      <c r="BE5"/>
      <c r="BF5"/>
      <c r="BG5"/>
      <c r="BH5"/>
      <c r="BI5"/>
      <c r="BJ5"/>
      <c r="BK5"/>
      <c r="BL5"/>
    </row>
    <row r="6" spans="1:64" s="21" customFormat="1" ht="15" customHeight="1" thickBot="1" x14ac:dyDescent="0.25">
      <c r="A6" s="139"/>
      <c r="B6" s="141"/>
      <c r="C6" s="132"/>
      <c r="D6" s="132"/>
      <c r="E6" s="132"/>
      <c r="F6" s="132"/>
      <c r="I6" s="29" t="str">
        <f t="shared" ref="I6:AN6" si="1">LEFT(TEXT(I5,"ddd"),1)</f>
        <v>M</v>
      </c>
      <c r="J6" s="30" t="str">
        <f t="shared" si="1"/>
        <v>T</v>
      </c>
      <c r="K6" s="30" t="str">
        <f t="shared" si="1"/>
        <v>W</v>
      </c>
      <c r="L6" s="30" t="str">
        <f t="shared" si="1"/>
        <v>T</v>
      </c>
      <c r="M6" s="30" t="str">
        <f t="shared" si="1"/>
        <v>F</v>
      </c>
      <c r="N6" s="30" t="str">
        <f t="shared" si="1"/>
        <v>S</v>
      </c>
      <c r="O6" s="30" t="str">
        <f t="shared" si="1"/>
        <v>S</v>
      </c>
      <c r="P6" s="30" t="str">
        <f t="shared" si="1"/>
        <v>M</v>
      </c>
      <c r="Q6" s="30" t="str">
        <f t="shared" si="1"/>
        <v>T</v>
      </c>
      <c r="R6" s="30" t="str">
        <f t="shared" si="1"/>
        <v>W</v>
      </c>
      <c r="S6" s="30" t="str">
        <f t="shared" si="1"/>
        <v>T</v>
      </c>
      <c r="T6" s="30" t="str">
        <f t="shared" si="1"/>
        <v>F</v>
      </c>
      <c r="U6" s="30" t="str">
        <f t="shared" si="1"/>
        <v>S</v>
      </c>
      <c r="V6" s="30" t="str">
        <f t="shared" si="1"/>
        <v>S</v>
      </c>
      <c r="W6" s="30" t="str">
        <f t="shared" si="1"/>
        <v>M</v>
      </c>
      <c r="X6" s="30" t="str">
        <f t="shared" si="1"/>
        <v>T</v>
      </c>
      <c r="Y6" s="30" t="str">
        <f t="shared" si="1"/>
        <v>W</v>
      </c>
      <c r="Z6" s="30" t="str">
        <f t="shared" si="1"/>
        <v>T</v>
      </c>
      <c r="AA6" s="30" t="str">
        <f t="shared" si="1"/>
        <v>F</v>
      </c>
      <c r="AB6" s="30" t="str">
        <f t="shared" si="1"/>
        <v>S</v>
      </c>
      <c r="AC6" s="30" t="str">
        <f t="shared" si="1"/>
        <v>S</v>
      </c>
      <c r="AD6" s="30" t="str">
        <f t="shared" si="1"/>
        <v>M</v>
      </c>
      <c r="AE6" s="30" t="str">
        <f t="shared" si="1"/>
        <v>T</v>
      </c>
      <c r="AF6" s="30" t="str">
        <f t="shared" si="1"/>
        <v>W</v>
      </c>
      <c r="AG6" s="30" t="str">
        <f t="shared" si="1"/>
        <v>T</v>
      </c>
      <c r="AH6" s="30" t="str">
        <f t="shared" si="1"/>
        <v>F</v>
      </c>
      <c r="AI6" s="30" t="str">
        <f t="shared" si="1"/>
        <v>S</v>
      </c>
      <c r="AJ6" s="30" t="str">
        <f t="shared" si="1"/>
        <v>S</v>
      </c>
      <c r="AK6" s="30" t="str">
        <f t="shared" si="1"/>
        <v>M</v>
      </c>
      <c r="AL6" s="30" t="str">
        <f t="shared" si="1"/>
        <v>T</v>
      </c>
      <c r="AM6" s="30" t="str">
        <f t="shared" si="1"/>
        <v>W</v>
      </c>
      <c r="AN6" s="30" t="str">
        <f t="shared" si="1"/>
        <v>T</v>
      </c>
      <c r="AO6" s="30" t="str">
        <f t="shared" ref="AO6:AQ6" si="2">LEFT(TEXT(AO5,"ddd"),1)</f>
        <v>F</v>
      </c>
      <c r="AP6" s="30" t="str">
        <f t="shared" si="2"/>
        <v>S</v>
      </c>
      <c r="AQ6" s="30" t="str">
        <f t="shared" si="2"/>
        <v>S</v>
      </c>
      <c r="AR6"/>
      <c r="AS6"/>
      <c r="AT6"/>
      <c r="AU6"/>
      <c r="AV6"/>
      <c r="AW6"/>
      <c r="AX6"/>
      <c r="AY6"/>
      <c r="AZ6"/>
      <c r="BA6"/>
      <c r="BB6"/>
      <c r="BC6"/>
      <c r="BD6"/>
      <c r="BE6"/>
      <c r="BF6"/>
      <c r="BG6"/>
      <c r="BH6"/>
      <c r="BI6"/>
      <c r="BJ6"/>
      <c r="BK6"/>
      <c r="BL6"/>
    </row>
    <row r="7" spans="1:64" s="21" customFormat="1" ht="30" hidden="1" customHeight="1" thickBot="1" x14ac:dyDescent="0.25">
      <c r="A7" s="13" t="s">
        <v>18</v>
      </c>
      <c r="B7" s="31"/>
      <c r="C7" s="32"/>
      <c r="D7" s="31"/>
      <c r="E7" s="31"/>
      <c r="F7" s="31"/>
      <c r="H7" s="21"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40" customFormat="1" ht="30" customHeight="1" thickBot="1" x14ac:dyDescent="0.25">
      <c r="A8" s="14"/>
      <c r="B8" s="34" t="s">
        <v>32</v>
      </c>
      <c r="C8" s="35"/>
      <c r="D8" s="36"/>
      <c r="E8" s="37"/>
      <c r="F8" s="38"/>
      <c r="G8" s="17"/>
      <c r="H8" s="5" t="str">
        <f t="shared" ref="H8:H33"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40" customFormat="1" ht="30" customHeight="1" thickBot="1" x14ac:dyDescent="0.25">
      <c r="A9" s="14"/>
      <c r="B9" s="41" t="s">
        <v>36</v>
      </c>
      <c r="C9" s="42"/>
      <c r="D9" s="43">
        <v>1</v>
      </c>
      <c r="E9" s="114">
        <f>Project_Start</f>
        <v>45474</v>
      </c>
      <c r="F9" s="114">
        <f>E9+1</f>
        <v>45475</v>
      </c>
      <c r="G9" s="17"/>
      <c r="H9" s="5">
        <f t="shared" si="3"/>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40" customFormat="1" ht="30" customHeight="1" thickBot="1" x14ac:dyDescent="0.25">
      <c r="A10" s="14"/>
      <c r="B10" s="45" t="s">
        <v>23</v>
      </c>
      <c r="C10" s="46"/>
      <c r="D10" s="47">
        <v>1</v>
      </c>
      <c r="E10" s="115">
        <f>Project_Start</f>
        <v>45474</v>
      </c>
      <c r="F10" s="115">
        <f>E10+1</f>
        <v>45475</v>
      </c>
      <c r="G10" s="17"/>
      <c r="H10" s="5">
        <f t="shared" si="3"/>
        <v>2</v>
      </c>
      <c r="I10" s="44"/>
      <c r="J10" s="44"/>
      <c r="K10" s="44"/>
      <c r="L10" s="44"/>
      <c r="M10" s="44"/>
      <c r="N10" s="44"/>
      <c r="O10" s="44"/>
      <c r="P10" s="44"/>
      <c r="Q10" s="44"/>
      <c r="R10" s="44"/>
      <c r="S10" s="44"/>
      <c r="T10" s="44"/>
      <c r="U10" s="48"/>
      <c r="V10" s="48"/>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40" customFormat="1" ht="30" customHeight="1" thickBot="1" x14ac:dyDescent="0.25">
      <c r="A11" s="13"/>
      <c r="B11" s="45" t="s">
        <v>24</v>
      </c>
      <c r="C11" s="46"/>
      <c r="D11" s="47">
        <v>1</v>
      </c>
      <c r="E11" s="116">
        <f>F10+2</f>
        <v>45477</v>
      </c>
      <c r="F11" s="115">
        <f>E11</f>
        <v>45477</v>
      </c>
      <c r="G11" s="17"/>
      <c r="H11" s="5">
        <f t="shared" si="3"/>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0" customFormat="1" ht="30" hidden="1" customHeight="1" thickBot="1" x14ac:dyDescent="0.25">
      <c r="A12" s="13"/>
      <c r="B12" s="45"/>
      <c r="C12" s="46"/>
      <c r="D12" s="47">
        <v>0.25</v>
      </c>
      <c r="E12" s="114">
        <f>F11</f>
        <v>45477</v>
      </c>
      <c r="F12" s="115">
        <f>E12+5</f>
        <v>45482</v>
      </c>
      <c r="G12" s="17"/>
      <c r="H12" s="5">
        <f t="shared" si="3"/>
        <v>6</v>
      </c>
      <c r="I12" s="44"/>
      <c r="J12" s="44"/>
      <c r="K12" s="44"/>
      <c r="L12" s="44"/>
      <c r="M12" s="44"/>
      <c r="N12" s="44"/>
      <c r="O12" s="44"/>
      <c r="P12" s="44"/>
      <c r="Q12" s="44"/>
      <c r="R12" s="44"/>
      <c r="S12" s="44"/>
      <c r="T12" s="44"/>
      <c r="U12" s="44"/>
      <c r="V12" s="44"/>
      <c r="W12" s="44"/>
      <c r="X12" s="44"/>
      <c r="Y12" s="48"/>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40" customFormat="1" ht="30" hidden="1" customHeight="1" thickBot="1" x14ac:dyDescent="0.25">
      <c r="A13" s="13"/>
      <c r="B13" s="91"/>
      <c r="C13" s="92"/>
      <c r="D13" s="93"/>
      <c r="E13" s="115">
        <f>E10+1</f>
        <v>45475</v>
      </c>
      <c r="F13" s="117">
        <f>E13+2</f>
        <v>45477</v>
      </c>
      <c r="G13" s="17"/>
      <c r="H13" s="5">
        <f t="shared" si="3"/>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40" customFormat="1" ht="30" customHeight="1" thickBot="1" x14ac:dyDescent="0.25">
      <c r="A14" s="14"/>
      <c r="B14" s="94" t="s">
        <v>28</v>
      </c>
      <c r="C14" s="96"/>
      <c r="D14" s="95"/>
      <c r="E14" s="118"/>
      <c r="F14" s="119"/>
      <c r="G14" s="17"/>
      <c r="H14" s="5" t="str">
        <f t="shared" si="3"/>
        <v/>
      </c>
    </row>
    <row r="15" spans="1:64" s="40" customFormat="1" ht="30" customHeight="1" thickBot="1" x14ac:dyDescent="0.25">
      <c r="A15" s="14"/>
      <c r="B15" s="85" t="s">
        <v>34</v>
      </c>
      <c r="C15" s="86"/>
      <c r="D15" s="100">
        <v>1</v>
      </c>
      <c r="E15" s="120">
        <f>Project_Start</f>
        <v>45474</v>
      </c>
      <c r="F15" s="121">
        <f>E15+3</f>
        <v>45477</v>
      </c>
      <c r="G15" s="17"/>
      <c r="H15" s="5">
        <f t="shared" si="3"/>
        <v>4</v>
      </c>
      <c r="I15" s="84"/>
      <c r="J15" s="84"/>
      <c r="K15" s="8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40" customFormat="1" ht="30" customHeight="1" thickBot="1" x14ac:dyDescent="0.25">
      <c r="A16" s="13"/>
      <c r="B16" s="97" t="s">
        <v>35</v>
      </c>
      <c r="C16" s="98"/>
      <c r="D16" s="99">
        <v>1</v>
      </c>
      <c r="E16" s="120">
        <f>Project_Start+1</f>
        <v>45475</v>
      </c>
      <c r="F16" s="120">
        <f>E16+2</f>
        <v>45477</v>
      </c>
      <c r="G16" s="17"/>
      <c r="H16" s="5">
        <f t="shared" si="3"/>
        <v>3</v>
      </c>
      <c r="I16" s="44"/>
      <c r="J16" s="84"/>
      <c r="K16" s="84"/>
      <c r="L16" s="44"/>
      <c r="M16" s="44"/>
      <c r="N16" s="44"/>
      <c r="O16" s="44"/>
      <c r="P16" s="44"/>
      <c r="Q16" s="44"/>
      <c r="R16" s="44"/>
      <c r="S16" s="44"/>
      <c r="T16" s="44"/>
      <c r="U16" s="48"/>
      <c r="V16" s="48"/>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40" customFormat="1" ht="30" hidden="1" customHeight="1" thickBot="1" x14ac:dyDescent="0.25">
      <c r="A17" s="13"/>
      <c r="B17" s="49"/>
      <c r="C17" s="50"/>
      <c r="D17" s="51"/>
      <c r="E17" s="122">
        <f>F16</f>
        <v>45477</v>
      </c>
      <c r="F17" s="122">
        <f>E17+3</f>
        <v>45480</v>
      </c>
      <c r="G17" s="17"/>
      <c r="H17" s="5">
        <f t="shared" si="3"/>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40" customFormat="1" ht="30" hidden="1" customHeight="1" thickBot="1" x14ac:dyDescent="0.25">
      <c r="A18" s="13"/>
      <c r="B18" s="87"/>
      <c r="C18" s="88"/>
      <c r="D18" s="89"/>
      <c r="E18" s="123">
        <f>E17</f>
        <v>45477</v>
      </c>
      <c r="F18" s="123">
        <f>E18+2</f>
        <v>45479</v>
      </c>
      <c r="G18" s="17"/>
      <c r="H18" s="5">
        <f t="shared" si="3"/>
        <v>3</v>
      </c>
      <c r="I18" s="44"/>
      <c r="J18" s="44"/>
      <c r="K18" s="44"/>
      <c r="L18" s="44"/>
      <c r="M18" s="44"/>
      <c r="N18" s="44"/>
      <c r="O18" s="44"/>
      <c r="P18" s="44"/>
      <c r="Q18" s="44"/>
      <c r="R18" s="44"/>
      <c r="S18" s="44"/>
      <c r="T18" s="44"/>
      <c r="U18" s="44"/>
      <c r="V18" s="44"/>
      <c r="W18" s="44"/>
      <c r="X18" s="44"/>
      <c r="Y18" s="48"/>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40" customFormat="1" ht="30" customHeight="1" thickBot="1" x14ac:dyDescent="0.25">
      <c r="A19" s="13"/>
      <c r="B19" s="101" t="s">
        <v>29</v>
      </c>
      <c r="C19" s="102"/>
      <c r="D19" s="103"/>
      <c r="E19" s="124"/>
      <c r="F19" s="125"/>
      <c r="G19" s="17"/>
      <c r="H19" s="5" t="str">
        <f t="shared" si="3"/>
        <v/>
      </c>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row>
    <row r="20" spans="1:64" s="40" customFormat="1" ht="30" customHeight="1" thickBot="1" x14ac:dyDescent="0.25">
      <c r="A20" s="13"/>
      <c r="B20" s="110" t="s">
        <v>38</v>
      </c>
      <c r="C20" s="111"/>
      <c r="D20" s="112">
        <v>1</v>
      </c>
      <c r="E20" s="126">
        <f>F16</f>
        <v>45477</v>
      </c>
      <c r="F20" s="126">
        <f>E20+1</f>
        <v>45478</v>
      </c>
      <c r="G20" s="17"/>
      <c r="H20" s="5">
        <f t="shared" si="3"/>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0" customFormat="1" ht="30" customHeight="1" thickBot="1" x14ac:dyDescent="0.25">
      <c r="A21" s="13"/>
      <c r="B21" s="110" t="s">
        <v>39</v>
      </c>
      <c r="C21" s="113"/>
      <c r="D21" s="112">
        <v>1</v>
      </c>
      <c r="E21" s="126">
        <f>F20+2</f>
        <v>45480</v>
      </c>
      <c r="F21" s="126">
        <f>E21+1</f>
        <v>45481</v>
      </c>
      <c r="G21" s="17"/>
      <c r="H21" s="5">
        <f t="shared" si="3"/>
        <v>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40" customFormat="1" ht="30" customHeight="1" thickBot="1" x14ac:dyDescent="0.25">
      <c r="A22" s="13"/>
      <c r="B22" s="110" t="s">
        <v>40</v>
      </c>
      <c r="C22" s="113"/>
      <c r="D22" s="112">
        <v>1</v>
      </c>
      <c r="E22" s="126">
        <f>F21+1</f>
        <v>45482</v>
      </c>
      <c r="F22" s="126">
        <f>E22+1</f>
        <v>45483</v>
      </c>
      <c r="G22" s="17"/>
      <c r="H22" s="5">
        <f t="shared" si="3"/>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40" customFormat="1" ht="30" customHeight="1" thickBot="1" x14ac:dyDescent="0.25">
      <c r="A23" s="13"/>
      <c r="B23" s="110" t="s">
        <v>33</v>
      </c>
      <c r="C23" s="113"/>
      <c r="D23" s="112">
        <v>1</v>
      </c>
      <c r="E23" s="126">
        <f>F22+1</f>
        <v>45484</v>
      </c>
      <c r="F23" s="126">
        <f>E23</f>
        <v>45484</v>
      </c>
      <c r="G23" s="17"/>
      <c r="H23" s="5">
        <f t="shared" si="3"/>
        <v>1</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40" customFormat="1" ht="30" customHeight="1" thickBot="1" x14ac:dyDescent="0.25">
      <c r="A24" s="13"/>
      <c r="B24" s="110" t="s">
        <v>41</v>
      </c>
      <c r="C24" s="113"/>
      <c r="D24" s="112">
        <v>1</v>
      </c>
      <c r="E24" s="126">
        <f>F23+1</f>
        <v>45485</v>
      </c>
      <c r="F24" s="126">
        <f>E24</f>
        <v>45485</v>
      </c>
      <c r="G24" s="17"/>
      <c r="H24" s="5"/>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0" customFormat="1" ht="30" customHeight="1" thickBot="1" x14ac:dyDescent="0.25">
      <c r="A25" s="13"/>
      <c r="B25" s="110" t="s">
        <v>37</v>
      </c>
      <c r="C25" s="113"/>
      <c r="D25" s="112">
        <v>1</v>
      </c>
      <c r="E25" s="126">
        <f>E24+2</f>
        <v>45487</v>
      </c>
      <c r="F25" s="126">
        <f>E25</f>
        <v>45487</v>
      </c>
      <c r="G25" s="17"/>
      <c r="H25" s="5">
        <f t="shared" si="3"/>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0" customFormat="1" ht="30" customHeight="1" thickBot="1" x14ac:dyDescent="0.25">
      <c r="A26" s="13"/>
      <c r="B26" s="104" t="s">
        <v>30</v>
      </c>
      <c r="C26" s="105"/>
      <c r="D26" s="106"/>
      <c r="E26" s="127"/>
      <c r="F26" s="128"/>
      <c r="G26" s="17"/>
      <c r="H26" s="5" t="str">
        <f t="shared" si="3"/>
        <v/>
      </c>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row>
    <row r="27" spans="1:64" s="40" customFormat="1" ht="30" customHeight="1" thickBot="1" x14ac:dyDescent="0.25">
      <c r="A27" s="13"/>
      <c r="B27" s="107" t="s">
        <v>31</v>
      </c>
      <c r="C27" s="108"/>
      <c r="D27" s="109">
        <v>1</v>
      </c>
      <c r="E27" s="129">
        <f>F25+1</f>
        <v>45488</v>
      </c>
      <c r="F27" s="129">
        <f>E27</f>
        <v>45488</v>
      </c>
      <c r="G27" s="17"/>
      <c r="H27" s="5">
        <f t="shared" si="3"/>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40" customFormat="1" ht="30" hidden="1" customHeight="1" thickBot="1" x14ac:dyDescent="0.25">
      <c r="A28" s="13"/>
      <c r="B28" s="54"/>
      <c r="C28" s="55"/>
      <c r="D28" s="56">
        <v>0.25</v>
      </c>
      <c r="E28" s="57">
        <f>F27</f>
        <v>45488</v>
      </c>
      <c r="F28" s="57">
        <f>E28+4</f>
        <v>45492</v>
      </c>
      <c r="G28" s="17"/>
      <c r="H28" s="5">
        <f t="shared" si="3"/>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40" customFormat="1" ht="30" hidden="1" customHeight="1" thickBot="1" x14ac:dyDescent="0.25">
      <c r="A29" s="13"/>
      <c r="B29" s="54"/>
      <c r="C29" s="55"/>
      <c r="D29" s="56">
        <v>0.5</v>
      </c>
      <c r="E29" s="57">
        <f>F28+1</f>
        <v>45493</v>
      </c>
      <c r="F29" s="57">
        <f>E29+3</f>
        <v>45496</v>
      </c>
      <c r="G29" s="17"/>
      <c r="H29" s="5">
        <f t="shared" si="3"/>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40" customFormat="1" ht="30" hidden="1" customHeight="1" thickBot="1" x14ac:dyDescent="0.25">
      <c r="A30" s="13"/>
      <c r="B30" s="54"/>
      <c r="C30" s="55"/>
      <c r="D30" s="56">
        <v>0.6</v>
      </c>
      <c r="E30" s="57">
        <f>E27+5</f>
        <v>45493</v>
      </c>
      <c r="F30" s="57">
        <f>E30+3</f>
        <v>45496</v>
      </c>
      <c r="G30" s="17"/>
      <c r="H30" s="5">
        <f t="shared" si="3"/>
        <v>4</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40" customFormat="1" ht="30" hidden="1" customHeight="1" thickBot="1" x14ac:dyDescent="0.25">
      <c r="A31" s="13"/>
      <c r="B31" s="54"/>
      <c r="C31" s="55"/>
      <c r="D31" s="56">
        <v>0.5</v>
      </c>
      <c r="E31" s="57">
        <f>E27+7</f>
        <v>45495</v>
      </c>
      <c r="F31" s="57">
        <f>E31+5</f>
        <v>45500</v>
      </c>
      <c r="G31" s="17"/>
      <c r="H31" s="5">
        <f t="shared" si="3"/>
        <v>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40" customFormat="1" ht="30" customHeight="1" thickBot="1" x14ac:dyDescent="0.25">
      <c r="A32" s="13"/>
      <c r="B32" s="58"/>
      <c r="C32" s="59"/>
      <c r="D32" s="60"/>
      <c r="E32" s="61"/>
      <c r="F32" s="61"/>
      <c r="G32" s="17"/>
      <c r="H32" s="5" t="str">
        <f t="shared" si="3"/>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40" customFormat="1" ht="30" customHeight="1" thickBot="1" x14ac:dyDescent="0.25">
      <c r="A33" s="14"/>
      <c r="B33" s="62"/>
      <c r="C33" s="63"/>
      <c r="D33" s="64"/>
      <c r="E33" s="65"/>
      <c r="F33" s="66"/>
      <c r="G33" s="17"/>
      <c r="H33" s="6" t="str">
        <f t="shared" si="3"/>
        <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row>
    <row r="34" spans="1:64" ht="30" customHeight="1" x14ac:dyDescent="0.2">
      <c r="G34" s="3"/>
    </row>
    <row r="35" spans="1:64" ht="30" customHeight="1" x14ac:dyDescent="0.25">
      <c r="C35" s="16"/>
      <c r="F35" s="15"/>
    </row>
    <row r="36" spans="1:64" ht="30" customHeight="1" x14ac:dyDescent="0.2">
      <c r="C36" s="4"/>
    </row>
  </sheetData>
  <mergeCells count="15">
    <mergeCell ref="A5:A6"/>
    <mergeCell ref="B5:B6"/>
    <mergeCell ref="C5:C6"/>
    <mergeCell ref="D5:D6"/>
    <mergeCell ref="E5:E6"/>
    <mergeCell ref="AD4:AJ4"/>
    <mergeCell ref="AK4:AQ4"/>
    <mergeCell ref="F5:F6"/>
    <mergeCell ref="Q2:Z2"/>
    <mergeCell ref="Q1:Z1"/>
    <mergeCell ref="I1:O1"/>
    <mergeCell ref="I2:O2"/>
    <mergeCell ref="I4:O4"/>
    <mergeCell ref="P4:V4"/>
    <mergeCell ref="W4:AC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0: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8 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69" t="s">
        <v>7</v>
      </c>
      <c r="B2" s="8"/>
    </row>
    <row r="3" spans="1:2" s="11" customFormat="1" ht="27" customHeight="1" x14ac:dyDescent="0.2">
      <c r="A3" s="70"/>
      <c r="B3" s="12"/>
    </row>
    <row r="4" spans="1:2" s="10" customFormat="1" ht="31.5" x14ac:dyDescent="0.6">
      <c r="A4" s="71" t="s">
        <v>6</v>
      </c>
    </row>
    <row r="5" spans="1:2" ht="74.25" customHeight="1" x14ac:dyDescent="0.2">
      <c r="A5" s="72" t="s">
        <v>14</v>
      </c>
    </row>
    <row r="6" spans="1:2" ht="26.25" customHeight="1" x14ac:dyDescent="0.2">
      <c r="A6" s="71" t="s">
        <v>17</v>
      </c>
    </row>
    <row r="7" spans="1:2" s="7" customFormat="1" ht="205.15" customHeight="1" x14ac:dyDescent="0.2">
      <c r="A7" s="73" t="s">
        <v>16</v>
      </c>
    </row>
    <row r="8" spans="1:2" s="10" customFormat="1" ht="31.5" x14ac:dyDescent="0.6">
      <c r="A8" s="71" t="s">
        <v>8</v>
      </c>
    </row>
    <row r="9" spans="1:2" ht="57" x14ac:dyDescent="0.2">
      <c r="A9" s="72" t="s">
        <v>15</v>
      </c>
    </row>
    <row r="10" spans="1:2" s="7" customFormat="1" ht="28.15" customHeight="1" x14ac:dyDescent="0.2">
      <c r="A10" s="74" t="s">
        <v>13</v>
      </c>
    </row>
    <row r="11" spans="1:2" s="10" customFormat="1" ht="31.5" x14ac:dyDescent="0.6">
      <c r="A11" s="71" t="s">
        <v>5</v>
      </c>
    </row>
    <row r="12" spans="1:2" ht="28.5" x14ac:dyDescent="0.2">
      <c r="A12" s="72" t="s">
        <v>12</v>
      </c>
    </row>
    <row r="13" spans="1:2" s="7" customFormat="1" ht="28.15" customHeight="1" x14ac:dyDescent="0.2">
      <c r="A13" s="74" t="s">
        <v>1</v>
      </c>
    </row>
    <row r="14" spans="1:2" s="10" customFormat="1" ht="31.5" x14ac:dyDescent="0.6">
      <c r="A14" s="71" t="s">
        <v>9</v>
      </c>
    </row>
    <row r="15" spans="1:2" ht="75" customHeight="1" x14ac:dyDescent="0.2">
      <c r="A15" s="72" t="s">
        <v>10</v>
      </c>
    </row>
    <row r="16" spans="1:2" ht="71.25" x14ac:dyDescent="0.2">
      <c r="A16" s="72" t="s">
        <v>11</v>
      </c>
    </row>
    <row r="17" spans="1:1" x14ac:dyDescent="0.2">
      <c r="A17" s="75"/>
    </row>
    <row r="18" spans="1:1" x14ac:dyDescent="0.2">
      <c r="A18" s="75"/>
    </row>
    <row r="19" spans="1:1" x14ac:dyDescent="0.2">
      <c r="A19" s="75"/>
    </row>
    <row r="20" spans="1:1" x14ac:dyDescent="0.2">
      <c r="A20" s="75"/>
    </row>
    <row r="21" spans="1:1" x14ac:dyDescent="0.2">
      <c r="A21" s="75"/>
    </row>
    <row r="22" spans="1:1" x14ac:dyDescent="0.2">
      <c r="A22" s="75"/>
    </row>
    <row r="23" spans="1:1" x14ac:dyDescent="0.2">
      <c r="A23" s="75"/>
    </row>
    <row r="24" spans="1:1" x14ac:dyDescent="0.2">
      <c r="A24" s="7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romina</dc:creator>
  <dc:description/>
  <cp:lastModifiedBy>romina</cp:lastModifiedBy>
  <dcterms:created xsi:type="dcterms:W3CDTF">2022-03-11T22:41:12Z</dcterms:created>
  <dcterms:modified xsi:type="dcterms:W3CDTF">2024-07-14T06:15:47Z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