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romis\Desktop\"/>
    </mc:Choice>
  </mc:AlternateContent>
  <xr:revisionPtr revIDLastSave="0" documentId="13_ncr:1_{A85DA317-7B8F-49D1-8498-13631F8CCE3F}" xr6:coauthVersionLast="47" xr6:coauthVersionMax="47" xr10:uidLastSave="{00000000-0000-0000-0000-000000000000}"/>
  <bookViews>
    <workbookView xWindow="-120" yWindow="-120" windowWidth="29040" windowHeight="15720" activeTab="6" xr2:uid="{450F20DB-53D6-4CB5-91FD-25E685046F21}"/>
  </bookViews>
  <sheets>
    <sheet name="A" sheetId="3" r:id="rId1"/>
    <sheet name="B" sheetId="2" r:id="rId2"/>
    <sheet name="C" sheetId="4" r:id="rId3"/>
    <sheet name="D" sheetId="6" r:id="rId4"/>
    <sheet name="E" sheetId="7" r:id="rId5"/>
    <sheet name="F" sheetId="8" r:id="rId6"/>
    <sheet name="G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0" i="6" l="1"/>
  <c r="P19" i="6"/>
  <c r="P18" i="6"/>
  <c r="P17" i="6"/>
  <c r="P16" i="6"/>
  <c r="P20" i="9"/>
  <c r="P19" i="9"/>
  <c r="P18" i="9"/>
  <c r="P17" i="9"/>
  <c r="P16" i="9"/>
  <c r="P29" i="7"/>
  <c r="P28" i="7"/>
  <c r="P27" i="7"/>
  <c r="P26" i="7"/>
  <c r="P25" i="7"/>
  <c r="P8" i="3"/>
  <c r="P7" i="3"/>
  <c r="R7" i="8"/>
  <c r="R8" i="8"/>
  <c r="R9" i="8"/>
  <c r="R10" i="8"/>
  <c r="R6" i="8"/>
  <c r="P20" i="7"/>
  <c r="P19" i="7"/>
  <c r="P18" i="7"/>
  <c r="P17" i="7"/>
  <c r="P16" i="7"/>
  <c r="P10" i="9"/>
  <c r="P9" i="9"/>
  <c r="P8" i="9"/>
  <c r="P7" i="9"/>
  <c r="P6" i="9"/>
  <c r="P10" i="8"/>
  <c r="P9" i="8"/>
  <c r="P8" i="8"/>
  <c r="P7" i="8"/>
  <c r="P6" i="8"/>
  <c r="P10" i="7"/>
  <c r="P9" i="7"/>
  <c r="P8" i="7"/>
  <c r="P7" i="7"/>
  <c r="P6" i="7"/>
  <c r="P10" i="6"/>
  <c r="P9" i="6"/>
  <c r="P8" i="6"/>
  <c r="P7" i="6"/>
  <c r="P6" i="6"/>
  <c r="P10" i="4"/>
  <c r="P9" i="4"/>
  <c r="P8" i="4"/>
  <c r="P7" i="4"/>
  <c r="P6" i="4"/>
  <c r="P10" i="3"/>
  <c r="P9" i="3"/>
  <c r="P6" i="3"/>
  <c r="P7" i="2"/>
  <c r="P8" i="2"/>
  <c r="P9" i="2"/>
  <c r="P10" i="2"/>
  <c r="P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13C3CA6-01E1-4490-87C4-6ECAF55D057D}" keepAlive="1" name="Dotaz – comparison_times" description="Připojení k dotazu produktu comparison_times v sešitě" type="5" refreshedVersion="0" background="1">
    <dbPr connection="Provider=Microsoft.Mashup.OleDb.1;Data Source=$Workbook$;Location=comparison_times;Extended Properties=&quot;&quot;" command="SELECT * FROM [comparison_times]"/>
  </connection>
</connections>
</file>

<file path=xl/sharedStrings.xml><?xml version="1.0" encoding="utf-8"?>
<sst xmlns="http://schemas.openxmlformats.org/spreadsheetml/2006/main" count="167" uniqueCount="28">
  <si>
    <t>Link struktura</t>
  </si>
  <si>
    <t>Hloubka</t>
  </si>
  <si>
    <t>Měření 1</t>
  </si>
  <si>
    <t>Měření 2</t>
  </si>
  <si>
    <t>Měření 3</t>
  </si>
  <si>
    <t>Měření 4</t>
  </si>
  <si>
    <t>Měření 5</t>
  </si>
  <si>
    <t>Měření 6</t>
  </si>
  <si>
    <t>Měření 7</t>
  </si>
  <si>
    <t>Měření 8</t>
  </si>
  <si>
    <t>Měření 9</t>
  </si>
  <si>
    <t>Měření 10</t>
  </si>
  <si>
    <t>Měření 11</t>
  </si>
  <si>
    <t>Měření 12</t>
  </si>
  <si>
    <t>Výsledek</t>
  </si>
  <si>
    <t>Šířka</t>
  </si>
  <si>
    <t>WD objeczt</t>
  </si>
  <si>
    <t>Mapa</t>
  </si>
  <si>
    <t>Počet node</t>
  </si>
  <si>
    <t>S přepínačem</t>
  </si>
  <si>
    <t>Bez přepínače</t>
  </si>
  <si>
    <t>Výsledek [ms]</t>
  </si>
  <si>
    <t>areEqual</t>
  </si>
  <si>
    <t>equals</t>
  </si>
  <si>
    <t>Šířka [-]</t>
  </si>
  <si>
    <t>Šířka kolekcí</t>
  </si>
  <si>
    <r>
      <rPr>
        <b/>
        <sz val="11"/>
        <color theme="1"/>
        <rFont val="Aptos Narrow"/>
        <family val="2"/>
        <scheme val="minor"/>
      </rPr>
      <t>NE</t>
    </r>
    <r>
      <rPr>
        <sz val="11"/>
        <color theme="1"/>
        <rFont val="Aptos Narrow"/>
        <family val="2"/>
        <charset val="238"/>
        <scheme val="minor"/>
      </rPr>
      <t xml:space="preserve">ignorovani </t>
    </r>
  </si>
  <si>
    <t xml:space="preserve">Ignorovani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</si>
</sst>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\-#,##0\ "/>
    <numFmt numFmtId="165" formatCode="0.000"/>
  </numFmts>
  <fonts count="10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b/>
      <sz val="16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i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6"/>
      <color theme="1"/>
      <name val="Aptos Narrow"/>
      <family val="2"/>
      <scheme val="minor"/>
    </font>
    <font>
      <i/>
      <u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2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2" fillId="0" borderId="20" xfId="0" applyFont="1" applyBorder="1"/>
    <xf numFmtId="164" fontId="3" fillId="0" borderId="12" xfId="0" applyNumberFormat="1" applyFont="1" applyBorder="1" applyAlignment="1">
      <alignment horizontal="center"/>
    </xf>
    <xf numFmtId="2" fontId="3" fillId="0" borderId="13" xfId="0" applyNumberFormat="1" applyFont="1" applyBorder="1" applyAlignment="1">
      <alignment horizontal="center"/>
    </xf>
    <xf numFmtId="2" fontId="3" fillId="0" borderId="14" xfId="0" applyNumberFormat="1" applyFont="1" applyBorder="1" applyAlignment="1">
      <alignment horizontal="center"/>
    </xf>
    <xf numFmtId="2" fontId="3" fillId="0" borderId="15" xfId="0" applyNumberFormat="1" applyFont="1" applyBorder="1" applyAlignment="1">
      <alignment horizontal="center"/>
    </xf>
    <xf numFmtId="0" fontId="3" fillId="0" borderId="16" xfId="0" applyFont="1" applyBorder="1"/>
    <xf numFmtId="164" fontId="3" fillId="0" borderId="10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6" xfId="0" applyFont="1" applyBorder="1"/>
    <xf numFmtId="164" fontId="3" fillId="0" borderId="11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/>
    <xf numFmtId="0" fontId="4" fillId="0" borderId="0" xfId="0" applyFont="1" applyAlignment="1">
      <alignment horizontal="center"/>
    </xf>
    <xf numFmtId="0" fontId="6" fillId="0" borderId="21" xfId="0" applyFont="1" applyBorder="1" applyAlignment="1">
      <alignment horizontal="center"/>
    </xf>
    <xf numFmtId="3" fontId="5" fillId="0" borderId="10" xfId="0" applyNumberFormat="1" applyFont="1" applyBorder="1" applyAlignment="1">
      <alignment horizontal="center"/>
    </xf>
    <xf numFmtId="3" fontId="5" fillId="0" borderId="11" xfId="0" applyNumberFormat="1" applyFont="1" applyBorder="1" applyAlignment="1">
      <alignment horizontal="center"/>
    </xf>
    <xf numFmtId="165" fontId="3" fillId="0" borderId="13" xfId="0" applyNumberFormat="1" applyFont="1" applyBorder="1" applyAlignment="1">
      <alignment horizontal="center"/>
    </xf>
    <xf numFmtId="165" fontId="3" fillId="0" borderId="14" xfId="0" applyNumberFormat="1" applyFont="1" applyBorder="1" applyAlignment="1">
      <alignment horizontal="center"/>
    </xf>
    <xf numFmtId="165" fontId="3" fillId="0" borderId="15" xfId="0" applyNumberFormat="1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2" fontId="3" fillId="0" borderId="9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165" fontId="3" fillId="0" borderId="16" xfId="0" applyNumberFormat="1" applyFont="1" applyBorder="1"/>
    <xf numFmtId="165" fontId="3" fillId="0" borderId="6" xfId="0" applyNumberFormat="1" applyFont="1" applyBorder="1"/>
    <xf numFmtId="165" fontId="3" fillId="0" borderId="7" xfId="0" applyNumberFormat="1" applyFont="1" applyBorder="1"/>
    <xf numFmtId="2" fontId="3" fillId="0" borderId="16" xfId="0" applyNumberFormat="1" applyFont="1" applyBorder="1"/>
    <xf numFmtId="2" fontId="3" fillId="0" borderId="6" xfId="0" applyNumberFormat="1" applyFont="1" applyBorder="1"/>
    <xf numFmtId="2" fontId="3" fillId="0" borderId="7" xfId="0" applyNumberFormat="1" applyFont="1" applyBorder="1"/>
    <xf numFmtId="0" fontId="2" fillId="0" borderId="20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7" fillId="0" borderId="0" xfId="0" applyFont="1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164" fontId="3" fillId="0" borderId="0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3" fillId="0" borderId="0" xfId="0" applyFont="1" applyBorder="1"/>
    <xf numFmtId="0" fontId="8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809625</xdr:colOff>
      <xdr:row>12</xdr:row>
      <xdr:rowOff>0</xdr:rowOff>
    </xdr:from>
    <xdr:ext cx="5780172" cy="1814599"/>
    <xdr:sp macro="" textlink="">
      <xdr:nvSpPr>
        <xdr:cNvPr id="2" name="TextovéPole 1">
          <a:extLst>
            <a:ext uri="{FF2B5EF4-FFF2-40B4-BE49-F238E27FC236}">
              <a16:creationId xmlns:a16="http://schemas.microsoft.com/office/drawing/2014/main" id="{99538CFC-5AAB-916B-D606-E5BD0DC5B8FA}"/>
            </a:ext>
          </a:extLst>
        </xdr:cNvPr>
        <xdr:cNvSpPr txBox="1"/>
      </xdr:nvSpPr>
      <xdr:spPr>
        <a:xfrm>
          <a:off x="1419225" y="2771775"/>
          <a:ext cx="5780172" cy="1814599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Porovnání velkých objektů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Scénář A: Objekty s velkou šířkou (mnoho atributů)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Popis: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Vytvoříme dva objekty se stejnou strukturou, kde bude například několik polí s velkým počtem prvků .</a:t>
          </a: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Atributy budou jednoduchého typu (čísla, řetězce apod.).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Test: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Provedeme areEquals na těchto objektech a změříme dobu porovnání.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Očekávaný výsledek: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Doba porovnání bude úměrná počtu atributů, tedy rostoucí lineárně</a:t>
          </a:r>
        </a:p>
        <a:p>
          <a:endParaRPr lang="cs-CZ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12</xdr:row>
      <xdr:rowOff>19050</xdr:rowOff>
    </xdr:from>
    <xdr:ext cx="10570201" cy="1814599"/>
    <xdr:sp macro="" textlink="">
      <xdr:nvSpPr>
        <xdr:cNvPr id="2" name="TextovéPole 1">
          <a:extLst>
            <a:ext uri="{FF2B5EF4-FFF2-40B4-BE49-F238E27FC236}">
              <a16:creationId xmlns:a16="http://schemas.microsoft.com/office/drawing/2014/main" id="{CF6E1D02-7CCD-0898-987F-D2BD3E733A03}"/>
            </a:ext>
          </a:extLst>
        </xdr:cNvPr>
        <xdr:cNvSpPr txBox="1"/>
      </xdr:nvSpPr>
      <xdr:spPr>
        <a:xfrm>
          <a:off x="1485900" y="2790825"/>
          <a:ext cx="10570201" cy="1814599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Scénář B: Objekty s velkou hloubkou zanoření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Popis: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Vytvoříme strukturu, kde každý objekt obsahuje jeden nebo více zanořených objektů, přičemž počet zanoření může dosáhnout např. 50 úrovní.</a:t>
          </a: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Rozdíly mohou být detekovány pouze na poslední úrovni nebo zcela chybět.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Test: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Provedeme areEquals s různým nastavením maxComparisonDepth (např. -1 vs. 10 vs. 50) a změříme dobu porovnání.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Očekávaný výsledek: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Při nastavení maxComparisonDepth = -1 (neomezená hloubka) bude doba porovnání výrazně vyšší.</a:t>
          </a: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Při omezené hloubce (např. maxComparisonDepth = 10) se rozdíly v hlubších úrovních nebudou porovnávat, což povede k rychlejšímu vyhodnocení, ale potenciálně i k přehlédnutí rozdílů.</a:t>
          </a:r>
        </a:p>
        <a:p>
          <a:endParaRPr lang="cs-CZ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19050</xdr:colOff>
      <xdr:row>13</xdr:row>
      <xdr:rowOff>0</xdr:rowOff>
    </xdr:from>
    <xdr:ext cx="6296532" cy="1986826"/>
    <xdr:sp macro="" textlink="">
      <xdr:nvSpPr>
        <xdr:cNvPr id="2" name="TextovéPole 1">
          <a:extLst>
            <a:ext uri="{FF2B5EF4-FFF2-40B4-BE49-F238E27FC236}">
              <a16:creationId xmlns:a16="http://schemas.microsoft.com/office/drawing/2014/main" id="{A69665B0-C193-4B36-9E00-06528B28B4F2}"/>
            </a:ext>
          </a:extLst>
        </xdr:cNvPr>
        <xdr:cNvSpPr txBox="1"/>
      </xdr:nvSpPr>
      <xdr:spPr>
        <a:xfrm>
          <a:off x="1504950" y="2962275"/>
          <a:ext cx="6296532" cy="1986826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Scénář C: Kombinace velké šířky a hloubky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Popis: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Vytvoříme komplexní objekty, kde na každé úrovni (např. 10 úrovní zanoření) obsahuje objekt velký počet polí</a:t>
          </a: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Tato kombinace simuluje reálné, komplexní datové struktury.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Test: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Spustíme areEquals a zaznamenáme dobu porovnání.</a:t>
          </a: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Testujeme jak s nastavením maxComparisonDepth = -1, tak s omezenou hloubkou.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Očekávaný výsledek: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Výkon bude výrazně ovlivněn jak počtem zanořených úrovní, tak počtem atributů na každé úrovni.</a:t>
          </a: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Omezením hloubky se může zrychlit porovnání, pokud rozdíly v hlubších úrovních nejsou pro výsledek kritické.</a:t>
          </a:r>
        </a:p>
        <a:p>
          <a:endParaRPr lang="cs-CZ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676275</xdr:colOff>
      <xdr:row>22</xdr:row>
      <xdr:rowOff>9525</xdr:rowOff>
    </xdr:from>
    <xdr:ext cx="5615961" cy="1642373"/>
    <xdr:sp macro="" textlink="">
      <xdr:nvSpPr>
        <xdr:cNvPr id="2" name="TextovéPole 1">
          <a:extLst>
            <a:ext uri="{FF2B5EF4-FFF2-40B4-BE49-F238E27FC236}">
              <a16:creationId xmlns:a16="http://schemas.microsoft.com/office/drawing/2014/main" id="{20B95923-3352-348C-DEC1-D6014C689CBC}"/>
            </a:ext>
          </a:extLst>
        </xdr:cNvPr>
        <xdr:cNvSpPr txBox="1"/>
      </xdr:nvSpPr>
      <xdr:spPr>
        <a:xfrm>
          <a:off x="1285875" y="5172075"/>
          <a:ext cx="5615961" cy="1642373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Scénář D: Vliv ignorovaných polí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Popis: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Vytvoříme velké objekty s mnoha atributy, z nichž některé budou přidány do ignoredFieldPaths.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Test: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Provedeme areEquals na objektech s a bez ignorovaných polí a s využitím vlastních equals metod.</a:t>
          </a: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Změříme dobu porovnání a analyzujeme, jaký vliv má každé nastavení na výkon.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Očekávaný výsledek: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Ignorování polí sníží počet porovnávaných atributů, což by mělo zrychlit celý proces.</a:t>
          </a:r>
        </a:p>
        <a:p>
          <a:endParaRPr lang="cs-CZ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542925</xdr:colOff>
      <xdr:row>30</xdr:row>
      <xdr:rowOff>171450</xdr:rowOff>
    </xdr:from>
    <xdr:ext cx="6315447" cy="2331279"/>
    <xdr:sp macro="" textlink="">
      <xdr:nvSpPr>
        <xdr:cNvPr id="3" name="TextovéPole 2">
          <a:extLst>
            <a:ext uri="{FF2B5EF4-FFF2-40B4-BE49-F238E27FC236}">
              <a16:creationId xmlns:a16="http://schemas.microsoft.com/office/drawing/2014/main" id="{DCFAB1CC-CF88-9E0A-2110-07507A447D91}"/>
            </a:ext>
          </a:extLst>
        </xdr:cNvPr>
        <xdr:cNvSpPr txBox="1"/>
      </xdr:nvSpPr>
      <xdr:spPr>
        <a:xfrm>
          <a:off x="1152525" y="6953250"/>
          <a:ext cx="6315447" cy="2331279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Scénář E: Porovnání kolekcí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Popis: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Vytvoříme objekty obsahující kolekce s různým počtem prvků.</a:t>
          </a: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Nastavíme compareCollectionsAsWhole = true a compareCollectionsAsWhole = false.</a:t>
          </a: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Porovnáme objekty s různými kolekcemi (shodný obsah, různý počet prvků, různé prvky).</a:t>
          </a: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Měříme dobu porovnání.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Test: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Provedeme areEquals na objektech s různými kolekcemi a změříme dobu porovnání.</a:t>
          </a: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Porovnáme výsledky s nastavením compareCollectionsAsWhole = true a compareCollectionsAsWhole = false.</a:t>
          </a: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Testujeme různé scénáře s kolekcemi (prázdné, s jedním prvkem, s různým počtem prvků).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Očekávaný výsledek: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Porovnání kolekcí jako celků by mělo být rychlejší než položka po položce, pokud jsou kolekce shodné.</a:t>
          </a:r>
        </a:p>
        <a:p>
          <a:endParaRPr lang="cs-CZ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13</xdr:row>
      <xdr:rowOff>38100</xdr:rowOff>
    </xdr:from>
    <xdr:ext cx="13287035" cy="1986826"/>
    <xdr:sp macro="" textlink="">
      <xdr:nvSpPr>
        <xdr:cNvPr id="2" name="TextovéPole 1">
          <a:extLst>
            <a:ext uri="{FF2B5EF4-FFF2-40B4-BE49-F238E27FC236}">
              <a16:creationId xmlns:a16="http://schemas.microsoft.com/office/drawing/2014/main" id="{3BECE366-193C-32B3-4ED6-0ABF348D0E15}"/>
            </a:ext>
          </a:extLst>
        </xdr:cNvPr>
        <xdr:cNvSpPr txBox="1"/>
      </xdr:nvSpPr>
      <xdr:spPr>
        <a:xfrm>
          <a:off x="1485900" y="3000375"/>
          <a:ext cx="13287035" cy="1986826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Scénář F: Porovnání Extrémní hloubky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Popis: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Vytvoříme objekty s extrémní hloubkou zanoření, například reprezentované binárním stromem s hloubkou 20.</a:t>
          </a: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Algoritmus areEquals projde celou strukturu, tedy až do poslední úrovně.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Test: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Spustíme areEquals na objektech s extrémní hloubkou a změříme dobu porovnání.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Očekávaný výsledek: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Čas porovnání by měl zůstat v rozumných mezích, pokud je implementace optimalizovaná.</a:t>
          </a: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 extrémně zanořených struktur (např. hloubka 20) může dojít ke zvýšení výpočetního času, ale správná optimalizace (detekce cyklů, omezení rekurze, případně přepnutí na iterativní přístup) zajistí, že výsledná doba nebude nepřijatelná.</a:t>
          </a: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Pokud optimalizace chybí, může dojít k výraznému prodloužení doby porovnání, což by bylo problém – proto je důležité testovat a optimalizovat implementaci.</a:t>
          </a:r>
        </a:p>
        <a:p>
          <a:endParaRPr lang="cs-CZ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762000</xdr:colOff>
      <xdr:row>21</xdr:row>
      <xdr:rowOff>171450</xdr:rowOff>
    </xdr:from>
    <xdr:ext cx="5590185" cy="2159053"/>
    <xdr:sp macro="" textlink="">
      <xdr:nvSpPr>
        <xdr:cNvPr id="2" name="TextovéPole 1">
          <a:extLst>
            <a:ext uri="{FF2B5EF4-FFF2-40B4-BE49-F238E27FC236}">
              <a16:creationId xmlns:a16="http://schemas.microsoft.com/office/drawing/2014/main" id="{D47D1834-6CF3-D4C5-A357-A5A68C645212}"/>
            </a:ext>
          </a:extLst>
        </xdr:cNvPr>
        <xdr:cNvSpPr txBox="1"/>
      </xdr:nvSpPr>
      <xdr:spPr>
        <a:xfrm>
          <a:off x="1371600" y="4657725"/>
          <a:ext cx="5590185" cy="2159053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Scénář G: Porovnání objektů pomocí areEquals a standardního equals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Popis: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Vytvoříme objekty, které mají implementovaný standardní equals a zároveň použijeme areEquals.</a:t>
          </a: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Mají nějakou hloubku zanoření a obsahují několik atributů.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Test: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Provedeme porovnání objektů pomocí areEquals a standardního equals.</a:t>
          </a: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Změříme dobu porovnání a porovnáme výsledky.</a:t>
          </a: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Testujeme různé scénáře s objekty (shodné, s rozdíly, s různými atributy).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Očekávaný výsledek: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areEquals by mělo být rychlejší než standardní equals, pokud jsou objekty shodné.</a:t>
          </a: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Testujeme co je rychlejší, porovnání pomocí areEquals nebo standardního equals.</a:t>
          </a:r>
        </a:p>
        <a:p>
          <a:endParaRPr lang="cs-CZ" sz="1100"/>
        </a:p>
      </xdr:txBody>
    </xdr:sp>
    <xdr:clientData/>
  </xdr:one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C9400-6F49-4050-A4CB-1BB200233C1B}">
  <sheetPr codeName="List1"/>
  <dimension ref="C4:P10"/>
  <sheetViews>
    <sheetView topLeftCell="B1" workbookViewId="0">
      <selection activeCell="C6" sqref="C6"/>
    </sheetView>
  </sheetViews>
  <sheetFormatPr defaultRowHeight="15" x14ac:dyDescent="0.25"/>
  <cols>
    <col min="2" max="2" width="13.140625" bestFit="1" customWidth="1"/>
    <col min="3" max="3" width="15.5703125" bestFit="1" customWidth="1"/>
    <col min="4" max="4" width="13" bestFit="1" customWidth="1"/>
    <col min="5" max="12" width="11.5703125" bestFit="1" customWidth="1"/>
    <col min="13" max="15" width="13.140625" bestFit="1" customWidth="1"/>
    <col min="16" max="16" width="19.140625" bestFit="1" customWidth="1"/>
  </cols>
  <sheetData>
    <row r="4" spans="3:16" ht="15.75" thickBot="1" x14ac:dyDescent="0.3">
      <c r="C4" s="45"/>
    </row>
    <row r="5" spans="3:16" ht="21.75" thickBot="1" x14ac:dyDescent="0.4">
      <c r="C5" s="1" t="s">
        <v>24</v>
      </c>
      <c r="D5" s="2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  <c r="J5" s="3" t="s">
        <v>8</v>
      </c>
      <c r="K5" s="3" t="s">
        <v>9</v>
      </c>
      <c r="L5" s="3" t="s">
        <v>10</v>
      </c>
      <c r="M5" s="3" t="s">
        <v>11</v>
      </c>
      <c r="N5" s="3" t="s">
        <v>12</v>
      </c>
      <c r="O5" s="4" t="s">
        <v>13</v>
      </c>
      <c r="P5" s="5" t="s">
        <v>21</v>
      </c>
    </row>
    <row r="6" spans="3:16" ht="21" x14ac:dyDescent="0.35">
      <c r="C6" s="6">
        <v>100</v>
      </c>
      <c r="D6" s="7">
        <v>1.83</v>
      </c>
      <c r="E6" s="8">
        <v>0.53200000000000003</v>
      </c>
      <c r="F6" s="8">
        <v>0.45750000000000002</v>
      </c>
      <c r="G6" s="8">
        <v>0.3664</v>
      </c>
      <c r="H6" s="8">
        <v>0.27750000000000002</v>
      </c>
      <c r="I6" s="8">
        <v>0.2495</v>
      </c>
      <c r="J6" s="8">
        <v>0.28589999999999999</v>
      </c>
      <c r="K6" s="8">
        <v>0.215</v>
      </c>
      <c r="L6" s="8">
        <v>0.27189999999999998</v>
      </c>
      <c r="M6" s="8">
        <v>0.24779999999999999</v>
      </c>
      <c r="N6" s="8">
        <v>0.21260000000000001</v>
      </c>
      <c r="O6" s="9">
        <v>0.22059999999999999</v>
      </c>
      <c r="P6" s="38">
        <f>(SUM(D6:O6) - MIN(D6:O6) - MAX(D6:O6)) / (COUNT(D6:O6) - 2)</f>
        <v>0.31240999999999997</v>
      </c>
    </row>
    <row r="7" spans="3:16" ht="21" x14ac:dyDescent="0.35">
      <c r="C7" s="11">
        <v>1000</v>
      </c>
      <c r="D7" s="28">
        <v>4.798</v>
      </c>
      <c r="E7" s="29">
        <v>5.1989999999999998</v>
      </c>
      <c r="F7" s="29">
        <v>1.8109999999999999</v>
      </c>
      <c r="G7" s="29">
        <v>1.7430000000000001</v>
      </c>
      <c r="H7" s="29">
        <v>1.8260000000000001</v>
      </c>
      <c r="I7" s="29">
        <v>1.8180000000000001</v>
      </c>
      <c r="J7" s="29">
        <v>1.7290000000000001</v>
      </c>
      <c r="K7" s="29">
        <v>1.7210000000000001</v>
      </c>
      <c r="L7" s="29">
        <v>1.6890000000000001</v>
      </c>
      <c r="M7" s="29">
        <v>1.7490000000000001</v>
      </c>
      <c r="N7" s="29">
        <v>1.661</v>
      </c>
      <c r="O7" s="30">
        <v>1.5209999999999999</v>
      </c>
      <c r="P7" s="39">
        <f t="shared" ref="P7:P10" si="0">(SUM(D7:O7) - MIN(D7:O7) - MAX(D7:O7)) / (COUNT(D7:O7) - 2)</f>
        <v>2.0545</v>
      </c>
    </row>
    <row r="8" spans="3:16" ht="21" x14ac:dyDescent="0.35">
      <c r="C8" s="11">
        <v>10000</v>
      </c>
      <c r="D8" s="31">
        <v>20.324999999999999</v>
      </c>
      <c r="E8" s="29">
        <v>15.503</v>
      </c>
      <c r="F8" s="29">
        <v>18.725999999999999</v>
      </c>
      <c r="G8" s="29">
        <v>12.093999999999999</v>
      </c>
      <c r="H8" s="29">
        <v>12.304</v>
      </c>
      <c r="I8" s="29">
        <v>10.24</v>
      </c>
      <c r="J8" s="29">
        <v>7.3639999999999999</v>
      </c>
      <c r="K8" s="29">
        <v>6.1349999999999998</v>
      </c>
      <c r="L8" s="29">
        <v>6.0670000000000002</v>
      </c>
      <c r="M8" s="29">
        <v>6.1109999999999998</v>
      </c>
      <c r="N8" s="29">
        <v>5.8940000000000001</v>
      </c>
      <c r="O8" s="30">
        <v>5.7839999999999998</v>
      </c>
      <c r="P8" s="39">
        <f t="shared" si="0"/>
        <v>10.043800000000001</v>
      </c>
    </row>
    <row r="9" spans="3:16" ht="21" x14ac:dyDescent="0.35">
      <c r="C9" s="11">
        <v>100000</v>
      </c>
      <c r="D9" s="28">
        <v>63.027999999999999</v>
      </c>
      <c r="E9" s="29">
        <v>66.460999999999999</v>
      </c>
      <c r="F9" s="29">
        <v>57.207999999999998</v>
      </c>
      <c r="G9" s="29">
        <v>80.33</v>
      </c>
      <c r="H9" s="29">
        <v>60.723999999999997</v>
      </c>
      <c r="I9" s="29">
        <v>92.694999999999993</v>
      </c>
      <c r="J9" s="29">
        <v>73.375</v>
      </c>
      <c r="K9" s="29">
        <v>56.055</v>
      </c>
      <c r="L9" s="29">
        <v>76.831999999999994</v>
      </c>
      <c r="M9" s="29">
        <v>71.034999999999997</v>
      </c>
      <c r="N9" s="29">
        <v>62.441000000000003</v>
      </c>
      <c r="O9" s="30">
        <v>62.625</v>
      </c>
      <c r="P9" s="39">
        <f t="shared" si="0"/>
        <v>67.405900000000003</v>
      </c>
    </row>
    <row r="10" spans="3:16" ht="21.75" thickBot="1" x14ac:dyDescent="0.4">
      <c r="C10" s="16">
        <v>1000000</v>
      </c>
      <c r="D10" s="32">
        <v>1158.0309999999999</v>
      </c>
      <c r="E10" s="33">
        <v>935.99</v>
      </c>
      <c r="F10" s="33">
        <v>944.85400000000004</v>
      </c>
      <c r="G10" s="33">
        <v>1055.8810000000001</v>
      </c>
      <c r="H10" s="33">
        <v>1018.418</v>
      </c>
      <c r="I10" s="33">
        <v>1093.5440000000001</v>
      </c>
      <c r="J10" s="33">
        <v>968.54700000000003</v>
      </c>
      <c r="K10" s="33">
        <v>852.94299999999998</v>
      </c>
      <c r="L10" s="33">
        <v>791.70100000000002</v>
      </c>
      <c r="M10" s="33">
        <v>1077.4770000000001</v>
      </c>
      <c r="N10" s="33">
        <v>977.99400000000003</v>
      </c>
      <c r="O10" s="34">
        <v>909.08699999999999</v>
      </c>
      <c r="P10" s="40">
        <f t="shared" si="0"/>
        <v>983.47350000000006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4E28-67F7-4272-9CA8-C8131A26E8C3}">
  <sheetPr codeName="List2"/>
  <dimension ref="C4:P10"/>
  <sheetViews>
    <sheetView workbookViewId="0">
      <selection activeCell="B3" sqref="B3"/>
    </sheetView>
  </sheetViews>
  <sheetFormatPr defaultRowHeight="15" x14ac:dyDescent="0.25"/>
  <cols>
    <col min="2" max="2" width="13.140625" bestFit="1" customWidth="1"/>
    <col min="3" max="3" width="15.5703125" bestFit="1" customWidth="1"/>
    <col min="4" max="12" width="11.5703125" bestFit="1" customWidth="1"/>
    <col min="13" max="15" width="13.140625" bestFit="1" customWidth="1"/>
    <col min="16" max="16" width="19.140625" bestFit="1" customWidth="1"/>
  </cols>
  <sheetData>
    <row r="4" spans="3:16" ht="15.75" thickBot="1" x14ac:dyDescent="0.3"/>
    <row r="5" spans="3:16" ht="21.75" thickBot="1" x14ac:dyDescent="0.4">
      <c r="C5" s="1" t="s">
        <v>1</v>
      </c>
      <c r="D5" s="2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  <c r="J5" s="3" t="s">
        <v>8</v>
      </c>
      <c r="K5" s="3" t="s">
        <v>9</v>
      </c>
      <c r="L5" s="3" t="s">
        <v>10</v>
      </c>
      <c r="M5" s="3" t="s">
        <v>11</v>
      </c>
      <c r="N5" s="3" t="s">
        <v>12</v>
      </c>
      <c r="O5" s="4" t="s">
        <v>13</v>
      </c>
      <c r="P5" s="5" t="s">
        <v>21</v>
      </c>
    </row>
    <row r="6" spans="3:16" ht="21" x14ac:dyDescent="0.35">
      <c r="C6" s="6">
        <v>100</v>
      </c>
      <c r="D6" s="7">
        <v>0.55000000000000004</v>
      </c>
      <c r="E6" s="8">
        <v>0.26</v>
      </c>
      <c r="F6" s="8">
        <v>0.191</v>
      </c>
      <c r="G6" s="8">
        <v>0.185</v>
      </c>
      <c r="H6" s="8">
        <v>0.184</v>
      </c>
      <c r="I6" s="8">
        <v>0.19600000000000001</v>
      </c>
      <c r="J6" s="8">
        <v>0.19400000000000001</v>
      </c>
      <c r="K6" s="8">
        <v>0.183</v>
      </c>
      <c r="L6" s="8">
        <v>0.20799999999999999</v>
      </c>
      <c r="M6" s="8">
        <v>0.188</v>
      </c>
      <c r="N6" s="8">
        <v>0.187</v>
      </c>
      <c r="O6" s="9">
        <v>0.22900000000000001</v>
      </c>
      <c r="P6" s="10">
        <f>(SUM(D6:O6) - MIN(D6:O6) - MAX(D6:O6)) / (COUNT(D6:O6) - 2)</f>
        <v>0.20220000000000002</v>
      </c>
    </row>
    <row r="7" spans="3:16" ht="21" x14ac:dyDescent="0.35">
      <c r="C7" s="11">
        <v>1000</v>
      </c>
      <c r="D7" s="12">
        <v>1.1120000000000001</v>
      </c>
      <c r="E7" s="13">
        <v>0.56899999999999995</v>
      </c>
      <c r="F7" s="13">
        <v>0.53700000000000003</v>
      </c>
      <c r="G7" s="13">
        <v>0.55700000000000005</v>
      </c>
      <c r="H7" s="13">
        <v>0.53500000000000003</v>
      </c>
      <c r="I7" s="13">
        <v>0.52400000000000002</v>
      </c>
      <c r="J7" s="13">
        <v>0.51500000000000001</v>
      </c>
      <c r="K7" s="13">
        <v>0.499</v>
      </c>
      <c r="L7" s="13">
        <v>0.501</v>
      </c>
      <c r="M7" s="13">
        <v>0.51100000000000001</v>
      </c>
      <c r="N7" s="13">
        <v>0.503</v>
      </c>
      <c r="O7" s="14">
        <v>0.498</v>
      </c>
      <c r="P7" s="15">
        <f t="shared" ref="P7:P10" si="0">(SUM(D7:O7) - MIN(D7:O7) - MAX(D7:O7)) / (COUNT(D7:O7) - 2)</f>
        <v>0.52510000000000001</v>
      </c>
    </row>
    <row r="8" spans="3:16" ht="21" x14ac:dyDescent="0.35">
      <c r="C8" s="11">
        <v>10000</v>
      </c>
      <c r="D8" s="12">
        <v>4.5579999999999998</v>
      </c>
      <c r="E8" s="13">
        <v>3.7240000000000002</v>
      </c>
      <c r="F8" s="13">
        <v>3.851</v>
      </c>
      <c r="G8" s="13">
        <v>3.7530000000000001</v>
      </c>
      <c r="H8" s="13">
        <v>3.5070000000000001</v>
      </c>
      <c r="I8" s="13">
        <v>3.2690000000000001</v>
      </c>
      <c r="J8" s="13">
        <v>3.8969999999999998</v>
      </c>
      <c r="K8" s="13">
        <v>3.3530000000000002</v>
      </c>
      <c r="L8" s="13">
        <v>2.9969999999999999</v>
      </c>
      <c r="M8" s="13">
        <v>3.2250000000000001</v>
      </c>
      <c r="N8" s="13">
        <v>3.1059999999999999</v>
      </c>
      <c r="O8" s="14">
        <v>3.181</v>
      </c>
      <c r="P8" s="15">
        <f t="shared" si="0"/>
        <v>3.4866000000000001</v>
      </c>
    </row>
    <row r="9" spans="3:16" ht="21" x14ac:dyDescent="0.35">
      <c r="C9" s="11">
        <v>100000</v>
      </c>
      <c r="D9" s="12">
        <v>42.92</v>
      </c>
      <c r="E9" s="13">
        <v>40.267000000000003</v>
      </c>
      <c r="F9" s="13">
        <v>40.704000000000001</v>
      </c>
      <c r="G9" s="13">
        <v>40.854999999999997</v>
      </c>
      <c r="H9" s="13">
        <v>40.853000000000002</v>
      </c>
      <c r="I9" s="13">
        <v>40.582999999999998</v>
      </c>
      <c r="J9" s="13">
        <v>41.084000000000003</v>
      </c>
      <c r="K9" s="13">
        <v>41.192</v>
      </c>
      <c r="L9" s="13">
        <v>94.436999999999998</v>
      </c>
      <c r="M9" s="13">
        <v>39.08</v>
      </c>
      <c r="N9" s="13">
        <v>35.965000000000003</v>
      </c>
      <c r="O9" s="14">
        <v>36.637</v>
      </c>
      <c r="P9" s="15">
        <f t="shared" si="0"/>
        <v>40.417499999999997</v>
      </c>
    </row>
    <row r="10" spans="3:16" ht="21.75" thickBot="1" x14ac:dyDescent="0.4">
      <c r="C10" s="16">
        <v>1000000</v>
      </c>
      <c r="D10" s="17">
        <v>427.30099999999999</v>
      </c>
      <c r="E10" s="18">
        <v>439.952</v>
      </c>
      <c r="F10" s="18">
        <v>401.79199999999997</v>
      </c>
      <c r="G10" s="18">
        <v>400.435</v>
      </c>
      <c r="H10" s="18">
        <v>397.29899999999998</v>
      </c>
      <c r="I10" s="18">
        <v>395.97399999999999</v>
      </c>
      <c r="J10" s="18">
        <v>621.85400000000004</v>
      </c>
      <c r="K10" s="18">
        <v>437.66300000000001</v>
      </c>
      <c r="L10" s="18">
        <v>542.625</v>
      </c>
      <c r="M10" s="18">
        <v>402.82600000000002</v>
      </c>
      <c r="N10" s="18">
        <v>494.58300000000003</v>
      </c>
      <c r="O10" s="19">
        <v>389.34399999999999</v>
      </c>
      <c r="P10" s="20">
        <f t="shared" si="0"/>
        <v>434.0449999999999</v>
      </c>
    </row>
  </sheetData>
  <phoneticPr fontId="1" type="noConversion"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1D117-7E3C-49AD-A617-07896FB3AF6D}">
  <sheetPr codeName="List3"/>
  <dimension ref="B3:P10"/>
  <sheetViews>
    <sheetView workbookViewId="0">
      <selection activeCell="Q9" sqref="Q9:R9"/>
    </sheetView>
  </sheetViews>
  <sheetFormatPr defaultRowHeight="15" x14ac:dyDescent="0.25"/>
  <cols>
    <col min="2" max="2" width="13.140625" bestFit="1" customWidth="1"/>
    <col min="3" max="3" width="15.5703125" bestFit="1" customWidth="1"/>
    <col min="4" max="12" width="11.5703125" bestFit="1" customWidth="1"/>
    <col min="13" max="15" width="13.140625" bestFit="1" customWidth="1"/>
    <col min="16" max="16" width="19.140625" bestFit="1" customWidth="1"/>
  </cols>
  <sheetData>
    <row r="3" spans="2:16" x14ac:dyDescent="0.25">
      <c r="B3" t="s">
        <v>16</v>
      </c>
    </row>
    <row r="4" spans="2:16" ht="15.75" thickBot="1" x14ac:dyDescent="0.3"/>
    <row r="5" spans="2:16" ht="21.75" thickBot="1" x14ac:dyDescent="0.4">
      <c r="C5" s="1" t="s">
        <v>1</v>
      </c>
      <c r="D5" s="2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  <c r="J5" s="3" t="s">
        <v>8</v>
      </c>
      <c r="K5" s="3" t="s">
        <v>9</v>
      </c>
      <c r="L5" s="3" t="s">
        <v>10</v>
      </c>
      <c r="M5" s="3" t="s">
        <v>11</v>
      </c>
      <c r="N5" s="3" t="s">
        <v>12</v>
      </c>
      <c r="O5" s="4" t="s">
        <v>13</v>
      </c>
      <c r="P5" s="5" t="s">
        <v>21</v>
      </c>
    </row>
    <row r="6" spans="2:16" ht="21" x14ac:dyDescent="0.35">
      <c r="C6" s="6">
        <v>100</v>
      </c>
      <c r="D6" s="7">
        <v>6.8019999999999996</v>
      </c>
      <c r="E6" s="8">
        <v>4.9560000000000004</v>
      </c>
      <c r="F6" s="8">
        <v>4.9130000000000003</v>
      </c>
      <c r="G6" s="8">
        <v>4.9509999999999996</v>
      </c>
      <c r="H6" s="8">
        <v>4.9160000000000004</v>
      </c>
      <c r="I6" s="8">
        <v>4.8099999999999996</v>
      </c>
      <c r="J6" s="8">
        <v>4.9269999999999996</v>
      </c>
      <c r="K6" s="8">
        <v>4.8150000000000004</v>
      </c>
      <c r="L6" s="8">
        <v>4.7830000000000004</v>
      </c>
      <c r="M6" s="8">
        <v>4.8620000000000001</v>
      </c>
      <c r="N6" s="8">
        <v>4.8479999999999999</v>
      </c>
      <c r="O6" s="9">
        <v>4.8680000000000003</v>
      </c>
      <c r="P6" s="10">
        <f>(SUM(D6:O6) - MIN(D6:O6) - MAX(D6:O6)) / (COUNT(D6:O6) - 2)</f>
        <v>4.8865999999999996</v>
      </c>
    </row>
    <row r="7" spans="2:16" ht="21" x14ac:dyDescent="0.35">
      <c r="C7" s="11">
        <v>500</v>
      </c>
      <c r="D7" s="12">
        <v>152.792</v>
      </c>
      <c r="E7" s="13">
        <v>201.27799999999999</v>
      </c>
      <c r="F7" s="13">
        <v>136.94800000000001</v>
      </c>
      <c r="G7" s="13">
        <v>136.61000000000001</v>
      </c>
      <c r="H7" s="13">
        <v>136.827</v>
      </c>
      <c r="I7" s="13">
        <v>138.358</v>
      </c>
      <c r="J7" s="13">
        <v>141.68899999999999</v>
      </c>
      <c r="K7" s="13">
        <v>137.09200000000001</v>
      </c>
      <c r="L7" s="13">
        <v>249.399</v>
      </c>
      <c r="M7" s="13">
        <v>136.39099999999999</v>
      </c>
      <c r="N7" s="13">
        <v>136.78899999999999</v>
      </c>
      <c r="O7" s="14">
        <v>137.13800000000001</v>
      </c>
      <c r="P7" s="15">
        <f t="shared" ref="P7:P10" si="0">(SUM(D7:O7) - MIN(D7:O7) - MAX(D7:O7)) / (COUNT(D7:O7) - 2)</f>
        <v>145.55210000000002</v>
      </c>
    </row>
    <row r="8" spans="2:16" ht="21" x14ac:dyDescent="0.35">
      <c r="C8" s="11">
        <v>1000</v>
      </c>
      <c r="D8" s="12">
        <v>626.89700000000005</v>
      </c>
      <c r="E8" s="13">
        <v>741.62400000000002</v>
      </c>
      <c r="F8" s="13">
        <v>627.63300000000004</v>
      </c>
      <c r="G8" s="13">
        <v>713.58100000000002</v>
      </c>
      <c r="H8" s="13">
        <v>748.87699999999995</v>
      </c>
      <c r="I8" s="13">
        <v>732</v>
      </c>
      <c r="J8" s="13">
        <v>741.00699999999995</v>
      </c>
      <c r="K8" s="13">
        <v>714.46299999999997</v>
      </c>
      <c r="L8" s="13">
        <v>709.39</v>
      </c>
      <c r="M8" s="13">
        <v>764.81700000000001</v>
      </c>
      <c r="N8" s="13">
        <v>635.399</v>
      </c>
      <c r="O8" s="14">
        <v>744.20699999999999</v>
      </c>
      <c r="P8" s="15">
        <f t="shared" si="0"/>
        <v>710.81810000000007</v>
      </c>
    </row>
    <row r="9" spans="2:16" ht="21" x14ac:dyDescent="0.35">
      <c r="C9" s="11">
        <v>2000</v>
      </c>
      <c r="D9" s="12">
        <v>2825.692</v>
      </c>
      <c r="E9" s="13">
        <v>3111.375</v>
      </c>
      <c r="F9" s="13">
        <v>2899.8829999999998</v>
      </c>
      <c r="G9" s="13">
        <v>2899.6469999999999</v>
      </c>
      <c r="H9" s="13">
        <v>2983.739</v>
      </c>
      <c r="I9" s="13">
        <v>3108.8910000000001</v>
      </c>
      <c r="J9" s="13">
        <v>2913.96</v>
      </c>
      <c r="K9" s="13">
        <v>2977.6750000000002</v>
      </c>
      <c r="L9" s="13">
        <v>2899.1930000000002</v>
      </c>
      <c r="M9" s="13">
        <v>3019.181</v>
      </c>
      <c r="N9" s="13">
        <v>3109.5720000000001</v>
      </c>
      <c r="O9" s="14">
        <v>3151.1080000000002</v>
      </c>
      <c r="P9" s="15">
        <f t="shared" si="0"/>
        <v>2992.3115999999995</v>
      </c>
    </row>
    <row r="10" spans="2:16" ht="21.75" thickBot="1" x14ac:dyDescent="0.4">
      <c r="C10" s="16">
        <v>5000</v>
      </c>
      <c r="D10" s="17">
        <v>21172.724999999999</v>
      </c>
      <c r="E10" s="18">
        <v>21131.016</v>
      </c>
      <c r="F10" s="18">
        <v>21872.932000000001</v>
      </c>
      <c r="G10" s="18">
        <v>22204.794999999998</v>
      </c>
      <c r="H10" s="18">
        <v>22322.136999999999</v>
      </c>
      <c r="I10" s="18">
        <v>21924.537</v>
      </c>
      <c r="J10" s="18">
        <v>22059.726999999999</v>
      </c>
      <c r="K10" s="18">
        <v>22001.289000000001</v>
      </c>
      <c r="L10" s="18">
        <v>21704.300999999999</v>
      </c>
      <c r="M10" s="18">
        <v>21652.684000000001</v>
      </c>
      <c r="N10" s="18">
        <v>21609.745999999999</v>
      </c>
      <c r="O10" s="19">
        <v>21571.916000000001</v>
      </c>
      <c r="P10" s="20">
        <f t="shared" si="0"/>
        <v>21777.465200000002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C90F7-4EE0-40B1-B063-ED47DB12A7EB}">
  <sheetPr codeName="List4"/>
  <dimension ref="C3:Q42"/>
  <sheetViews>
    <sheetView workbookViewId="0">
      <selection activeCell="P15" sqref="P15"/>
    </sheetView>
  </sheetViews>
  <sheetFormatPr defaultRowHeight="15" x14ac:dyDescent="0.25"/>
  <cols>
    <col min="2" max="2" width="13.140625" bestFit="1" customWidth="1"/>
    <col min="3" max="3" width="15.5703125" bestFit="1" customWidth="1"/>
    <col min="4" max="12" width="11.5703125" bestFit="1" customWidth="1"/>
    <col min="13" max="15" width="13.140625" bestFit="1" customWidth="1"/>
    <col min="16" max="16" width="19.140625" bestFit="1" customWidth="1"/>
  </cols>
  <sheetData>
    <row r="3" spans="3:16" x14ac:dyDescent="0.25">
      <c r="C3" s="47" t="s">
        <v>26</v>
      </c>
      <c r="D3" s="46"/>
    </row>
    <row r="4" spans="3:16" ht="15.75" thickBot="1" x14ac:dyDescent="0.3">
      <c r="C4" t="s">
        <v>25</v>
      </c>
    </row>
    <row r="5" spans="3:16" ht="21.75" thickBot="1" x14ac:dyDescent="0.4">
      <c r="C5" s="1" t="s">
        <v>15</v>
      </c>
      <c r="D5" s="2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  <c r="J5" s="3" t="s">
        <v>8</v>
      </c>
      <c r="K5" s="3" t="s">
        <v>9</v>
      </c>
      <c r="L5" s="3" t="s">
        <v>10</v>
      </c>
      <c r="M5" s="3" t="s">
        <v>11</v>
      </c>
      <c r="N5" s="3" t="s">
        <v>12</v>
      </c>
      <c r="O5" s="4" t="s">
        <v>13</v>
      </c>
      <c r="P5" s="5" t="s">
        <v>21</v>
      </c>
    </row>
    <row r="6" spans="3:16" ht="21" x14ac:dyDescent="0.35">
      <c r="C6" s="6">
        <v>100</v>
      </c>
      <c r="D6" s="7">
        <v>0.36599999999999999</v>
      </c>
      <c r="E6" s="8">
        <v>0.23300000000000001</v>
      </c>
      <c r="F6" s="8">
        <v>0.24</v>
      </c>
      <c r="G6" s="8">
        <v>0.27200000000000002</v>
      </c>
      <c r="H6" s="8">
        <v>0.23899999999999999</v>
      </c>
      <c r="I6" s="8">
        <v>0.248</v>
      </c>
      <c r="J6" s="8">
        <v>0.251</v>
      </c>
      <c r="K6" s="8">
        <v>0.22900000000000001</v>
      </c>
      <c r="L6" s="8">
        <v>0.23400000000000001</v>
      </c>
      <c r="M6" s="8">
        <v>0.22800000000000001</v>
      </c>
      <c r="N6" s="8">
        <v>0.24399999999999999</v>
      </c>
      <c r="O6" s="9">
        <v>0.22900000000000001</v>
      </c>
      <c r="P6" s="10">
        <f>(SUM(D6:O6) - MIN(D6:O6) - MAX(D6:O6)) / (COUNT(D6:O6) - 2)</f>
        <v>0.24190000000000006</v>
      </c>
    </row>
    <row r="7" spans="3:16" ht="21" x14ac:dyDescent="0.35">
      <c r="C7" s="11">
        <v>1000</v>
      </c>
      <c r="D7" s="12">
        <v>2.7080000000000002</v>
      </c>
      <c r="E7" s="13">
        <v>2.3250000000000002</v>
      </c>
      <c r="F7" s="13">
        <v>2.3919999999999999</v>
      </c>
      <c r="G7" s="13">
        <v>2.4260000000000002</v>
      </c>
      <c r="H7" s="13">
        <v>2.7989999999999999</v>
      </c>
      <c r="I7" s="13">
        <v>2.4340000000000002</v>
      </c>
      <c r="J7" s="13">
        <v>2.3839999999999999</v>
      </c>
      <c r="K7" s="13">
        <v>2.431</v>
      </c>
      <c r="L7" s="13">
        <v>2.347</v>
      </c>
      <c r="M7" s="13">
        <v>2.3460000000000001</v>
      </c>
      <c r="N7" s="13">
        <v>2.327</v>
      </c>
      <c r="O7" s="14">
        <v>2.4119999999999999</v>
      </c>
      <c r="P7" s="15">
        <f t="shared" ref="P7:P10" si="0">(SUM(D7:O7) - MIN(D7:O7) - MAX(D7:O7)) / (COUNT(D7:O7) - 2)</f>
        <v>2.4207000000000005</v>
      </c>
    </row>
    <row r="8" spans="3:16" ht="21" x14ac:dyDescent="0.35">
      <c r="C8" s="11">
        <v>10000</v>
      </c>
      <c r="D8" s="12">
        <v>32.207000000000001</v>
      </c>
      <c r="E8" s="13">
        <v>30.779</v>
      </c>
      <c r="F8" s="13">
        <v>30.800999999999998</v>
      </c>
      <c r="G8" s="13">
        <v>33.472999999999999</v>
      </c>
      <c r="H8" s="13">
        <v>30.858000000000001</v>
      </c>
      <c r="I8" s="13">
        <v>30.803999999999998</v>
      </c>
      <c r="J8" s="13">
        <v>31.088999999999999</v>
      </c>
      <c r="K8" s="13">
        <v>31.712</v>
      </c>
      <c r="L8" s="13">
        <v>31.056000000000001</v>
      </c>
      <c r="M8" s="13">
        <v>29.946999999999999</v>
      </c>
      <c r="N8" s="13">
        <v>31.146000000000001</v>
      </c>
      <c r="O8" s="14">
        <v>29.425999999999998</v>
      </c>
      <c r="P8" s="15">
        <f t="shared" si="0"/>
        <v>31.039899999999999</v>
      </c>
    </row>
    <row r="9" spans="3:16" ht="21" x14ac:dyDescent="0.35">
      <c r="C9" s="11">
        <v>100000</v>
      </c>
      <c r="D9" s="12">
        <v>348.654</v>
      </c>
      <c r="E9" s="13">
        <v>335.05500000000001</v>
      </c>
      <c r="F9" s="13">
        <v>354.38799999999998</v>
      </c>
      <c r="G9" s="13">
        <v>339.77800000000002</v>
      </c>
      <c r="H9" s="13">
        <v>349.858</v>
      </c>
      <c r="I9" s="13">
        <v>348.214</v>
      </c>
      <c r="J9" s="13">
        <v>356.22</v>
      </c>
      <c r="K9" s="13">
        <v>353.56700000000001</v>
      </c>
      <c r="L9" s="13">
        <v>337.96699999999998</v>
      </c>
      <c r="M9" s="13">
        <v>334.54500000000002</v>
      </c>
      <c r="N9" s="13">
        <v>335.45100000000002</v>
      </c>
      <c r="O9" s="14">
        <v>338.65600000000001</v>
      </c>
      <c r="P9" s="15">
        <f t="shared" si="0"/>
        <v>344.15880000000004</v>
      </c>
    </row>
    <row r="10" spans="3:16" ht="21.75" thickBot="1" x14ac:dyDescent="0.4">
      <c r="C10" s="16">
        <v>1000000</v>
      </c>
      <c r="D10" s="17">
        <v>4548.9359999999997</v>
      </c>
      <c r="E10" s="18">
        <v>5506.8040000000001</v>
      </c>
      <c r="F10" s="18">
        <v>7641.6</v>
      </c>
      <c r="G10" s="18">
        <v>7306.3490000000002</v>
      </c>
      <c r="H10" s="18">
        <v>7464.85</v>
      </c>
      <c r="I10" s="18">
        <v>7127.3649999999998</v>
      </c>
      <c r="J10" s="18">
        <v>7554.68</v>
      </c>
      <c r="K10" s="18">
        <v>7572.3379999999997</v>
      </c>
      <c r="L10" s="18">
        <v>7863.3389999999999</v>
      </c>
      <c r="M10" s="18">
        <v>7568.8410000000003</v>
      </c>
      <c r="N10" s="18">
        <v>7623.6229999999996</v>
      </c>
      <c r="O10" s="19">
        <v>7055.1639999999998</v>
      </c>
      <c r="P10" s="20">
        <f t="shared" si="0"/>
        <v>7242.1613999999972</v>
      </c>
    </row>
    <row r="13" spans="3:16" x14ac:dyDescent="0.25">
      <c r="C13" s="46" t="s">
        <v>27</v>
      </c>
      <c r="D13" s="46"/>
    </row>
    <row r="14" spans="3:16" ht="15.75" thickBot="1" x14ac:dyDescent="0.3">
      <c r="C14" t="s">
        <v>25</v>
      </c>
    </row>
    <row r="15" spans="3:16" ht="21.75" thickBot="1" x14ac:dyDescent="0.4">
      <c r="C15" s="1" t="s">
        <v>15</v>
      </c>
      <c r="D15" s="2" t="s">
        <v>2</v>
      </c>
      <c r="E15" s="3" t="s">
        <v>3</v>
      </c>
      <c r="F15" s="3" t="s">
        <v>4</v>
      </c>
      <c r="G15" s="3" t="s">
        <v>5</v>
      </c>
      <c r="H15" s="3" t="s">
        <v>6</v>
      </c>
      <c r="I15" s="3" t="s">
        <v>7</v>
      </c>
      <c r="J15" s="3" t="s">
        <v>8</v>
      </c>
      <c r="K15" s="3" t="s">
        <v>9</v>
      </c>
      <c r="L15" s="3" t="s">
        <v>10</v>
      </c>
      <c r="M15" s="3" t="s">
        <v>11</v>
      </c>
      <c r="N15" s="3" t="s">
        <v>12</v>
      </c>
      <c r="O15" s="4" t="s">
        <v>13</v>
      </c>
      <c r="P15" s="5" t="s">
        <v>21</v>
      </c>
    </row>
    <row r="16" spans="3:16" ht="21" x14ac:dyDescent="0.35">
      <c r="C16" s="6">
        <v>100</v>
      </c>
      <c r="D16" s="7">
        <v>0.30399999999999999</v>
      </c>
      <c r="E16" s="8">
        <v>0.14899999999999999</v>
      </c>
      <c r="F16" s="8">
        <v>0.14499999999999999</v>
      </c>
      <c r="G16" s="8">
        <v>0.14299999999999999</v>
      </c>
      <c r="H16" s="8">
        <v>0.14099999999999999</v>
      </c>
      <c r="I16" s="8">
        <v>0.14000000000000001</v>
      </c>
      <c r="J16" s="8">
        <v>0.14000000000000001</v>
      </c>
      <c r="K16" s="8">
        <v>0.14499999999999999</v>
      </c>
      <c r="L16" s="8">
        <v>0.14599999999999999</v>
      </c>
      <c r="M16" s="8">
        <v>0.152</v>
      </c>
      <c r="N16" s="8">
        <v>0.14099999999999999</v>
      </c>
      <c r="O16" s="9">
        <v>0.14000000000000001</v>
      </c>
      <c r="P16" s="10">
        <f>(SUM(D16:O16) - MIN(D16:O16) - MAX(D16:O16)) / (COUNT(D16:O16) - 2)</f>
        <v>0.14419999999999994</v>
      </c>
    </row>
    <row r="17" spans="3:17" ht="21" x14ac:dyDescent="0.35">
      <c r="C17" s="11">
        <v>1000</v>
      </c>
      <c r="D17" s="12">
        <v>1.629</v>
      </c>
      <c r="E17" s="13">
        <v>1.4039999999999999</v>
      </c>
      <c r="F17" s="13">
        <v>1.407</v>
      </c>
      <c r="G17" s="13">
        <v>1.4159999999999999</v>
      </c>
      <c r="H17" s="13">
        <v>1.4159999999999999</v>
      </c>
      <c r="I17" s="13">
        <v>1.405</v>
      </c>
      <c r="J17" s="13">
        <v>1.395</v>
      </c>
      <c r="K17" s="13">
        <v>1.425</v>
      </c>
      <c r="L17" s="13">
        <v>1.4570000000000001</v>
      </c>
      <c r="M17" s="13">
        <v>1.4219999999999999</v>
      </c>
      <c r="N17" s="13">
        <v>1.462</v>
      </c>
      <c r="O17" s="14">
        <v>1.611</v>
      </c>
      <c r="P17" s="15">
        <f t="shared" ref="P17:P20" si="1">(SUM(D17:O17) - MIN(D17:O17) - MAX(D17:O17)) / (COUNT(D17:O17) - 2)</f>
        <v>1.4425000000000003</v>
      </c>
    </row>
    <row r="18" spans="3:17" ht="21" x14ac:dyDescent="0.35">
      <c r="C18" s="11">
        <v>10000</v>
      </c>
      <c r="D18" s="12">
        <v>18.792000000000002</v>
      </c>
      <c r="E18" s="13">
        <v>17.501999999999999</v>
      </c>
      <c r="F18" s="13">
        <v>17.745999999999999</v>
      </c>
      <c r="G18" s="13">
        <v>16.916</v>
      </c>
      <c r="H18" s="13">
        <v>17.867999999999999</v>
      </c>
      <c r="I18" s="13">
        <v>18.745999999999999</v>
      </c>
      <c r="J18" s="13">
        <v>17.632999999999999</v>
      </c>
      <c r="K18" s="13">
        <v>19.210999999999999</v>
      </c>
      <c r="L18" s="13">
        <v>18.611000000000001</v>
      </c>
      <c r="M18" s="13">
        <v>19.77</v>
      </c>
      <c r="N18" s="13">
        <v>18.459</v>
      </c>
      <c r="O18" s="14">
        <v>33.792999999999999</v>
      </c>
      <c r="P18" s="15">
        <f t="shared" si="1"/>
        <v>18.433799999999998</v>
      </c>
    </row>
    <row r="19" spans="3:17" ht="21" x14ac:dyDescent="0.35">
      <c r="C19" s="11">
        <v>100000</v>
      </c>
      <c r="D19" s="12">
        <v>289.00700000000001</v>
      </c>
      <c r="E19" s="13">
        <v>207.85</v>
      </c>
      <c r="F19" s="13">
        <v>218.471</v>
      </c>
      <c r="G19" s="13">
        <v>209.09299999999999</v>
      </c>
      <c r="H19" s="13">
        <v>209.078</v>
      </c>
      <c r="I19" s="13">
        <v>207.458</v>
      </c>
      <c r="J19" s="13">
        <v>199.077</v>
      </c>
      <c r="K19" s="13">
        <v>196.708</v>
      </c>
      <c r="L19" s="13">
        <v>191.54</v>
      </c>
      <c r="M19" s="13">
        <v>193.71100000000001</v>
      </c>
      <c r="N19" s="13">
        <v>200.92099999999999</v>
      </c>
      <c r="O19" s="14">
        <v>220.67400000000001</v>
      </c>
      <c r="P19" s="15">
        <f t="shared" si="1"/>
        <v>206.30410000000001</v>
      </c>
    </row>
    <row r="20" spans="3:17" ht="21.75" thickBot="1" x14ac:dyDescent="0.4">
      <c r="C20" s="16">
        <v>1000000</v>
      </c>
      <c r="D20" s="17">
        <v>3630.8139999999999</v>
      </c>
      <c r="E20" s="18">
        <v>3946.9850000000001</v>
      </c>
      <c r="F20" s="18">
        <v>3467.7930000000001</v>
      </c>
      <c r="G20" s="18">
        <v>3104.4450000000002</v>
      </c>
      <c r="H20" s="18">
        <v>3219.7689999999998</v>
      </c>
      <c r="I20" s="18">
        <v>3314.6370000000002</v>
      </c>
      <c r="J20" s="18">
        <v>3376.3090000000002</v>
      </c>
      <c r="K20" s="18">
        <v>3441.8119999999999</v>
      </c>
      <c r="L20" s="18">
        <v>3336.2269999999999</v>
      </c>
      <c r="M20" s="18">
        <v>3347.9189999999999</v>
      </c>
      <c r="N20" s="18">
        <v>3668.5729999999999</v>
      </c>
      <c r="O20" s="19">
        <v>3752.3820000000001</v>
      </c>
      <c r="P20" s="20">
        <f t="shared" si="1"/>
        <v>3455.6234999999992</v>
      </c>
    </row>
    <row r="22" spans="3:17" x14ac:dyDescent="0.25"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</row>
    <row r="23" spans="3:17" x14ac:dyDescent="0.25">
      <c r="C23" s="49"/>
      <c r="D23" s="49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</row>
    <row r="24" spans="3:17" x14ac:dyDescent="0.25"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</row>
    <row r="25" spans="3:17" ht="21" x14ac:dyDescent="0.35">
      <c r="C25" s="50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2"/>
      <c r="Q25" s="48"/>
    </row>
    <row r="26" spans="3:17" ht="21" x14ac:dyDescent="0.35">
      <c r="C26" s="53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5"/>
      <c r="Q26" s="48"/>
    </row>
    <row r="27" spans="3:17" ht="21" x14ac:dyDescent="0.35">
      <c r="C27" s="53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5"/>
      <c r="Q27" s="48"/>
    </row>
    <row r="28" spans="3:17" ht="21" x14ac:dyDescent="0.35">
      <c r="C28" s="53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5"/>
      <c r="Q28" s="48"/>
    </row>
    <row r="29" spans="3:17" ht="21" x14ac:dyDescent="0.35">
      <c r="C29" s="53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5"/>
      <c r="Q29" s="48"/>
    </row>
    <row r="30" spans="3:17" ht="21" x14ac:dyDescent="0.35">
      <c r="C30" s="53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5"/>
      <c r="Q30" s="48"/>
    </row>
    <row r="31" spans="3:17" x14ac:dyDescent="0.25"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</row>
    <row r="32" spans="3:17" x14ac:dyDescent="0.25"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</row>
    <row r="33" spans="3:17" x14ac:dyDescent="0.25"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</row>
    <row r="34" spans="3:17" x14ac:dyDescent="0.25"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</row>
    <row r="35" spans="3:17" x14ac:dyDescent="0.25">
      <c r="C35" s="56"/>
      <c r="D35" s="49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</row>
    <row r="36" spans="3:17" x14ac:dyDescent="0.25"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</row>
    <row r="37" spans="3:17" ht="21" x14ac:dyDescent="0.35">
      <c r="C37" s="50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2"/>
      <c r="Q37" s="48"/>
    </row>
    <row r="38" spans="3:17" ht="21" x14ac:dyDescent="0.35">
      <c r="C38" s="53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5"/>
      <c r="Q38" s="48"/>
    </row>
    <row r="39" spans="3:17" ht="21" x14ac:dyDescent="0.35">
      <c r="C39" s="53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5"/>
      <c r="Q39" s="48"/>
    </row>
    <row r="40" spans="3:17" ht="21" x14ac:dyDescent="0.35">
      <c r="C40" s="53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5"/>
      <c r="Q40" s="48"/>
    </row>
    <row r="41" spans="3:17" ht="21" x14ac:dyDescent="0.35">
      <c r="C41" s="53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5"/>
      <c r="Q41" s="48"/>
    </row>
    <row r="42" spans="3:17" ht="21" x14ac:dyDescent="0.35">
      <c r="C42" s="53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5"/>
      <c r="Q42" s="48"/>
    </row>
  </sheetData>
  <mergeCells count="4">
    <mergeCell ref="C35:D35"/>
    <mergeCell ref="C23:D23"/>
    <mergeCell ref="C13:D13"/>
    <mergeCell ref="C3:D3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1E939-2B65-4FC9-8FE3-CA15194C1787}">
  <sheetPr codeName="List5"/>
  <dimension ref="B3:P29"/>
  <sheetViews>
    <sheetView topLeftCell="B13" workbookViewId="0">
      <selection activeCell="P25" sqref="P25"/>
    </sheetView>
  </sheetViews>
  <sheetFormatPr defaultRowHeight="15" x14ac:dyDescent="0.25"/>
  <cols>
    <col min="2" max="2" width="13.140625" bestFit="1" customWidth="1"/>
    <col min="3" max="8" width="15.5703125" bestFit="1" customWidth="1"/>
    <col min="9" max="9" width="14" bestFit="1" customWidth="1"/>
    <col min="10" max="13" width="15.5703125" bestFit="1" customWidth="1"/>
    <col min="14" max="14" width="13.140625" bestFit="1" customWidth="1"/>
    <col min="15" max="15" width="15.5703125" bestFit="1" customWidth="1"/>
    <col min="16" max="16" width="19.140625" bestFit="1" customWidth="1"/>
  </cols>
  <sheetData>
    <row r="3" spans="2:16" x14ac:dyDescent="0.25">
      <c r="B3" t="s">
        <v>0</v>
      </c>
    </row>
    <row r="4" spans="2:16" ht="19.5" thickBot="1" x14ac:dyDescent="0.35">
      <c r="C4" s="21" t="s">
        <v>17</v>
      </c>
    </row>
    <row r="5" spans="2:16" ht="21.75" thickBot="1" x14ac:dyDescent="0.4">
      <c r="C5" s="1" t="s">
        <v>1</v>
      </c>
      <c r="D5" s="2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  <c r="J5" s="3" t="s">
        <v>8</v>
      </c>
      <c r="K5" s="3" t="s">
        <v>9</v>
      </c>
      <c r="L5" s="3" t="s">
        <v>10</v>
      </c>
      <c r="M5" s="3" t="s">
        <v>11</v>
      </c>
      <c r="N5" s="3" t="s">
        <v>12</v>
      </c>
      <c r="O5" s="4" t="s">
        <v>13</v>
      </c>
      <c r="P5" s="5" t="s">
        <v>14</v>
      </c>
    </row>
    <row r="6" spans="2:16" ht="21" x14ac:dyDescent="0.35">
      <c r="C6" s="6">
        <v>100</v>
      </c>
      <c r="D6" s="7"/>
      <c r="E6" s="8"/>
      <c r="F6" s="8"/>
      <c r="G6" s="8"/>
      <c r="H6" s="8"/>
      <c r="I6" s="8"/>
      <c r="J6" s="8"/>
      <c r="K6" s="8"/>
      <c r="L6" s="8"/>
      <c r="M6" s="8"/>
      <c r="N6" s="8"/>
      <c r="O6" s="9"/>
      <c r="P6" s="10">
        <f>(SUM(D6:O6) - MIN(D6:O6) - MAX(D6:O6)) / (COUNT(D6:O6) - 2)</f>
        <v>0</v>
      </c>
    </row>
    <row r="7" spans="2:16" ht="21" x14ac:dyDescent="0.35">
      <c r="C7" s="11">
        <v>1000</v>
      </c>
      <c r="D7" s="12"/>
      <c r="E7" s="13"/>
      <c r="F7" s="13"/>
      <c r="G7" s="13"/>
      <c r="H7" s="13"/>
      <c r="I7" s="13"/>
      <c r="J7" s="13"/>
      <c r="K7" s="13"/>
      <c r="L7" s="13"/>
      <c r="M7" s="13"/>
      <c r="N7" s="13"/>
      <c r="O7" s="14"/>
      <c r="P7" s="15">
        <f t="shared" ref="P7:P10" si="0">(SUM(D7:O7) - MIN(D7:O7) - MAX(D7:O7)) / (COUNT(D7:O7) - 2)</f>
        <v>0</v>
      </c>
    </row>
    <row r="8" spans="2:16" ht="21" x14ac:dyDescent="0.35">
      <c r="C8" s="11">
        <v>10000</v>
      </c>
      <c r="D8" s="12"/>
      <c r="E8" s="13"/>
      <c r="F8" s="13"/>
      <c r="G8" s="13"/>
      <c r="H8" s="13"/>
      <c r="I8" s="13"/>
      <c r="J8" s="13"/>
      <c r="K8" s="13"/>
      <c r="L8" s="13"/>
      <c r="M8" s="13"/>
      <c r="N8" s="13"/>
      <c r="O8" s="14"/>
      <c r="P8" s="15">
        <f t="shared" si="0"/>
        <v>0</v>
      </c>
    </row>
    <row r="9" spans="2:16" ht="21" x14ac:dyDescent="0.35">
      <c r="C9" s="11">
        <v>100000</v>
      </c>
      <c r="D9" s="12"/>
      <c r="E9" s="13"/>
      <c r="F9" s="13"/>
      <c r="G9" s="13"/>
      <c r="H9" s="13"/>
      <c r="I9" s="13"/>
      <c r="J9" s="13"/>
      <c r="K9" s="13"/>
      <c r="L9" s="13"/>
      <c r="M9" s="13"/>
      <c r="N9" s="13"/>
      <c r="O9" s="14"/>
      <c r="P9" s="15">
        <f t="shared" si="0"/>
        <v>0</v>
      </c>
    </row>
    <row r="10" spans="2:16" ht="21.75" thickBot="1" x14ac:dyDescent="0.4">
      <c r="C10" s="16">
        <v>1000000</v>
      </c>
      <c r="D10" s="17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9"/>
      <c r="P10" s="20">
        <f t="shared" si="0"/>
        <v>0</v>
      </c>
    </row>
    <row r="14" spans="2:16" ht="19.5" thickBot="1" x14ac:dyDescent="0.35">
      <c r="C14" s="21" t="s">
        <v>19</v>
      </c>
    </row>
    <row r="15" spans="2:16" ht="21.75" thickBot="1" x14ac:dyDescent="0.4">
      <c r="C15" s="1" t="s">
        <v>1</v>
      </c>
      <c r="D15" s="2" t="s">
        <v>2</v>
      </c>
      <c r="E15" s="3" t="s">
        <v>3</v>
      </c>
      <c r="F15" s="3" t="s">
        <v>4</v>
      </c>
      <c r="G15" s="3" t="s">
        <v>5</v>
      </c>
      <c r="H15" s="3" t="s">
        <v>6</v>
      </c>
      <c r="I15" s="3" t="s">
        <v>7</v>
      </c>
      <c r="J15" s="3" t="s">
        <v>8</v>
      </c>
      <c r="K15" s="3" t="s">
        <v>9</v>
      </c>
      <c r="L15" s="3" t="s">
        <v>10</v>
      </c>
      <c r="M15" s="3" t="s">
        <v>11</v>
      </c>
      <c r="N15" s="3" t="s">
        <v>12</v>
      </c>
      <c r="O15" s="4" t="s">
        <v>13</v>
      </c>
      <c r="P15" s="5" t="s">
        <v>21</v>
      </c>
    </row>
    <row r="16" spans="2:16" ht="21" x14ac:dyDescent="0.35">
      <c r="C16" s="6">
        <v>100</v>
      </c>
      <c r="D16" s="7">
        <v>0.106</v>
      </c>
      <c r="E16" s="8">
        <v>0.02</v>
      </c>
      <c r="F16" s="8">
        <v>1.7999999999999999E-2</v>
      </c>
      <c r="G16" s="8">
        <v>2.5000000000000001E-2</v>
      </c>
      <c r="H16" s="8">
        <v>1.9E-2</v>
      </c>
      <c r="I16" s="8">
        <v>2.1000000000000001E-2</v>
      </c>
      <c r="J16" s="8">
        <v>1.7000000000000001E-2</v>
      </c>
      <c r="K16" s="8">
        <v>3.1E-2</v>
      </c>
      <c r="L16" s="8">
        <v>1.9E-2</v>
      </c>
      <c r="M16" s="8">
        <v>1.7000000000000001E-2</v>
      </c>
      <c r="N16" s="8">
        <v>1.7000000000000001E-2</v>
      </c>
      <c r="O16" s="9">
        <v>1.7000000000000001E-2</v>
      </c>
      <c r="P16" s="10">
        <f>(SUM(D16:O16) - MIN(D16:O16) - MAX(D16:O16)) / (COUNT(D16:O16) - 2)</f>
        <v>2.0400000000000008E-2</v>
      </c>
    </row>
    <row r="17" spans="3:16" ht="21" x14ac:dyDescent="0.35">
      <c r="C17" s="11">
        <v>1000</v>
      </c>
      <c r="D17" s="12">
        <v>0.32100000000000001</v>
      </c>
      <c r="E17" s="13">
        <v>0.16700000000000001</v>
      </c>
      <c r="F17" s="13">
        <v>0.21</v>
      </c>
      <c r="G17" s="13">
        <v>0.184</v>
      </c>
      <c r="H17" s="13">
        <v>0.16</v>
      </c>
      <c r="I17" s="13">
        <v>0.23599999999999999</v>
      </c>
      <c r="J17" s="13">
        <v>0.184</v>
      </c>
      <c r="K17" s="13">
        <v>0.17</v>
      </c>
      <c r="L17" s="13">
        <v>0.19500000000000001</v>
      </c>
      <c r="M17" s="13">
        <v>0.185</v>
      </c>
      <c r="N17" s="13">
        <v>0.184</v>
      </c>
      <c r="O17" s="14">
        <v>0.159</v>
      </c>
      <c r="P17" s="15">
        <f t="shared" ref="P17:P20" si="1">(SUM(D17:O17) - MIN(D17:O17) - MAX(D17:O17)) / (COUNT(D17:O17) - 2)</f>
        <v>0.18749999999999997</v>
      </c>
    </row>
    <row r="18" spans="3:16" ht="21" x14ac:dyDescent="0.35">
      <c r="C18" s="11">
        <v>10000</v>
      </c>
      <c r="D18" s="12">
        <v>10.785</v>
      </c>
      <c r="E18" s="13">
        <v>8.234</v>
      </c>
      <c r="F18" s="13">
        <v>8.8450000000000006</v>
      </c>
      <c r="G18" s="13">
        <v>8.4849999999999994</v>
      </c>
      <c r="H18" s="13">
        <v>11.21</v>
      </c>
      <c r="I18" s="13">
        <v>8.1229999999999993</v>
      </c>
      <c r="J18" s="13">
        <v>6.2030000000000003</v>
      </c>
      <c r="K18" s="13">
        <v>5.3650000000000002</v>
      </c>
      <c r="L18" s="13">
        <v>5.4039999999999999</v>
      </c>
      <c r="M18" s="13">
        <v>5.3780000000000001</v>
      </c>
      <c r="N18" s="13">
        <v>5.835</v>
      </c>
      <c r="O18" s="14">
        <v>8.3919999999999995</v>
      </c>
      <c r="P18" s="15">
        <f t="shared" si="1"/>
        <v>7.5683999999999996</v>
      </c>
    </row>
    <row r="19" spans="3:16" ht="21" x14ac:dyDescent="0.35">
      <c r="C19" s="11">
        <v>100000</v>
      </c>
      <c r="D19" s="12">
        <v>501.54599999999999</v>
      </c>
      <c r="E19" s="13">
        <v>657.58399999999995</v>
      </c>
      <c r="F19" s="13">
        <v>459.84300000000002</v>
      </c>
      <c r="G19" s="13">
        <v>478.87900000000002</v>
      </c>
      <c r="H19" s="13">
        <v>650.28099999999995</v>
      </c>
      <c r="I19" s="13">
        <v>649.10900000000004</v>
      </c>
      <c r="J19" s="13">
        <v>479.19900000000001</v>
      </c>
      <c r="K19" s="13">
        <v>483.10199999999998</v>
      </c>
      <c r="L19" s="13">
        <v>482.11099999999999</v>
      </c>
      <c r="M19" s="13">
        <v>471.41</v>
      </c>
      <c r="N19" s="13">
        <v>683.24</v>
      </c>
      <c r="O19" s="14">
        <v>481.09100000000001</v>
      </c>
      <c r="P19" s="15">
        <f t="shared" si="1"/>
        <v>533.43119999999999</v>
      </c>
    </row>
    <row r="20" spans="3:16" ht="21.75" thickBot="1" x14ac:dyDescent="0.4">
      <c r="C20" s="16">
        <v>1000000</v>
      </c>
      <c r="D20" s="17">
        <v>49791.940999999999</v>
      </c>
      <c r="E20" s="18">
        <v>49865.851999999999</v>
      </c>
      <c r="F20" s="18">
        <v>49257.961000000003</v>
      </c>
      <c r="G20" s="18">
        <v>48431.133000000002</v>
      </c>
      <c r="H20" s="18">
        <v>48217.245999999999</v>
      </c>
      <c r="I20" s="18">
        <v>48067.93</v>
      </c>
      <c r="J20" s="18">
        <v>49960.464999999997</v>
      </c>
      <c r="K20" s="18">
        <v>47995.387000000002</v>
      </c>
      <c r="L20" s="18">
        <v>47961.561999999998</v>
      </c>
      <c r="M20" s="18">
        <v>48787.699000000001</v>
      </c>
      <c r="N20" s="18">
        <v>48833.5</v>
      </c>
      <c r="O20" s="19">
        <v>48835.629000000001</v>
      </c>
      <c r="P20" s="20">
        <f t="shared" si="1"/>
        <v>48808.42779999999</v>
      </c>
    </row>
    <row r="23" spans="3:16" ht="15.75" thickBot="1" x14ac:dyDescent="0.3">
      <c r="C23" t="s">
        <v>20</v>
      </c>
    </row>
    <row r="24" spans="3:16" ht="21.75" thickBot="1" x14ac:dyDescent="0.4">
      <c r="C24" s="1" t="s">
        <v>1</v>
      </c>
      <c r="D24" s="2" t="s">
        <v>2</v>
      </c>
      <c r="E24" s="3" t="s">
        <v>3</v>
      </c>
      <c r="F24" s="3" t="s">
        <v>4</v>
      </c>
      <c r="G24" s="3" t="s">
        <v>5</v>
      </c>
      <c r="H24" s="3" t="s">
        <v>6</v>
      </c>
      <c r="I24" s="3" t="s">
        <v>7</v>
      </c>
      <c r="J24" s="3" t="s">
        <v>8</v>
      </c>
      <c r="K24" s="3" t="s">
        <v>9</v>
      </c>
      <c r="L24" s="3" t="s">
        <v>10</v>
      </c>
      <c r="M24" s="3" t="s">
        <v>11</v>
      </c>
      <c r="N24" s="3" t="s">
        <v>12</v>
      </c>
      <c r="O24" s="4" t="s">
        <v>13</v>
      </c>
      <c r="P24" s="5" t="s">
        <v>21</v>
      </c>
    </row>
    <row r="25" spans="3:16" ht="21" x14ac:dyDescent="0.35">
      <c r="C25" s="6">
        <v>100</v>
      </c>
      <c r="D25" s="7">
        <v>1.8580000000000001</v>
      </c>
      <c r="E25" s="8">
        <v>1.3220000000000001</v>
      </c>
      <c r="F25" s="8">
        <v>0.75700000000000001</v>
      </c>
      <c r="G25" s="8">
        <v>0.33700000000000002</v>
      </c>
      <c r="H25" s="8">
        <v>0.251</v>
      </c>
      <c r="I25" s="8">
        <v>0.23599999999999999</v>
      </c>
      <c r="J25" s="8">
        <v>0.255</v>
      </c>
      <c r="K25" s="8">
        <v>0.25800000000000001</v>
      </c>
      <c r="L25" s="8">
        <v>0.245</v>
      </c>
      <c r="M25" s="8">
        <v>0.24299999999999999</v>
      </c>
      <c r="N25" s="8">
        <v>0.29299999999999998</v>
      </c>
      <c r="O25" s="9">
        <v>0.249</v>
      </c>
      <c r="P25" s="10">
        <f>(SUM(D25:O25) - MIN(D25:O25) - MAX(D25:O25)) / (COUNT(D25:O25) - 2)</f>
        <v>0.4210000000000001</v>
      </c>
    </row>
    <row r="26" spans="3:16" ht="21" x14ac:dyDescent="0.35">
      <c r="C26" s="11">
        <v>1000</v>
      </c>
      <c r="D26" s="12">
        <v>2.4780000000000002</v>
      </c>
      <c r="E26" s="13">
        <v>2.1949999999999998</v>
      </c>
      <c r="F26" s="13">
        <v>2.06</v>
      </c>
      <c r="G26" s="13">
        <v>1.99</v>
      </c>
      <c r="H26" s="13">
        <v>1.893</v>
      </c>
      <c r="I26" s="13">
        <v>1.88</v>
      </c>
      <c r="J26" s="13">
        <v>2.04</v>
      </c>
      <c r="K26" s="13">
        <v>2.2149999999999999</v>
      </c>
      <c r="L26" s="13">
        <v>1.996</v>
      </c>
      <c r="M26" s="13">
        <v>1.85</v>
      </c>
      <c r="N26" s="13">
        <v>1.9910000000000001</v>
      </c>
      <c r="O26" s="14">
        <v>1.722</v>
      </c>
      <c r="P26" s="15">
        <f t="shared" ref="P26:P29" si="2">(SUM(D26:O26) - MIN(D26:O26) - MAX(D26:O26)) / (COUNT(D26:O26) - 2)</f>
        <v>2.0110000000000001</v>
      </c>
    </row>
    <row r="27" spans="3:16" ht="21" x14ac:dyDescent="0.35">
      <c r="C27" s="11">
        <v>10000</v>
      </c>
      <c r="D27" s="12">
        <v>12.173</v>
      </c>
      <c r="E27" s="13">
        <v>11.275</v>
      </c>
      <c r="F27" s="13">
        <v>11.417</v>
      </c>
      <c r="G27" s="13">
        <v>11.079000000000001</v>
      </c>
      <c r="H27" s="13">
        <v>10.512</v>
      </c>
      <c r="I27" s="13">
        <v>10.481</v>
      </c>
      <c r="J27" s="13">
        <v>10.805999999999999</v>
      </c>
      <c r="K27" s="13">
        <v>10.561999999999999</v>
      </c>
      <c r="L27" s="13">
        <v>10.884</v>
      </c>
      <c r="M27" s="13">
        <v>13.189</v>
      </c>
      <c r="N27" s="13">
        <v>10.641</v>
      </c>
      <c r="O27" s="14">
        <v>10.81</v>
      </c>
      <c r="P27" s="15">
        <f t="shared" si="2"/>
        <v>11.015899999999998</v>
      </c>
    </row>
    <row r="28" spans="3:16" ht="21" x14ac:dyDescent="0.35">
      <c r="C28" s="11">
        <v>100000</v>
      </c>
      <c r="D28" s="12">
        <v>170.32599999999999</v>
      </c>
      <c r="E28" s="13">
        <v>169.608</v>
      </c>
      <c r="F28" s="13">
        <v>336.72899999999998</v>
      </c>
      <c r="G28" s="13">
        <v>164.63200000000001</v>
      </c>
      <c r="H28" s="13">
        <v>161.626</v>
      </c>
      <c r="I28" s="13">
        <v>326.10300000000001</v>
      </c>
      <c r="J28" s="13">
        <v>173.858</v>
      </c>
      <c r="K28" s="13">
        <v>176.66</v>
      </c>
      <c r="L28" s="13">
        <v>172.114</v>
      </c>
      <c r="M28" s="13">
        <v>163.46</v>
      </c>
      <c r="N28" s="13">
        <v>265.17700000000002</v>
      </c>
      <c r="O28" s="14">
        <v>168.37100000000001</v>
      </c>
      <c r="P28" s="15">
        <f t="shared" si="2"/>
        <v>195.0309</v>
      </c>
    </row>
    <row r="29" spans="3:16" ht="21.75" thickBot="1" x14ac:dyDescent="0.4">
      <c r="C29" s="16">
        <v>1000000</v>
      </c>
      <c r="D29" s="17">
        <v>3918.7370000000001</v>
      </c>
      <c r="E29" s="18">
        <v>2494.779</v>
      </c>
      <c r="F29" s="18">
        <v>3275.24</v>
      </c>
      <c r="G29" s="18">
        <v>3578.5929999999998</v>
      </c>
      <c r="H29" s="18">
        <v>3591.337</v>
      </c>
      <c r="I29" s="18">
        <v>3569.4789999999998</v>
      </c>
      <c r="J29" s="18">
        <v>3020.6779999999999</v>
      </c>
      <c r="K29" s="18">
        <v>3523.9690000000001</v>
      </c>
      <c r="L29" s="18">
        <v>3616.6669999999999</v>
      </c>
      <c r="M29" s="18">
        <v>3587.21</v>
      </c>
      <c r="N29" s="18">
        <v>3545.09</v>
      </c>
      <c r="O29" s="19">
        <v>3608.326</v>
      </c>
      <c r="P29" s="20">
        <f t="shared" si="2"/>
        <v>3491.6588999999994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A27D2-B9F6-4DAE-AAE8-FF847121AE26}">
  <sheetPr codeName="List6"/>
  <dimension ref="B3:R10"/>
  <sheetViews>
    <sheetView topLeftCell="A4" workbookViewId="0">
      <selection activeCell="R12" sqref="R12"/>
    </sheetView>
  </sheetViews>
  <sheetFormatPr defaultRowHeight="15" x14ac:dyDescent="0.25"/>
  <cols>
    <col min="2" max="2" width="13.140625" bestFit="1" customWidth="1"/>
    <col min="3" max="3" width="15.5703125" bestFit="1" customWidth="1"/>
    <col min="4" max="12" width="11.5703125" bestFit="1" customWidth="1"/>
    <col min="13" max="15" width="13.140625" bestFit="1" customWidth="1"/>
    <col min="16" max="16" width="19.140625" bestFit="1" customWidth="1"/>
    <col min="18" max="18" width="15" bestFit="1" customWidth="1"/>
  </cols>
  <sheetData>
    <row r="3" spans="2:18" x14ac:dyDescent="0.25">
      <c r="B3" t="s">
        <v>0</v>
      </c>
    </row>
    <row r="4" spans="2:18" ht="15.75" thickBot="1" x14ac:dyDescent="0.3"/>
    <row r="5" spans="2:18" ht="21.75" thickBot="1" x14ac:dyDescent="0.4">
      <c r="C5" s="1" t="s">
        <v>1</v>
      </c>
      <c r="D5" s="2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  <c r="J5" s="3" t="s">
        <v>8</v>
      </c>
      <c r="K5" s="3" t="s">
        <v>9</v>
      </c>
      <c r="L5" s="3" t="s">
        <v>10</v>
      </c>
      <c r="M5" s="3" t="s">
        <v>11</v>
      </c>
      <c r="N5" s="3" t="s">
        <v>12</v>
      </c>
      <c r="O5" s="4" t="s">
        <v>13</v>
      </c>
      <c r="P5" s="41" t="s">
        <v>21</v>
      </c>
      <c r="R5" s="22" t="s">
        <v>18</v>
      </c>
    </row>
    <row r="6" spans="2:18" ht="21" x14ac:dyDescent="0.35">
      <c r="C6" s="6">
        <v>5</v>
      </c>
      <c r="D6" s="7">
        <v>0.40300000000000002</v>
      </c>
      <c r="E6" s="8">
        <v>0.30599999999999999</v>
      </c>
      <c r="F6" s="8">
        <v>0.23799999999999999</v>
      </c>
      <c r="G6" s="8">
        <v>0.215</v>
      </c>
      <c r="H6" s="8">
        <v>0.21099999999999999</v>
      </c>
      <c r="I6" s="8">
        <v>0.21199999999999999</v>
      </c>
      <c r="J6" s="8">
        <v>0.20499999999999999</v>
      </c>
      <c r="K6" s="8">
        <v>0.2</v>
      </c>
      <c r="L6" s="8">
        <v>0.192</v>
      </c>
      <c r="M6" s="8">
        <v>0.15</v>
      </c>
      <c r="N6" s="8">
        <v>0.19400000000000001</v>
      </c>
      <c r="O6" s="9">
        <v>0.11899999999999999</v>
      </c>
      <c r="P6" s="42">
        <f>(SUM(D6:O6) - MIN(D6:O6) - MAX(D6:O6)) / (COUNT(D6:O6) - 2)</f>
        <v>0.21230000000000007</v>
      </c>
      <c r="R6" s="23">
        <f>(POWER(2,C6 + 1)) - 1</f>
        <v>63</v>
      </c>
    </row>
    <row r="7" spans="2:18" ht="21" x14ac:dyDescent="0.35">
      <c r="C7" s="11">
        <v>10</v>
      </c>
      <c r="D7" s="12">
        <v>1.6850000000000001</v>
      </c>
      <c r="E7" s="13">
        <v>1.236</v>
      </c>
      <c r="F7" s="13">
        <v>1.2010000000000001</v>
      </c>
      <c r="G7" s="13">
        <v>1.1040000000000001</v>
      </c>
      <c r="H7" s="13">
        <v>0.98</v>
      </c>
      <c r="I7" s="13">
        <v>1.004</v>
      </c>
      <c r="J7" s="13">
        <v>0.96099999999999997</v>
      </c>
      <c r="K7" s="13">
        <v>0.95899999999999996</v>
      </c>
      <c r="L7" s="13">
        <v>0.95799999999999996</v>
      </c>
      <c r="M7" s="13">
        <v>0.96099999999999997</v>
      </c>
      <c r="N7" s="13">
        <v>0.95599999999999996</v>
      </c>
      <c r="O7" s="14">
        <v>0.96099999999999997</v>
      </c>
      <c r="P7" s="43">
        <f t="shared" ref="P7:P10" si="0">(SUM(D7:O7) - MIN(D7:O7) - MAX(D7:O7)) / (COUNT(D7:O7) - 2)</f>
        <v>1.0325</v>
      </c>
      <c r="R7" s="23">
        <f t="shared" ref="R7:R10" si="1">(POWER(2,C7 + 1)) - 1</f>
        <v>2047</v>
      </c>
    </row>
    <row r="8" spans="2:18" ht="21" x14ac:dyDescent="0.35">
      <c r="C8" s="11">
        <v>15</v>
      </c>
      <c r="D8" s="12">
        <v>14.381</v>
      </c>
      <c r="E8" s="13">
        <v>14.451000000000001</v>
      </c>
      <c r="F8" s="13">
        <v>11.944000000000001</v>
      </c>
      <c r="G8" s="13">
        <v>11.547000000000001</v>
      </c>
      <c r="H8" s="13">
        <v>11.682</v>
      </c>
      <c r="I8" s="13">
        <v>11.548999999999999</v>
      </c>
      <c r="J8" s="13">
        <v>11.446999999999999</v>
      </c>
      <c r="K8" s="13">
        <v>11.569000000000001</v>
      </c>
      <c r="L8" s="13">
        <v>11.452999999999999</v>
      </c>
      <c r="M8" s="13">
        <v>11.781000000000001</v>
      </c>
      <c r="N8" s="13">
        <v>11.657999999999999</v>
      </c>
      <c r="O8" s="14">
        <v>11.558999999999999</v>
      </c>
      <c r="P8" s="43">
        <f t="shared" si="0"/>
        <v>11.912300000000002</v>
      </c>
      <c r="R8" s="23">
        <f t="shared" si="1"/>
        <v>65535</v>
      </c>
    </row>
    <row r="9" spans="2:18" ht="21" x14ac:dyDescent="0.35">
      <c r="C9" s="11">
        <v>20</v>
      </c>
      <c r="D9" s="12">
        <v>598.38400000000001</v>
      </c>
      <c r="E9" s="13">
        <v>582.87099999999998</v>
      </c>
      <c r="F9" s="13">
        <v>813.548</v>
      </c>
      <c r="G9" s="13">
        <v>713.22400000000005</v>
      </c>
      <c r="H9" s="13">
        <v>715.24699999999996</v>
      </c>
      <c r="I9" s="13">
        <v>713.22299999999996</v>
      </c>
      <c r="J9" s="13">
        <v>679.81399999999996</v>
      </c>
      <c r="K9" s="13">
        <v>634.17899999999997</v>
      </c>
      <c r="L9" s="13">
        <v>680.649</v>
      </c>
      <c r="M9" s="13">
        <v>687.89599999999996</v>
      </c>
      <c r="N9" s="13">
        <v>744.14700000000005</v>
      </c>
      <c r="O9" s="14">
        <v>737.15800000000002</v>
      </c>
      <c r="P9" s="43">
        <f t="shared" si="0"/>
        <v>690.39210000000003</v>
      </c>
      <c r="R9" s="23">
        <f t="shared" si="1"/>
        <v>2097151</v>
      </c>
    </row>
    <row r="10" spans="2:18" ht="21.75" thickBot="1" x14ac:dyDescent="0.4">
      <c r="C10" s="16">
        <v>25</v>
      </c>
      <c r="D10" s="17">
        <v>32082.35</v>
      </c>
      <c r="E10" s="18">
        <v>32241.738000000001</v>
      </c>
      <c r="F10" s="18">
        <v>30524.355</v>
      </c>
      <c r="G10" s="18">
        <v>31366.973000000002</v>
      </c>
      <c r="H10" s="18">
        <v>32265.741999999998</v>
      </c>
      <c r="I10" s="18">
        <v>29894.65</v>
      </c>
      <c r="J10" s="18">
        <v>31973.942999999999</v>
      </c>
      <c r="K10" s="18">
        <v>30506.853999999999</v>
      </c>
      <c r="L10" s="18">
        <v>30696.148000000001</v>
      </c>
      <c r="M10" s="18">
        <v>31800.241999999998</v>
      </c>
      <c r="N10" s="18">
        <v>31149.963</v>
      </c>
      <c r="O10" s="19">
        <v>31313.817999999999</v>
      </c>
      <c r="P10" s="44">
        <f t="shared" si="0"/>
        <v>31365.638399999996</v>
      </c>
      <c r="R10" s="24">
        <f t="shared" si="1"/>
        <v>67108863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25AA5-E5E7-4A33-B483-2A9392AF78DD}">
  <sheetPr codeName="List7"/>
  <dimension ref="C4:P20"/>
  <sheetViews>
    <sheetView tabSelected="1" workbookViewId="0">
      <selection activeCell="C14" sqref="C14"/>
    </sheetView>
  </sheetViews>
  <sheetFormatPr defaultRowHeight="15" x14ac:dyDescent="0.25"/>
  <cols>
    <col min="2" max="2" width="13.140625" bestFit="1" customWidth="1"/>
    <col min="3" max="3" width="15.5703125" bestFit="1" customWidth="1"/>
    <col min="4" max="12" width="11.5703125" bestFit="1" customWidth="1"/>
    <col min="13" max="15" width="13.140625" bestFit="1" customWidth="1"/>
    <col min="16" max="16" width="19.140625" bestFit="1" customWidth="1"/>
  </cols>
  <sheetData>
    <row r="4" spans="3:16" ht="19.5" thickBot="1" x14ac:dyDescent="0.35">
      <c r="C4" s="57" t="s">
        <v>22</v>
      </c>
    </row>
    <row r="5" spans="3:16" ht="21.75" thickBot="1" x14ac:dyDescent="0.4">
      <c r="C5" s="1" t="s">
        <v>1</v>
      </c>
      <c r="D5" s="2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  <c r="J5" s="3" t="s">
        <v>8</v>
      </c>
      <c r="K5" s="3" t="s">
        <v>9</v>
      </c>
      <c r="L5" s="3" t="s">
        <v>10</v>
      </c>
      <c r="M5" s="3" t="s">
        <v>11</v>
      </c>
      <c r="N5" s="3" t="s">
        <v>12</v>
      </c>
      <c r="O5" s="4" t="s">
        <v>13</v>
      </c>
      <c r="P5" s="5" t="s">
        <v>21</v>
      </c>
    </row>
    <row r="6" spans="3:16" ht="21" x14ac:dyDescent="0.35">
      <c r="C6" s="6">
        <v>100</v>
      </c>
      <c r="D6" s="7">
        <v>1.5620000000000001</v>
      </c>
      <c r="E6" s="8">
        <v>0.95799999999999996</v>
      </c>
      <c r="F6" s="8">
        <v>0.91</v>
      </c>
      <c r="G6" s="8">
        <v>0.755</v>
      </c>
      <c r="H6" s="8">
        <v>0.55100000000000005</v>
      </c>
      <c r="I6" s="8">
        <v>0.48899999999999999</v>
      </c>
      <c r="J6" s="8">
        <v>0.45300000000000001</v>
      </c>
      <c r="K6" s="8">
        <v>0.49</v>
      </c>
      <c r="L6" s="8">
        <v>0.378</v>
      </c>
      <c r="M6" s="8">
        <v>0.33400000000000002</v>
      </c>
      <c r="N6" s="8">
        <v>0.29699999999999999</v>
      </c>
      <c r="O6" s="9">
        <v>0.182</v>
      </c>
      <c r="P6" s="35">
        <f>(SUM(D6:O6) - MIN(D6:O6) - MAX(D6:O6)) / (COUNT(D6:O6) - 2)</f>
        <v>0.5615</v>
      </c>
    </row>
    <row r="7" spans="3:16" ht="21" x14ac:dyDescent="0.35">
      <c r="C7" s="11">
        <v>1000</v>
      </c>
      <c r="D7" s="12">
        <v>5.625</v>
      </c>
      <c r="E7" s="13">
        <v>1.752</v>
      </c>
      <c r="F7" s="13">
        <v>1.5529999999999999</v>
      </c>
      <c r="G7" s="13">
        <v>1.64</v>
      </c>
      <c r="H7" s="13">
        <v>1.4690000000000001</v>
      </c>
      <c r="I7" s="13">
        <v>1.2769999999999999</v>
      </c>
      <c r="J7" s="13">
        <v>1.3320000000000001</v>
      </c>
      <c r="K7" s="13">
        <v>1.218</v>
      </c>
      <c r="L7" s="13">
        <v>1.1890000000000001</v>
      </c>
      <c r="M7" s="13">
        <v>1.181</v>
      </c>
      <c r="N7" s="13">
        <v>1.1379999999999999</v>
      </c>
      <c r="O7" s="14">
        <v>1.1950000000000001</v>
      </c>
      <c r="P7" s="36">
        <f t="shared" ref="P7:P10" si="0">(SUM(D7:O7) - MIN(D7:O7) - MAX(D7:O7)) / (COUNT(D7:O7) - 2)</f>
        <v>1.3806000000000005</v>
      </c>
    </row>
    <row r="8" spans="3:16" ht="21" x14ac:dyDescent="0.35">
      <c r="C8" s="11">
        <v>10000</v>
      </c>
      <c r="D8" s="12">
        <v>6.6029999999999998</v>
      </c>
      <c r="E8" s="13">
        <v>6.0979999999999999</v>
      </c>
      <c r="F8" s="13">
        <v>6.0220000000000002</v>
      </c>
      <c r="G8" s="13">
        <v>5.7729999999999997</v>
      </c>
      <c r="H8" s="13">
        <v>5.84</v>
      </c>
      <c r="I8" s="13">
        <v>3.8959999999999999</v>
      </c>
      <c r="J8" s="13">
        <v>3.6949999999999998</v>
      </c>
      <c r="K8" s="13">
        <v>3.4380000000000002</v>
      </c>
      <c r="L8" s="13">
        <v>3.5739999999999998</v>
      </c>
      <c r="M8" s="13">
        <v>3.43</v>
      </c>
      <c r="N8" s="13">
        <v>3.3650000000000002</v>
      </c>
      <c r="O8" s="14">
        <v>4.0039999999999996</v>
      </c>
      <c r="P8" s="36">
        <f t="shared" si="0"/>
        <v>4.577</v>
      </c>
    </row>
    <row r="9" spans="3:16" ht="21" x14ac:dyDescent="0.35">
      <c r="C9" s="11">
        <v>100000</v>
      </c>
      <c r="D9" s="12">
        <v>40.319000000000003</v>
      </c>
      <c r="E9" s="13">
        <v>36.54</v>
      </c>
      <c r="F9" s="13">
        <v>35.491</v>
      </c>
      <c r="G9" s="13">
        <v>36.527999999999999</v>
      </c>
      <c r="H9" s="13">
        <v>36.046999999999997</v>
      </c>
      <c r="I9" s="13">
        <v>35.161999999999999</v>
      </c>
      <c r="J9" s="13">
        <v>35.671999999999997</v>
      </c>
      <c r="K9" s="13">
        <v>36.204000000000001</v>
      </c>
      <c r="L9" s="13">
        <v>35.843000000000004</v>
      </c>
      <c r="M9" s="13">
        <v>35.298999999999999</v>
      </c>
      <c r="N9" s="13">
        <v>36.575000000000003</v>
      </c>
      <c r="O9" s="14">
        <v>36.107999999999997</v>
      </c>
      <c r="P9" s="36">
        <f t="shared" si="0"/>
        <v>36.030700000000003</v>
      </c>
    </row>
    <row r="10" spans="3:16" ht="21.75" thickBot="1" x14ac:dyDescent="0.4">
      <c r="C10" s="16">
        <v>1000000</v>
      </c>
      <c r="D10" s="17">
        <v>437.54300000000001</v>
      </c>
      <c r="E10" s="18">
        <v>406.30399999999997</v>
      </c>
      <c r="F10" s="18">
        <v>522.24699999999996</v>
      </c>
      <c r="G10" s="18">
        <v>491.613</v>
      </c>
      <c r="H10" s="18">
        <v>434.26900000000001</v>
      </c>
      <c r="I10" s="18">
        <v>430.52600000000001</v>
      </c>
      <c r="J10" s="18">
        <v>395.827</v>
      </c>
      <c r="K10" s="18">
        <v>469.03899999999999</v>
      </c>
      <c r="L10" s="18">
        <v>416.541</v>
      </c>
      <c r="M10" s="18">
        <v>476.96</v>
      </c>
      <c r="N10" s="18">
        <v>400.613</v>
      </c>
      <c r="O10" s="19">
        <v>480.36799999999999</v>
      </c>
      <c r="P10" s="37">
        <f t="shared" si="0"/>
        <v>444.37759999999997</v>
      </c>
    </row>
    <row r="14" spans="3:16" ht="21.75" thickBot="1" x14ac:dyDescent="0.4">
      <c r="C14" s="58" t="s">
        <v>23</v>
      </c>
    </row>
    <row r="15" spans="3:16" ht="21.75" thickBot="1" x14ac:dyDescent="0.4">
      <c r="C15" s="1" t="s">
        <v>1</v>
      </c>
      <c r="D15" s="2" t="s">
        <v>2</v>
      </c>
      <c r="E15" s="3" t="s">
        <v>3</v>
      </c>
      <c r="F15" s="3" t="s">
        <v>4</v>
      </c>
      <c r="G15" s="3" t="s">
        <v>5</v>
      </c>
      <c r="H15" s="3" t="s">
        <v>6</v>
      </c>
      <c r="I15" s="3" t="s">
        <v>7</v>
      </c>
      <c r="J15" s="3" t="s">
        <v>8</v>
      </c>
      <c r="K15" s="3" t="s">
        <v>9</v>
      </c>
      <c r="L15" s="3" t="s">
        <v>10</v>
      </c>
      <c r="M15" s="3" t="s">
        <v>11</v>
      </c>
      <c r="N15" s="3" t="s">
        <v>12</v>
      </c>
      <c r="O15" s="4" t="s">
        <v>13</v>
      </c>
      <c r="P15" s="5" t="s">
        <v>21</v>
      </c>
    </row>
    <row r="16" spans="3:16" ht="21" x14ac:dyDescent="0.35">
      <c r="C16" s="6">
        <v>100</v>
      </c>
      <c r="D16" s="25">
        <v>1.4999999999999999E-2</v>
      </c>
      <c r="E16" s="26">
        <v>2E-3</v>
      </c>
      <c r="F16" s="26">
        <v>1E-3</v>
      </c>
      <c r="G16" s="26">
        <v>1E-3</v>
      </c>
      <c r="H16" s="26">
        <v>1E-3</v>
      </c>
      <c r="I16" s="26">
        <v>1E-3</v>
      </c>
      <c r="J16" s="26">
        <v>1E-3</v>
      </c>
      <c r="K16" s="26">
        <v>1E-3</v>
      </c>
      <c r="L16" s="26">
        <v>1E-3</v>
      </c>
      <c r="M16" s="26">
        <v>1E-3</v>
      </c>
      <c r="N16" s="26">
        <v>1E-3</v>
      </c>
      <c r="O16" s="27">
        <v>1E-3</v>
      </c>
      <c r="P16" s="35">
        <f>(SUM(D16:O16) - MIN(D16:O16) - MAX(D16:O16)) / (COUNT(D16:O16) - 2)</f>
        <v>1.1000000000000009E-3</v>
      </c>
    </row>
    <row r="17" spans="3:16" ht="21" x14ac:dyDescent="0.35">
      <c r="C17" s="11">
        <v>1000</v>
      </c>
      <c r="D17" s="12">
        <v>9.0999999999999998E-2</v>
      </c>
      <c r="E17" s="13">
        <v>7.0000000000000001E-3</v>
      </c>
      <c r="F17" s="13">
        <v>5.0000000000000001E-3</v>
      </c>
      <c r="G17" s="13">
        <v>5.0000000000000001E-3</v>
      </c>
      <c r="H17" s="13">
        <v>5.0000000000000001E-3</v>
      </c>
      <c r="I17" s="13">
        <v>5.0000000000000001E-3</v>
      </c>
      <c r="J17" s="13">
        <v>5.0000000000000001E-3</v>
      </c>
      <c r="K17" s="13">
        <v>5.0000000000000001E-3</v>
      </c>
      <c r="L17" s="13">
        <v>5.0000000000000001E-3</v>
      </c>
      <c r="M17" s="13">
        <v>5.0000000000000001E-3</v>
      </c>
      <c r="N17" s="13">
        <v>5.0000000000000001E-3</v>
      </c>
      <c r="O17" s="14">
        <v>5.0000000000000001E-3</v>
      </c>
      <c r="P17" s="36">
        <f t="shared" ref="P17:P20" si="1">(SUM(D17:O17) - MIN(D17:O17) - MAX(D17:O17)) / (COUNT(D17:O17) - 2)</f>
        <v>5.200000000000005E-3</v>
      </c>
    </row>
    <row r="18" spans="3:16" ht="21" x14ac:dyDescent="0.35">
      <c r="C18" s="11">
        <v>10000</v>
      </c>
      <c r="D18" s="12">
        <v>0.84699999999999998</v>
      </c>
      <c r="E18" s="13">
        <v>0.182</v>
      </c>
      <c r="F18" s="13">
        <v>0.16800000000000001</v>
      </c>
      <c r="G18" s="13">
        <v>0.159</v>
      </c>
      <c r="H18" s="13">
        <v>0.154</v>
      </c>
      <c r="I18" s="13">
        <v>0.157</v>
      </c>
      <c r="J18" s="13">
        <v>0.16500000000000001</v>
      </c>
      <c r="K18" s="13">
        <v>0.157</v>
      </c>
      <c r="L18" s="13">
        <v>0.16200000000000001</v>
      </c>
      <c r="M18" s="13">
        <v>0.158</v>
      </c>
      <c r="N18" s="13">
        <v>0.154</v>
      </c>
      <c r="O18" s="14">
        <v>0.157</v>
      </c>
      <c r="P18" s="36">
        <f t="shared" si="1"/>
        <v>0.16189999999999999</v>
      </c>
    </row>
    <row r="19" spans="3:16" ht="21" x14ac:dyDescent="0.35">
      <c r="C19" s="11">
        <v>100000</v>
      </c>
      <c r="D19" s="12">
        <v>5.0949999999999998</v>
      </c>
      <c r="E19" s="13">
        <v>5.1429999999999998</v>
      </c>
      <c r="F19" s="13">
        <v>5.0190000000000001</v>
      </c>
      <c r="G19" s="13">
        <v>5.077</v>
      </c>
      <c r="H19" s="13">
        <v>5.1059999999999999</v>
      </c>
      <c r="I19" s="13">
        <v>5.0110000000000001</v>
      </c>
      <c r="J19" s="13">
        <v>4.9880000000000004</v>
      </c>
      <c r="K19" s="13">
        <v>5.0860000000000003</v>
      </c>
      <c r="L19" s="13">
        <v>5.0140000000000002</v>
      </c>
      <c r="M19" s="13">
        <v>5.069</v>
      </c>
      <c r="N19" s="13">
        <v>5.04</v>
      </c>
      <c r="O19" s="14">
        <v>5.0359999999999996</v>
      </c>
      <c r="P19" s="36">
        <f t="shared" si="1"/>
        <v>5.0553000000000008</v>
      </c>
    </row>
    <row r="20" spans="3:16" ht="21.75" thickBot="1" x14ac:dyDescent="0.4">
      <c r="C20" s="16">
        <v>1000000</v>
      </c>
      <c r="D20" s="17">
        <v>21.295999999999999</v>
      </c>
      <c r="E20" s="18">
        <v>17.013999999999999</v>
      </c>
      <c r="F20" s="18">
        <v>15.715</v>
      </c>
      <c r="G20" s="18">
        <v>15.999000000000001</v>
      </c>
      <c r="H20" s="18">
        <v>16.048999999999999</v>
      </c>
      <c r="I20" s="18">
        <v>16.158000000000001</v>
      </c>
      <c r="J20" s="18">
        <v>16.074999999999999</v>
      </c>
      <c r="K20" s="18">
        <v>16.059000000000001</v>
      </c>
      <c r="L20" s="18">
        <v>16.062000000000001</v>
      </c>
      <c r="M20" s="18">
        <v>16.038</v>
      </c>
      <c r="N20" s="18">
        <v>16.099</v>
      </c>
      <c r="O20" s="19">
        <v>16.041</v>
      </c>
      <c r="P20" s="37">
        <f t="shared" si="1"/>
        <v>16.159400000000002</v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8 E A A B Q S w M E F A A C A A g A R q 5 9 W j 8 O c K y l A A A A 9 g A A A B I A H A B D b 2 5 m a W c v U G F j a 2 F n Z S 5 4 b W w g o h g A K K A U A A A A A A A A A A A A A A A A A A A A A A A A A A A A h Y 8 x D o I w G I W v Q r r T l o q J I T 9 l Y J X E x M Q Y t 6 Z U a I R i a L H c z c E j e Q U x i r o 5 v u 9 9 w 3 v 3 6 w 2 y s W 2 C i + q t 7 k y K I k x R o I z s S m 2 q F A 3 u G K 5 Q x m E j 5 E l U K p h k Y 5 P R l i m q n T s n h H j v s V / g r q 8 I o z Q i + 2 K 9 l b V q B f r I + r 8 c a m O d M F I h D r v X G M 5 w F F M c 0 y W m Q G Y I h T Z f g U 1 7 n + 0 P h H x o 3 N A r L m 2 Y H 4 D M E c j 7 A 3 8 A U E s D B B Q A A g A I A E a u f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G r n 1 a u i P z L y g B A A B 6 A g A A E w A c A E Z v c m 1 1 b G F z L 1 N l Y 3 R p b 2 4 x L m 0 g o h g A K K A U A A A A A A A A A A A A A A A A A A A A A A A A A A A A d Z D N S s N A E M f v g b z D s l 5 a W E L T W r 9 K D p L W k w j S e K k R S Z O p r m Z 3 4 8 6 k W E q f x G f x p A / m Y v A T d h n Y 3 d / M 8 J / / I J Q k j W b z 7 o 4 n Y R A G e F 9 Y q F h p V F N Y i U b f k l S A L G E 1 U B g w d x a V N Q 8 O p L i O p q Z s F W j q n c k a o t R o c h / s 8 f Q k v 0 K w m F u j J O Z T w E c y T b 4 q 1 v n s q S 3 q c 7 n M A O m 0 a f L / U l G J a 9 4 X 1 1 O o p Z I E N u E T L l h q 6 l Z p T O K R Y D N d m k r q u y Q e j g e C X b a G Y E 6 b G p K f Z 3 R h N N z 0 R T f z H l + o 9 x f t 4 u 2 V 0 a b h b v 6 s W L q y z B Y a V 8 a q T i D b N I C 9 T 4 t i u + U d j J 2 + a w J W F Q Q 7 w b 7 4 0 M N H H r 7 v 4 W M P P / D w Q w 8 / 8 v B j D 4 8 H v s S 3 Y 4 J n + p 3 w W Y 5 H f z p 2 / T C Q 2 r P 7 y Q d Q S w E C L Q A U A A I A C A B G r n 1 a P w 5 w r K U A A A D 2 A A A A E g A A A A A A A A A A A A A A A A A A A A A A Q 2 9 u Z m l n L 1 B h Y 2 t h Z 2 U u e G 1 s U E s B A i 0 A F A A C A A g A R q 5 9 W g / K 6 a u k A A A A 6 Q A A A B M A A A A A A A A A A A A A A A A A 8 Q A A A F t D b 2 5 0 Z W 5 0 X 1 R 5 c G V z X S 5 4 b W x Q S w E C L Q A U A A I A C A B G r n 1 a u i P z L y g B A A B 6 A g A A E w A A A A A A A A A A A A A A A A D i A Q A A R m 9 y b X V s Y X M v U 2 V j d G l v b j E u b V B L B Q Y A A A A A A w A D A M I A A A B X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z D w A A A A A A A N E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b 2 1 w Y X J p c 2 9 u X 3 R p b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D k 5 O D M w O T U t O W E 4 O S 0 0 Y j d i L W F m M 2 U t N j I w N W J k Y T R m Y T M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j l U M j A 6 N T A 6 M D U u N j c w M T c z M 1 o i I C 8 + P E V u d H J 5 I F R 5 c G U 9 I k Z p b G x D b 2 x 1 b W 5 U e X B l c y I g V m F s d W U 9 I n N D U W t K Q 1 F r S k N R a 0 p D U V l K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1 w Y X J p c 2 9 u X 3 R p b W V z L 0 F 1 d G 9 S Z W 1 v d m V k Q 2 9 s d W 1 u c z E u e 0 N v b H V t b j E s M H 0 m c X V v d D s s J n F 1 b 3 Q 7 U 2 V j d G l v b j E v Y 2 9 t c G F y a X N v b l 9 0 a W 1 l c y 9 B d X R v U m V t b 3 Z l Z E N v b H V t b n M x L n t D b 2 x 1 b W 4 y L D F 9 J n F 1 b 3 Q 7 L C Z x d W 9 0 O 1 N l Y 3 R p b 2 4 x L 2 N v b X B h c m l z b 2 5 f d G l t Z X M v Q X V 0 b 1 J l b W 9 2 Z W R D b 2 x 1 b W 5 z M S 5 7 Q 2 9 s d W 1 u M y w y f S Z x d W 9 0 O y w m c X V v d D t T Z W N 0 a W 9 u M S 9 j b 2 1 w Y X J p c 2 9 u X 3 R p b W V z L 0 F 1 d G 9 S Z W 1 v d m V k Q 2 9 s d W 1 u c z E u e 0 N v b H V t b j Q s M 3 0 m c X V v d D s s J n F 1 b 3 Q 7 U 2 V j d G l v b j E v Y 2 9 t c G F y a X N v b l 9 0 a W 1 l c y 9 B d X R v U m V t b 3 Z l Z E N v b H V t b n M x L n t D b 2 x 1 b W 4 1 L D R 9 J n F 1 b 3 Q 7 L C Z x d W 9 0 O 1 N l Y 3 R p b 2 4 x L 2 N v b X B h c m l z b 2 5 f d G l t Z X M v Q X V 0 b 1 J l b W 9 2 Z W R D b 2 x 1 b W 5 z M S 5 7 Q 2 9 s d W 1 u N i w 1 f S Z x d W 9 0 O y w m c X V v d D t T Z W N 0 a W 9 u M S 9 j b 2 1 w Y X J p c 2 9 u X 3 R p b W V z L 0 F 1 d G 9 S Z W 1 v d m V k Q 2 9 s d W 1 u c z E u e 0 N v b H V t b j c s N n 0 m c X V v d D s s J n F 1 b 3 Q 7 U 2 V j d G l v b j E v Y 2 9 t c G F y a X N v b l 9 0 a W 1 l c y 9 B d X R v U m V t b 3 Z l Z E N v b H V t b n M x L n t D b 2 x 1 b W 4 4 L D d 9 J n F 1 b 3 Q 7 L C Z x d W 9 0 O 1 N l Y 3 R p b 2 4 x L 2 N v b X B h c m l z b 2 5 f d G l t Z X M v Q X V 0 b 1 J l b W 9 2 Z W R D b 2 x 1 b W 5 z M S 5 7 Q 2 9 s d W 1 u O S w 4 f S Z x d W 9 0 O y w m c X V v d D t T Z W N 0 a W 9 u M S 9 j b 2 1 w Y X J p c 2 9 u X 3 R p b W V z L 0 F 1 d G 9 S Z W 1 v d m V k Q 2 9 s d W 1 u c z E u e 0 N v b H V t b j E w L D l 9 J n F 1 b 3 Q 7 L C Z x d W 9 0 O 1 N l Y 3 R p b 2 4 x L 2 N v b X B h c m l z b 2 5 f d G l t Z X M v Q X V 0 b 1 J l b W 9 2 Z W R D b 2 x 1 b W 5 z M S 5 7 Q 2 9 s d W 1 u M T E s M T B 9 J n F 1 b 3 Q 7 L C Z x d W 9 0 O 1 N l Y 3 R p b 2 4 x L 2 N v b X B h c m l z b 2 5 f d G l t Z X M v Q X V 0 b 1 J l b W 9 2 Z W R D b 2 x 1 b W 5 z M S 5 7 Q 2 9 s d W 1 u M T I s M T F 9 J n F 1 b 3 Q 7 L C Z x d W 9 0 O 1 N l Y 3 R p b 2 4 x L 2 N v b X B h c m l z b 2 5 f d G l t Z X M v Q X V 0 b 1 J l b W 9 2 Z W R D b 2 x 1 b W 5 z M S 5 7 Q 2 9 s d W 1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j b 2 1 w Y X J p c 2 9 u X 3 R p b W V z L 0 F 1 d G 9 S Z W 1 v d m V k Q 2 9 s d W 1 u c z E u e 0 N v b H V t b j E s M H 0 m c X V v d D s s J n F 1 b 3 Q 7 U 2 V j d G l v b j E v Y 2 9 t c G F y a X N v b l 9 0 a W 1 l c y 9 B d X R v U m V t b 3 Z l Z E N v b H V t b n M x L n t D b 2 x 1 b W 4 y L D F 9 J n F 1 b 3 Q 7 L C Z x d W 9 0 O 1 N l Y 3 R p b 2 4 x L 2 N v b X B h c m l z b 2 5 f d G l t Z X M v Q X V 0 b 1 J l b W 9 2 Z W R D b 2 x 1 b W 5 z M S 5 7 Q 2 9 s d W 1 u M y w y f S Z x d W 9 0 O y w m c X V v d D t T Z W N 0 a W 9 u M S 9 j b 2 1 w Y X J p c 2 9 u X 3 R p b W V z L 0 F 1 d G 9 S Z W 1 v d m V k Q 2 9 s d W 1 u c z E u e 0 N v b H V t b j Q s M 3 0 m c X V v d D s s J n F 1 b 3 Q 7 U 2 V j d G l v b j E v Y 2 9 t c G F y a X N v b l 9 0 a W 1 l c y 9 B d X R v U m V t b 3 Z l Z E N v b H V t b n M x L n t D b 2 x 1 b W 4 1 L D R 9 J n F 1 b 3 Q 7 L C Z x d W 9 0 O 1 N l Y 3 R p b 2 4 x L 2 N v b X B h c m l z b 2 5 f d G l t Z X M v Q X V 0 b 1 J l b W 9 2 Z W R D b 2 x 1 b W 5 z M S 5 7 Q 2 9 s d W 1 u N i w 1 f S Z x d W 9 0 O y w m c X V v d D t T Z W N 0 a W 9 u M S 9 j b 2 1 w Y X J p c 2 9 u X 3 R p b W V z L 0 F 1 d G 9 S Z W 1 v d m V k Q 2 9 s d W 1 u c z E u e 0 N v b H V t b j c s N n 0 m c X V v d D s s J n F 1 b 3 Q 7 U 2 V j d G l v b j E v Y 2 9 t c G F y a X N v b l 9 0 a W 1 l c y 9 B d X R v U m V t b 3 Z l Z E N v b H V t b n M x L n t D b 2 x 1 b W 4 4 L D d 9 J n F 1 b 3 Q 7 L C Z x d W 9 0 O 1 N l Y 3 R p b 2 4 x L 2 N v b X B h c m l z b 2 5 f d G l t Z X M v Q X V 0 b 1 J l b W 9 2 Z W R D b 2 x 1 b W 5 z M S 5 7 Q 2 9 s d W 1 u O S w 4 f S Z x d W 9 0 O y w m c X V v d D t T Z W N 0 a W 9 u M S 9 j b 2 1 w Y X J p c 2 9 u X 3 R p b W V z L 0 F 1 d G 9 S Z W 1 v d m V k Q 2 9 s d W 1 u c z E u e 0 N v b H V t b j E w L D l 9 J n F 1 b 3 Q 7 L C Z x d W 9 0 O 1 N l Y 3 R p b 2 4 x L 2 N v b X B h c m l z b 2 5 f d G l t Z X M v Q X V 0 b 1 J l b W 9 2 Z W R D b 2 x 1 b W 5 z M S 5 7 Q 2 9 s d W 1 u M T E s M T B 9 J n F 1 b 3 Q 7 L C Z x d W 9 0 O 1 N l Y 3 R p b 2 4 x L 2 N v b X B h c m l z b 2 5 f d G l t Z X M v Q X V 0 b 1 J l b W 9 2 Z W R D b 2 x 1 b W 5 z M S 5 7 Q 2 9 s d W 1 u M T I s M T F 9 J n F 1 b 3 Q 7 L C Z x d W 9 0 O 1 N l Y 3 R p b 2 4 x L 2 N v b X B h c m l z b 2 5 f d G l t Z X M v Q X V 0 b 1 J l b W 9 2 Z W R D b 2 x 1 b W 5 z M S 5 7 Q 2 9 s d W 1 u M T M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1 w Y X J p c 2 9 u X 3 R p b W V z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F y a X N v b l 9 0 a W 1 l c y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i / i s w n v C x P u A O I p l g 5 C 3 0 A A A A A A g A A A A A A E G Y A A A A B A A A g A A A A 2 + W S M L s W R G m U v l e t P q 4 k 5 D P z p b R 5 j N w a j H k q p l w m u z 4 A A A A A D o A A A A A C A A A g A A A A / j V V J b z U 0 Q P a Y e 5 z k e Q C s P F G I 9 4 u C 6 u Z 0 M w T v z M X u g p Q A A A A U 5 y i H y A T 6 f z x o 2 1 Z Q t 9 7 E b f 1 A Z d 6 J Q o d X / w n 6 W 9 j p I m p Z A y J f I S B P q Y V e 5 l s G T z q X 1 D N B v P R Q t 7 s T D k q D n v r 8 y p u 6 h h 7 R K 1 p 3 8 6 a 7 5 e h k M d A A A A A P v 5 9 O T T j 1 l g m F v H t g J R N k 7 d u F P z b C w g Y Y 7 Z k 1 M 7 x U c J W 9 K Y v k a F 5 s 7 B V K F Q s J o u m m x 2 V 8 1 L u R a B 9 e N u h A 5 + K c g = = < / D a t a M a s h u p > 
</file>

<file path=customXml/itemProps1.xml><?xml version="1.0" encoding="utf-8"?>
<ds:datastoreItem xmlns:ds="http://schemas.openxmlformats.org/officeDocument/2006/customXml" ds:itemID="{185DCA1C-3C46-49AD-9537-42A29C2385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7</vt:i4>
      </vt:variant>
    </vt:vector>
  </HeadingPairs>
  <TitlesOfParts>
    <vt:vector size="7" baseType="lpstr">
      <vt:lpstr>A</vt:lpstr>
      <vt:lpstr>B</vt:lpstr>
      <vt:lpstr>C</vt:lpstr>
      <vt:lpstr>D</vt:lpstr>
      <vt:lpstr>E</vt:lpstr>
      <vt:lpstr>F</vt:lpstr>
      <vt:lpstr>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Pejs</dc:creator>
  <cp:lastModifiedBy>Roman Pejs</cp:lastModifiedBy>
  <dcterms:created xsi:type="dcterms:W3CDTF">2025-03-28T18:07:35Z</dcterms:created>
  <dcterms:modified xsi:type="dcterms:W3CDTF">2025-03-31T20:48:23Z</dcterms:modified>
</cp:coreProperties>
</file>