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put" sheetId="1" state="visible" r:id="rId2"/>
    <sheet name="blockMesh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<sst xmlns="http://schemas.openxmlformats.org/spreadsheetml/2006/main" count="787" uniqueCount="115">
  <si>
    <t xml:space="preserve">Distance to inlet (x chord length) </t>
  </si>
  <si>
    <t xml:space="preserve">Distance to outlet (x chord length) </t>
  </si>
  <si>
    <t xml:space="preserve">Angle of response (degree) </t>
  </si>
  <si>
    <t xml:space="preserve">Depth in Z direction</t>
  </si>
  <si>
    <t xml:space="preserve">Mesh scale</t>
  </si>
  <si>
    <t xml:space="preserve">Cell size at leading edge</t>
  </si>
  <si>
    <t xml:space="preserve">Cell size at trailing edge</t>
  </si>
  <si>
    <t xml:space="preserve">Cell size in middle </t>
  </si>
  <si>
    <t xml:space="preserve">Separating point position (% from leading point)</t>
  </si>
  <si>
    <t xml:space="preserve">Boundary layer thickness</t>
  </si>
  <si>
    <t xml:space="preserve">Fist layer thickness</t>
  </si>
  <si>
    <t xml:space="preserve">Expansion ratio</t>
  </si>
  <si>
    <t xml:space="preserve">Last layer thickness</t>
  </si>
  <si>
    <t xml:space="preserve">Airfoil Generator</t>
  </si>
  <si>
    <t xml:space="preserve">Number of mesh on boundary layer</t>
  </si>
  <si>
    <t xml:space="preserve">Max cell size in inlet </t>
  </si>
  <si>
    <t xml:space="preserve">Max cell size in outlet</t>
  </si>
  <si>
    <t xml:space="preserve">Max cell size in inlet x outlet</t>
  </si>
  <si>
    <t xml:space="preserve">Expension ratio1</t>
  </si>
  <si>
    <t xml:space="preserve">Expension ratio2</t>
  </si>
  <si>
    <t xml:space="preserve">Number of mesh out of boundary layer</t>
  </si>
  <si>
    <t xml:space="preserve">Expension ratio3</t>
  </si>
  <si>
    <t xml:space="preserve">Nember of mesh at tail </t>
  </si>
  <si>
    <t xml:space="preserve">Expension ratio4</t>
  </si>
  <si>
    <t xml:space="preserve">Expansion ratio at outlet</t>
  </si>
  <si>
    <t xml:space="preserve">a</t>
  </si>
  <si>
    <t xml:space="preserve">X</t>
  </si>
  <si>
    <t xml:space="preserve">Mesh on Aifoil</t>
  </si>
  <si>
    <t xml:space="preserve">Divide point (0.1→0.9)</t>
  </si>
  <si>
    <t xml:space="preserve">Number of mesh in leading</t>
  </si>
  <si>
    <t xml:space="preserve">Expansion ratio in leading</t>
  </si>
  <si>
    <t xml:space="preserve">Number of mesh in trailing</t>
  </si>
  <si>
    <t xml:space="preserve">Expansion ratio in trailing</t>
  </si>
  <si>
    <t xml:space="preserve">Inlet expansion rario 1</t>
  </si>
  <si>
    <t xml:space="preserve">Inlet expansion rario 2</t>
  </si>
  <si>
    <t xml:space="preserve">/*--------------------------------*Thien Phan*-------------------------------*\ </t>
  </si>
  <si>
    <t xml:space="preserve">| =========                 |                                                 | </t>
  </si>
  <si>
    <t xml:space="preserve">| \\      /  F ield         | OpenFOAM: phanquocthien.org                     |</t>
  </si>
  <si>
    <t xml:space="preserve">|  \\    /   O peration     | Files are generated by Thien Phan               | </t>
  </si>
  <si>
    <t xml:space="preserve">|   \\  /    A nd           | Web:      www.OpenFOAM.com                      |</t>
  </si>
  <si>
    <t xml:space="preserve">|    \\/     M anipulation  |         PhanQuocThien@gmail.com                 | </t>
  </si>
  <si>
    <t xml:space="preserve">\*---------------------------------------------------------------------------*/ </t>
  </si>
  <si>
    <t xml:space="preserve">FoamFile</t>
  </si>
  <si>
    <t xml:space="preserve">{</t>
  </si>
  <si>
    <t xml:space="preserve">    version     2.0;</t>
  </si>
  <si>
    <t xml:space="preserve">    format      ascii;</t>
  </si>
  <si>
    <t xml:space="preserve">    class       dictionary;</t>
  </si>
  <si>
    <t xml:space="preserve">    object      blockMeshDict;</t>
  </si>
  <si>
    <t xml:space="preserve">}</t>
  </si>
  <si>
    <t xml:space="preserve">// * * * * * * * * * * * * * * * * * * * * * * * * * * * * * * * * * * * * * //</t>
  </si>
  <si>
    <t xml:space="preserve">convertToMeters</t>
  </si>
  <si>
    <t xml:space="preserve">;</t>
  </si>
  <si>
    <t xml:space="preserve">geometry</t>
  </si>
  <si>
    <t xml:space="preserve">vertices</t>
  </si>
  <si>
    <t xml:space="preserve">(</t>
  </si>
  <si>
    <t xml:space="preserve">)</t>
  </si>
  <si>
    <t xml:space="preserve">//</t>
  </si>
  <si>
    <t xml:space="preserve">);</t>
  </si>
  <si>
    <t xml:space="preserve">blocks</t>
  </si>
  <si>
    <t xml:space="preserve">hex</t>
  </si>
  <si>
    <t xml:space="preserve">(0</t>
  </si>
  <si>
    <t xml:space="preserve">7)</t>
  </si>
  <si>
    <t xml:space="preserve">//block</t>
  </si>
  <si>
    <t xml:space="preserve">edgeGrading</t>
  </si>
  <si>
    <t xml:space="preserve">x-direction</t>
  </si>
  <si>
    <t xml:space="preserve">expansion</t>
  </si>
  <si>
    <t xml:space="preserve">ratio</t>
  </si>
  <si>
    <t xml:space="preserve">y-direction</t>
  </si>
  <si>
    <t xml:space="preserve">z-direction</t>
  </si>
  <si>
    <t xml:space="preserve">(1</t>
  </si>
  <si>
    <t xml:space="preserve">6)</t>
  </si>
  <si>
    <t xml:space="preserve">1)</t>
  </si>
  <si>
    <t xml:space="preserve">(3</t>
  </si>
  <si>
    <t xml:space="preserve">4)</t>
  </si>
  <si>
    <t xml:space="preserve">(12</t>
  </si>
  <si>
    <t xml:space="preserve">17)</t>
  </si>
  <si>
    <t xml:space="preserve">edges</t>
  </si>
  <si>
    <t xml:space="preserve">arc</t>
  </si>
  <si>
    <t xml:space="preserve">3 2</t>
  </si>
  <si>
    <t xml:space="preserve">7 6 </t>
  </si>
  <si>
    <t xml:space="preserve">spline</t>
  </si>
  <si>
    <t xml:space="preserve">3 12</t>
  </si>
  <si>
    <t xml:space="preserve">7 13</t>
  </si>
  <si>
    <t xml:space="preserve">faces</t>
  </si>
  <si>
    <t xml:space="preserve">  </t>
  </si>
  <si>
    <t xml:space="preserve">defaultPatch</t>
  </si>
  <si>
    <t xml:space="preserve">    name frontAndBack;</t>
  </si>
  <si>
    <t xml:space="preserve">    type empty;</t>
  </si>
  <si>
    <t xml:space="preserve">boundary</t>
  </si>
  <si>
    <t xml:space="preserve">inlet              // patch name</t>
  </si>
  <si>
    <t xml:space="preserve">        {</t>
  </si>
  <si>
    <t xml:space="preserve">            type patch;    // patch type for patch 0</t>
  </si>
  <si>
    <t xml:space="preserve">            faces</t>
  </si>
  <si>
    <t xml:space="preserve">            (</t>
  </si>
  <si>
    <t xml:space="preserve">                (9 2 6 11)  // block face in this patch</t>
  </si>
  <si>
    <t xml:space="preserve">                (2 3 7 6  )  // block face in this patch</t>
  </si>
  <si>
    <t xml:space="preserve">                (3 12 13 7  )  // block face in this patch</t>
  </si>
  <si>
    <t xml:space="preserve">                (12 15 14 13  )  // block face in this patch</t>
  </si>
  <si>
    <t xml:space="preserve">            );</t>
  </si>
  <si>
    <t xml:space="preserve">        } </t>
  </si>
  <si>
    <t xml:space="preserve">outlet              // patch name</t>
  </si>
  <si>
    <t xml:space="preserve">                (8 9 10 11)  // block face in this patch</t>
  </si>
  <si>
    <t xml:space="preserve">                (15 8 10 14  )  // block face in this patch</t>
  </si>
  <si>
    <t xml:space="preserve">        }</t>
  </si>
  <si>
    <t xml:space="preserve">walls              // patch name</t>
  </si>
  <si>
    <t xml:space="preserve">            type wall;    // patch type for patch 0</t>
  </si>
  <si>
    <t xml:space="preserve">                (0 1 5 4)  // block face in this patch</t>
  </si>
  <si>
    <t xml:space="preserve">                (0 4 17 16  )  // block face in this patch</t>
  </si>
  <si>
    <t xml:space="preserve">interface1              // patch name</t>
  </si>
  <si>
    <t xml:space="preserve">                (1 8 10 5)  // block face in this patch</t>
  </si>
  <si>
    <t xml:space="preserve">interface2              // patch name</t>
  </si>
  <si>
    <t xml:space="preserve">                (16 17 10 8)  // block face in this patch</t>
  </si>
  <si>
    <t xml:space="preserve"> mergePatchPairs</t>
  </si>
  <si>
    <t xml:space="preserve">    ( interface1 interface2 ) </t>
  </si>
  <si>
    <t xml:space="preserve">// ************************************************************************* //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</si>
</sst>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2E0AE"/>
        <bgColor rgb="FFBCE4E5"/>
      </patternFill>
    </fill>
    <fill>
      <patternFill patternType="solid">
        <fgColor rgb="FFFFF200"/>
        <bgColor rgb="FFFFFF00"/>
      </patternFill>
    </fill>
    <fill>
      <patternFill patternType="solid">
        <fgColor rgb="FF87D1D1"/>
        <bgColor rgb="FFBCE4E5"/>
      </patternFill>
    </fill>
    <fill>
      <patternFill patternType="solid">
        <fgColor rgb="FFBCE4E5"/>
        <bgColor rgb="FFC2E0AE"/>
      </patternFill>
    </fill>
    <fill>
      <patternFill patternType="solid">
        <fgColor rgb="FFFEDCC6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E0AE"/>
      <rgbColor rgb="FFFFFF99"/>
      <rgbColor rgb="FF87D1D1"/>
      <rgbColor rgb="FFFF99CC"/>
      <rgbColor rgb="FFCC99FF"/>
      <rgbColor rgb="FFFEDCC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55837480623317"/>
          <c:y val="0.0567846607669617"/>
          <c:w val="0.815493187566289"/>
          <c:h val="0.920538348082596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Input!$A$9:$A$109</c:f>
              <c:numCache>
                <c:formatCode>General</c:formatCode>
                <c:ptCount val="101"/>
                <c:pt idx="0">
                  <c:v>1</c:v>
                </c:pt>
                <c:pt idx="1">
                  <c:v>0.999035</c:v>
                </c:pt>
                <c:pt idx="2">
                  <c:v>0.996145</c:v>
                </c:pt>
                <c:pt idx="3">
                  <c:v>0.991338</c:v>
                </c:pt>
                <c:pt idx="4">
                  <c:v>0.984631</c:v>
                </c:pt>
                <c:pt idx="5">
                  <c:v>0.976046</c:v>
                </c:pt>
                <c:pt idx="6">
                  <c:v>0.965613</c:v>
                </c:pt>
                <c:pt idx="7">
                  <c:v>0.953367</c:v>
                </c:pt>
                <c:pt idx="8">
                  <c:v>0.939351</c:v>
                </c:pt>
                <c:pt idx="9">
                  <c:v>0.923612</c:v>
                </c:pt>
                <c:pt idx="10">
                  <c:v>0.906208</c:v>
                </c:pt>
                <c:pt idx="11">
                  <c:v>0.887198</c:v>
                </c:pt>
                <c:pt idx="12">
                  <c:v>0.866653</c:v>
                </c:pt>
                <c:pt idx="13">
                  <c:v>0.844647</c:v>
                </c:pt>
                <c:pt idx="14">
                  <c:v>0.82126</c:v>
                </c:pt>
                <c:pt idx="15">
                  <c:v>0.796579</c:v>
                </c:pt>
                <c:pt idx="16">
                  <c:v>0.770697</c:v>
                </c:pt>
                <c:pt idx="17">
                  <c:v>0.743712</c:v>
                </c:pt>
                <c:pt idx="18">
                  <c:v>0.715726</c:v>
                </c:pt>
                <c:pt idx="19">
                  <c:v>0.686848</c:v>
                </c:pt>
                <c:pt idx="20">
                  <c:v>0.657189</c:v>
                </c:pt>
                <c:pt idx="21">
                  <c:v>0.626866</c:v>
                </c:pt>
                <c:pt idx="22">
                  <c:v>0.595998</c:v>
                </c:pt>
                <c:pt idx="23">
                  <c:v>0.564709</c:v>
                </c:pt>
                <c:pt idx="24">
                  <c:v>0.533123</c:v>
                </c:pt>
                <c:pt idx="25">
                  <c:v>0.50137</c:v>
                </c:pt>
                <c:pt idx="26">
                  <c:v>0.469578</c:v>
                </c:pt>
                <c:pt idx="27">
                  <c:v>0.437879</c:v>
                </c:pt>
                <c:pt idx="28">
                  <c:v>0.406404</c:v>
                </c:pt>
                <c:pt idx="29">
                  <c:v>0.37482</c:v>
                </c:pt>
                <c:pt idx="30">
                  <c:v>0.343599</c:v>
                </c:pt>
                <c:pt idx="31">
                  <c:v>0.313001</c:v>
                </c:pt>
                <c:pt idx="32">
                  <c:v>0.283167</c:v>
                </c:pt>
                <c:pt idx="33">
                  <c:v>0.254236</c:v>
                </c:pt>
                <c:pt idx="34">
                  <c:v>0.226341</c:v>
                </c:pt>
                <c:pt idx="35">
                  <c:v>0.19961</c:v>
                </c:pt>
                <c:pt idx="36">
                  <c:v>0.174166</c:v>
                </c:pt>
                <c:pt idx="37">
                  <c:v>0.150121</c:v>
                </c:pt>
                <c:pt idx="38">
                  <c:v>0.127583</c:v>
                </c:pt>
                <c:pt idx="39">
                  <c:v>0.106649</c:v>
                </c:pt>
                <c:pt idx="40">
                  <c:v>0.087405</c:v>
                </c:pt>
                <c:pt idx="41">
                  <c:v>0.069929</c:v>
                </c:pt>
                <c:pt idx="42">
                  <c:v>0.054289</c:v>
                </c:pt>
                <c:pt idx="43">
                  <c:v>0.04054</c:v>
                </c:pt>
                <c:pt idx="44">
                  <c:v>0.028731</c:v>
                </c:pt>
                <c:pt idx="45">
                  <c:v>0.018897</c:v>
                </c:pt>
                <c:pt idx="46">
                  <c:v>0.011066</c:v>
                </c:pt>
                <c:pt idx="47">
                  <c:v>0.005256</c:v>
                </c:pt>
                <c:pt idx="48">
                  <c:v>0.001476</c:v>
                </c:pt>
                <c:pt idx="49">
                  <c:v>-0.000274</c:v>
                </c:pt>
                <c:pt idx="50">
                  <c:v>0</c:v>
                </c:pt>
                <c:pt idx="51">
                  <c:v>0.002247</c:v>
                </c:pt>
                <c:pt idx="52">
                  <c:v>0.006409</c:v>
                </c:pt>
                <c:pt idx="53">
                  <c:v>0.012457</c:v>
                </c:pt>
                <c:pt idx="54">
                  <c:v>0.020351</c:v>
                </c:pt>
                <c:pt idx="55">
                  <c:v>0.030046</c:v>
                </c:pt>
                <c:pt idx="56">
                  <c:v>0.041493</c:v>
                </c:pt>
                <c:pt idx="57">
                  <c:v>0.054633</c:v>
                </c:pt>
                <c:pt idx="58">
                  <c:v>0.069404</c:v>
                </c:pt>
                <c:pt idx="59">
                  <c:v>0.085743</c:v>
                </c:pt>
                <c:pt idx="60">
                  <c:v>0.103578</c:v>
                </c:pt>
                <c:pt idx="61">
                  <c:v>0.122838</c:v>
                </c:pt>
                <c:pt idx="62">
                  <c:v>0.143448</c:v>
                </c:pt>
                <c:pt idx="63">
                  <c:v>0.165332</c:v>
                </c:pt>
                <c:pt idx="64">
                  <c:v>0.18841</c:v>
                </c:pt>
                <c:pt idx="65">
                  <c:v>0.212604</c:v>
                </c:pt>
                <c:pt idx="66">
                  <c:v>0.237832</c:v>
                </c:pt>
                <c:pt idx="67">
                  <c:v>0.26401</c:v>
                </c:pt>
                <c:pt idx="68">
                  <c:v>0.291053</c:v>
                </c:pt>
                <c:pt idx="69">
                  <c:v>0.318875</c:v>
                </c:pt>
                <c:pt idx="70">
                  <c:v>0.347385</c:v>
                </c:pt>
                <c:pt idx="71">
                  <c:v>0.37649</c:v>
                </c:pt>
                <c:pt idx="72">
                  <c:v>0.406215</c:v>
                </c:pt>
                <c:pt idx="73">
                  <c:v>0.436788</c:v>
                </c:pt>
                <c:pt idx="74">
                  <c:v>0.467631</c:v>
                </c:pt>
                <c:pt idx="75">
                  <c:v>0.49863</c:v>
                </c:pt>
                <c:pt idx="76">
                  <c:v>0.529667</c:v>
                </c:pt>
                <c:pt idx="77">
                  <c:v>0.560624</c:v>
                </c:pt>
                <c:pt idx="78">
                  <c:v>0.591383</c:v>
                </c:pt>
                <c:pt idx="79">
                  <c:v>0.621824</c:v>
                </c:pt>
                <c:pt idx="80">
                  <c:v>0.651828</c:v>
                </c:pt>
                <c:pt idx="81">
                  <c:v>0.681277</c:v>
                </c:pt>
                <c:pt idx="82">
                  <c:v>0.710053</c:v>
                </c:pt>
                <c:pt idx="83">
                  <c:v>0.738042</c:v>
                </c:pt>
                <c:pt idx="84">
                  <c:v>0.76513</c:v>
                </c:pt>
                <c:pt idx="85">
                  <c:v>0.791206</c:v>
                </c:pt>
                <c:pt idx="86">
                  <c:v>0.816164</c:v>
                </c:pt>
                <c:pt idx="87">
                  <c:v>0.839901</c:v>
                </c:pt>
                <c:pt idx="88">
                  <c:v>0.862316</c:v>
                </c:pt>
                <c:pt idx="89">
                  <c:v>0.883315</c:v>
                </c:pt>
                <c:pt idx="90">
                  <c:v>0.902809</c:v>
                </c:pt>
                <c:pt idx="91">
                  <c:v>0.920716</c:v>
                </c:pt>
                <c:pt idx="92">
                  <c:v>0.936956</c:v>
                </c:pt>
                <c:pt idx="93">
                  <c:v>0.95146</c:v>
                </c:pt>
                <c:pt idx="94">
                  <c:v>0.964163</c:v>
                </c:pt>
                <c:pt idx="95">
                  <c:v>0.97501</c:v>
                </c:pt>
                <c:pt idx="96">
                  <c:v>0.983952</c:v>
                </c:pt>
                <c:pt idx="97">
                  <c:v>0.990949</c:v>
                </c:pt>
                <c:pt idx="98">
                  <c:v>0.99597</c:v>
                </c:pt>
                <c:pt idx="99">
                  <c:v>0.998991</c:v>
                </c:pt>
                <c:pt idx="100">
                  <c:v>1</c:v>
                </c:pt>
              </c:numCache>
            </c:numRef>
          </c:xVal>
          <c:yVal>
            <c:numRef>
              <c:f>Input!$B$9:$B$109</c:f>
              <c:numCache>
                <c:formatCode>General</c:formatCode>
                <c:ptCount val="101"/>
                <c:pt idx="0">
                  <c:v>0</c:v>
                </c:pt>
                <c:pt idx="1">
                  <c:v>0.000297</c:v>
                </c:pt>
                <c:pt idx="2">
                  <c:v>0.001185</c:v>
                </c:pt>
                <c:pt idx="3">
                  <c:v>0.002653</c:v>
                </c:pt>
                <c:pt idx="4">
                  <c:v>0.004682</c:v>
                </c:pt>
                <c:pt idx="5">
                  <c:v>0.007248</c:v>
                </c:pt>
                <c:pt idx="6">
                  <c:v>0.010321</c:v>
                </c:pt>
                <c:pt idx="7">
                  <c:v>0.013863</c:v>
                </c:pt>
                <c:pt idx="8">
                  <c:v>0.017833</c:v>
                </c:pt>
                <c:pt idx="9">
                  <c:v>0.022187</c:v>
                </c:pt>
                <c:pt idx="10">
                  <c:v>0.026874</c:v>
                </c:pt>
                <c:pt idx="11">
                  <c:v>0.031843</c:v>
                </c:pt>
                <c:pt idx="12">
                  <c:v>0.03704</c:v>
                </c:pt>
                <c:pt idx="13">
                  <c:v>0.042411</c:v>
                </c:pt>
                <c:pt idx="14">
                  <c:v>0.047899</c:v>
                </c:pt>
                <c:pt idx="15">
                  <c:v>0.053449</c:v>
                </c:pt>
                <c:pt idx="16">
                  <c:v>0.059005</c:v>
                </c:pt>
                <c:pt idx="17">
                  <c:v>0.064511</c:v>
                </c:pt>
                <c:pt idx="18">
                  <c:v>0.069913</c:v>
                </c:pt>
                <c:pt idx="19">
                  <c:v>0.075158</c:v>
                </c:pt>
                <c:pt idx="20">
                  <c:v>0.080194</c:v>
                </c:pt>
                <c:pt idx="21">
                  <c:v>0.084971</c:v>
                </c:pt>
                <c:pt idx="22">
                  <c:v>0.089439</c:v>
                </c:pt>
                <c:pt idx="23">
                  <c:v>0.093554</c:v>
                </c:pt>
                <c:pt idx="24">
                  <c:v>0.097269</c:v>
                </c:pt>
                <c:pt idx="25">
                  <c:v>0.100545</c:v>
                </c:pt>
                <c:pt idx="26">
                  <c:v>0.103344</c:v>
                </c:pt>
                <c:pt idx="27">
                  <c:v>0.105631</c:v>
                </c:pt>
                <c:pt idx="28">
                  <c:v>0.107376</c:v>
                </c:pt>
                <c:pt idx="29">
                  <c:v>0.108468</c:v>
                </c:pt>
                <c:pt idx="30">
                  <c:v>0.108714</c:v>
                </c:pt>
                <c:pt idx="31">
                  <c:v>0.10811</c:v>
                </c:pt>
                <c:pt idx="32">
                  <c:v>0.10667</c:v>
                </c:pt>
                <c:pt idx="33">
                  <c:v>0.104416</c:v>
                </c:pt>
                <c:pt idx="34">
                  <c:v>0.101384</c:v>
                </c:pt>
                <c:pt idx="35">
                  <c:v>0.097618</c:v>
                </c:pt>
                <c:pt idx="36">
                  <c:v>0.093172</c:v>
                </c:pt>
                <c:pt idx="37">
                  <c:v>0.088108</c:v>
                </c:pt>
                <c:pt idx="38">
                  <c:v>0.082496</c:v>
                </c:pt>
                <c:pt idx="39">
                  <c:v>0.07641</c:v>
                </c:pt>
                <c:pt idx="40">
                  <c:v>0.06993</c:v>
                </c:pt>
                <c:pt idx="41">
                  <c:v>0.063138</c:v>
                </c:pt>
                <c:pt idx="42">
                  <c:v>0.056114</c:v>
                </c:pt>
                <c:pt idx="43">
                  <c:v>0.048938</c:v>
                </c:pt>
                <c:pt idx="44">
                  <c:v>0.041689</c:v>
                </c:pt>
                <c:pt idx="45">
                  <c:v>0.034435</c:v>
                </c:pt>
                <c:pt idx="46">
                  <c:v>0.027241</c:v>
                </c:pt>
                <c:pt idx="47">
                  <c:v>0.020161</c:v>
                </c:pt>
                <c:pt idx="48">
                  <c:v>0.013241</c:v>
                </c:pt>
                <c:pt idx="49">
                  <c:v>0.006513</c:v>
                </c:pt>
                <c:pt idx="50">
                  <c:v>0</c:v>
                </c:pt>
                <c:pt idx="51">
                  <c:v>-0.006119</c:v>
                </c:pt>
                <c:pt idx="52">
                  <c:v>-0.011672</c:v>
                </c:pt>
                <c:pt idx="53">
                  <c:v>-0.016658</c:v>
                </c:pt>
                <c:pt idx="54">
                  <c:v>-0.021081</c:v>
                </c:pt>
                <c:pt idx="55">
                  <c:v>-0.024945</c:v>
                </c:pt>
                <c:pt idx="56">
                  <c:v>-0.02826</c:v>
                </c:pt>
                <c:pt idx="57">
                  <c:v>-0.031036</c:v>
                </c:pt>
                <c:pt idx="58">
                  <c:v>-0.033287</c:v>
                </c:pt>
                <c:pt idx="59">
                  <c:v>-0.035032</c:v>
                </c:pt>
                <c:pt idx="60">
                  <c:v>-0.036293</c:v>
                </c:pt>
                <c:pt idx="61">
                  <c:v>-0.037096</c:v>
                </c:pt>
                <c:pt idx="62">
                  <c:v>-0.037472</c:v>
                </c:pt>
                <c:pt idx="63">
                  <c:v>-0.037456</c:v>
                </c:pt>
                <c:pt idx="64">
                  <c:v>-0.037089</c:v>
                </c:pt>
                <c:pt idx="65">
                  <c:v>-0.036415</c:v>
                </c:pt>
                <c:pt idx="66">
                  <c:v>-0.035481</c:v>
                </c:pt>
                <c:pt idx="67">
                  <c:v>-0.034339</c:v>
                </c:pt>
                <c:pt idx="68">
                  <c:v>-0.033042</c:v>
                </c:pt>
                <c:pt idx="69">
                  <c:v>-0.031644</c:v>
                </c:pt>
                <c:pt idx="70">
                  <c:v>-0.0302</c:v>
                </c:pt>
                <c:pt idx="71">
                  <c:v>-0.028765</c:v>
                </c:pt>
                <c:pt idx="72">
                  <c:v>-0.027385</c:v>
                </c:pt>
                <c:pt idx="73">
                  <c:v>-0.02594</c:v>
                </c:pt>
                <c:pt idx="74">
                  <c:v>-0.02439</c:v>
                </c:pt>
                <c:pt idx="75">
                  <c:v>-0.022768</c:v>
                </c:pt>
                <c:pt idx="76">
                  <c:v>-0.021106</c:v>
                </c:pt>
                <c:pt idx="77">
                  <c:v>-0.019434</c:v>
                </c:pt>
                <c:pt idx="78">
                  <c:v>-0.017776</c:v>
                </c:pt>
                <c:pt idx="79">
                  <c:v>-0.016155</c:v>
                </c:pt>
                <c:pt idx="80">
                  <c:v>-0.014589</c:v>
                </c:pt>
                <c:pt idx="81">
                  <c:v>-0.01309</c:v>
                </c:pt>
                <c:pt idx="82">
                  <c:v>-0.011669</c:v>
                </c:pt>
                <c:pt idx="83">
                  <c:v>-0.010332</c:v>
                </c:pt>
                <c:pt idx="84">
                  <c:v>-0.009085</c:v>
                </c:pt>
                <c:pt idx="85">
                  <c:v>-0.007927</c:v>
                </c:pt>
                <c:pt idx="86">
                  <c:v>-0.006859</c:v>
                </c:pt>
                <c:pt idx="87">
                  <c:v>-0.005879</c:v>
                </c:pt>
                <c:pt idx="88">
                  <c:v>-0.004983</c:v>
                </c:pt>
                <c:pt idx="89">
                  <c:v>-0.00417</c:v>
                </c:pt>
                <c:pt idx="90">
                  <c:v>-0.003435</c:v>
                </c:pt>
                <c:pt idx="91">
                  <c:v>-0.002777</c:v>
                </c:pt>
                <c:pt idx="92">
                  <c:v>-0.002191</c:v>
                </c:pt>
                <c:pt idx="93">
                  <c:v>-0.001676</c:v>
                </c:pt>
                <c:pt idx="94">
                  <c:v>-0.001232</c:v>
                </c:pt>
                <c:pt idx="95">
                  <c:v>-0.000856</c:v>
                </c:pt>
                <c:pt idx="96">
                  <c:v>-0.000548</c:v>
                </c:pt>
                <c:pt idx="97">
                  <c:v>-0.000308</c:v>
                </c:pt>
                <c:pt idx="98">
                  <c:v>-0.000137</c:v>
                </c:pt>
                <c:pt idx="99">
                  <c:v>-3.4E-005</c:v>
                </c:pt>
                <c:pt idx="100">
                  <c:v>0</c:v>
                </c:pt>
              </c:numCache>
            </c:numRef>
          </c:yVal>
          <c:smooth val="0"/>
        </c:ser>
        <c:axId val="72094389"/>
        <c:axId val="85460271"/>
      </c:scatterChart>
      <c:valAx>
        <c:axId val="72094389"/>
        <c:scaling>
          <c:orientation val="minMax"/>
          <c:max val="1"/>
          <c:min val="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5460271"/>
        <c:crosses val="autoZero"/>
        <c:crossBetween val="midCat"/>
      </c:valAx>
      <c:valAx>
        <c:axId val="85460271"/>
        <c:scaling>
          <c:orientation val="minMax"/>
          <c:max val="0.3"/>
          <c:min val="-0.2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209438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1724400</xdr:colOff>
      <xdr:row>14</xdr:row>
      <xdr:rowOff>75960</xdr:rowOff>
    </xdr:from>
    <xdr:to>
      <xdr:col>6</xdr:col>
      <xdr:colOff>2318760</xdr:colOff>
      <xdr:row>36</xdr:row>
      <xdr:rowOff>125280</xdr:rowOff>
    </xdr:to>
    <xdr:graphicFrame>
      <xdr:nvGraphicFramePr>
        <xdr:cNvPr id="0" name="Chart 1"/>
        <xdr:cNvGraphicFramePr/>
      </xdr:nvGraphicFramePr>
      <xdr:xfrm>
        <a:off x="7025040" y="2589840"/>
        <a:ext cx="8824680" cy="390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RowHeight="13.8" zeroHeight="true" outlineLevelRow="0" outlineLevelCol="0"/>
  <cols>
    <col collapsed="false" customWidth="true" hidden="false" outlineLevel="0" max="1" min="1" style="1" width="36.8"/>
    <col collapsed="false" customWidth="true" hidden="false" outlineLevel="0" max="2" min="2" style="1" width="38.33"/>
    <col collapsed="false" customWidth="true" hidden="false" outlineLevel="0" max="3" min="3" style="1" width="30.37"/>
    <col collapsed="false" customWidth="true" hidden="false" outlineLevel="0" max="4" min="4" style="1" width="28.11"/>
    <col collapsed="false" customWidth="true" hidden="false" outlineLevel="0" max="5" min="5" style="1" width="26.86"/>
    <col collapsed="false" customWidth="true" hidden="false" outlineLevel="0" max="6" min="6" style="1" width="31.29"/>
    <col collapsed="false" customWidth="true" hidden="false" outlineLevel="0" max="7" min="7" style="1" width="52.39"/>
    <col collapsed="false" customWidth="true" hidden="true" outlineLevel="0" max="8" min="8" style="1" width="21.82"/>
    <col collapsed="false" customWidth="true" hidden="true" outlineLevel="0" max="9" min="9" style="1" width="20.59"/>
    <col collapsed="false" customWidth="false" hidden="true" outlineLevel="0" max="12" min="10" style="1" width="11.52"/>
    <col collapsed="false" customWidth="true" hidden="true" outlineLevel="0" max="13" min="13" style="1" width="24.87"/>
    <col collapsed="false" customWidth="true" hidden="true" outlineLevel="0" max="14" min="14" style="1" width="37.56"/>
    <col collapsed="false" customWidth="true" hidden="true" outlineLevel="0" max="15" min="15" style="1" width="24.26"/>
    <col collapsed="false" customWidth="false" hidden="true" outlineLevel="0" max="1022" min="16" style="1" width="11.52"/>
    <col collapsed="false" customWidth="false" hidden="true" outlineLevel="0" max="1025" min="1023" style="2" width="11.52"/>
  </cols>
  <sheetData>
    <row r="1" s="1" customFormat="true" ht="13.8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="1" customFormat="true" ht="13.8" hidden="false" customHeight="true" outlineLevel="0" collapsed="false">
      <c r="A2" s="4" t="n">
        <v>12</v>
      </c>
      <c r="B2" s="4" t="n">
        <v>20</v>
      </c>
      <c r="C2" s="4" t="n">
        <v>5</v>
      </c>
      <c r="D2" s="4" t="n">
        <v>0.3</v>
      </c>
      <c r="E2" s="4" t="n">
        <v>1</v>
      </c>
    </row>
    <row r="3" s="1" customFormat="true" ht="13.8" hidden="false" customHeight="true" outlineLevel="0" collapsed="false"/>
    <row r="4" s="1" customFormat="true" ht="13.8" hidden="false" customHeight="true" outlineLevel="0" collapsed="false">
      <c r="D4" s="5" t="s">
        <v>5</v>
      </c>
      <c r="E4" s="5" t="s">
        <v>6</v>
      </c>
      <c r="F4" s="5" t="s">
        <v>7</v>
      </c>
      <c r="G4" s="5" t="s">
        <v>8</v>
      </c>
    </row>
    <row r="5" s="1" customFormat="true" ht="13.8" hidden="false" customHeight="true" outlineLevel="0" collapsed="false">
      <c r="D5" s="6" t="n">
        <v>0.01</v>
      </c>
      <c r="E5" s="6" t="n">
        <v>0.03</v>
      </c>
      <c r="F5" s="6" t="n">
        <v>0.035</v>
      </c>
      <c r="G5" s="6" t="n">
        <v>0.4</v>
      </c>
    </row>
    <row r="6" s="1" customFormat="true" ht="13.8" hidden="false" customHeight="true" outlineLevel="0" collapsed="false"/>
    <row r="7" s="1" customFormat="true" ht="13.8" hidden="false" customHeight="true" outlineLevel="0" collapsed="false">
      <c r="D7" s="7" t="s">
        <v>9</v>
      </c>
      <c r="E7" s="7" t="s">
        <v>10</v>
      </c>
      <c r="F7" s="7" t="s">
        <v>11</v>
      </c>
      <c r="H7" s="1" t="s">
        <v>12</v>
      </c>
    </row>
    <row r="8" s="1" customFormat="true" ht="17.35" hidden="false" customHeight="true" outlineLevel="0" collapsed="false">
      <c r="A8" s="8" t="s">
        <v>13</v>
      </c>
      <c r="B8" s="8"/>
      <c r="D8" s="9" t="n">
        <v>0.5</v>
      </c>
      <c r="E8" s="9" t="n">
        <v>0.005</v>
      </c>
      <c r="F8" s="9" t="n">
        <v>1.2</v>
      </c>
      <c r="H8" s="1" t="n">
        <f aca="false">E8*F8^N10</f>
        <v>0.110930555337022</v>
      </c>
    </row>
    <row r="9" s="1" customFormat="true" ht="15" hidden="false" customHeight="true" outlineLevel="0" collapsed="false">
      <c r="A9" s="10" t="n">
        <v>1</v>
      </c>
      <c r="B9" s="11" t="n">
        <v>0</v>
      </c>
      <c r="M9" s="12" t="s">
        <v>9</v>
      </c>
      <c r="N9" s="1" t="s">
        <v>14</v>
      </c>
      <c r="O9" s="1" t="s">
        <v>11</v>
      </c>
    </row>
    <row r="10" s="1" customFormat="true" ht="13.8" hidden="false" customHeight="true" outlineLevel="0" collapsed="false">
      <c r="A10" s="11" t="n">
        <v>0.999035</v>
      </c>
      <c r="B10" s="11" t="n">
        <v>0.000297</v>
      </c>
      <c r="D10" s="13" t="s">
        <v>15</v>
      </c>
      <c r="E10" s="13" t="s">
        <v>16</v>
      </c>
      <c r="F10" s="13" t="s">
        <v>17</v>
      </c>
      <c r="H10" s="1" t="s">
        <v>18</v>
      </c>
      <c r="M10" s="12" t="n">
        <f aca="false">D8</f>
        <v>0.5</v>
      </c>
      <c r="N10" s="1" t="n">
        <f aca="false">ROUND(LOG(1+(F8-1)*D8/E8)/LOG(F8),0)</f>
        <v>17</v>
      </c>
      <c r="O10" s="1" t="n">
        <f aca="false">F8^N10</f>
        <v>22.1861110674044</v>
      </c>
    </row>
    <row r="11" s="1" customFormat="true" ht="13.8" hidden="false" customHeight="true" outlineLevel="0" collapsed="false">
      <c r="A11" s="11" t="n">
        <v>0.996145</v>
      </c>
      <c r="B11" s="11" t="n">
        <v>0.001185</v>
      </c>
      <c r="D11" s="14" t="n">
        <v>1</v>
      </c>
      <c r="E11" s="14" t="n">
        <v>1</v>
      </c>
      <c r="F11" s="14" t="n">
        <v>1</v>
      </c>
      <c r="H11" s="1" t="n">
        <f aca="false">H8/A2*(O13-1)+1</f>
        <v>1.07408912038858</v>
      </c>
      <c r="I11" s="1" t="n">
        <f aca="false">LOG(O13)/LOG(H11)</f>
        <v>30.7647887512184</v>
      </c>
    </row>
    <row r="12" s="1" customFormat="true" ht="13.8" hidden="false" customHeight="true" outlineLevel="0" collapsed="false">
      <c r="A12" s="11" t="n">
        <v>0.991338</v>
      </c>
      <c r="B12" s="11" t="n">
        <v>0.002653</v>
      </c>
      <c r="H12" s="1" t="s">
        <v>19</v>
      </c>
      <c r="N12" s="1" t="s">
        <v>20</v>
      </c>
      <c r="O12" s="1" t="s">
        <v>11</v>
      </c>
    </row>
    <row r="13" s="1" customFormat="true" ht="13.8" hidden="false" customHeight="true" outlineLevel="0" collapsed="false">
      <c r="A13" s="11" t="n">
        <v>0.984631</v>
      </c>
      <c r="B13" s="11" t="n">
        <v>0.004682</v>
      </c>
      <c r="H13" s="1" t="n">
        <f aca="false">$E$5/$B$2*($O$16-1)+1</f>
        <v>1.0485</v>
      </c>
      <c r="I13" s="1" t="n">
        <f aca="false">LOG($O$16)/LOG($H$13)</f>
        <v>74.039602915213</v>
      </c>
      <c r="N13" s="1" t="n">
        <f aca="false">ROUND(LOG(O13)/LOG(H11),0)</f>
        <v>31</v>
      </c>
      <c r="O13" s="1" t="n">
        <f aca="false">D11/H8</f>
        <v>9.0146488220659</v>
      </c>
    </row>
    <row r="14" s="1" customFormat="true" ht="13.8" hidden="false" customHeight="true" outlineLevel="0" collapsed="false">
      <c r="A14" s="11" t="n">
        <v>0.976046</v>
      </c>
      <c r="B14" s="11" t="n">
        <v>0.007248</v>
      </c>
      <c r="H14" s="1" t="s">
        <v>21</v>
      </c>
    </row>
    <row r="15" s="1" customFormat="true" ht="13.8" hidden="false" customHeight="true" outlineLevel="0" collapsed="false">
      <c r="A15" s="11" t="n">
        <v>0.965613</v>
      </c>
      <c r="B15" s="11" t="n">
        <v>0.010321</v>
      </c>
      <c r="H15" s="1" t="n">
        <f aca="false">D5/G5*(O$22-1)+1</f>
        <v>1.0625</v>
      </c>
      <c r="I15" s="1" t="n">
        <f aca="false">LOG($O$22)/LOG($H$15)</f>
        <v>20.6642603443961</v>
      </c>
      <c r="N15" s="1" t="s">
        <v>22</v>
      </c>
      <c r="O15" s="1" t="s">
        <v>11</v>
      </c>
    </row>
    <row r="16" s="1" customFormat="true" ht="13.8" hidden="false" customHeight="true" outlineLevel="0" collapsed="false">
      <c r="A16" s="11" t="n">
        <v>0.953367</v>
      </c>
      <c r="B16" s="11" t="n">
        <v>0.013863</v>
      </c>
      <c r="H16" s="1" t="s">
        <v>23</v>
      </c>
      <c r="N16" s="1" t="n">
        <f aca="false">ROUND($I$13,0)</f>
        <v>74</v>
      </c>
      <c r="O16" s="1" t="n">
        <f aca="false">E11/E5</f>
        <v>33.3333333333333</v>
      </c>
    </row>
    <row r="17" s="1" customFormat="true" ht="13.8" hidden="false" customHeight="true" outlineLevel="0" collapsed="false">
      <c r="A17" s="11" t="n">
        <v>0.939351</v>
      </c>
      <c r="B17" s="11" t="n">
        <v>0.017833</v>
      </c>
      <c r="H17" s="1" t="n">
        <f aca="false">E5/(1-$F$5)*(O$24-1)+1</f>
        <v>1.00518134715026</v>
      </c>
      <c r="I17" s="1" t="n">
        <f aca="false">LOG($O$24)/LOG($H$17)</f>
        <v>29.8280901594278</v>
      </c>
      <c r="O17" s="1" t="s">
        <v>24</v>
      </c>
    </row>
    <row r="18" s="1" customFormat="true" ht="13.8" hidden="false" customHeight="true" outlineLevel="0" collapsed="false">
      <c r="A18" s="11" t="n">
        <v>0.923612</v>
      </c>
      <c r="B18" s="11" t="n">
        <v>0.022187</v>
      </c>
      <c r="O18" s="1" t="n">
        <f aca="false">F11*O13/E11*(N13+N10)/N13</f>
        <v>13.9581659180375</v>
      </c>
    </row>
    <row r="19" s="1" customFormat="true" ht="13.8" hidden="false" customHeight="true" outlineLevel="0" collapsed="false">
      <c r="A19" s="11" t="n">
        <v>0.906208</v>
      </c>
      <c r="B19" s="11" t="n">
        <v>0.026874</v>
      </c>
    </row>
    <row r="20" s="1" customFormat="true" ht="13.8" hidden="false" customHeight="true" outlineLevel="0" collapsed="false">
      <c r="A20" s="11" t="n">
        <v>0.887198</v>
      </c>
      <c r="B20" s="11" t="n">
        <v>0.031843</v>
      </c>
      <c r="H20" s="1" t="s">
        <v>25</v>
      </c>
      <c r="I20" s="1" t="s">
        <v>26</v>
      </c>
      <c r="M20" s="1" t="s">
        <v>27</v>
      </c>
      <c r="N20" s="1" t="s">
        <v>28</v>
      </c>
      <c r="O20" s="1" t="n">
        <f aca="false">G5</f>
        <v>0.4</v>
      </c>
    </row>
    <row r="21" s="1" customFormat="true" ht="13.8" hidden="false" customHeight="true" outlineLevel="0" collapsed="false">
      <c r="A21" s="11" t="n">
        <v>0.866653</v>
      </c>
      <c r="B21" s="11" t="n">
        <v>0.03704</v>
      </c>
      <c r="H21" s="1" t="n">
        <f aca="false">F11^(1/(N10+N13))</f>
        <v>1</v>
      </c>
      <c r="N21" s="1" t="s">
        <v>29</v>
      </c>
      <c r="O21" s="1" t="n">
        <f aca="false">ROUND($I$15,0)</f>
        <v>21</v>
      </c>
    </row>
    <row r="22" s="1" customFormat="true" ht="13.8" hidden="false" customHeight="true" outlineLevel="0" collapsed="false">
      <c r="A22" s="11" t="n">
        <v>0.844647</v>
      </c>
      <c r="B22" s="11" t="n">
        <v>0.042411</v>
      </c>
      <c r="N22" s="1" t="s">
        <v>30</v>
      </c>
      <c r="O22" s="1" t="n">
        <f aca="false">F5/D5</f>
        <v>3.5</v>
      </c>
    </row>
    <row r="23" s="1" customFormat="true" ht="13.8" hidden="false" customHeight="true" outlineLevel="0" collapsed="false">
      <c r="A23" s="11" t="n">
        <v>0.82126</v>
      </c>
      <c r="B23" s="11" t="n">
        <v>0.047899</v>
      </c>
      <c r="N23" s="1" t="s">
        <v>31</v>
      </c>
      <c r="O23" s="1" t="n">
        <v>20</v>
      </c>
    </row>
    <row r="24" s="1" customFormat="true" ht="13.8" hidden="false" customHeight="true" outlineLevel="0" collapsed="false">
      <c r="A24" s="11" t="n">
        <v>0.796579</v>
      </c>
      <c r="B24" s="11" t="n">
        <v>0.053449</v>
      </c>
      <c r="N24" s="1" t="s">
        <v>32</v>
      </c>
      <c r="O24" s="1" t="n">
        <f aca="false">F5/E5</f>
        <v>1.16666666666667</v>
      </c>
    </row>
    <row r="25" s="1" customFormat="true" ht="13.8" hidden="false" customHeight="true" outlineLevel="0" collapsed="false">
      <c r="A25" s="11" t="n">
        <v>0.770697</v>
      </c>
      <c r="B25" s="11" t="n">
        <v>0.059005</v>
      </c>
    </row>
    <row r="26" s="1" customFormat="true" ht="13.8" hidden="false" customHeight="true" outlineLevel="0" collapsed="false">
      <c r="A26" s="11" t="n">
        <v>0.743712</v>
      </c>
      <c r="B26" s="11" t="n">
        <v>0.064511</v>
      </c>
    </row>
    <row r="27" s="1" customFormat="true" ht="13.8" hidden="false" customHeight="true" outlineLevel="0" collapsed="false">
      <c r="A27" s="11" t="n">
        <v>0.715726</v>
      </c>
      <c r="B27" s="11" t="n">
        <v>0.069913</v>
      </c>
    </row>
    <row r="28" s="1" customFormat="true" ht="13.8" hidden="false" customHeight="true" outlineLevel="0" collapsed="false">
      <c r="A28" s="11" t="n">
        <v>0.686848</v>
      </c>
      <c r="B28" s="11" t="n">
        <v>0.075158</v>
      </c>
      <c r="N28" s="1" t="s">
        <v>33</v>
      </c>
      <c r="O28" s="1" t="n">
        <f aca="false">E5/D11</f>
        <v>0.03</v>
      </c>
    </row>
    <row r="29" s="1" customFormat="true" ht="13.8" hidden="false" customHeight="true" outlineLevel="0" collapsed="false">
      <c r="A29" s="11" t="n">
        <v>0.657189</v>
      </c>
      <c r="B29" s="11" t="n">
        <v>0.080194</v>
      </c>
      <c r="N29" s="1" t="s">
        <v>34</v>
      </c>
      <c r="O29" s="1" t="n">
        <v>0.25</v>
      </c>
    </row>
    <row r="30" s="1" customFormat="true" ht="13.8" hidden="false" customHeight="true" outlineLevel="0" collapsed="false">
      <c r="A30" s="11" t="n">
        <v>0.626866</v>
      </c>
      <c r="B30" s="11" t="n">
        <v>0.084971</v>
      </c>
    </row>
    <row r="31" s="1" customFormat="true" ht="13.8" hidden="false" customHeight="true" outlineLevel="0" collapsed="false">
      <c r="A31" s="11" t="n">
        <v>0.595998</v>
      </c>
      <c r="B31" s="11" t="n">
        <v>0.089439</v>
      </c>
    </row>
    <row r="32" s="1" customFormat="true" ht="13.8" hidden="false" customHeight="true" outlineLevel="0" collapsed="false">
      <c r="A32" s="11" t="n">
        <v>0.564709</v>
      </c>
      <c r="B32" s="11" t="n">
        <v>0.093554</v>
      </c>
    </row>
    <row r="33" s="1" customFormat="true" ht="13.8" hidden="false" customHeight="true" outlineLevel="0" collapsed="false">
      <c r="A33" s="11" t="n">
        <v>0.533123</v>
      </c>
      <c r="B33" s="11" t="n">
        <v>0.097269</v>
      </c>
    </row>
    <row r="34" s="1" customFormat="true" ht="13.8" hidden="false" customHeight="true" outlineLevel="0" collapsed="false">
      <c r="A34" s="11" t="n">
        <v>0.50137</v>
      </c>
      <c r="B34" s="11" t="n">
        <v>0.100545</v>
      </c>
    </row>
    <row r="35" s="1" customFormat="true" ht="13.8" hidden="false" customHeight="true" outlineLevel="0" collapsed="false">
      <c r="A35" s="11" t="n">
        <v>0.469578</v>
      </c>
      <c r="B35" s="11" t="n">
        <v>0.103344</v>
      </c>
    </row>
    <row r="36" s="1" customFormat="true" ht="13.8" hidden="false" customHeight="true" outlineLevel="0" collapsed="false">
      <c r="A36" s="11" t="n">
        <v>0.437879</v>
      </c>
      <c r="B36" s="11" t="n">
        <v>0.105631</v>
      </c>
    </row>
    <row r="37" s="1" customFormat="true" ht="13.8" hidden="false" customHeight="true" outlineLevel="0" collapsed="false">
      <c r="A37" s="11" t="n">
        <v>0.406404</v>
      </c>
      <c r="B37" s="11" t="n">
        <v>0.107376</v>
      </c>
    </row>
    <row r="38" s="1" customFormat="true" ht="13.8" hidden="false" customHeight="true" outlineLevel="0" collapsed="false">
      <c r="A38" s="11" t="n">
        <v>0.37482</v>
      </c>
      <c r="B38" s="11" t="n">
        <v>0.108468</v>
      </c>
    </row>
    <row r="39" s="1" customFormat="true" ht="13.8" hidden="false" customHeight="true" outlineLevel="0" collapsed="false">
      <c r="A39" s="11" t="n">
        <v>0.343599</v>
      </c>
      <c r="B39" s="11" t="n">
        <v>0.108714</v>
      </c>
    </row>
    <row r="40" s="1" customFormat="true" ht="13.8" hidden="false" customHeight="true" outlineLevel="0" collapsed="false">
      <c r="A40" s="11" t="n">
        <v>0.313001</v>
      </c>
      <c r="B40" s="11" t="n">
        <v>0.10811</v>
      </c>
    </row>
    <row r="41" s="1" customFormat="true" ht="13.8" hidden="false" customHeight="true" outlineLevel="0" collapsed="false">
      <c r="A41" s="11" t="n">
        <v>0.283167</v>
      </c>
      <c r="B41" s="11" t="n">
        <v>0.10667</v>
      </c>
    </row>
    <row r="42" s="1" customFormat="true" ht="13.8" hidden="false" customHeight="true" outlineLevel="0" collapsed="false">
      <c r="A42" s="11" t="n">
        <v>0.254236</v>
      </c>
      <c r="B42" s="11" t="n">
        <v>0.104416</v>
      </c>
    </row>
    <row r="43" s="1" customFormat="true" ht="13.8" hidden="false" customHeight="true" outlineLevel="0" collapsed="false">
      <c r="A43" s="11" t="n">
        <v>0.226341</v>
      </c>
      <c r="B43" s="11" t="n">
        <v>0.101384</v>
      </c>
    </row>
    <row r="44" s="1" customFormat="true" ht="13.8" hidden="false" customHeight="true" outlineLevel="0" collapsed="false">
      <c r="A44" s="11" t="n">
        <v>0.19961</v>
      </c>
      <c r="B44" s="11" t="n">
        <v>0.097618</v>
      </c>
    </row>
    <row r="45" s="1" customFormat="true" ht="13.8" hidden="false" customHeight="true" outlineLevel="0" collapsed="false">
      <c r="A45" s="11" t="n">
        <v>0.174166</v>
      </c>
      <c r="B45" s="11" t="n">
        <v>0.093172</v>
      </c>
    </row>
    <row r="46" s="1" customFormat="true" ht="13.8" hidden="false" customHeight="true" outlineLevel="0" collapsed="false">
      <c r="A46" s="11" t="n">
        <v>0.150121</v>
      </c>
      <c r="B46" s="11" t="n">
        <v>0.088108</v>
      </c>
    </row>
    <row r="47" s="1" customFormat="true" ht="13.8" hidden="false" customHeight="true" outlineLevel="0" collapsed="false">
      <c r="A47" s="11" t="n">
        <v>0.127583</v>
      </c>
      <c r="B47" s="11" t="n">
        <v>0.082496</v>
      </c>
    </row>
    <row r="48" s="1" customFormat="true" ht="13.8" hidden="false" customHeight="true" outlineLevel="0" collapsed="false">
      <c r="A48" s="11" t="n">
        <v>0.106649</v>
      </c>
      <c r="B48" s="11" t="n">
        <v>0.07641</v>
      </c>
    </row>
    <row r="49" s="1" customFormat="true" ht="13.8" hidden="false" customHeight="true" outlineLevel="0" collapsed="false">
      <c r="A49" s="11" t="n">
        <v>0.087405</v>
      </c>
      <c r="B49" s="11" t="n">
        <v>0.06993</v>
      </c>
    </row>
    <row r="50" s="1" customFormat="true" ht="13.8" hidden="false" customHeight="true" outlineLevel="0" collapsed="false">
      <c r="A50" s="11" t="n">
        <v>0.069929</v>
      </c>
      <c r="B50" s="11" t="n">
        <v>0.063138</v>
      </c>
    </row>
    <row r="51" s="1" customFormat="true" ht="13.8" hidden="false" customHeight="true" outlineLevel="0" collapsed="false">
      <c r="A51" s="11" t="n">
        <v>0.054289</v>
      </c>
      <c r="B51" s="11" t="n">
        <v>0.056114</v>
      </c>
    </row>
    <row r="52" s="1" customFormat="true" ht="13.8" hidden="false" customHeight="true" outlineLevel="0" collapsed="false">
      <c r="A52" s="11" t="n">
        <v>0.04054</v>
      </c>
      <c r="B52" s="11" t="n">
        <v>0.048938</v>
      </c>
    </row>
    <row r="53" s="1" customFormat="true" ht="13.8" hidden="false" customHeight="true" outlineLevel="0" collapsed="false">
      <c r="A53" s="11" t="n">
        <v>0.028731</v>
      </c>
      <c r="B53" s="11" t="n">
        <v>0.041689</v>
      </c>
    </row>
    <row r="54" s="1" customFormat="true" ht="13.8" hidden="false" customHeight="true" outlineLevel="0" collapsed="false">
      <c r="A54" s="11" t="n">
        <v>0.018897</v>
      </c>
      <c r="B54" s="11" t="n">
        <v>0.034435</v>
      </c>
    </row>
    <row r="55" s="1" customFormat="true" ht="13.8" hidden="false" customHeight="true" outlineLevel="0" collapsed="false">
      <c r="A55" s="11" t="n">
        <v>0.011066</v>
      </c>
      <c r="B55" s="11" t="n">
        <v>0.027241</v>
      </c>
    </row>
    <row r="56" s="1" customFormat="true" ht="13.8" hidden="false" customHeight="true" outlineLevel="0" collapsed="false">
      <c r="A56" s="11" t="n">
        <v>0.005256</v>
      </c>
      <c r="B56" s="11" t="n">
        <v>0.020161</v>
      </c>
    </row>
    <row r="57" s="1" customFormat="true" ht="13.8" hidden="false" customHeight="true" outlineLevel="0" collapsed="false">
      <c r="A57" s="11" t="n">
        <v>0.001476</v>
      </c>
      <c r="B57" s="11" t="n">
        <v>0.013241</v>
      </c>
    </row>
    <row r="58" s="1" customFormat="true" ht="13.8" hidden="false" customHeight="true" outlineLevel="0" collapsed="false">
      <c r="A58" s="11" t="n">
        <v>-0.000274</v>
      </c>
      <c r="B58" s="11" t="n">
        <v>0.006513</v>
      </c>
    </row>
    <row r="59" s="1" customFormat="true" ht="13.8" hidden="false" customHeight="true" outlineLevel="0" collapsed="false">
      <c r="A59" s="11" t="n">
        <v>0</v>
      </c>
      <c r="B59" s="11" t="n">
        <v>0</v>
      </c>
    </row>
    <row r="60" s="1" customFormat="true" ht="13.8" hidden="false" customHeight="true" outlineLevel="0" collapsed="false">
      <c r="A60" s="11" t="n">
        <v>0.002247</v>
      </c>
      <c r="B60" s="11" t="n">
        <v>-0.006119</v>
      </c>
    </row>
    <row r="61" s="1" customFormat="true" ht="13.8" hidden="false" customHeight="true" outlineLevel="0" collapsed="false">
      <c r="A61" s="11" t="n">
        <v>0.006409</v>
      </c>
      <c r="B61" s="11" t="n">
        <v>-0.011672</v>
      </c>
    </row>
    <row r="62" s="1" customFormat="true" ht="13.8" hidden="false" customHeight="true" outlineLevel="0" collapsed="false">
      <c r="A62" s="11" t="n">
        <v>0.012457</v>
      </c>
      <c r="B62" s="11" t="n">
        <v>-0.016658</v>
      </c>
    </row>
    <row r="63" s="1" customFormat="true" ht="13.8" hidden="false" customHeight="true" outlineLevel="0" collapsed="false">
      <c r="A63" s="11" t="n">
        <v>0.020351</v>
      </c>
      <c r="B63" s="11" t="n">
        <v>-0.021081</v>
      </c>
    </row>
    <row r="64" s="1" customFormat="true" ht="13.8" hidden="false" customHeight="true" outlineLevel="0" collapsed="false">
      <c r="A64" s="11" t="n">
        <v>0.030046</v>
      </c>
      <c r="B64" s="11" t="n">
        <v>-0.024945</v>
      </c>
    </row>
    <row r="65" s="1" customFormat="true" ht="13.8" hidden="false" customHeight="true" outlineLevel="0" collapsed="false">
      <c r="A65" s="11" t="n">
        <v>0.041493</v>
      </c>
      <c r="B65" s="11" t="n">
        <v>-0.02826</v>
      </c>
    </row>
    <row r="66" s="1" customFormat="true" ht="13.8" hidden="false" customHeight="true" outlineLevel="0" collapsed="false">
      <c r="A66" s="11" t="n">
        <v>0.054633</v>
      </c>
      <c r="B66" s="11" t="n">
        <v>-0.031036</v>
      </c>
    </row>
    <row r="67" s="1" customFormat="true" ht="13.8" hidden="false" customHeight="true" outlineLevel="0" collapsed="false">
      <c r="A67" s="11" t="n">
        <v>0.069404</v>
      </c>
      <c r="B67" s="11" t="n">
        <v>-0.033287</v>
      </c>
    </row>
    <row r="68" s="1" customFormat="true" ht="13.8" hidden="false" customHeight="true" outlineLevel="0" collapsed="false">
      <c r="A68" s="11" t="n">
        <v>0.085743</v>
      </c>
      <c r="B68" s="11" t="n">
        <v>-0.035032</v>
      </c>
    </row>
    <row r="69" s="1" customFormat="true" ht="13.8" hidden="false" customHeight="true" outlineLevel="0" collapsed="false">
      <c r="A69" s="11" t="n">
        <v>0.103578</v>
      </c>
      <c r="B69" s="11" t="n">
        <v>-0.036293</v>
      </c>
    </row>
    <row r="70" s="1" customFormat="true" ht="13.8" hidden="false" customHeight="true" outlineLevel="0" collapsed="false">
      <c r="A70" s="11" t="n">
        <v>0.122838</v>
      </c>
      <c r="B70" s="11" t="n">
        <v>-0.037096</v>
      </c>
    </row>
    <row r="71" s="1" customFormat="true" ht="13.8" hidden="false" customHeight="true" outlineLevel="0" collapsed="false">
      <c r="A71" s="11" t="n">
        <v>0.143448</v>
      </c>
      <c r="B71" s="11" t="n">
        <v>-0.037472</v>
      </c>
    </row>
    <row r="72" s="1" customFormat="true" ht="13.8" hidden="false" customHeight="true" outlineLevel="0" collapsed="false">
      <c r="A72" s="11" t="n">
        <v>0.165332</v>
      </c>
      <c r="B72" s="11" t="n">
        <v>-0.037456</v>
      </c>
    </row>
    <row r="73" s="1" customFormat="true" ht="13.8" hidden="false" customHeight="true" outlineLevel="0" collapsed="false">
      <c r="A73" s="11" t="n">
        <v>0.18841</v>
      </c>
      <c r="B73" s="11" t="n">
        <v>-0.037089</v>
      </c>
    </row>
    <row r="74" s="1" customFormat="true" ht="13.8" hidden="false" customHeight="true" outlineLevel="0" collapsed="false">
      <c r="A74" s="11" t="n">
        <v>0.212604</v>
      </c>
      <c r="B74" s="11" t="n">
        <v>-0.036415</v>
      </c>
    </row>
    <row r="75" s="1" customFormat="true" ht="13.8" hidden="false" customHeight="true" outlineLevel="0" collapsed="false">
      <c r="A75" s="11" t="n">
        <v>0.237832</v>
      </c>
      <c r="B75" s="11" t="n">
        <v>-0.035481</v>
      </c>
    </row>
    <row r="76" s="1" customFormat="true" ht="13.8" hidden="false" customHeight="true" outlineLevel="0" collapsed="false">
      <c r="A76" s="11" t="n">
        <v>0.26401</v>
      </c>
      <c r="B76" s="11" t="n">
        <v>-0.034339</v>
      </c>
    </row>
    <row r="77" s="1" customFormat="true" ht="13.8" hidden="false" customHeight="true" outlineLevel="0" collapsed="false">
      <c r="A77" s="11" t="n">
        <v>0.291053</v>
      </c>
      <c r="B77" s="11" t="n">
        <v>-0.033042</v>
      </c>
    </row>
    <row r="78" s="1" customFormat="true" ht="13.8" hidden="false" customHeight="true" outlineLevel="0" collapsed="false">
      <c r="A78" s="11" t="n">
        <v>0.318875</v>
      </c>
      <c r="B78" s="11" t="n">
        <v>-0.031644</v>
      </c>
    </row>
    <row r="79" s="1" customFormat="true" ht="13.8" hidden="false" customHeight="true" outlineLevel="0" collapsed="false">
      <c r="A79" s="11" t="n">
        <v>0.347385</v>
      </c>
      <c r="B79" s="11" t="n">
        <v>-0.0302</v>
      </c>
    </row>
    <row r="80" s="1" customFormat="true" ht="13.8" hidden="false" customHeight="true" outlineLevel="0" collapsed="false">
      <c r="A80" s="11" t="n">
        <v>0.37649</v>
      </c>
      <c r="B80" s="11" t="n">
        <v>-0.028765</v>
      </c>
    </row>
    <row r="81" s="1" customFormat="true" ht="13.8" hidden="false" customHeight="true" outlineLevel="0" collapsed="false">
      <c r="A81" s="11" t="n">
        <v>0.406215</v>
      </c>
      <c r="B81" s="11" t="n">
        <v>-0.027385</v>
      </c>
    </row>
    <row r="82" s="1" customFormat="true" ht="13.8" hidden="false" customHeight="true" outlineLevel="0" collapsed="false">
      <c r="A82" s="11" t="n">
        <v>0.436788</v>
      </c>
      <c r="B82" s="11" t="n">
        <v>-0.02594</v>
      </c>
    </row>
    <row r="83" s="1" customFormat="true" ht="13.8" hidden="false" customHeight="true" outlineLevel="0" collapsed="false">
      <c r="A83" s="11" t="n">
        <v>0.467631</v>
      </c>
      <c r="B83" s="11" t="n">
        <v>-0.02439</v>
      </c>
    </row>
    <row r="84" s="1" customFormat="true" ht="13.8" hidden="false" customHeight="true" outlineLevel="0" collapsed="false">
      <c r="A84" s="11" t="n">
        <v>0.49863</v>
      </c>
      <c r="B84" s="11" t="n">
        <v>-0.022768</v>
      </c>
    </row>
    <row r="85" s="1" customFormat="true" ht="13.8" hidden="false" customHeight="true" outlineLevel="0" collapsed="false">
      <c r="A85" s="11" t="n">
        <v>0.529667</v>
      </c>
      <c r="B85" s="11" t="n">
        <v>-0.021106</v>
      </c>
    </row>
    <row r="86" s="1" customFormat="true" ht="13.8" hidden="false" customHeight="true" outlineLevel="0" collapsed="false">
      <c r="A86" s="11" t="n">
        <v>0.560624</v>
      </c>
      <c r="B86" s="11" t="n">
        <v>-0.019434</v>
      </c>
    </row>
    <row r="87" s="1" customFormat="true" ht="13.8" hidden="false" customHeight="true" outlineLevel="0" collapsed="false">
      <c r="A87" s="11" t="n">
        <v>0.591383</v>
      </c>
      <c r="B87" s="11" t="n">
        <v>-0.017776</v>
      </c>
    </row>
    <row r="88" s="1" customFormat="true" ht="13.8" hidden="false" customHeight="true" outlineLevel="0" collapsed="false">
      <c r="A88" s="11" t="n">
        <v>0.621824</v>
      </c>
      <c r="B88" s="11" t="n">
        <v>-0.016155</v>
      </c>
    </row>
    <row r="89" s="1" customFormat="true" ht="13.8" hidden="false" customHeight="true" outlineLevel="0" collapsed="false">
      <c r="A89" s="11" t="n">
        <v>0.651828</v>
      </c>
      <c r="B89" s="11" t="n">
        <v>-0.014589</v>
      </c>
    </row>
    <row r="90" s="1" customFormat="true" ht="13.8" hidden="false" customHeight="true" outlineLevel="0" collapsed="false">
      <c r="A90" s="11" t="n">
        <v>0.681277</v>
      </c>
      <c r="B90" s="11" t="n">
        <v>-0.01309</v>
      </c>
    </row>
    <row r="91" s="1" customFormat="true" ht="13.8" hidden="false" customHeight="true" outlineLevel="0" collapsed="false">
      <c r="A91" s="11" t="n">
        <v>0.710053</v>
      </c>
      <c r="B91" s="11" t="n">
        <v>-0.011669</v>
      </c>
    </row>
    <row r="92" s="1" customFormat="true" ht="13.8" hidden="false" customHeight="true" outlineLevel="0" collapsed="false">
      <c r="A92" s="11" t="n">
        <v>0.738042</v>
      </c>
      <c r="B92" s="11" t="n">
        <v>-0.010332</v>
      </c>
    </row>
    <row r="93" s="1" customFormat="true" ht="13.8" hidden="false" customHeight="true" outlineLevel="0" collapsed="false">
      <c r="A93" s="11" t="n">
        <v>0.76513</v>
      </c>
      <c r="B93" s="11" t="n">
        <v>-0.009085</v>
      </c>
    </row>
    <row r="94" s="1" customFormat="true" ht="13.8" hidden="false" customHeight="true" outlineLevel="0" collapsed="false">
      <c r="A94" s="11" t="n">
        <v>0.791206</v>
      </c>
      <c r="B94" s="11" t="n">
        <v>-0.007927</v>
      </c>
    </row>
    <row r="95" s="1" customFormat="true" ht="13.8" hidden="false" customHeight="true" outlineLevel="0" collapsed="false">
      <c r="A95" s="11" t="n">
        <v>0.816164</v>
      </c>
      <c r="B95" s="11" t="n">
        <v>-0.006859</v>
      </c>
    </row>
    <row r="96" s="1" customFormat="true" ht="13.8" hidden="false" customHeight="true" outlineLevel="0" collapsed="false">
      <c r="A96" s="11" t="n">
        <v>0.839901</v>
      </c>
      <c r="B96" s="11" t="n">
        <v>-0.005879</v>
      </c>
    </row>
    <row r="97" s="1" customFormat="true" ht="13.8" hidden="false" customHeight="true" outlineLevel="0" collapsed="false">
      <c r="A97" s="11" t="n">
        <v>0.862316</v>
      </c>
      <c r="B97" s="11" t="n">
        <v>-0.004983</v>
      </c>
    </row>
    <row r="98" s="1" customFormat="true" ht="13.8" hidden="false" customHeight="true" outlineLevel="0" collapsed="false">
      <c r="A98" s="11" t="n">
        <v>0.883315</v>
      </c>
      <c r="B98" s="11" t="n">
        <v>-0.00417</v>
      </c>
    </row>
    <row r="99" s="1" customFormat="true" ht="13.8" hidden="false" customHeight="true" outlineLevel="0" collapsed="false">
      <c r="A99" s="11" t="n">
        <v>0.902809</v>
      </c>
      <c r="B99" s="11" t="n">
        <v>-0.003435</v>
      </c>
    </row>
    <row r="100" s="1" customFormat="true" ht="13.8" hidden="false" customHeight="true" outlineLevel="0" collapsed="false">
      <c r="A100" s="11" t="n">
        <v>0.920716</v>
      </c>
      <c r="B100" s="11" t="n">
        <v>-0.002777</v>
      </c>
    </row>
    <row r="101" s="1" customFormat="true" ht="13.8" hidden="false" customHeight="true" outlineLevel="0" collapsed="false">
      <c r="A101" s="11" t="n">
        <v>0.936956</v>
      </c>
      <c r="B101" s="11" t="n">
        <v>-0.002191</v>
      </c>
    </row>
    <row r="102" s="1" customFormat="true" ht="13.8" hidden="false" customHeight="true" outlineLevel="0" collapsed="false">
      <c r="A102" s="11" t="n">
        <v>0.95146</v>
      </c>
      <c r="B102" s="11" t="n">
        <v>-0.001676</v>
      </c>
    </row>
    <row r="103" s="1" customFormat="true" ht="13.8" hidden="false" customHeight="true" outlineLevel="0" collapsed="false">
      <c r="A103" s="11" t="n">
        <v>0.964163</v>
      </c>
      <c r="B103" s="11" t="n">
        <v>-0.001232</v>
      </c>
    </row>
    <row r="104" s="1" customFormat="true" ht="13.8" hidden="false" customHeight="true" outlineLevel="0" collapsed="false">
      <c r="A104" s="11" t="n">
        <v>0.97501</v>
      </c>
      <c r="B104" s="11" t="n">
        <v>-0.000856</v>
      </c>
    </row>
    <row r="105" s="1" customFormat="true" ht="13.8" hidden="false" customHeight="true" outlineLevel="0" collapsed="false">
      <c r="A105" s="11" t="n">
        <v>0.983952</v>
      </c>
      <c r="B105" s="11" t="n">
        <v>-0.000548</v>
      </c>
    </row>
    <row r="106" s="1" customFormat="true" ht="13.8" hidden="false" customHeight="true" outlineLevel="0" collapsed="false">
      <c r="A106" s="11" t="n">
        <v>0.990949</v>
      </c>
      <c r="B106" s="11" t="n">
        <v>-0.000308</v>
      </c>
    </row>
    <row r="107" s="1" customFormat="true" ht="13.8" hidden="false" customHeight="true" outlineLevel="0" collapsed="false">
      <c r="A107" s="11" t="n">
        <v>0.99597</v>
      </c>
      <c r="B107" s="11" t="n">
        <v>-0.000137</v>
      </c>
    </row>
    <row r="108" s="1" customFormat="true" ht="13.8" hidden="false" customHeight="true" outlineLevel="0" collapsed="false">
      <c r="A108" s="11" t="n">
        <v>0.998991</v>
      </c>
      <c r="B108" s="11" t="n">
        <v>-3.4E-005</v>
      </c>
    </row>
    <row r="109" s="1" customFormat="true" ht="13.8" hidden="false" customHeight="true" outlineLevel="0" collapsed="false">
      <c r="A109" s="11" t="n">
        <v>1</v>
      </c>
      <c r="B109" s="11" t="n">
        <v>0</v>
      </c>
    </row>
  </sheetData>
  <mergeCells count="1">
    <mergeCell ref="A8:B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true" outlineLevelRow="0" outlineLevelCol="0"/>
  <cols>
    <col collapsed="false" customWidth="false" hidden="false" outlineLevel="0" max="18" min="1" style="1" width="11.52"/>
    <col collapsed="false" customWidth="false" hidden="true" outlineLevel="0" max="1025" min="19" style="1" width="11.52"/>
  </cols>
  <sheetData>
    <row r="1" customFormat="false" ht="13.8" hidden="false" customHeight="true" outlineLevel="0" collapsed="false">
      <c r="A1" s="1" t="s">
        <v>35</v>
      </c>
    </row>
    <row r="2" customFormat="false" ht="13.8" hidden="false" customHeight="true" outlineLevel="0" collapsed="false">
      <c r="A2" s="1" t="s">
        <v>36</v>
      </c>
    </row>
    <row r="3" customFormat="false" ht="13.8" hidden="false" customHeight="true" outlineLevel="0" collapsed="false">
      <c r="A3" s="1" t="s">
        <v>37</v>
      </c>
    </row>
    <row r="4" customFormat="false" ht="13.8" hidden="false" customHeight="true" outlineLevel="0" collapsed="false">
      <c r="A4" s="1" t="s">
        <v>38</v>
      </c>
    </row>
    <row r="5" customFormat="false" ht="13.8" hidden="false" customHeight="true" outlineLevel="0" collapsed="false">
      <c r="A5" s="1" t="s">
        <v>39</v>
      </c>
    </row>
    <row r="6" customFormat="false" ht="13.8" hidden="false" customHeight="true" outlineLevel="0" collapsed="false">
      <c r="A6" s="1" t="s">
        <v>40</v>
      </c>
    </row>
    <row r="7" customFormat="false" ht="13.8" hidden="false" customHeight="true" outlineLevel="0" collapsed="false">
      <c r="A7" s="1" t="s">
        <v>41</v>
      </c>
    </row>
    <row r="8" customFormat="false" ht="13.8" hidden="false" customHeight="true" outlineLevel="0" collapsed="false">
      <c r="A8" s="1" t="s">
        <v>42</v>
      </c>
    </row>
    <row r="9" customFormat="false" ht="13.8" hidden="false" customHeight="true" outlineLevel="0" collapsed="false">
      <c r="A9" s="1" t="s">
        <v>43</v>
      </c>
    </row>
    <row r="10" customFormat="false" ht="13.8" hidden="false" customHeight="true" outlineLevel="0" collapsed="false">
      <c r="A10" s="1" t="s">
        <v>44</v>
      </c>
    </row>
    <row r="11" customFormat="false" ht="13.8" hidden="false" customHeight="true" outlineLevel="0" collapsed="false">
      <c r="A11" s="1" t="s">
        <v>45</v>
      </c>
    </row>
    <row r="12" customFormat="false" ht="13.8" hidden="false" customHeight="true" outlineLevel="0" collapsed="false">
      <c r="A12" s="1" t="s">
        <v>46</v>
      </c>
    </row>
    <row r="13" customFormat="false" ht="13.8" hidden="false" customHeight="true" outlineLevel="0" collapsed="false">
      <c r="A13" s="1" t="s">
        <v>47</v>
      </c>
    </row>
    <row r="14" customFormat="false" ht="13.8" hidden="false" customHeight="true" outlineLevel="0" collapsed="false">
      <c r="A14" s="1" t="s">
        <v>48</v>
      </c>
    </row>
    <row r="15" customFormat="false" ht="13.8" hidden="false" customHeight="true" outlineLevel="0" collapsed="false">
      <c r="A15" s="1" t="s">
        <v>49</v>
      </c>
    </row>
    <row r="16" customFormat="false" ht="13.8" hidden="false" customHeight="true" outlineLevel="0" collapsed="false">
      <c r="A16" s="1" t="s">
        <v>50</v>
      </c>
      <c r="B16" s="1" t="n">
        <f aca="false">Input!E2</f>
        <v>1</v>
      </c>
      <c r="C16" s="1" t="s">
        <v>51</v>
      </c>
    </row>
    <row r="17" customFormat="false" ht="13.8" hidden="false" customHeight="true" outlineLevel="0" collapsed="false"/>
    <row r="18" customFormat="false" ht="13.8" hidden="false" customHeight="true" outlineLevel="0" collapsed="false">
      <c r="A18" s="1" t="s">
        <v>52</v>
      </c>
    </row>
    <row r="19" customFormat="false" ht="13.8" hidden="false" customHeight="true" outlineLevel="0" collapsed="false">
      <c r="A19" s="1" t="s">
        <v>43</v>
      </c>
    </row>
    <row r="20" customFormat="false" ht="13.8" hidden="false" customHeight="true" outlineLevel="0" collapsed="false">
      <c r="A20" s="1" t="s">
        <v>48</v>
      </c>
    </row>
    <row r="21" customFormat="false" ht="13.8" hidden="false" customHeight="true" outlineLevel="0" collapsed="false"/>
    <row r="22" customFormat="false" ht="13.8" hidden="false" customHeight="true" outlineLevel="0" collapsed="false">
      <c r="A22" s="1" t="s">
        <v>53</v>
      </c>
    </row>
    <row r="23" customFormat="false" ht="13.8" hidden="false" customHeight="true" outlineLevel="0" collapsed="false">
      <c r="A23" s="1" t="s">
        <v>54</v>
      </c>
    </row>
    <row r="24" customFormat="false" ht="13.8" hidden="false" customHeight="true" outlineLevel="0" collapsed="false">
      <c r="B24" s="1" t="s">
        <v>54</v>
      </c>
      <c r="C24" s="1" t="n">
        <v>0</v>
      </c>
      <c r="D24" s="1" t="n">
        <v>0</v>
      </c>
      <c r="E24" s="1" t="n">
        <v>0</v>
      </c>
      <c r="F24" s="1" t="s">
        <v>55</v>
      </c>
      <c r="G24" s="1" t="s">
        <v>56</v>
      </c>
      <c r="H24" s="1" t="n">
        <v>0</v>
      </c>
    </row>
    <row r="25" customFormat="false" ht="13.8" hidden="false" customHeight="true" outlineLevel="0" collapsed="false">
      <c r="B25" s="1" t="s">
        <v>54</v>
      </c>
      <c r="C25" s="1" t="n">
        <v>1</v>
      </c>
      <c r="D25" s="1" t="n">
        <v>0</v>
      </c>
      <c r="E25" s="1" t="n">
        <v>0</v>
      </c>
      <c r="F25" s="1" t="s">
        <v>55</v>
      </c>
      <c r="G25" s="1" t="s">
        <v>56</v>
      </c>
      <c r="H25" s="1" t="n">
        <v>1</v>
      </c>
    </row>
    <row r="26" customFormat="false" ht="13.8" hidden="false" customHeight="true" outlineLevel="0" collapsed="false">
      <c r="B26" s="1" t="s">
        <v>54</v>
      </c>
      <c r="C26" s="1" t="n">
        <v>1</v>
      </c>
      <c r="D26" s="1" t="n">
        <f aca="false">Input!A2</f>
        <v>12</v>
      </c>
      <c r="E26" s="1" t="n">
        <v>0</v>
      </c>
      <c r="F26" s="1" t="s">
        <v>55</v>
      </c>
      <c r="G26" s="1" t="s">
        <v>56</v>
      </c>
      <c r="H26" s="1" t="n">
        <v>2</v>
      </c>
    </row>
    <row r="27" customFormat="false" ht="13.8" hidden="false" customHeight="true" outlineLevel="0" collapsed="false">
      <c r="B27" s="1" t="s">
        <v>54</v>
      </c>
      <c r="C27" s="1" t="n">
        <f aca="false">-D26+1</f>
        <v>-11</v>
      </c>
      <c r="D27" s="1" t="n">
        <v>0</v>
      </c>
      <c r="E27" s="1" t="n">
        <v>0</v>
      </c>
      <c r="F27" s="1" t="s">
        <v>55</v>
      </c>
      <c r="G27" s="1" t="s">
        <v>56</v>
      </c>
      <c r="H27" s="1" t="n">
        <v>3</v>
      </c>
    </row>
    <row r="28" customFormat="false" ht="13.8" hidden="false" customHeight="true" outlineLevel="0" collapsed="false">
      <c r="B28" s="1" t="s">
        <v>54</v>
      </c>
      <c r="C28" s="1" t="n">
        <v>0</v>
      </c>
      <c r="D28" s="1" t="n">
        <v>0</v>
      </c>
      <c r="E28" s="1" t="n">
        <f aca="false">Input!D2</f>
        <v>0.3</v>
      </c>
      <c r="F28" s="1" t="s">
        <v>55</v>
      </c>
      <c r="G28" s="1" t="s">
        <v>56</v>
      </c>
      <c r="H28" s="1" t="n">
        <v>4</v>
      </c>
    </row>
    <row r="29" customFormat="false" ht="13.8" hidden="false" customHeight="true" outlineLevel="0" collapsed="false">
      <c r="B29" s="1" t="s">
        <v>54</v>
      </c>
      <c r="C29" s="1" t="n">
        <v>1</v>
      </c>
      <c r="D29" s="1" t="n">
        <v>0</v>
      </c>
      <c r="E29" s="1" t="n">
        <f aca="false">E28</f>
        <v>0.3</v>
      </c>
      <c r="F29" s="1" t="s">
        <v>55</v>
      </c>
      <c r="G29" s="1" t="s">
        <v>56</v>
      </c>
      <c r="H29" s="1" t="n">
        <v>5</v>
      </c>
    </row>
    <row r="30" customFormat="false" ht="13.8" hidden="false" customHeight="true" outlineLevel="0" collapsed="false">
      <c r="B30" s="1" t="s">
        <v>54</v>
      </c>
      <c r="C30" s="1" t="n">
        <v>1</v>
      </c>
      <c r="D30" s="1" t="n">
        <f aca="false">D26</f>
        <v>12</v>
      </c>
      <c r="E30" s="1" t="n">
        <f aca="false">E29</f>
        <v>0.3</v>
      </c>
      <c r="F30" s="1" t="s">
        <v>55</v>
      </c>
      <c r="G30" s="1" t="s">
        <v>56</v>
      </c>
      <c r="H30" s="1" t="n">
        <v>6</v>
      </c>
    </row>
    <row r="31" customFormat="false" ht="13.8" hidden="false" customHeight="true" outlineLevel="0" collapsed="false">
      <c r="B31" s="1" t="s">
        <v>54</v>
      </c>
      <c r="C31" s="1" t="n">
        <f aca="false">C27</f>
        <v>-11</v>
      </c>
      <c r="D31" s="1" t="n">
        <v>0</v>
      </c>
      <c r="E31" s="1" t="n">
        <f aca="false">E30</f>
        <v>0.3</v>
      </c>
      <c r="F31" s="1" t="s">
        <v>55</v>
      </c>
      <c r="G31" s="1" t="s">
        <v>56</v>
      </c>
      <c r="H31" s="1" t="n">
        <v>7</v>
      </c>
    </row>
    <row r="32" customFormat="false" ht="13.8" hidden="false" customHeight="true" outlineLevel="0" collapsed="false">
      <c r="B32" s="1" t="s">
        <v>54</v>
      </c>
      <c r="C32" s="1" t="n">
        <f aca="false">Input!B2+1</f>
        <v>21</v>
      </c>
      <c r="D32" s="1" t="n">
        <f aca="false">SIN(PI()/180*Input!C2)*C32</f>
        <v>1.83027059770082</v>
      </c>
      <c r="E32" s="1" t="n">
        <v>0</v>
      </c>
      <c r="F32" s="1" t="s">
        <v>55</v>
      </c>
      <c r="G32" s="1" t="s">
        <v>56</v>
      </c>
      <c r="H32" s="1" t="n">
        <v>8</v>
      </c>
    </row>
    <row r="33" customFormat="false" ht="13.8" hidden="false" customHeight="true" outlineLevel="0" collapsed="false">
      <c r="B33" s="1" t="s">
        <v>54</v>
      </c>
      <c r="C33" s="1" t="n">
        <f aca="false">C32</f>
        <v>21</v>
      </c>
      <c r="D33" s="1" t="n">
        <f aca="false">D26</f>
        <v>12</v>
      </c>
      <c r="E33" s="1" t="n">
        <v>0</v>
      </c>
      <c r="F33" s="1" t="s">
        <v>55</v>
      </c>
      <c r="G33" s="1" t="s">
        <v>56</v>
      </c>
      <c r="H33" s="1" t="n">
        <v>9</v>
      </c>
    </row>
    <row r="34" customFormat="false" ht="13.8" hidden="false" customHeight="true" outlineLevel="0" collapsed="false">
      <c r="B34" s="1" t="s">
        <v>54</v>
      </c>
      <c r="C34" s="1" t="n">
        <f aca="false">C33</f>
        <v>21</v>
      </c>
      <c r="D34" s="1" t="n">
        <f aca="false">D32</f>
        <v>1.83027059770082</v>
      </c>
      <c r="E34" s="1" t="n">
        <f aca="false">E31</f>
        <v>0.3</v>
      </c>
      <c r="F34" s="1" t="s">
        <v>55</v>
      </c>
      <c r="G34" s="1" t="s">
        <v>56</v>
      </c>
      <c r="H34" s="1" t="n">
        <v>10</v>
      </c>
    </row>
    <row r="35" customFormat="false" ht="13.8" hidden="false" customHeight="true" outlineLevel="0" collapsed="false">
      <c r="B35" s="1" t="s">
        <v>54</v>
      </c>
      <c r="C35" s="1" t="n">
        <f aca="false">C34</f>
        <v>21</v>
      </c>
      <c r="D35" s="1" t="n">
        <f aca="false">D33</f>
        <v>12</v>
      </c>
      <c r="E35" s="1" t="n">
        <f aca="false">E34</f>
        <v>0.3</v>
      </c>
      <c r="F35" s="1" t="s">
        <v>55</v>
      </c>
      <c r="G35" s="1" t="s">
        <v>56</v>
      </c>
      <c r="H35" s="1" t="n">
        <v>11</v>
      </c>
    </row>
    <row r="36" customFormat="false" ht="13.8" hidden="false" customHeight="true" outlineLevel="0" collapsed="false">
      <c r="B36" s="1" t="s">
        <v>54</v>
      </c>
      <c r="C36" s="1" t="n">
        <v>1</v>
      </c>
      <c r="D36" s="1" t="n">
        <f aca="false">-D35</f>
        <v>-12</v>
      </c>
      <c r="E36" s="1" t="n">
        <v>0</v>
      </c>
      <c r="F36" s="1" t="s">
        <v>55</v>
      </c>
      <c r="G36" s="1" t="s">
        <v>56</v>
      </c>
      <c r="H36" s="1" t="n">
        <v>12</v>
      </c>
    </row>
    <row r="37" customFormat="false" ht="13.8" hidden="false" customHeight="true" outlineLevel="0" collapsed="false">
      <c r="B37" s="1" t="s">
        <v>54</v>
      </c>
      <c r="C37" s="1" t="n">
        <v>1</v>
      </c>
      <c r="D37" s="1" t="n">
        <f aca="false">D36</f>
        <v>-12</v>
      </c>
      <c r="E37" s="1" t="n">
        <f aca="false">E35</f>
        <v>0.3</v>
      </c>
      <c r="F37" s="1" t="s">
        <v>55</v>
      </c>
      <c r="G37" s="1" t="s">
        <v>56</v>
      </c>
      <c r="H37" s="1" t="n">
        <v>13</v>
      </c>
    </row>
    <row r="38" customFormat="false" ht="13.8" hidden="false" customHeight="true" outlineLevel="0" collapsed="false">
      <c r="B38" s="1" t="s">
        <v>54</v>
      </c>
      <c r="C38" s="1" t="n">
        <f aca="false">C35</f>
        <v>21</v>
      </c>
      <c r="D38" s="1" t="n">
        <f aca="false">D37</f>
        <v>-12</v>
      </c>
      <c r="E38" s="1" t="n">
        <v>0</v>
      </c>
      <c r="F38" s="1" t="s">
        <v>55</v>
      </c>
      <c r="G38" s="1" t="s">
        <v>56</v>
      </c>
      <c r="H38" s="1" t="n">
        <v>14</v>
      </c>
    </row>
    <row r="39" customFormat="false" ht="13.8" hidden="false" customHeight="true" outlineLevel="0" collapsed="false">
      <c r="B39" s="1" t="s">
        <v>54</v>
      </c>
      <c r="C39" s="1" t="n">
        <f aca="false">C38</f>
        <v>21</v>
      </c>
      <c r="D39" s="1" t="n">
        <f aca="false">D38</f>
        <v>-12</v>
      </c>
      <c r="E39" s="1" t="n">
        <f aca="false">E35</f>
        <v>0.3</v>
      </c>
      <c r="F39" s="1" t="s">
        <v>55</v>
      </c>
      <c r="G39" s="1" t="s">
        <v>56</v>
      </c>
      <c r="H39" s="1" t="n">
        <v>15</v>
      </c>
    </row>
    <row r="40" customFormat="false" ht="13.8" hidden="false" customHeight="true" outlineLevel="0" collapsed="false">
      <c r="B40" s="1" t="s">
        <v>54</v>
      </c>
      <c r="C40" s="1" t="n">
        <v>1</v>
      </c>
      <c r="D40" s="1" t="n">
        <v>0</v>
      </c>
      <c r="E40" s="1" t="n">
        <v>0</v>
      </c>
      <c r="F40" s="1" t="s">
        <v>55</v>
      </c>
      <c r="G40" s="1" t="s">
        <v>56</v>
      </c>
      <c r="H40" s="1" t="n">
        <v>16</v>
      </c>
    </row>
    <row r="41" customFormat="false" ht="13.8" hidden="false" customHeight="true" outlineLevel="0" collapsed="false">
      <c r="B41" s="1" t="s">
        <v>54</v>
      </c>
      <c r="C41" s="1" t="n">
        <v>1</v>
      </c>
      <c r="D41" s="1" t="n">
        <v>0</v>
      </c>
      <c r="E41" s="1" t="n">
        <f aca="false">E39</f>
        <v>0.3</v>
      </c>
      <c r="F41" s="1" t="s">
        <v>55</v>
      </c>
      <c r="G41" s="1" t="s">
        <v>56</v>
      </c>
      <c r="H41" s="1" t="n">
        <v>17</v>
      </c>
    </row>
    <row r="42" customFormat="false" ht="13.8" hidden="false" customHeight="true" outlineLevel="0" collapsed="false"/>
    <row r="43" customFormat="false" ht="13.8" hidden="false" customHeight="true" outlineLevel="0" collapsed="false">
      <c r="A43" s="1" t="s">
        <v>57</v>
      </c>
    </row>
    <row r="44" customFormat="false" ht="13.8" hidden="false" customHeight="true" outlineLevel="0" collapsed="false"/>
    <row r="45" customFormat="false" ht="13.8" hidden="false" customHeight="true" outlineLevel="0" collapsed="false"/>
    <row r="46" customFormat="false" ht="13.8" hidden="false" customHeight="true" outlineLevel="0" collapsed="false">
      <c r="A46" s="1" t="s">
        <v>58</v>
      </c>
    </row>
    <row r="47" customFormat="false" ht="13.8" hidden="false" customHeight="true" outlineLevel="0" collapsed="false">
      <c r="A47" s="1" t="s">
        <v>54</v>
      </c>
    </row>
    <row r="48" customFormat="false" ht="13.8" hidden="false" customHeight="true" outlineLevel="0" collapsed="false">
      <c r="B48" s="1" t="s">
        <v>59</v>
      </c>
      <c r="C48" s="1" t="s">
        <v>60</v>
      </c>
      <c r="D48" s="1" t="n">
        <v>1</v>
      </c>
      <c r="E48" s="1" t="n">
        <v>2</v>
      </c>
      <c r="F48" s="1" t="n">
        <v>3</v>
      </c>
      <c r="G48" s="1" t="n">
        <v>4</v>
      </c>
      <c r="H48" s="1" t="n">
        <v>5</v>
      </c>
      <c r="I48" s="1" t="n">
        <v>6</v>
      </c>
      <c r="J48" s="1" t="s">
        <v>61</v>
      </c>
      <c r="K48" s="1" t="s">
        <v>54</v>
      </c>
      <c r="L48" s="1" t="n">
        <f aca="false">Input!$O$21+Input!$O$23</f>
        <v>41</v>
      </c>
      <c r="M48" s="1" t="n">
        <f aca="false">Input!$N$10+Input!$N$13</f>
        <v>48</v>
      </c>
      <c r="N48" s="1" t="n">
        <v>1</v>
      </c>
      <c r="O48" s="1" t="s">
        <v>55</v>
      </c>
      <c r="P48" s="1" t="s">
        <v>62</v>
      </c>
      <c r="Q48" s="1" t="n">
        <v>1</v>
      </c>
    </row>
    <row r="49" customFormat="false" ht="13.8" hidden="false" customHeight="true" outlineLevel="0" collapsed="false">
      <c r="B49" s="1" t="s">
        <v>63</v>
      </c>
    </row>
    <row r="50" customFormat="false" ht="13.8" hidden="false" customHeight="true" outlineLevel="0" collapsed="false">
      <c r="B50" s="1" t="s">
        <v>54</v>
      </c>
    </row>
    <row r="51" customFormat="false" ht="13.8" hidden="false" customHeight="true" outlineLevel="0" collapsed="false">
      <c r="B51" s="1" t="s">
        <v>56</v>
      </c>
      <c r="C51" s="1" t="s">
        <v>64</v>
      </c>
      <c r="D51" s="1" t="s">
        <v>65</v>
      </c>
      <c r="E51" s="1" t="s">
        <v>66</v>
      </c>
    </row>
    <row r="52" customFormat="false" ht="13.8" hidden="false" customHeight="true" outlineLevel="0" collapsed="false">
      <c r="B52" s="1" t="s">
        <v>54</v>
      </c>
    </row>
    <row r="53" customFormat="false" ht="13.8" hidden="false" customHeight="true" outlineLevel="0" collapsed="false">
      <c r="A53" s="1" t="s">
        <v>54</v>
      </c>
      <c r="B53" s="1" t="n">
        <f aca="false">Input!$O$20</f>
        <v>0.4</v>
      </c>
      <c r="C53" s="1" t="n">
        <f aca="false">Input!$O$21/(Input!$O$21+Input!$O$23)</f>
        <v>0.51219512195122</v>
      </c>
      <c r="D53" s="1" t="n">
        <f aca="false">Input!$O$22</f>
        <v>3.5</v>
      </c>
      <c r="E53" s="1" t="s">
        <v>55</v>
      </c>
    </row>
    <row r="54" customFormat="false" ht="13.8" hidden="false" customHeight="true" outlineLevel="0" collapsed="false">
      <c r="A54" s="1" t="s">
        <v>54</v>
      </c>
      <c r="B54" s="1" t="n">
        <f aca="false">1-B53</f>
        <v>0.6</v>
      </c>
      <c r="C54" s="1" t="n">
        <f aca="false">1-C53</f>
        <v>0.487804878048781</v>
      </c>
      <c r="D54" s="1" t="n">
        <f aca="false">1/Input!$O$24</f>
        <v>0.857142857142857</v>
      </c>
      <c r="E54" s="1" t="s">
        <v>55</v>
      </c>
    </row>
    <row r="55" customFormat="false" ht="13.8" hidden="false" customHeight="true" outlineLevel="0" collapsed="false">
      <c r="B55" s="1" t="s">
        <v>55</v>
      </c>
    </row>
    <row r="56" customFormat="false" ht="13.8" hidden="false" customHeight="true" outlineLevel="0" collapsed="false">
      <c r="B56" s="1" t="n">
        <f aca="false">Input!$O$28</f>
        <v>0.03</v>
      </c>
      <c r="C56" s="1" t="n">
        <f aca="false">B56</f>
        <v>0.03</v>
      </c>
    </row>
    <row r="57" customFormat="false" ht="13.8" hidden="false" customHeight="true" outlineLevel="0" collapsed="false">
      <c r="B57" s="1" t="s">
        <v>54</v>
      </c>
    </row>
    <row r="58" customFormat="false" ht="13.8" hidden="false" customHeight="true" outlineLevel="0" collapsed="false">
      <c r="A58" s="1" t="s">
        <v>54</v>
      </c>
      <c r="B58" s="1" t="n">
        <f aca="false">Input!$O$20</f>
        <v>0.4</v>
      </c>
      <c r="C58" s="1" t="n">
        <f aca="false">Input!$O$21/(Input!$O$21+Input!$O$23)</f>
        <v>0.51219512195122</v>
      </c>
      <c r="D58" s="1" t="n">
        <f aca="false">Input!$O$22</f>
        <v>3.5</v>
      </c>
      <c r="E58" s="1" t="s">
        <v>55</v>
      </c>
    </row>
    <row r="59" customFormat="false" ht="13.8" hidden="false" customHeight="true" outlineLevel="0" collapsed="false">
      <c r="A59" s="1" t="s">
        <v>54</v>
      </c>
      <c r="B59" s="1" t="n">
        <f aca="false">1-B58</f>
        <v>0.6</v>
      </c>
      <c r="C59" s="1" t="n">
        <f aca="false">1-C58</f>
        <v>0.487804878048781</v>
      </c>
      <c r="D59" s="1" t="n">
        <f aca="false">1/Input!$O$24</f>
        <v>0.857142857142857</v>
      </c>
      <c r="E59" s="1" t="s">
        <v>55</v>
      </c>
    </row>
    <row r="60" customFormat="false" ht="13.8" hidden="false" customHeight="true" outlineLevel="0" collapsed="false">
      <c r="B60" s="1" t="s">
        <v>55</v>
      </c>
    </row>
    <row r="61" customFormat="false" ht="13.8" hidden="false" customHeight="true" outlineLevel="0" collapsed="false">
      <c r="B61" s="1" t="s">
        <v>56</v>
      </c>
      <c r="C61" s="1" t="s">
        <v>67</v>
      </c>
      <c r="D61" s="1" t="s">
        <v>65</v>
      </c>
      <c r="E61" s="1" t="s">
        <v>66</v>
      </c>
    </row>
    <row r="62" customFormat="false" ht="13.8" hidden="false" customHeight="true" outlineLevel="0" collapsed="false">
      <c r="B62" s="1" t="s">
        <v>54</v>
      </c>
    </row>
    <row r="63" customFormat="false" ht="13.8" hidden="false" customHeight="true" outlineLevel="0" collapsed="false">
      <c r="A63" s="1" t="s">
        <v>54</v>
      </c>
      <c r="B63" s="1" t="n">
        <f aca="false">Input!$M$10/Input!$A$2</f>
        <v>0.0416666666666667</v>
      </c>
      <c r="C63" s="1" t="n">
        <f aca="false">Input!$N$10/(Input!$N$13+Input!$N$10)</f>
        <v>0.354166666666667</v>
      </c>
      <c r="D63" s="1" t="n">
        <f aca="false">Input!$O$10</f>
        <v>22.1861110674044</v>
      </c>
      <c r="E63" s="1" t="s">
        <v>55</v>
      </c>
    </row>
    <row r="64" customFormat="false" ht="13.8" hidden="false" customHeight="true" outlineLevel="0" collapsed="false">
      <c r="A64" s="1" t="s">
        <v>54</v>
      </c>
      <c r="B64" s="1" t="n">
        <f aca="false">1-B63</f>
        <v>0.958333333333333</v>
      </c>
      <c r="C64" s="1" t="n">
        <f aca="false">1-C63</f>
        <v>0.645833333333333</v>
      </c>
      <c r="D64" s="1" t="n">
        <f aca="false">Input!$O$13</f>
        <v>9.0146488220659</v>
      </c>
      <c r="E64" s="1" t="s">
        <v>55</v>
      </c>
    </row>
    <row r="65" customFormat="false" ht="13.8" hidden="false" customHeight="true" outlineLevel="0" collapsed="false">
      <c r="B65" s="1" t="s">
        <v>55</v>
      </c>
    </row>
    <row r="66" customFormat="false" ht="13.8" hidden="false" customHeight="true" outlineLevel="0" collapsed="false">
      <c r="B66" s="1" t="s">
        <v>54</v>
      </c>
    </row>
    <row r="67" customFormat="false" ht="13.8" hidden="false" customHeight="true" outlineLevel="0" collapsed="false">
      <c r="A67" s="1" t="s">
        <v>54</v>
      </c>
      <c r="B67" s="1" t="n">
        <f aca="false">Input!$M$10/Input!$A$2</f>
        <v>0.0416666666666667</v>
      </c>
      <c r="C67" s="1" t="n">
        <f aca="false">Input!$N$10/(Input!$N$13+Input!$N$10)</f>
        <v>0.354166666666667</v>
      </c>
      <c r="D67" s="1" t="n">
        <f aca="false">Input!$O$10</f>
        <v>22.1861110674044</v>
      </c>
      <c r="E67" s="1" t="s">
        <v>55</v>
      </c>
    </row>
    <row r="68" customFormat="false" ht="13.8" hidden="false" customHeight="true" outlineLevel="0" collapsed="false">
      <c r="A68" s="1" t="s">
        <v>54</v>
      </c>
      <c r="B68" s="1" t="n">
        <f aca="false">1-B67</f>
        <v>0.958333333333333</v>
      </c>
      <c r="C68" s="1" t="n">
        <f aca="false">1-C67</f>
        <v>0.645833333333333</v>
      </c>
      <c r="D68" s="1" t="n">
        <f aca="false">Input!$O$13</f>
        <v>9.0146488220659</v>
      </c>
      <c r="E68" s="1" t="s">
        <v>55</v>
      </c>
    </row>
    <row r="69" customFormat="false" ht="13.8" hidden="false" customHeight="true" outlineLevel="0" collapsed="false">
      <c r="B69" s="1" t="s">
        <v>55</v>
      </c>
    </row>
    <row r="70" customFormat="false" ht="13.8" hidden="false" customHeight="true" outlineLevel="0" collapsed="false">
      <c r="B70" s="1" t="s">
        <v>54</v>
      </c>
    </row>
    <row r="71" customFormat="false" ht="13.8" hidden="false" customHeight="true" outlineLevel="0" collapsed="false">
      <c r="A71" s="1" t="s">
        <v>54</v>
      </c>
      <c r="B71" s="1" t="n">
        <f aca="false">Input!$M$10/Input!$A$2</f>
        <v>0.0416666666666667</v>
      </c>
      <c r="C71" s="1" t="n">
        <f aca="false">Input!$N$10/(Input!$N$13+Input!$N$10)</f>
        <v>0.354166666666667</v>
      </c>
      <c r="D71" s="1" t="n">
        <f aca="false">Input!$O$10</f>
        <v>22.1861110674044</v>
      </c>
      <c r="E71" s="1" t="s">
        <v>55</v>
      </c>
    </row>
    <row r="72" customFormat="false" ht="13.8" hidden="false" customHeight="true" outlineLevel="0" collapsed="false">
      <c r="A72" s="1" t="s">
        <v>54</v>
      </c>
      <c r="B72" s="1" t="n">
        <f aca="false">1-B71</f>
        <v>0.958333333333333</v>
      </c>
      <c r="C72" s="1" t="n">
        <f aca="false">1-C71</f>
        <v>0.645833333333333</v>
      </c>
      <c r="D72" s="1" t="n">
        <f aca="false">Input!$O$13</f>
        <v>9.0146488220659</v>
      </c>
      <c r="E72" s="1" t="s">
        <v>55</v>
      </c>
    </row>
    <row r="73" customFormat="false" ht="13.8" hidden="false" customHeight="true" outlineLevel="0" collapsed="false">
      <c r="B73" s="1" t="s">
        <v>55</v>
      </c>
    </row>
    <row r="74" customFormat="false" ht="13.8" hidden="false" customHeight="true" outlineLevel="0" collapsed="false">
      <c r="B74" s="1" t="s">
        <v>54</v>
      </c>
    </row>
    <row r="75" customFormat="false" ht="13.8" hidden="false" customHeight="true" outlineLevel="0" collapsed="false">
      <c r="A75" s="1" t="s">
        <v>54</v>
      </c>
      <c r="B75" s="1" t="n">
        <f aca="false">Input!$M$10/Input!$A$2</f>
        <v>0.0416666666666667</v>
      </c>
      <c r="C75" s="1" t="n">
        <f aca="false">Input!$N$10/(Input!$N$13+Input!$N$10)</f>
        <v>0.354166666666667</v>
      </c>
      <c r="D75" s="1" t="n">
        <f aca="false">Input!$O$10</f>
        <v>22.1861110674044</v>
      </c>
      <c r="E75" s="1" t="s">
        <v>55</v>
      </c>
    </row>
    <row r="76" customFormat="false" ht="13.8" hidden="false" customHeight="true" outlineLevel="0" collapsed="false">
      <c r="A76" s="1" t="s">
        <v>54</v>
      </c>
      <c r="B76" s="1" t="n">
        <f aca="false">1-B75</f>
        <v>0.958333333333333</v>
      </c>
      <c r="C76" s="1" t="n">
        <f aca="false">1-C75</f>
        <v>0.645833333333333</v>
      </c>
      <c r="D76" s="1" t="n">
        <f aca="false">Input!$O$13</f>
        <v>9.0146488220659</v>
      </c>
      <c r="E76" s="1" t="s">
        <v>55</v>
      </c>
    </row>
    <row r="77" customFormat="false" ht="13.8" hidden="false" customHeight="true" outlineLevel="0" collapsed="false">
      <c r="B77" s="1" t="s">
        <v>55</v>
      </c>
    </row>
    <row r="78" customFormat="false" ht="13.8" hidden="false" customHeight="true" outlineLevel="0" collapsed="false"/>
    <row r="79" customFormat="false" ht="13.8" hidden="false" customHeight="true" outlineLevel="0" collapsed="false">
      <c r="B79" s="1" t="s">
        <v>56</v>
      </c>
      <c r="C79" s="1" t="s">
        <v>68</v>
      </c>
      <c r="D79" s="1" t="s">
        <v>65</v>
      </c>
      <c r="E79" s="1" t="s">
        <v>66</v>
      </c>
    </row>
    <row r="80" customFormat="false" ht="13.8" hidden="false" customHeight="true" outlineLevel="0" collapsed="false">
      <c r="B80" s="1" t="n">
        <v>1</v>
      </c>
      <c r="C80" s="1" t="n">
        <v>1</v>
      </c>
      <c r="D80" s="1" t="n">
        <v>1</v>
      </c>
      <c r="E80" s="1" t="n">
        <v>1</v>
      </c>
    </row>
    <row r="81" customFormat="false" ht="13.8" hidden="false" customHeight="true" outlineLevel="0" collapsed="false">
      <c r="B81" s="1" t="s">
        <v>55</v>
      </c>
    </row>
    <row r="82" customFormat="false" ht="13.8" hidden="false" customHeight="true" outlineLevel="0" collapsed="false"/>
    <row r="83" customFormat="false" ht="13.8" hidden="false" customHeight="true" outlineLevel="0" collapsed="false">
      <c r="B83" s="1" t="s">
        <v>59</v>
      </c>
      <c r="C83" s="1" t="s">
        <v>69</v>
      </c>
      <c r="D83" s="1" t="n">
        <v>8</v>
      </c>
      <c r="E83" s="1" t="n">
        <v>9</v>
      </c>
      <c r="F83" s="1" t="n">
        <v>2</v>
      </c>
      <c r="G83" s="1" t="n">
        <v>5</v>
      </c>
      <c r="H83" s="1" t="n">
        <v>10</v>
      </c>
      <c r="I83" s="1" t="n">
        <v>11</v>
      </c>
      <c r="J83" s="1" t="s">
        <v>70</v>
      </c>
      <c r="K83" s="1" t="s">
        <v>54</v>
      </c>
      <c r="L83" s="1" t="n">
        <f aca="false">Input!$N$16</f>
        <v>74</v>
      </c>
      <c r="M83" s="1" t="n">
        <f aca="false">$M$48</f>
        <v>48</v>
      </c>
      <c r="N83" s="1" t="s">
        <v>71</v>
      </c>
      <c r="O83" s="1" t="s">
        <v>62</v>
      </c>
      <c r="P83" s="1" t="n">
        <v>2</v>
      </c>
    </row>
    <row r="84" customFormat="false" ht="13.8" hidden="false" customHeight="true" outlineLevel="0" collapsed="false">
      <c r="B84" s="1" t="s">
        <v>63</v>
      </c>
    </row>
    <row r="85" customFormat="false" ht="13.8" hidden="false" customHeight="true" outlineLevel="0" collapsed="false">
      <c r="B85" s="1" t="s">
        <v>54</v>
      </c>
    </row>
    <row r="86" customFormat="false" ht="13.8" hidden="false" customHeight="true" outlineLevel="0" collapsed="false">
      <c r="B86" s="1" t="s">
        <v>56</v>
      </c>
      <c r="C86" s="1" t="s">
        <v>64</v>
      </c>
      <c r="D86" s="1" t="s">
        <v>65</v>
      </c>
      <c r="E86" s="1" t="s">
        <v>66</v>
      </c>
    </row>
    <row r="87" customFormat="false" ht="13.8" hidden="false" customHeight="true" outlineLevel="0" collapsed="false">
      <c r="B87" s="1" t="n">
        <f aca="false">Input!$O$16</f>
        <v>33.3333333333333</v>
      </c>
      <c r="C87" s="1" t="n">
        <f aca="false">Input!$O$16</f>
        <v>33.3333333333333</v>
      </c>
      <c r="D87" s="1" t="n">
        <f aca="false">Input!$O$16</f>
        <v>33.3333333333333</v>
      </c>
      <c r="E87" s="1" t="n">
        <f aca="false">Input!$O$16</f>
        <v>33.3333333333333</v>
      </c>
    </row>
    <row r="88" customFormat="false" ht="13.8" hidden="false" customHeight="true" outlineLevel="0" collapsed="false">
      <c r="B88" s="1" t="s">
        <v>56</v>
      </c>
      <c r="C88" s="1" t="s">
        <v>67</v>
      </c>
      <c r="D88" s="1" t="s">
        <v>65</v>
      </c>
      <c r="E88" s="1" t="s">
        <v>66</v>
      </c>
    </row>
    <row r="89" customFormat="false" ht="13.8" hidden="false" customHeight="true" outlineLevel="0" collapsed="false">
      <c r="B89" s="1" t="s">
        <v>54</v>
      </c>
    </row>
    <row r="90" customFormat="false" ht="13.8" hidden="false" customHeight="true" outlineLevel="0" collapsed="false">
      <c r="A90" s="1" t="s">
        <v>54</v>
      </c>
      <c r="B90" s="1" t="n">
        <f aca="false">Input!$M$10/Input!$A$2</f>
        <v>0.0416666666666667</v>
      </c>
      <c r="C90" s="1" t="n">
        <f aca="false">Input!$N$10/(Input!$N$13+Input!$N$10)</f>
        <v>0.354166666666667</v>
      </c>
      <c r="D90" s="1" t="n">
        <f aca="false">Input!$O$10</f>
        <v>22.1861110674044</v>
      </c>
      <c r="E90" s="1" t="s">
        <v>55</v>
      </c>
    </row>
    <row r="91" customFormat="false" ht="13.8" hidden="false" customHeight="true" outlineLevel="0" collapsed="false">
      <c r="A91" s="1" t="s">
        <v>54</v>
      </c>
      <c r="B91" s="1" t="n">
        <f aca="false">1-B90</f>
        <v>0.958333333333333</v>
      </c>
      <c r="C91" s="1" t="n">
        <f aca="false">1-C90</f>
        <v>0.645833333333333</v>
      </c>
      <c r="D91" s="1" t="n">
        <f aca="false">Input!$O$13</f>
        <v>9.0146488220659</v>
      </c>
      <c r="E91" s="1" t="s">
        <v>55</v>
      </c>
    </row>
    <row r="92" customFormat="false" ht="13.8" hidden="false" customHeight="true" outlineLevel="0" collapsed="false">
      <c r="B92" s="1" t="s">
        <v>55</v>
      </c>
    </row>
    <row r="93" customFormat="false" ht="13.8" hidden="false" customHeight="true" outlineLevel="0" collapsed="false">
      <c r="B93" s="1" t="n">
        <f aca="false">Input!$O$18</f>
        <v>13.9581659180375</v>
      </c>
      <c r="C93" s="1" t="n">
        <f aca="false">Input!$O$18</f>
        <v>13.9581659180375</v>
      </c>
    </row>
    <row r="94" customFormat="false" ht="13.8" hidden="false" customHeight="true" outlineLevel="0" collapsed="false">
      <c r="B94" s="1" t="s">
        <v>54</v>
      </c>
    </row>
    <row r="95" customFormat="false" ht="13.8" hidden="false" customHeight="true" outlineLevel="0" collapsed="false">
      <c r="A95" s="1" t="s">
        <v>54</v>
      </c>
      <c r="B95" s="1" t="n">
        <f aca="false">Input!$M$10/Input!$A$2</f>
        <v>0.0416666666666667</v>
      </c>
      <c r="C95" s="1" t="n">
        <f aca="false">Input!$N$10/(Input!$N$13+Input!$N$10)</f>
        <v>0.354166666666667</v>
      </c>
      <c r="D95" s="1" t="n">
        <f aca="false">Input!$O$10</f>
        <v>22.1861110674044</v>
      </c>
      <c r="E95" s="1" t="s">
        <v>55</v>
      </c>
    </row>
    <row r="96" customFormat="false" ht="13.8" hidden="false" customHeight="true" outlineLevel="0" collapsed="false">
      <c r="A96" s="1" t="s">
        <v>54</v>
      </c>
      <c r="B96" s="1" t="n">
        <f aca="false">1-B95</f>
        <v>0.958333333333333</v>
      </c>
      <c r="C96" s="1" t="n">
        <f aca="false">1-C95</f>
        <v>0.645833333333333</v>
      </c>
      <c r="D96" s="1" t="n">
        <f aca="false">Input!$O$13</f>
        <v>9.0146488220659</v>
      </c>
      <c r="E96" s="1" t="s">
        <v>55</v>
      </c>
    </row>
    <row r="97" customFormat="false" ht="13.8" hidden="false" customHeight="true" outlineLevel="0" collapsed="false">
      <c r="B97" s="1" t="s">
        <v>55</v>
      </c>
    </row>
    <row r="98" customFormat="false" ht="13.8" hidden="false" customHeight="true" outlineLevel="0" collapsed="false"/>
    <row r="99" customFormat="false" ht="13.8" hidden="false" customHeight="true" outlineLevel="0" collapsed="false">
      <c r="B99" s="1" t="s">
        <v>56</v>
      </c>
      <c r="C99" s="1" t="s">
        <v>68</v>
      </c>
      <c r="D99" s="1" t="s">
        <v>65</v>
      </c>
      <c r="E99" s="1" t="s">
        <v>66</v>
      </c>
    </row>
    <row r="100" customFormat="false" ht="13.8" hidden="false" customHeight="true" outlineLevel="0" collapsed="false">
      <c r="B100" s="1" t="n">
        <v>1</v>
      </c>
      <c r="C100" s="1" t="n">
        <v>1</v>
      </c>
      <c r="D100" s="1" t="n">
        <v>1</v>
      </c>
      <c r="E100" s="1" t="n">
        <v>1</v>
      </c>
    </row>
    <row r="101" customFormat="false" ht="13.8" hidden="false" customHeight="true" outlineLevel="0" collapsed="false">
      <c r="B101" s="1" t="s">
        <v>55</v>
      </c>
    </row>
    <row r="102" customFormat="false" ht="13.8" hidden="false" customHeight="true" outlineLevel="0" collapsed="false"/>
    <row r="103" customFormat="false" ht="13.8" hidden="false" customHeight="true" outlineLevel="0" collapsed="false">
      <c r="B103" s="1" t="s">
        <v>59</v>
      </c>
      <c r="C103" s="1" t="s">
        <v>72</v>
      </c>
      <c r="D103" s="1" t="n">
        <v>12</v>
      </c>
      <c r="E103" s="1" t="n">
        <v>16</v>
      </c>
      <c r="F103" s="1" t="n">
        <v>0</v>
      </c>
      <c r="G103" s="1" t="n">
        <v>7</v>
      </c>
      <c r="H103" s="1" t="n">
        <v>13</v>
      </c>
      <c r="I103" s="1" t="n">
        <v>17</v>
      </c>
      <c r="J103" s="1" t="s">
        <v>73</v>
      </c>
      <c r="K103" s="1" t="s">
        <v>54</v>
      </c>
      <c r="L103" s="1" t="n">
        <f aca="false">Input!$O$21+Input!$O$23</f>
        <v>41</v>
      </c>
      <c r="M103" s="1" t="n">
        <f aca="false">Input!$N$10+Input!$N$13</f>
        <v>48</v>
      </c>
      <c r="N103" s="1" t="n">
        <v>1</v>
      </c>
      <c r="O103" s="1" t="s">
        <v>55</v>
      </c>
      <c r="P103" s="1" t="s">
        <v>62</v>
      </c>
      <c r="Q103" s="1" t="n">
        <v>3</v>
      </c>
    </row>
    <row r="104" customFormat="false" ht="13.8" hidden="false" customHeight="true" outlineLevel="0" collapsed="false">
      <c r="B104" s="1" t="s">
        <v>63</v>
      </c>
    </row>
    <row r="105" customFormat="false" ht="13.8" hidden="false" customHeight="true" outlineLevel="0" collapsed="false">
      <c r="B105" s="1" t="s">
        <v>54</v>
      </c>
    </row>
    <row r="106" customFormat="false" ht="13.8" hidden="false" customHeight="true" outlineLevel="0" collapsed="false">
      <c r="B106" s="1" t="s">
        <v>56</v>
      </c>
      <c r="C106" s="1" t="s">
        <v>64</v>
      </c>
      <c r="D106" s="1" t="s">
        <v>65</v>
      </c>
      <c r="E106" s="1" t="s">
        <v>66</v>
      </c>
    </row>
    <row r="107" customFormat="false" ht="13.8" hidden="false" customHeight="true" outlineLevel="0" collapsed="false">
      <c r="B107" s="1" t="n">
        <f aca="false">Input!$O$28</f>
        <v>0.03</v>
      </c>
    </row>
    <row r="108" customFormat="false" ht="13.8" hidden="false" customHeight="true" outlineLevel="0" collapsed="false">
      <c r="B108" s="1" t="s">
        <v>54</v>
      </c>
    </row>
    <row r="109" customFormat="false" ht="13.8" hidden="false" customHeight="true" outlineLevel="0" collapsed="false">
      <c r="A109" s="1" t="s">
        <v>54</v>
      </c>
      <c r="B109" s="1" t="n">
        <f aca="false">Input!$O$20</f>
        <v>0.4</v>
      </c>
      <c r="C109" s="1" t="n">
        <f aca="false">Input!$O$21/(Input!$O$21+Input!$O$23)</f>
        <v>0.51219512195122</v>
      </c>
      <c r="D109" s="1" t="n">
        <f aca="false">Input!$O$22</f>
        <v>3.5</v>
      </c>
      <c r="E109" s="1" t="s">
        <v>55</v>
      </c>
    </row>
    <row r="110" customFormat="false" ht="13.8" hidden="false" customHeight="true" outlineLevel="0" collapsed="false">
      <c r="A110" s="1" t="s">
        <v>54</v>
      </c>
      <c r="B110" s="1" t="n">
        <f aca="false">1-B109</f>
        <v>0.6</v>
      </c>
      <c r="C110" s="1" t="n">
        <f aca="false">1-C109</f>
        <v>0.487804878048781</v>
      </c>
      <c r="D110" s="1" t="n">
        <f aca="false">1/Input!$O$24</f>
        <v>0.857142857142857</v>
      </c>
      <c r="E110" s="1" t="s">
        <v>55</v>
      </c>
    </row>
    <row r="111" customFormat="false" ht="13.8" hidden="false" customHeight="true" outlineLevel="0" collapsed="false">
      <c r="B111" s="1" t="s">
        <v>55</v>
      </c>
    </row>
    <row r="112" customFormat="false" ht="13.8" hidden="false" customHeight="true" outlineLevel="0" collapsed="false">
      <c r="B112" s="1" t="s">
        <v>54</v>
      </c>
    </row>
    <row r="113" customFormat="false" ht="13.8" hidden="false" customHeight="true" outlineLevel="0" collapsed="false">
      <c r="A113" s="1" t="s">
        <v>54</v>
      </c>
      <c r="B113" s="1" t="n">
        <f aca="false">Input!$O$20</f>
        <v>0.4</v>
      </c>
      <c r="C113" s="1" t="n">
        <f aca="false">Input!$O$21/(Input!$O$21+Input!$O$23)</f>
        <v>0.51219512195122</v>
      </c>
      <c r="D113" s="1" t="n">
        <f aca="false">Input!$O$22</f>
        <v>3.5</v>
      </c>
      <c r="E113" s="1" t="s">
        <v>55</v>
      </c>
    </row>
    <row r="114" customFormat="false" ht="13.8" hidden="false" customHeight="true" outlineLevel="0" collapsed="false">
      <c r="A114" s="1" t="s">
        <v>54</v>
      </c>
      <c r="B114" s="1" t="n">
        <f aca="false">1-B113</f>
        <v>0.6</v>
      </c>
      <c r="C114" s="1" t="n">
        <f aca="false">1-C113</f>
        <v>0.487804878048781</v>
      </c>
      <c r="D114" s="1" t="n">
        <f aca="false">1/Input!$O$24</f>
        <v>0.857142857142857</v>
      </c>
      <c r="E114" s="1" t="s">
        <v>55</v>
      </c>
    </row>
    <row r="115" customFormat="false" ht="13.8" hidden="false" customHeight="true" outlineLevel="0" collapsed="false">
      <c r="B115" s="1" t="s">
        <v>55</v>
      </c>
    </row>
    <row r="116" customFormat="false" ht="13.8" hidden="false" customHeight="true" outlineLevel="0" collapsed="false">
      <c r="B116" s="1" t="n">
        <f aca="false">Input!$O$28</f>
        <v>0.03</v>
      </c>
    </row>
    <row r="117" customFormat="false" ht="13.8" hidden="false" customHeight="true" outlineLevel="0" collapsed="false">
      <c r="B117" s="1" t="s">
        <v>56</v>
      </c>
      <c r="C117" s="1" t="s">
        <v>67</v>
      </c>
      <c r="D117" s="1" t="s">
        <v>65</v>
      </c>
      <c r="E117" s="1" t="s">
        <v>66</v>
      </c>
    </row>
    <row r="118" customFormat="false" ht="13.8" hidden="false" customHeight="true" outlineLevel="0" collapsed="false">
      <c r="B118" s="1" t="s">
        <v>54</v>
      </c>
    </row>
    <row r="119" customFormat="false" ht="13.8" hidden="false" customHeight="true" outlineLevel="0" collapsed="false">
      <c r="A119" s="1" t="s">
        <v>54</v>
      </c>
      <c r="B119" s="1" t="n">
        <f aca="false">1-B120</f>
        <v>0.958333333333333</v>
      </c>
      <c r="C119" s="1" t="n">
        <f aca="false">1-C120</f>
        <v>0.645833333333333</v>
      </c>
      <c r="D119" s="1" t="n">
        <f aca="false">1/Input!$O$13</f>
        <v>0.110930555337022</v>
      </c>
      <c r="E119" s="1" t="s">
        <v>55</v>
      </c>
    </row>
    <row r="120" customFormat="false" ht="13.8" hidden="false" customHeight="true" outlineLevel="0" collapsed="false">
      <c r="A120" s="1" t="s">
        <v>54</v>
      </c>
      <c r="B120" s="1" t="n">
        <f aca="false">Input!$M$10/Input!$A$2</f>
        <v>0.0416666666666667</v>
      </c>
      <c r="C120" s="1" t="n">
        <f aca="false">Input!$N$10/(Input!$N$13+Input!$N$10)</f>
        <v>0.354166666666667</v>
      </c>
      <c r="D120" s="1" t="n">
        <f aca="false">1/Input!$O$10</f>
        <v>0.0450732441103295</v>
      </c>
      <c r="E120" s="1" t="s">
        <v>55</v>
      </c>
    </row>
    <row r="121" customFormat="false" ht="13.8" hidden="false" customHeight="true" outlineLevel="0" collapsed="false">
      <c r="B121" s="1" t="s">
        <v>55</v>
      </c>
    </row>
    <row r="122" customFormat="false" ht="13.8" hidden="false" customHeight="true" outlineLevel="0" collapsed="false">
      <c r="B122" s="1" t="s">
        <v>54</v>
      </c>
    </row>
    <row r="123" customFormat="false" ht="13.8" hidden="false" customHeight="true" outlineLevel="0" collapsed="false">
      <c r="A123" s="1" t="s">
        <v>54</v>
      </c>
      <c r="B123" s="1" t="n">
        <f aca="false">1-B124</f>
        <v>0.958333333333333</v>
      </c>
      <c r="C123" s="1" t="n">
        <f aca="false">1-C124</f>
        <v>0.645833333333333</v>
      </c>
      <c r="D123" s="1" t="n">
        <f aca="false">1/Input!$O$13</f>
        <v>0.110930555337022</v>
      </c>
      <c r="E123" s="1" t="s">
        <v>55</v>
      </c>
    </row>
    <row r="124" customFormat="false" ht="13.8" hidden="false" customHeight="true" outlineLevel="0" collapsed="false">
      <c r="A124" s="1" t="s">
        <v>54</v>
      </c>
      <c r="B124" s="1" t="n">
        <f aca="false">Input!$M$10/Input!$A$2</f>
        <v>0.0416666666666667</v>
      </c>
      <c r="C124" s="1" t="n">
        <f aca="false">Input!$N$10/(Input!$N$13+Input!$N$10)</f>
        <v>0.354166666666667</v>
      </c>
      <c r="D124" s="1" t="n">
        <f aca="false">1/Input!$O$10</f>
        <v>0.0450732441103295</v>
      </c>
      <c r="E124" s="1" t="s">
        <v>55</v>
      </c>
    </row>
    <row r="125" customFormat="false" ht="13.8" hidden="false" customHeight="true" outlineLevel="0" collapsed="false">
      <c r="B125" s="1" t="s">
        <v>55</v>
      </c>
    </row>
    <row r="126" customFormat="false" ht="13.8" hidden="false" customHeight="true" outlineLevel="0" collapsed="false">
      <c r="B126" s="1" t="s">
        <v>54</v>
      </c>
    </row>
    <row r="127" customFormat="false" ht="13.8" hidden="false" customHeight="true" outlineLevel="0" collapsed="false">
      <c r="A127" s="1" t="s">
        <v>54</v>
      </c>
      <c r="B127" s="1" t="n">
        <f aca="false">1-B128</f>
        <v>0.958333333333333</v>
      </c>
      <c r="C127" s="1" t="n">
        <f aca="false">1-C128</f>
        <v>0.645833333333333</v>
      </c>
      <c r="D127" s="1" t="n">
        <f aca="false">1/Input!$O$13</f>
        <v>0.110930555337022</v>
      </c>
      <c r="E127" s="1" t="s">
        <v>55</v>
      </c>
    </row>
    <row r="128" customFormat="false" ht="13.8" hidden="false" customHeight="true" outlineLevel="0" collapsed="false">
      <c r="A128" s="1" t="s">
        <v>54</v>
      </c>
      <c r="B128" s="1" t="n">
        <f aca="false">Input!$M$10/Input!$A$2</f>
        <v>0.0416666666666667</v>
      </c>
      <c r="C128" s="1" t="n">
        <f aca="false">Input!$N$10/(Input!$N$13+Input!$N$10)</f>
        <v>0.354166666666667</v>
      </c>
      <c r="D128" s="1" t="n">
        <f aca="false">1/Input!$O$10</f>
        <v>0.0450732441103295</v>
      </c>
      <c r="E128" s="1" t="s">
        <v>55</v>
      </c>
    </row>
    <row r="129" customFormat="false" ht="13.8" hidden="false" customHeight="true" outlineLevel="0" collapsed="false">
      <c r="B129" s="1" t="s">
        <v>55</v>
      </c>
    </row>
    <row r="130" customFormat="false" ht="13.8" hidden="false" customHeight="true" outlineLevel="0" collapsed="false">
      <c r="B130" s="1" t="s">
        <v>54</v>
      </c>
    </row>
    <row r="131" customFormat="false" ht="13.8" hidden="false" customHeight="true" outlineLevel="0" collapsed="false">
      <c r="A131" s="1" t="s">
        <v>54</v>
      </c>
      <c r="B131" s="1" t="n">
        <f aca="false">1-B132</f>
        <v>0.958333333333333</v>
      </c>
      <c r="C131" s="1" t="n">
        <f aca="false">1-C132</f>
        <v>0.645833333333333</v>
      </c>
      <c r="D131" s="1" t="n">
        <f aca="false">1/Input!$O$13</f>
        <v>0.110930555337022</v>
      </c>
      <c r="E131" s="1" t="s">
        <v>55</v>
      </c>
    </row>
    <row r="132" customFormat="false" ht="13.8" hidden="false" customHeight="true" outlineLevel="0" collapsed="false">
      <c r="A132" s="1" t="s">
        <v>54</v>
      </c>
      <c r="B132" s="1" t="n">
        <f aca="false">Input!$M$10/Input!$A$2</f>
        <v>0.0416666666666667</v>
      </c>
      <c r="C132" s="1" t="n">
        <f aca="false">Input!$N$10/(Input!$N$13+Input!$N$10)</f>
        <v>0.354166666666667</v>
      </c>
      <c r="D132" s="1" t="n">
        <f aca="false">1/Input!$O$10</f>
        <v>0.0450732441103295</v>
      </c>
      <c r="E132" s="1" t="s">
        <v>55</v>
      </c>
    </row>
    <row r="133" customFormat="false" ht="13.8" hidden="false" customHeight="true" outlineLevel="0" collapsed="false">
      <c r="B133" s="1" t="s">
        <v>55</v>
      </c>
    </row>
    <row r="134" customFormat="false" ht="13.8" hidden="false" customHeight="true" outlineLevel="0" collapsed="false"/>
    <row r="135" customFormat="false" ht="13.8" hidden="false" customHeight="true" outlineLevel="0" collapsed="false">
      <c r="B135" s="1" t="s">
        <v>56</v>
      </c>
      <c r="C135" s="1" t="s">
        <v>68</v>
      </c>
      <c r="D135" s="1" t="s">
        <v>65</v>
      </c>
      <c r="E135" s="1" t="s">
        <v>66</v>
      </c>
    </row>
    <row r="136" customFormat="false" ht="13.8" hidden="false" customHeight="true" outlineLevel="0" collapsed="false">
      <c r="B136" s="1" t="n">
        <v>1</v>
      </c>
      <c r="C136" s="1" t="n">
        <v>1</v>
      </c>
      <c r="D136" s="1" t="n">
        <v>1</v>
      </c>
      <c r="E136" s="1" t="n">
        <v>1</v>
      </c>
    </row>
    <row r="137" customFormat="false" ht="13.8" hidden="false" customHeight="true" outlineLevel="0" collapsed="false">
      <c r="B137" s="1" t="s">
        <v>55</v>
      </c>
    </row>
    <row r="138" customFormat="false" ht="13.8" hidden="false" customHeight="true" outlineLevel="0" collapsed="false"/>
    <row r="139" customFormat="false" ht="13.8" hidden="false" customHeight="true" outlineLevel="0" collapsed="false"/>
    <row r="140" customFormat="false" ht="13.8" hidden="false" customHeight="true" outlineLevel="0" collapsed="false"/>
    <row r="141" customFormat="false" ht="13.8" hidden="false" customHeight="true" outlineLevel="0" collapsed="false"/>
    <row r="142" customFormat="false" ht="13.8" hidden="false" customHeight="true" outlineLevel="0" collapsed="false"/>
    <row r="143" customFormat="false" ht="13.8" hidden="false" customHeight="true" outlineLevel="0" collapsed="false">
      <c r="B143" s="1" t="s">
        <v>59</v>
      </c>
      <c r="C143" s="1" t="s">
        <v>74</v>
      </c>
      <c r="D143" s="1" t="n">
        <v>14</v>
      </c>
      <c r="E143" s="1" t="n">
        <v>8</v>
      </c>
      <c r="F143" s="1" t="n">
        <v>16</v>
      </c>
      <c r="G143" s="1" t="n">
        <v>13</v>
      </c>
      <c r="H143" s="1" t="n">
        <v>15</v>
      </c>
      <c r="I143" s="1" t="n">
        <v>10</v>
      </c>
      <c r="J143" s="1" t="s">
        <v>75</v>
      </c>
      <c r="K143" s="1" t="s">
        <v>54</v>
      </c>
      <c r="L143" s="1" t="n">
        <f aca="false">Input!$N$16</f>
        <v>74</v>
      </c>
      <c r="M143" s="1" t="n">
        <f aca="false">$M$48</f>
        <v>48</v>
      </c>
      <c r="N143" s="1" t="s">
        <v>71</v>
      </c>
      <c r="O143" s="1" t="s">
        <v>62</v>
      </c>
      <c r="P143" s="1" t="n">
        <v>4</v>
      </c>
    </row>
    <row r="144" customFormat="false" ht="13.8" hidden="false" customHeight="true" outlineLevel="0" collapsed="false">
      <c r="B144" s="1" t="s">
        <v>63</v>
      </c>
    </row>
    <row r="145" customFormat="false" ht="13.8" hidden="false" customHeight="true" outlineLevel="0" collapsed="false">
      <c r="B145" s="1" t="s">
        <v>54</v>
      </c>
    </row>
    <row r="146" customFormat="false" ht="13.8" hidden="false" customHeight="true" outlineLevel="0" collapsed="false">
      <c r="B146" s="1" t="s">
        <v>56</v>
      </c>
      <c r="C146" s="1" t="s">
        <v>64</v>
      </c>
      <c r="D146" s="1" t="s">
        <v>65</v>
      </c>
      <c r="E146" s="1" t="s">
        <v>66</v>
      </c>
    </row>
    <row r="147" customFormat="false" ht="13.8" hidden="false" customHeight="true" outlineLevel="0" collapsed="false">
      <c r="B147" s="1" t="n">
        <f aca="false">Input!$O$16</f>
        <v>33.3333333333333</v>
      </c>
      <c r="C147" s="1" t="n">
        <f aca="false">Input!$O$16</f>
        <v>33.3333333333333</v>
      </c>
      <c r="D147" s="1" t="n">
        <f aca="false">Input!$O$16</f>
        <v>33.3333333333333</v>
      </c>
      <c r="E147" s="1" t="n">
        <f aca="false">Input!$O$16</f>
        <v>33.3333333333333</v>
      </c>
    </row>
    <row r="148" customFormat="false" ht="13.8" hidden="false" customHeight="true" outlineLevel="0" collapsed="false">
      <c r="B148" s="1" t="s">
        <v>56</v>
      </c>
      <c r="C148" s="1" t="s">
        <v>67</v>
      </c>
      <c r="D148" s="1" t="s">
        <v>65</v>
      </c>
      <c r="E148" s="1" t="s">
        <v>66</v>
      </c>
    </row>
    <row r="149" customFormat="false" ht="13.8" hidden="false" customHeight="true" outlineLevel="0" collapsed="false">
      <c r="B149" s="1" t="s">
        <v>54</v>
      </c>
    </row>
    <row r="150" customFormat="false" ht="13.8" hidden="false" customHeight="true" outlineLevel="0" collapsed="false">
      <c r="A150" s="1" t="s">
        <v>54</v>
      </c>
      <c r="B150" s="1" t="n">
        <f aca="false">1-B151</f>
        <v>0.958333333333333</v>
      </c>
      <c r="C150" s="1" t="n">
        <f aca="false">1-C151</f>
        <v>0.645833333333333</v>
      </c>
      <c r="D150" s="1" t="n">
        <f aca="false">1/Input!$O$13</f>
        <v>0.110930555337022</v>
      </c>
      <c r="E150" s="1" t="s">
        <v>55</v>
      </c>
    </row>
    <row r="151" customFormat="false" ht="13.8" hidden="false" customHeight="true" outlineLevel="0" collapsed="false">
      <c r="A151" s="1" t="s">
        <v>54</v>
      </c>
      <c r="B151" s="1" t="n">
        <f aca="false">Input!$M$10/Input!$A$2</f>
        <v>0.0416666666666667</v>
      </c>
      <c r="C151" s="1" t="n">
        <f aca="false">Input!$N$10/(Input!$N$13+Input!$N$10)</f>
        <v>0.354166666666667</v>
      </c>
      <c r="D151" s="1" t="n">
        <f aca="false">1/Input!$O$10</f>
        <v>0.0450732441103295</v>
      </c>
      <c r="E151" s="1" t="s">
        <v>55</v>
      </c>
    </row>
    <row r="152" customFormat="false" ht="13.8" hidden="false" customHeight="true" outlineLevel="0" collapsed="false">
      <c r="B152" s="1" t="s">
        <v>55</v>
      </c>
    </row>
    <row r="153" customFormat="false" ht="13.8" hidden="false" customHeight="true" outlineLevel="0" collapsed="false">
      <c r="B153" s="1" t="n">
        <f aca="false">1/Input!$O$18</f>
        <v>0.0716426503218266</v>
      </c>
      <c r="C153" s="1" t="n">
        <f aca="false">B153</f>
        <v>0.0716426503218266</v>
      </c>
    </row>
    <row r="154" customFormat="false" ht="13.8" hidden="false" customHeight="true" outlineLevel="0" collapsed="false">
      <c r="B154" s="1" t="s">
        <v>54</v>
      </c>
    </row>
    <row r="155" customFormat="false" ht="13.8" hidden="false" customHeight="true" outlineLevel="0" collapsed="false">
      <c r="A155" s="1" t="s">
        <v>54</v>
      </c>
      <c r="B155" s="1" t="n">
        <f aca="false">1-B156</f>
        <v>0.958333333333333</v>
      </c>
      <c r="C155" s="1" t="n">
        <f aca="false">1-C156</f>
        <v>0.645833333333333</v>
      </c>
      <c r="D155" s="1" t="n">
        <f aca="false">1/Input!$O$13</f>
        <v>0.110930555337022</v>
      </c>
      <c r="E155" s="1" t="s">
        <v>55</v>
      </c>
    </row>
    <row r="156" customFormat="false" ht="13.8" hidden="false" customHeight="true" outlineLevel="0" collapsed="false">
      <c r="A156" s="1" t="s">
        <v>54</v>
      </c>
      <c r="B156" s="1" t="n">
        <f aca="false">Input!$M$10/Input!$A$2</f>
        <v>0.0416666666666667</v>
      </c>
      <c r="C156" s="1" t="n">
        <f aca="false">Input!$N$10/(Input!$N$13+Input!$N$10)</f>
        <v>0.354166666666667</v>
      </c>
      <c r="D156" s="1" t="n">
        <f aca="false">1/Input!$O$10</f>
        <v>0.0450732441103295</v>
      </c>
      <c r="E156" s="1" t="s">
        <v>55</v>
      </c>
    </row>
    <row r="157" customFormat="false" ht="13.8" hidden="false" customHeight="true" outlineLevel="0" collapsed="false">
      <c r="B157" s="1" t="s">
        <v>55</v>
      </c>
    </row>
    <row r="158" customFormat="false" ht="13.8" hidden="false" customHeight="true" outlineLevel="0" collapsed="false"/>
    <row r="159" customFormat="false" ht="13.8" hidden="false" customHeight="true" outlineLevel="0" collapsed="false">
      <c r="B159" s="1" t="s">
        <v>56</v>
      </c>
      <c r="C159" s="1" t="s">
        <v>68</v>
      </c>
      <c r="D159" s="1" t="s">
        <v>65</v>
      </c>
      <c r="E159" s="1" t="s">
        <v>66</v>
      </c>
    </row>
    <row r="160" customFormat="false" ht="13.8" hidden="false" customHeight="true" outlineLevel="0" collapsed="false">
      <c r="B160" s="1" t="n">
        <v>1</v>
      </c>
      <c r="C160" s="1" t="n">
        <v>1</v>
      </c>
      <c r="D160" s="1" t="n">
        <v>1</v>
      </c>
      <c r="E160" s="1" t="n">
        <v>1</v>
      </c>
    </row>
    <row r="161" customFormat="false" ht="13.8" hidden="false" customHeight="true" outlineLevel="0" collapsed="false">
      <c r="B161" s="1" t="s">
        <v>55</v>
      </c>
    </row>
    <row r="162" customFormat="false" ht="13.8" hidden="false" customHeight="true" outlineLevel="0" collapsed="false">
      <c r="A162" s="1" t="s">
        <v>57</v>
      </c>
    </row>
    <row r="163" customFormat="false" ht="13.8" hidden="false" customHeight="true" outlineLevel="0" collapsed="false"/>
    <row r="164" customFormat="false" ht="13.8" hidden="false" customHeight="true" outlineLevel="0" collapsed="false"/>
    <row r="165" customFormat="false" ht="13.8" hidden="false" customHeight="true" outlineLevel="0" collapsed="false">
      <c r="A165" s="1" t="s">
        <v>76</v>
      </c>
    </row>
    <row r="166" customFormat="false" ht="13.8" hidden="false" customHeight="true" outlineLevel="0" collapsed="false">
      <c r="A166" s="1" t="s">
        <v>54</v>
      </c>
    </row>
    <row r="167" customFormat="false" ht="13.8" hidden="false" customHeight="true" outlineLevel="0" collapsed="false">
      <c r="B167" s="1" t="s">
        <v>77</v>
      </c>
      <c r="C167" s="1" t="s">
        <v>78</v>
      </c>
      <c r="D167" s="1" t="s">
        <v>54</v>
      </c>
      <c r="E167" s="1" t="n">
        <f aca="false">-D33*SIN(PI()/4)+1</f>
        <v>-7.48528137423857</v>
      </c>
      <c r="F167" s="1" t="n">
        <f aca="false">D33*SIN(PI()/4)</f>
        <v>8.48528137423857</v>
      </c>
      <c r="G167" s="1" t="n">
        <v>0</v>
      </c>
      <c r="H167" s="1" t="s">
        <v>55</v>
      </c>
    </row>
    <row r="168" customFormat="false" ht="13.8" hidden="false" customHeight="true" outlineLevel="0" collapsed="false">
      <c r="B168" s="1" t="s">
        <v>77</v>
      </c>
      <c r="C168" s="1" t="s">
        <v>79</v>
      </c>
      <c r="D168" s="1" t="s">
        <v>54</v>
      </c>
      <c r="E168" s="1" t="n">
        <f aca="false">E167</f>
        <v>-7.48528137423857</v>
      </c>
      <c r="F168" s="1" t="n">
        <f aca="false">F167</f>
        <v>8.48528137423857</v>
      </c>
      <c r="G168" s="1" t="n">
        <f aca="false">E28</f>
        <v>0.3</v>
      </c>
      <c r="H168" s="1" t="s">
        <v>55</v>
      </c>
    </row>
    <row r="169" customFormat="false" ht="13.8" hidden="false" customHeight="true" outlineLevel="0" collapsed="false"/>
    <row r="170" customFormat="false" ht="13.8" hidden="false" customHeight="true" outlineLevel="0" collapsed="false">
      <c r="B170" s="1" t="s">
        <v>80</v>
      </c>
      <c r="C170" s="1" t="n">
        <v>1</v>
      </c>
      <c r="D170" s="1" t="n">
        <v>0</v>
      </c>
    </row>
    <row r="171" customFormat="false" ht="13.8" hidden="false" customHeight="true" outlineLevel="0" collapsed="false">
      <c r="B171" s="1" t="s">
        <v>54</v>
      </c>
    </row>
    <row r="172" customFormat="false" ht="13.8" hidden="false" customHeight="true" outlineLevel="0" collapsed="false">
      <c r="B172" s="1" t="s">
        <v>54</v>
      </c>
      <c r="C172" s="1" t="n">
        <f aca="false">Input!A10</f>
        <v>0.999035</v>
      </c>
      <c r="D172" s="1" t="n">
        <f aca="false">Input!B10</f>
        <v>0.000297</v>
      </c>
      <c r="E172" s="1" t="n">
        <v>0</v>
      </c>
      <c r="F172" s="1" t="s">
        <v>55</v>
      </c>
    </row>
    <row r="173" customFormat="false" ht="13.8" hidden="false" customHeight="true" outlineLevel="0" collapsed="false">
      <c r="B173" s="1" t="s">
        <v>54</v>
      </c>
      <c r="C173" s="1" t="n">
        <f aca="false">Input!A11</f>
        <v>0.996145</v>
      </c>
      <c r="D173" s="1" t="n">
        <f aca="false">Input!B11</f>
        <v>0.001185</v>
      </c>
      <c r="E173" s="1" t="n">
        <v>0</v>
      </c>
      <c r="F173" s="1" t="s">
        <v>55</v>
      </c>
    </row>
    <row r="174" customFormat="false" ht="13.8" hidden="false" customHeight="true" outlineLevel="0" collapsed="false">
      <c r="B174" s="1" t="s">
        <v>54</v>
      </c>
      <c r="C174" s="1" t="n">
        <f aca="false">Input!A12</f>
        <v>0.991338</v>
      </c>
      <c r="D174" s="1" t="n">
        <f aca="false">Input!B12</f>
        <v>0.002653</v>
      </c>
      <c r="E174" s="1" t="n">
        <v>0</v>
      </c>
      <c r="F174" s="1" t="s">
        <v>55</v>
      </c>
    </row>
    <row r="175" customFormat="false" ht="13.8" hidden="false" customHeight="true" outlineLevel="0" collapsed="false">
      <c r="B175" s="1" t="s">
        <v>54</v>
      </c>
      <c r="C175" s="1" t="n">
        <f aca="false">Input!A13</f>
        <v>0.984631</v>
      </c>
      <c r="D175" s="1" t="n">
        <f aca="false">Input!B13</f>
        <v>0.004682</v>
      </c>
      <c r="E175" s="1" t="n">
        <v>0</v>
      </c>
      <c r="F175" s="1" t="s">
        <v>55</v>
      </c>
    </row>
    <row r="176" customFormat="false" ht="13.8" hidden="false" customHeight="true" outlineLevel="0" collapsed="false">
      <c r="B176" s="1" t="s">
        <v>54</v>
      </c>
      <c r="C176" s="1" t="n">
        <f aca="false">Input!A14</f>
        <v>0.976046</v>
      </c>
      <c r="D176" s="1" t="n">
        <f aca="false">Input!B14</f>
        <v>0.007248</v>
      </c>
      <c r="E176" s="1" t="n">
        <v>0</v>
      </c>
      <c r="F176" s="1" t="s">
        <v>55</v>
      </c>
    </row>
    <row r="177" customFormat="false" ht="13.8" hidden="false" customHeight="true" outlineLevel="0" collapsed="false">
      <c r="B177" s="1" t="s">
        <v>54</v>
      </c>
      <c r="C177" s="1" t="n">
        <f aca="false">Input!A15</f>
        <v>0.965613</v>
      </c>
      <c r="D177" s="1" t="n">
        <f aca="false">Input!B15</f>
        <v>0.010321</v>
      </c>
      <c r="E177" s="1" t="n">
        <v>0</v>
      </c>
      <c r="F177" s="1" t="s">
        <v>55</v>
      </c>
    </row>
    <row r="178" customFormat="false" ht="13.8" hidden="false" customHeight="true" outlineLevel="0" collapsed="false">
      <c r="B178" s="1" t="s">
        <v>54</v>
      </c>
      <c r="C178" s="1" t="n">
        <f aca="false">Input!A16</f>
        <v>0.953367</v>
      </c>
      <c r="D178" s="1" t="n">
        <f aca="false">Input!B16</f>
        <v>0.013863</v>
      </c>
      <c r="E178" s="1" t="n">
        <v>0</v>
      </c>
      <c r="F178" s="1" t="s">
        <v>55</v>
      </c>
    </row>
    <row r="179" customFormat="false" ht="13.8" hidden="false" customHeight="true" outlineLevel="0" collapsed="false">
      <c r="B179" s="1" t="s">
        <v>54</v>
      </c>
      <c r="C179" s="1" t="n">
        <f aca="false">Input!A17</f>
        <v>0.939351</v>
      </c>
      <c r="D179" s="1" t="n">
        <f aca="false">Input!B17</f>
        <v>0.017833</v>
      </c>
      <c r="E179" s="1" t="n">
        <v>0</v>
      </c>
      <c r="F179" s="1" t="s">
        <v>55</v>
      </c>
    </row>
    <row r="180" customFormat="false" ht="13.8" hidden="false" customHeight="true" outlineLevel="0" collapsed="false">
      <c r="B180" s="1" t="s">
        <v>54</v>
      </c>
      <c r="C180" s="1" t="n">
        <f aca="false">Input!A18</f>
        <v>0.923612</v>
      </c>
      <c r="D180" s="1" t="n">
        <f aca="false">Input!B18</f>
        <v>0.022187</v>
      </c>
      <c r="E180" s="1" t="n">
        <v>0</v>
      </c>
      <c r="F180" s="1" t="s">
        <v>55</v>
      </c>
    </row>
    <row r="181" customFormat="false" ht="13.8" hidden="false" customHeight="true" outlineLevel="0" collapsed="false">
      <c r="B181" s="1" t="s">
        <v>54</v>
      </c>
      <c r="C181" s="1" t="n">
        <f aca="false">Input!A19</f>
        <v>0.906208</v>
      </c>
      <c r="D181" s="1" t="n">
        <f aca="false">Input!B19</f>
        <v>0.026874</v>
      </c>
      <c r="E181" s="1" t="n">
        <v>0</v>
      </c>
      <c r="F181" s="1" t="s">
        <v>55</v>
      </c>
    </row>
    <row r="182" customFormat="false" ht="13.8" hidden="false" customHeight="true" outlineLevel="0" collapsed="false">
      <c r="B182" s="1" t="s">
        <v>54</v>
      </c>
      <c r="C182" s="1" t="n">
        <f aca="false">Input!A20</f>
        <v>0.887198</v>
      </c>
      <c r="D182" s="1" t="n">
        <f aca="false">Input!B20</f>
        <v>0.031843</v>
      </c>
      <c r="E182" s="1" t="n">
        <v>0</v>
      </c>
      <c r="F182" s="1" t="s">
        <v>55</v>
      </c>
    </row>
    <row r="183" customFormat="false" ht="13.8" hidden="false" customHeight="true" outlineLevel="0" collapsed="false">
      <c r="B183" s="1" t="s">
        <v>54</v>
      </c>
      <c r="C183" s="1" t="n">
        <f aca="false">Input!A21</f>
        <v>0.866653</v>
      </c>
      <c r="D183" s="1" t="n">
        <f aca="false">Input!B21</f>
        <v>0.03704</v>
      </c>
      <c r="E183" s="1" t="n">
        <v>0</v>
      </c>
      <c r="F183" s="1" t="s">
        <v>55</v>
      </c>
    </row>
    <row r="184" customFormat="false" ht="13.8" hidden="false" customHeight="true" outlineLevel="0" collapsed="false">
      <c r="B184" s="1" t="s">
        <v>54</v>
      </c>
      <c r="C184" s="1" t="n">
        <f aca="false">Input!A22</f>
        <v>0.844647</v>
      </c>
      <c r="D184" s="1" t="n">
        <f aca="false">Input!B22</f>
        <v>0.042411</v>
      </c>
      <c r="E184" s="1" t="n">
        <v>0</v>
      </c>
      <c r="F184" s="1" t="s">
        <v>55</v>
      </c>
    </row>
    <row r="185" customFormat="false" ht="13.8" hidden="false" customHeight="true" outlineLevel="0" collapsed="false">
      <c r="B185" s="1" t="s">
        <v>54</v>
      </c>
      <c r="C185" s="1" t="n">
        <f aca="false">Input!A23</f>
        <v>0.82126</v>
      </c>
      <c r="D185" s="1" t="n">
        <f aca="false">Input!B23</f>
        <v>0.047899</v>
      </c>
      <c r="E185" s="1" t="n">
        <v>0</v>
      </c>
      <c r="F185" s="1" t="s">
        <v>55</v>
      </c>
    </row>
    <row r="186" customFormat="false" ht="13.8" hidden="false" customHeight="true" outlineLevel="0" collapsed="false">
      <c r="B186" s="1" t="s">
        <v>54</v>
      </c>
      <c r="C186" s="1" t="n">
        <f aca="false">Input!A24</f>
        <v>0.796579</v>
      </c>
      <c r="D186" s="1" t="n">
        <f aca="false">Input!B24</f>
        <v>0.053449</v>
      </c>
      <c r="E186" s="1" t="n">
        <v>0</v>
      </c>
      <c r="F186" s="1" t="s">
        <v>55</v>
      </c>
    </row>
    <row r="187" customFormat="false" ht="13.8" hidden="false" customHeight="true" outlineLevel="0" collapsed="false">
      <c r="B187" s="1" t="s">
        <v>54</v>
      </c>
      <c r="C187" s="1" t="n">
        <f aca="false">Input!A25</f>
        <v>0.770697</v>
      </c>
      <c r="D187" s="1" t="n">
        <f aca="false">Input!B25</f>
        <v>0.059005</v>
      </c>
      <c r="E187" s="1" t="n">
        <v>0</v>
      </c>
      <c r="F187" s="1" t="s">
        <v>55</v>
      </c>
    </row>
    <row r="188" customFormat="false" ht="13.8" hidden="false" customHeight="true" outlineLevel="0" collapsed="false">
      <c r="B188" s="1" t="s">
        <v>54</v>
      </c>
      <c r="C188" s="1" t="n">
        <f aca="false">Input!A26</f>
        <v>0.743712</v>
      </c>
      <c r="D188" s="1" t="n">
        <f aca="false">Input!B26</f>
        <v>0.064511</v>
      </c>
      <c r="E188" s="1" t="n">
        <v>0</v>
      </c>
      <c r="F188" s="1" t="s">
        <v>55</v>
      </c>
    </row>
    <row r="189" customFormat="false" ht="13.8" hidden="false" customHeight="true" outlineLevel="0" collapsed="false">
      <c r="B189" s="1" t="s">
        <v>54</v>
      </c>
      <c r="C189" s="1" t="n">
        <f aca="false">Input!A27</f>
        <v>0.715726</v>
      </c>
      <c r="D189" s="1" t="n">
        <f aca="false">Input!B27</f>
        <v>0.069913</v>
      </c>
      <c r="E189" s="1" t="n">
        <v>0</v>
      </c>
      <c r="F189" s="1" t="s">
        <v>55</v>
      </c>
    </row>
    <row r="190" customFormat="false" ht="13.8" hidden="false" customHeight="true" outlineLevel="0" collapsed="false">
      <c r="B190" s="1" t="s">
        <v>54</v>
      </c>
      <c r="C190" s="1" t="n">
        <f aca="false">Input!A28</f>
        <v>0.686848</v>
      </c>
      <c r="D190" s="1" t="n">
        <f aca="false">Input!B28</f>
        <v>0.075158</v>
      </c>
      <c r="E190" s="1" t="n">
        <v>0</v>
      </c>
      <c r="F190" s="1" t="s">
        <v>55</v>
      </c>
    </row>
    <row r="191" customFormat="false" ht="13.8" hidden="false" customHeight="true" outlineLevel="0" collapsed="false">
      <c r="B191" s="1" t="s">
        <v>54</v>
      </c>
      <c r="C191" s="1" t="n">
        <f aca="false">Input!A29</f>
        <v>0.657189</v>
      </c>
      <c r="D191" s="1" t="n">
        <f aca="false">Input!B29</f>
        <v>0.080194</v>
      </c>
      <c r="E191" s="1" t="n">
        <v>0</v>
      </c>
      <c r="F191" s="1" t="s">
        <v>55</v>
      </c>
    </row>
    <row r="192" customFormat="false" ht="13.8" hidden="false" customHeight="true" outlineLevel="0" collapsed="false">
      <c r="B192" s="1" t="s">
        <v>54</v>
      </c>
      <c r="C192" s="1" t="n">
        <f aca="false">Input!A30</f>
        <v>0.626866</v>
      </c>
      <c r="D192" s="1" t="n">
        <f aca="false">Input!B30</f>
        <v>0.084971</v>
      </c>
      <c r="E192" s="1" t="n">
        <v>0</v>
      </c>
      <c r="F192" s="1" t="s">
        <v>55</v>
      </c>
    </row>
    <row r="193" customFormat="false" ht="13.8" hidden="false" customHeight="true" outlineLevel="0" collapsed="false">
      <c r="B193" s="1" t="s">
        <v>54</v>
      </c>
      <c r="C193" s="1" t="n">
        <f aca="false">Input!A31</f>
        <v>0.595998</v>
      </c>
      <c r="D193" s="1" t="n">
        <f aca="false">Input!B31</f>
        <v>0.089439</v>
      </c>
      <c r="E193" s="1" t="n">
        <v>0</v>
      </c>
      <c r="F193" s="1" t="s">
        <v>55</v>
      </c>
    </row>
    <row r="194" customFormat="false" ht="13.8" hidden="false" customHeight="true" outlineLevel="0" collapsed="false">
      <c r="B194" s="1" t="s">
        <v>54</v>
      </c>
      <c r="C194" s="1" t="n">
        <f aca="false">Input!A32</f>
        <v>0.564709</v>
      </c>
      <c r="D194" s="1" t="n">
        <f aca="false">Input!B32</f>
        <v>0.093554</v>
      </c>
      <c r="E194" s="1" t="n">
        <v>0</v>
      </c>
      <c r="F194" s="1" t="s">
        <v>55</v>
      </c>
    </row>
    <row r="195" customFormat="false" ht="13.8" hidden="false" customHeight="true" outlineLevel="0" collapsed="false">
      <c r="B195" s="1" t="s">
        <v>54</v>
      </c>
      <c r="C195" s="1" t="n">
        <f aca="false">Input!A33</f>
        <v>0.533123</v>
      </c>
      <c r="D195" s="1" t="n">
        <f aca="false">Input!B33</f>
        <v>0.097269</v>
      </c>
      <c r="E195" s="1" t="n">
        <v>0</v>
      </c>
      <c r="F195" s="1" t="s">
        <v>55</v>
      </c>
    </row>
    <row r="196" customFormat="false" ht="13.8" hidden="false" customHeight="true" outlineLevel="0" collapsed="false">
      <c r="B196" s="1" t="s">
        <v>54</v>
      </c>
      <c r="C196" s="1" t="n">
        <f aca="false">Input!A34</f>
        <v>0.50137</v>
      </c>
      <c r="D196" s="1" t="n">
        <f aca="false">Input!B34</f>
        <v>0.100545</v>
      </c>
      <c r="E196" s="1" t="n">
        <v>0</v>
      </c>
      <c r="F196" s="1" t="s">
        <v>55</v>
      </c>
    </row>
    <row r="197" customFormat="false" ht="13.8" hidden="false" customHeight="true" outlineLevel="0" collapsed="false">
      <c r="B197" s="1" t="s">
        <v>54</v>
      </c>
      <c r="C197" s="1" t="n">
        <f aca="false">Input!A35</f>
        <v>0.469578</v>
      </c>
      <c r="D197" s="1" t="n">
        <f aca="false">Input!B35</f>
        <v>0.103344</v>
      </c>
      <c r="E197" s="1" t="n">
        <v>0</v>
      </c>
      <c r="F197" s="1" t="s">
        <v>55</v>
      </c>
    </row>
    <row r="198" customFormat="false" ht="13.8" hidden="false" customHeight="true" outlineLevel="0" collapsed="false">
      <c r="B198" s="1" t="s">
        <v>54</v>
      </c>
      <c r="C198" s="1" t="n">
        <f aca="false">Input!A36</f>
        <v>0.437879</v>
      </c>
      <c r="D198" s="1" t="n">
        <f aca="false">Input!B36</f>
        <v>0.105631</v>
      </c>
      <c r="E198" s="1" t="n">
        <v>0</v>
      </c>
      <c r="F198" s="1" t="s">
        <v>55</v>
      </c>
    </row>
    <row r="199" customFormat="false" ht="13.8" hidden="false" customHeight="true" outlineLevel="0" collapsed="false">
      <c r="B199" s="1" t="s">
        <v>54</v>
      </c>
      <c r="C199" s="1" t="n">
        <f aca="false">Input!A37</f>
        <v>0.406404</v>
      </c>
      <c r="D199" s="1" t="n">
        <f aca="false">Input!B37</f>
        <v>0.107376</v>
      </c>
      <c r="E199" s="1" t="n">
        <v>0</v>
      </c>
      <c r="F199" s="1" t="s">
        <v>55</v>
      </c>
    </row>
    <row r="200" customFormat="false" ht="13.8" hidden="false" customHeight="true" outlineLevel="0" collapsed="false">
      <c r="B200" s="1" t="s">
        <v>54</v>
      </c>
      <c r="C200" s="1" t="n">
        <f aca="false">Input!A38</f>
        <v>0.37482</v>
      </c>
      <c r="D200" s="1" t="n">
        <f aca="false">Input!B38</f>
        <v>0.108468</v>
      </c>
      <c r="E200" s="1" t="n">
        <v>0</v>
      </c>
      <c r="F200" s="1" t="s">
        <v>55</v>
      </c>
    </row>
    <row r="201" customFormat="false" ht="13.8" hidden="false" customHeight="true" outlineLevel="0" collapsed="false">
      <c r="B201" s="1" t="s">
        <v>54</v>
      </c>
      <c r="C201" s="1" t="n">
        <f aca="false">Input!A39</f>
        <v>0.343599</v>
      </c>
      <c r="D201" s="1" t="n">
        <f aca="false">Input!B39</f>
        <v>0.108714</v>
      </c>
      <c r="E201" s="1" t="n">
        <v>0</v>
      </c>
      <c r="F201" s="1" t="s">
        <v>55</v>
      </c>
    </row>
    <row r="202" customFormat="false" ht="13.8" hidden="false" customHeight="true" outlineLevel="0" collapsed="false">
      <c r="B202" s="1" t="s">
        <v>54</v>
      </c>
      <c r="C202" s="1" t="n">
        <f aca="false">Input!A40</f>
        <v>0.313001</v>
      </c>
      <c r="D202" s="1" t="n">
        <f aca="false">Input!B40</f>
        <v>0.10811</v>
      </c>
      <c r="E202" s="1" t="n">
        <v>0</v>
      </c>
      <c r="F202" s="1" t="s">
        <v>55</v>
      </c>
    </row>
    <row r="203" customFormat="false" ht="13.8" hidden="false" customHeight="true" outlineLevel="0" collapsed="false">
      <c r="B203" s="1" t="s">
        <v>54</v>
      </c>
      <c r="C203" s="1" t="n">
        <f aca="false">Input!A41</f>
        <v>0.283167</v>
      </c>
      <c r="D203" s="1" t="n">
        <f aca="false">Input!B41</f>
        <v>0.10667</v>
      </c>
      <c r="E203" s="1" t="n">
        <v>0</v>
      </c>
      <c r="F203" s="1" t="s">
        <v>55</v>
      </c>
    </row>
    <row r="204" customFormat="false" ht="13.8" hidden="false" customHeight="true" outlineLevel="0" collapsed="false">
      <c r="B204" s="1" t="s">
        <v>54</v>
      </c>
      <c r="C204" s="1" t="n">
        <f aca="false">Input!A42</f>
        <v>0.254236</v>
      </c>
      <c r="D204" s="1" t="n">
        <f aca="false">Input!B42</f>
        <v>0.104416</v>
      </c>
      <c r="E204" s="1" t="n">
        <v>0</v>
      </c>
      <c r="F204" s="1" t="s">
        <v>55</v>
      </c>
    </row>
    <row r="205" customFormat="false" ht="13.8" hidden="false" customHeight="true" outlineLevel="0" collapsed="false">
      <c r="B205" s="1" t="s">
        <v>54</v>
      </c>
      <c r="C205" s="1" t="n">
        <f aca="false">Input!A43</f>
        <v>0.226341</v>
      </c>
      <c r="D205" s="1" t="n">
        <f aca="false">Input!B43</f>
        <v>0.101384</v>
      </c>
      <c r="E205" s="1" t="n">
        <v>0</v>
      </c>
      <c r="F205" s="1" t="s">
        <v>55</v>
      </c>
    </row>
    <row r="206" customFormat="false" ht="13.8" hidden="false" customHeight="true" outlineLevel="0" collapsed="false">
      <c r="B206" s="1" t="s">
        <v>54</v>
      </c>
      <c r="C206" s="1" t="n">
        <f aca="false">Input!A44</f>
        <v>0.19961</v>
      </c>
      <c r="D206" s="1" t="n">
        <f aca="false">Input!B44</f>
        <v>0.097618</v>
      </c>
      <c r="E206" s="1" t="n">
        <v>0</v>
      </c>
      <c r="F206" s="1" t="s">
        <v>55</v>
      </c>
    </row>
    <row r="207" customFormat="false" ht="13.8" hidden="false" customHeight="true" outlineLevel="0" collapsed="false">
      <c r="B207" s="1" t="s">
        <v>54</v>
      </c>
      <c r="C207" s="1" t="n">
        <f aca="false">Input!A45</f>
        <v>0.174166</v>
      </c>
      <c r="D207" s="1" t="n">
        <f aca="false">Input!B45</f>
        <v>0.093172</v>
      </c>
      <c r="E207" s="1" t="n">
        <v>0</v>
      </c>
      <c r="F207" s="1" t="s">
        <v>55</v>
      </c>
    </row>
    <row r="208" customFormat="false" ht="13.8" hidden="false" customHeight="true" outlineLevel="0" collapsed="false">
      <c r="B208" s="1" t="s">
        <v>54</v>
      </c>
      <c r="C208" s="1" t="n">
        <f aca="false">Input!A46</f>
        <v>0.150121</v>
      </c>
      <c r="D208" s="1" t="n">
        <f aca="false">Input!B46</f>
        <v>0.088108</v>
      </c>
      <c r="E208" s="1" t="n">
        <v>0</v>
      </c>
      <c r="F208" s="1" t="s">
        <v>55</v>
      </c>
    </row>
    <row r="209" customFormat="false" ht="13.8" hidden="false" customHeight="true" outlineLevel="0" collapsed="false">
      <c r="B209" s="1" t="s">
        <v>54</v>
      </c>
      <c r="C209" s="1" t="n">
        <f aca="false">Input!A47</f>
        <v>0.127583</v>
      </c>
      <c r="D209" s="1" t="n">
        <f aca="false">Input!B47</f>
        <v>0.082496</v>
      </c>
      <c r="E209" s="1" t="n">
        <v>0</v>
      </c>
      <c r="F209" s="1" t="s">
        <v>55</v>
      </c>
    </row>
    <row r="210" customFormat="false" ht="13.8" hidden="false" customHeight="true" outlineLevel="0" collapsed="false">
      <c r="B210" s="1" t="s">
        <v>54</v>
      </c>
      <c r="C210" s="1" t="n">
        <f aca="false">Input!A48</f>
        <v>0.106649</v>
      </c>
      <c r="D210" s="1" t="n">
        <f aca="false">Input!B48</f>
        <v>0.07641</v>
      </c>
      <c r="E210" s="1" t="n">
        <v>0</v>
      </c>
      <c r="F210" s="1" t="s">
        <v>55</v>
      </c>
    </row>
    <row r="211" customFormat="false" ht="13.8" hidden="false" customHeight="true" outlineLevel="0" collapsed="false">
      <c r="B211" s="1" t="s">
        <v>54</v>
      </c>
      <c r="C211" s="1" t="n">
        <f aca="false">Input!A49</f>
        <v>0.087405</v>
      </c>
      <c r="D211" s="1" t="n">
        <f aca="false">Input!B49</f>
        <v>0.06993</v>
      </c>
      <c r="E211" s="1" t="n">
        <v>0</v>
      </c>
      <c r="F211" s="1" t="s">
        <v>55</v>
      </c>
    </row>
    <row r="212" customFormat="false" ht="13.8" hidden="false" customHeight="true" outlineLevel="0" collapsed="false">
      <c r="B212" s="1" t="s">
        <v>54</v>
      </c>
      <c r="C212" s="1" t="n">
        <f aca="false">Input!A50</f>
        <v>0.069929</v>
      </c>
      <c r="D212" s="1" t="n">
        <f aca="false">Input!B50</f>
        <v>0.063138</v>
      </c>
      <c r="E212" s="1" t="n">
        <v>0</v>
      </c>
      <c r="F212" s="1" t="s">
        <v>55</v>
      </c>
    </row>
    <row r="213" customFormat="false" ht="13.8" hidden="false" customHeight="true" outlineLevel="0" collapsed="false">
      <c r="B213" s="1" t="s">
        <v>54</v>
      </c>
      <c r="C213" s="1" t="n">
        <f aca="false">Input!A51</f>
        <v>0.054289</v>
      </c>
      <c r="D213" s="1" t="n">
        <f aca="false">Input!B51</f>
        <v>0.056114</v>
      </c>
      <c r="E213" s="1" t="n">
        <v>0</v>
      </c>
      <c r="F213" s="1" t="s">
        <v>55</v>
      </c>
    </row>
    <row r="214" customFormat="false" ht="13.8" hidden="false" customHeight="true" outlineLevel="0" collapsed="false">
      <c r="B214" s="1" t="s">
        <v>54</v>
      </c>
      <c r="C214" s="1" t="n">
        <f aca="false">Input!A52</f>
        <v>0.04054</v>
      </c>
      <c r="D214" s="1" t="n">
        <f aca="false">Input!B52</f>
        <v>0.048938</v>
      </c>
      <c r="E214" s="1" t="n">
        <v>0</v>
      </c>
      <c r="F214" s="1" t="s">
        <v>55</v>
      </c>
    </row>
    <row r="215" customFormat="false" ht="13.8" hidden="false" customHeight="true" outlineLevel="0" collapsed="false">
      <c r="B215" s="1" t="s">
        <v>54</v>
      </c>
      <c r="C215" s="1" t="n">
        <f aca="false">Input!A53</f>
        <v>0.028731</v>
      </c>
      <c r="D215" s="1" t="n">
        <f aca="false">Input!B53</f>
        <v>0.041689</v>
      </c>
      <c r="E215" s="1" t="n">
        <v>0</v>
      </c>
      <c r="F215" s="1" t="s">
        <v>55</v>
      </c>
    </row>
    <row r="216" customFormat="false" ht="13.8" hidden="false" customHeight="true" outlineLevel="0" collapsed="false">
      <c r="B216" s="1" t="s">
        <v>54</v>
      </c>
      <c r="C216" s="1" t="n">
        <f aca="false">Input!A54</f>
        <v>0.018897</v>
      </c>
      <c r="D216" s="1" t="n">
        <f aca="false">Input!B54</f>
        <v>0.034435</v>
      </c>
      <c r="E216" s="1" t="n">
        <v>0</v>
      </c>
      <c r="F216" s="1" t="s">
        <v>55</v>
      </c>
    </row>
    <row r="217" customFormat="false" ht="13.8" hidden="false" customHeight="true" outlineLevel="0" collapsed="false">
      <c r="B217" s="1" t="s">
        <v>54</v>
      </c>
      <c r="C217" s="1" t="n">
        <f aca="false">Input!A55</f>
        <v>0.011066</v>
      </c>
      <c r="D217" s="1" t="n">
        <f aca="false">Input!B55</f>
        <v>0.027241</v>
      </c>
      <c r="E217" s="1" t="n">
        <v>0</v>
      </c>
      <c r="F217" s="1" t="s">
        <v>55</v>
      </c>
    </row>
    <row r="218" customFormat="false" ht="13.8" hidden="false" customHeight="true" outlineLevel="0" collapsed="false">
      <c r="B218" s="1" t="s">
        <v>54</v>
      </c>
      <c r="C218" s="1" t="n">
        <f aca="false">Input!A56</f>
        <v>0.005256</v>
      </c>
      <c r="D218" s="1" t="n">
        <f aca="false">Input!B56</f>
        <v>0.020161</v>
      </c>
      <c r="E218" s="1" t="n">
        <v>0</v>
      </c>
      <c r="F218" s="1" t="s">
        <v>55</v>
      </c>
    </row>
    <row r="219" customFormat="false" ht="13.8" hidden="false" customHeight="true" outlineLevel="0" collapsed="false">
      <c r="B219" s="1" t="s">
        <v>54</v>
      </c>
      <c r="C219" s="1" t="n">
        <f aca="false">Input!A57</f>
        <v>0.001476</v>
      </c>
      <c r="D219" s="1" t="n">
        <f aca="false">Input!B57</f>
        <v>0.013241</v>
      </c>
      <c r="E219" s="1" t="n">
        <v>0</v>
      </c>
      <c r="F219" s="1" t="s">
        <v>55</v>
      </c>
    </row>
    <row r="220" customFormat="false" ht="13.8" hidden="false" customHeight="true" outlineLevel="0" collapsed="false">
      <c r="B220" s="1" t="s">
        <v>54</v>
      </c>
      <c r="C220" s="1" t="n">
        <f aca="false">Input!A58</f>
        <v>-0.000274</v>
      </c>
      <c r="D220" s="1" t="n">
        <f aca="false">Input!B58</f>
        <v>0.006513</v>
      </c>
      <c r="E220" s="1" t="n">
        <v>0</v>
      </c>
      <c r="F220" s="1" t="s">
        <v>55</v>
      </c>
    </row>
    <row r="221" customFormat="false" ht="13.8" hidden="false" customHeight="true" outlineLevel="0" collapsed="false">
      <c r="B221" s="1" t="s">
        <v>55</v>
      </c>
    </row>
    <row r="222" customFormat="false" ht="13.8" hidden="false" customHeight="true" outlineLevel="0" collapsed="false"/>
    <row r="223" customFormat="false" ht="13.8" hidden="false" customHeight="true" outlineLevel="0" collapsed="false"/>
    <row r="224" customFormat="false" ht="13.8" hidden="false" customHeight="true" outlineLevel="0" collapsed="false">
      <c r="B224" s="1" t="s">
        <v>80</v>
      </c>
      <c r="C224" s="1" t="n">
        <v>5</v>
      </c>
      <c r="D224" s="1" t="n">
        <v>4</v>
      </c>
    </row>
    <row r="225" customFormat="false" ht="13.8" hidden="false" customHeight="true" outlineLevel="0" collapsed="false">
      <c r="B225" s="1" t="s">
        <v>54</v>
      </c>
    </row>
    <row r="226" customFormat="false" ht="13.8" hidden="false" customHeight="true" outlineLevel="0" collapsed="false">
      <c r="B226" s="1" t="s">
        <v>54</v>
      </c>
      <c r="C226" s="1" t="n">
        <f aca="false">C172</f>
        <v>0.999035</v>
      </c>
      <c r="D226" s="1" t="n">
        <f aca="false">D172</f>
        <v>0.000297</v>
      </c>
      <c r="E226" s="1" t="n">
        <f aca="false">E28</f>
        <v>0.3</v>
      </c>
      <c r="F226" s="1" t="s">
        <v>55</v>
      </c>
    </row>
    <row r="227" customFormat="false" ht="13.8" hidden="false" customHeight="true" outlineLevel="0" collapsed="false">
      <c r="B227" s="1" t="s">
        <v>54</v>
      </c>
      <c r="C227" s="1" t="n">
        <f aca="false">C173</f>
        <v>0.996145</v>
      </c>
      <c r="D227" s="1" t="n">
        <f aca="false">D173</f>
        <v>0.001185</v>
      </c>
      <c r="E227" s="1" t="n">
        <f aca="false">E226</f>
        <v>0.3</v>
      </c>
      <c r="F227" s="1" t="s">
        <v>55</v>
      </c>
    </row>
    <row r="228" customFormat="false" ht="13.8" hidden="false" customHeight="true" outlineLevel="0" collapsed="false">
      <c r="B228" s="1" t="s">
        <v>54</v>
      </c>
      <c r="C228" s="1" t="n">
        <f aca="false">C174</f>
        <v>0.991338</v>
      </c>
      <c r="D228" s="1" t="n">
        <f aca="false">D174</f>
        <v>0.002653</v>
      </c>
      <c r="E228" s="1" t="n">
        <f aca="false">E227</f>
        <v>0.3</v>
      </c>
      <c r="F228" s="1" t="s">
        <v>55</v>
      </c>
    </row>
    <row r="229" customFormat="false" ht="13.8" hidden="false" customHeight="true" outlineLevel="0" collapsed="false">
      <c r="B229" s="1" t="s">
        <v>54</v>
      </c>
      <c r="C229" s="1" t="n">
        <f aca="false">C175</f>
        <v>0.984631</v>
      </c>
      <c r="D229" s="1" t="n">
        <f aca="false">D175</f>
        <v>0.004682</v>
      </c>
      <c r="E229" s="1" t="n">
        <f aca="false">E228</f>
        <v>0.3</v>
      </c>
      <c r="F229" s="1" t="s">
        <v>55</v>
      </c>
    </row>
    <row r="230" customFormat="false" ht="13.8" hidden="false" customHeight="true" outlineLevel="0" collapsed="false">
      <c r="B230" s="1" t="s">
        <v>54</v>
      </c>
      <c r="C230" s="1" t="n">
        <f aca="false">C176</f>
        <v>0.976046</v>
      </c>
      <c r="D230" s="1" t="n">
        <f aca="false">D176</f>
        <v>0.007248</v>
      </c>
      <c r="E230" s="1" t="n">
        <f aca="false">E229</f>
        <v>0.3</v>
      </c>
      <c r="F230" s="1" t="s">
        <v>55</v>
      </c>
    </row>
    <row r="231" customFormat="false" ht="13.8" hidden="false" customHeight="true" outlineLevel="0" collapsed="false">
      <c r="B231" s="1" t="s">
        <v>54</v>
      </c>
      <c r="C231" s="1" t="n">
        <f aca="false">C177</f>
        <v>0.965613</v>
      </c>
      <c r="D231" s="1" t="n">
        <f aca="false">D177</f>
        <v>0.010321</v>
      </c>
      <c r="E231" s="1" t="n">
        <f aca="false">E230</f>
        <v>0.3</v>
      </c>
      <c r="F231" s="1" t="s">
        <v>55</v>
      </c>
    </row>
    <row r="232" customFormat="false" ht="13.8" hidden="false" customHeight="true" outlineLevel="0" collapsed="false">
      <c r="B232" s="1" t="s">
        <v>54</v>
      </c>
      <c r="C232" s="1" t="n">
        <f aca="false">C178</f>
        <v>0.953367</v>
      </c>
      <c r="D232" s="1" t="n">
        <f aca="false">D178</f>
        <v>0.013863</v>
      </c>
      <c r="E232" s="1" t="n">
        <f aca="false">E231</f>
        <v>0.3</v>
      </c>
      <c r="F232" s="1" t="s">
        <v>55</v>
      </c>
    </row>
    <row r="233" customFormat="false" ht="13.8" hidden="false" customHeight="true" outlineLevel="0" collapsed="false">
      <c r="B233" s="1" t="s">
        <v>54</v>
      </c>
      <c r="C233" s="1" t="n">
        <f aca="false">C179</f>
        <v>0.939351</v>
      </c>
      <c r="D233" s="1" t="n">
        <f aca="false">D179</f>
        <v>0.017833</v>
      </c>
      <c r="E233" s="1" t="n">
        <f aca="false">E232</f>
        <v>0.3</v>
      </c>
      <c r="F233" s="1" t="s">
        <v>55</v>
      </c>
    </row>
    <row r="234" customFormat="false" ht="13.8" hidden="false" customHeight="true" outlineLevel="0" collapsed="false">
      <c r="B234" s="1" t="s">
        <v>54</v>
      </c>
      <c r="C234" s="1" t="n">
        <f aca="false">C180</f>
        <v>0.923612</v>
      </c>
      <c r="D234" s="1" t="n">
        <f aca="false">D180</f>
        <v>0.022187</v>
      </c>
      <c r="E234" s="1" t="n">
        <f aca="false">E233</f>
        <v>0.3</v>
      </c>
      <c r="F234" s="1" t="s">
        <v>55</v>
      </c>
    </row>
    <row r="235" customFormat="false" ht="13.8" hidden="false" customHeight="true" outlineLevel="0" collapsed="false">
      <c r="B235" s="1" t="s">
        <v>54</v>
      </c>
      <c r="C235" s="1" t="n">
        <f aca="false">C181</f>
        <v>0.906208</v>
      </c>
      <c r="D235" s="1" t="n">
        <f aca="false">D181</f>
        <v>0.026874</v>
      </c>
      <c r="E235" s="1" t="n">
        <f aca="false">E234</f>
        <v>0.3</v>
      </c>
      <c r="F235" s="1" t="s">
        <v>55</v>
      </c>
    </row>
    <row r="236" customFormat="false" ht="13.8" hidden="false" customHeight="true" outlineLevel="0" collapsed="false">
      <c r="B236" s="1" t="s">
        <v>54</v>
      </c>
      <c r="C236" s="1" t="n">
        <f aca="false">C182</f>
        <v>0.887198</v>
      </c>
      <c r="D236" s="1" t="n">
        <f aca="false">D182</f>
        <v>0.031843</v>
      </c>
      <c r="E236" s="1" t="n">
        <f aca="false">E235</f>
        <v>0.3</v>
      </c>
      <c r="F236" s="1" t="s">
        <v>55</v>
      </c>
    </row>
    <row r="237" customFormat="false" ht="13.8" hidden="false" customHeight="true" outlineLevel="0" collapsed="false">
      <c r="B237" s="1" t="s">
        <v>54</v>
      </c>
      <c r="C237" s="1" t="n">
        <f aca="false">C183</f>
        <v>0.866653</v>
      </c>
      <c r="D237" s="1" t="n">
        <f aca="false">D183</f>
        <v>0.03704</v>
      </c>
      <c r="E237" s="1" t="n">
        <f aca="false">E236</f>
        <v>0.3</v>
      </c>
      <c r="F237" s="1" t="s">
        <v>55</v>
      </c>
    </row>
    <row r="238" customFormat="false" ht="13.8" hidden="false" customHeight="true" outlineLevel="0" collapsed="false">
      <c r="B238" s="1" t="s">
        <v>54</v>
      </c>
      <c r="C238" s="1" t="n">
        <f aca="false">C184</f>
        <v>0.844647</v>
      </c>
      <c r="D238" s="1" t="n">
        <f aca="false">D184</f>
        <v>0.042411</v>
      </c>
      <c r="E238" s="1" t="n">
        <f aca="false">E237</f>
        <v>0.3</v>
      </c>
      <c r="F238" s="1" t="s">
        <v>55</v>
      </c>
    </row>
    <row r="239" customFormat="false" ht="13.8" hidden="false" customHeight="true" outlineLevel="0" collapsed="false">
      <c r="B239" s="1" t="s">
        <v>54</v>
      </c>
      <c r="C239" s="1" t="n">
        <f aca="false">C185</f>
        <v>0.82126</v>
      </c>
      <c r="D239" s="1" t="n">
        <f aca="false">D185</f>
        <v>0.047899</v>
      </c>
      <c r="E239" s="1" t="n">
        <f aca="false">E238</f>
        <v>0.3</v>
      </c>
      <c r="F239" s="1" t="s">
        <v>55</v>
      </c>
    </row>
    <row r="240" customFormat="false" ht="13.8" hidden="false" customHeight="true" outlineLevel="0" collapsed="false">
      <c r="B240" s="1" t="s">
        <v>54</v>
      </c>
      <c r="C240" s="1" t="n">
        <f aca="false">C186</f>
        <v>0.796579</v>
      </c>
      <c r="D240" s="1" t="n">
        <f aca="false">D186</f>
        <v>0.053449</v>
      </c>
      <c r="E240" s="1" t="n">
        <f aca="false">E239</f>
        <v>0.3</v>
      </c>
      <c r="F240" s="1" t="s">
        <v>55</v>
      </c>
    </row>
    <row r="241" customFormat="false" ht="13.8" hidden="false" customHeight="true" outlineLevel="0" collapsed="false">
      <c r="B241" s="1" t="s">
        <v>54</v>
      </c>
      <c r="C241" s="1" t="n">
        <f aca="false">C187</f>
        <v>0.770697</v>
      </c>
      <c r="D241" s="1" t="n">
        <f aca="false">D187</f>
        <v>0.059005</v>
      </c>
      <c r="E241" s="1" t="n">
        <f aca="false">E240</f>
        <v>0.3</v>
      </c>
      <c r="F241" s="1" t="s">
        <v>55</v>
      </c>
    </row>
    <row r="242" customFormat="false" ht="13.8" hidden="false" customHeight="true" outlineLevel="0" collapsed="false">
      <c r="B242" s="1" t="s">
        <v>54</v>
      </c>
      <c r="C242" s="1" t="n">
        <f aca="false">C188</f>
        <v>0.743712</v>
      </c>
      <c r="D242" s="1" t="n">
        <f aca="false">D188</f>
        <v>0.064511</v>
      </c>
      <c r="E242" s="1" t="n">
        <f aca="false">E241</f>
        <v>0.3</v>
      </c>
      <c r="F242" s="1" t="s">
        <v>55</v>
      </c>
    </row>
    <row r="243" customFormat="false" ht="13.8" hidden="false" customHeight="true" outlineLevel="0" collapsed="false">
      <c r="B243" s="1" t="s">
        <v>54</v>
      </c>
      <c r="C243" s="1" t="n">
        <f aca="false">C189</f>
        <v>0.715726</v>
      </c>
      <c r="D243" s="1" t="n">
        <f aca="false">D189</f>
        <v>0.069913</v>
      </c>
      <c r="E243" s="1" t="n">
        <f aca="false">E242</f>
        <v>0.3</v>
      </c>
      <c r="F243" s="1" t="s">
        <v>55</v>
      </c>
    </row>
    <row r="244" customFormat="false" ht="13.8" hidden="false" customHeight="true" outlineLevel="0" collapsed="false">
      <c r="B244" s="1" t="s">
        <v>54</v>
      </c>
      <c r="C244" s="1" t="n">
        <f aca="false">C190</f>
        <v>0.686848</v>
      </c>
      <c r="D244" s="1" t="n">
        <f aca="false">D190</f>
        <v>0.075158</v>
      </c>
      <c r="E244" s="1" t="n">
        <f aca="false">E243</f>
        <v>0.3</v>
      </c>
      <c r="F244" s="1" t="s">
        <v>55</v>
      </c>
    </row>
    <row r="245" customFormat="false" ht="13.8" hidden="false" customHeight="true" outlineLevel="0" collapsed="false">
      <c r="B245" s="1" t="s">
        <v>54</v>
      </c>
      <c r="C245" s="1" t="n">
        <f aca="false">C191</f>
        <v>0.657189</v>
      </c>
      <c r="D245" s="1" t="n">
        <f aca="false">D191</f>
        <v>0.080194</v>
      </c>
      <c r="E245" s="1" t="n">
        <f aca="false">E244</f>
        <v>0.3</v>
      </c>
      <c r="F245" s="1" t="s">
        <v>55</v>
      </c>
    </row>
    <row r="246" customFormat="false" ht="13.8" hidden="false" customHeight="true" outlineLevel="0" collapsed="false">
      <c r="B246" s="1" t="s">
        <v>54</v>
      </c>
      <c r="C246" s="1" t="n">
        <f aca="false">C192</f>
        <v>0.626866</v>
      </c>
      <c r="D246" s="1" t="n">
        <f aca="false">D192</f>
        <v>0.084971</v>
      </c>
      <c r="E246" s="1" t="n">
        <f aca="false">E245</f>
        <v>0.3</v>
      </c>
      <c r="F246" s="1" t="s">
        <v>55</v>
      </c>
    </row>
    <row r="247" customFormat="false" ht="13.8" hidden="false" customHeight="true" outlineLevel="0" collapsed="false">
      <c r="B247" s="1" t="s">
        <v>54</v>
      </c>
      <c r="C247" s="1" t="n">
        <f aca="false">C193</f>
        <v>0.595998</v>
      </c>
      <c r="D247" s="1" t="n">
        <f aca="false">D193</f>
        <v>0.089439</v>
      </c>
      <c r="E247" s="1" t="n">
        <f aca="false">E246</f>
        <v>0.3</v>
      </c>
      <c r="F247" s="1" t="s">
        <v>55</v>
      </c>
    </row>
    <row r="248" customFormat="false" ht="13.8" hidden="false" customHeight="true" outlineLevel="0" collapsed="false">
      <c r="B248" s="1" t="s">
        <v>54</v>
      </c>
      <c r="C248" s="1" t="n">
        <f aca="false">C194</f>
        <v>0.564709</v>
      </c>
      <c r="D248" s="1" t="n">
        <f aca="false">D194</f>
        <v>0.093554</v>
      </c>
      <c r="E248" s="1" t="n">
        <f aca="false">E247</f>
        <v>0.3</v>
      </c>
      <c r="F248" s="1" t="s">
        <v>55</v>
      </c>
    </row>
    <row r="249" customFormat="false" ht="13.8" hidden="false" customHeight="true" outlineLevel="0" collapsed="false">
      <c r="B249" s="1" t="s">
        <v>54</v>
      </c>
      <c r="C249" s="1" t="n">
        <f aca="false">C195</f>
        <v>0.533123</v>
      </c>
      <c r="D249" s="1" t="n">
        <f aca="false">D195</f>
        <v>0.097269</v>
      </c>
      <c r="E249" s="1" t="n">
        <f aca="false">E248</f>
        <v>0.3</v>
      </c>
      <c r="F249" s="1" t="s">
        <v>55</v>
      </c>
    </row>
    <row r="250" customFormat="false" ht="13.8" hidden="false" customHeight="true" outlineLevel="0" collapsed="false">
      <c r="B250" s="1" t="s">
        <v>54</v>
      </c>
      <c r="C250" s="1" t="n">
        <f aca="false">C196</f>
        <v>0.50137</v>
      </c>
      <c r="D250" s="1" t="n">
        <f aca="false">D196</f>
        <v>0.100545</v>
      </c>
      <c r="E250" s="1" t="n">
        <f aca="false">E249</f>
        <v>0.3</v>
      </c>
      <c r="F250" s="1" t="s">
        <v>55</v>
      </c>
    </row>
    <row r="251" customFormat="false" ht="13.8" hidden="false" customHeight="true" outlineLevel="0" collapsed="false">
      <c r="B251" s="1" t="s">
        <v>54</v>
      </c>
      <c r="C251" s="1" t="n">
        <f aca="false">C197</f>
        <v>0.469578</v>
      </c>
      <c r="D251" s="1" t="n">
        <f aca="false">D197</f>
        <v>0.103344</v>
      </c>
      <c r="E251" s="1" t="n">
        <f aca="false">E250</f>
        <v>0.3</v>
      </c>
      <c r="F251" s="1" t="s">
        <v>55</v>
      </c>
    </row>
    <row r="252" customFormat="false" ht="13.8" hidden="false" customHeight="true" outlineLevel="0" collapsed="false">
      <c r="B252" s="1" t="s">
        <v>54</v>
      </c>
      <c r="C252" s="1" t="n">
        <f aca="false">C198</f>
        <v>0.437879</v>
      </c>
      <c r="D252" s="1" t="n">
        <f aca="false">D198</f>
        <v>0.105631</v>
      </c>
      <c r="E252" s="1" t="n">
        <f aca="false">E251</f>
        <v>0.3</v>
      </c>
      <c r="F252" s="1" t="s">
        <v>55</v>
      </c>
    </row>
    <row r="253" customFormat="false" ht="13.8" hidden="false" customHeight="true" outlineLevel="0" collapsed="false">
      <c r="B253" s="1" t="s">
        <v>54</v>
      </c>
      <c r="C253" s="1" t="n">
        <f aca="false">C199</f>
        <v>0.406404</v>
      </c>
      <c r="D253" s="1" t="n">
        <f aca="false">D199</f>
        <v>0.107376</v>
      </c>
      <c r="E253" s="1" t="n">
        <f aca="false">E252</f>
        <v>0.3</v>
      </c>
      <c r="F253" s="1" t="s">
        <v>55</v>
      </c>
    </row>
    <row r="254" customFormat="false" ht="13.8" hidden="false" customHeight="true" outlineLevel="0" collapsed="false">
      <c r="B254" s="1" t="s">
        <v>54</v>
      </c>
      <c r="C254" s="1" t="n">
        <f aca="false">C200</f>
        <v>0.37482</v>
      </c>
      <c r="D254" s="1" t="n">
        <f aca="false">D200</f>
        <v>0.108468</v>
      </c>
      <c r="E254" s="1" t="n">
        <f aca="false">E253</f>
        <v>0.3</v>
      </c>
      <c r="F254" s="1" t="s">
        <v>55</v>
      </c>
    </row>
    <row r="255" customFormat="false" ht="13.8" hidden="false" customHeight="true" outlineLevel="0" collapsed="false">
      <c r="B255" s="1" t="s">
        <v>54</v>
      </c>
      <c r="C255" s="1" t="n">
        <f aca="false">C201</f>
        <v>0.343599</v>
      </c>
      <c r="D255" s="1" t="n">
        <f aca="false">D201</f>
        <v>0.108714</v>
      </c>
      <c r="E255" s="1" t="n">
        <f aca="false">E254</f>
        <v>0.3</v>
      </c>
      <c r="F255" s="1" t="s">
        <v>55</v>
      </c>
    </row>
    <row r="256" customFormat="false" ht="13.8" hidden="false" customHeight="true" outlineLevel="0" collapsed="false">
      <c r="B256" s="1" t="s">
        <v>54</v>
      </c>
      <c r="C256" s="1" t="n">
        <f aca="false">C202</f>
        <v>0.313001</v>
      </c>
      <c r="D256" s="1" t="n">
        <f aca="false">D202</f>
        <v>0.10811</v>
      </c>
      <c r="E256" s="1" t="n">
        <f aca="false">E255</f>
        <v>0.3</v>
      </c>
      <c r="F256" s="1" t="s">
        <v>55</v>
      </c>
    </row>
    <row r="257" customFormat="false" ht="13.8" hidden="false" customHeight="true" outlineLevel="0" collapsed="false">
      <c r="B257" s="1" t="s">
        <v>54</v>
      </c>
      <c r="C257" s="1" t="n">
        <f aca="false">C203</f>
        <v>0.283167</v>
      </c>
      <c r="D257" s="1" t="n">
        <f aca="false">D203</f>
        <v>0.10667</v>
      </c>
      <c r="E257" s="1" t="n">
        <f aca="false">E256</f>
        <v>0.3</v>
      </c>
      <c r="F257" s="1" t="s">
        <v>55</v>
      </c>
    </row>
    <row r="258" customFormat="false" ht="13.8" hidden="false" customHeight="true" outlineLevel="0" collapsed="false">
      <c r="B258" s="1" t="s">
        <v>54</v>
      </c>
      <c r="C258" s="1" t="n">
        <f aca="false">C204</f>
        <v>0.254236</v>
      </c>
      <c r="D258" s="1" t="n">
        <f aca="false">D204</f>
        <v>0.104416</v>
      </c>
      <c r="E258" s="1" t="n">
        <f aca="false">E257</f>
        <v>0.3</v>
      </c>
      <c r="F258" s="1" t="s">
        <v>55</v>
      </c>
    </row>
    <row r="259" customFormat="false" ht="13.8" hidden="false" customHeight="true" outlineLevel="0" collapsed="false">
      <c r="B259" s="1" t="s">
        <v>54</v>
      </c>
      <c r="C259" s="1" t="n">
        <f aca="false">C205</f>
        <v>0.226341</v>
      </c>
      <c r="D259" s="1" t="n">
        <f aca="false">D205</f>
        <v>0.101384</v>
      </c>
      <c r="E259" s="1" t="n">
        <f aca="false">E258</f>
        <v>0.3</v>
      </c>
      <c r="F259" s="1" t="s">
        <v>55</v>
      </c>
    </row>
    <row r="260" customFormat="false" ht="13.8" hidden="false" customHeight="true" outlineLevel="0" collapsed="false">
      <c r="B260" s="1" t="s">
        <v>54</v>
      </c>
      <c r="C260" s="1" t="n">
        <f aca="false">C206</f>
        <v>0.19961</v>
      </c>
      <c r="D260" s="1" t="n">
        <f aca="false">D206</f>
        <v>0.097618</v>
      </c>
      <c r="E260" s="1" t="n">
        <f aca="false">E259</f>
        <v>0.3</v>
      </c>
      <c r="F260" s="1" t="s">
        <v>55</v>
      </c>
    </row>
    <row r="261" customFormat="false" ht="13.8" hidden="false" customHeight="true" outlineLevel="0" collapsed="false">
      <c r="B261" s="1" t="s">
        <v>54</v>
      </c>
      <c r="C261" s="1" t="n">
        <f aca="false">C207</f>
        <v>0.174166</v>
      </c>
      <c r="D261" s="1" t="n">
        <f aca="false">D207</f>
        <v>0.093172</v>
      </c>
      <c r="E261" s="1" t="n">
        <f aca="false">E260</f>
        <v>0.3</v>
      </c>
      <c r="F261" s="1" t="s">
        <v>55</v>
      </c>
    </row>
    <row r="262" customFormat="false" ht="13.8" hidden="false" customHeight="true" outlineLevel="0" collapsed="false">
      <c r="B262" s="1" t="s">
        <v>54</v>
      </c>
      <c r="C262" s="1" t="n">
        <f aca="false">C208</f>
        <v>0.150121</v>
      </c>
      <c r="D262" s="1" t="n">
        <f aca="false">D208</f>
        <v>0.088108</v>
      </c>
      <c r="E262" s="1" t="n">
        <f aca="false">E261</f>
        <v>0.3</v>
      </c>
      <c r="F262" s="1" t="s">
        <v>55</v>
      </c>
    </row>
    <row r="263" customFormat="false" ht="13.8" hidden="false" customHeight="true" outlineLevel="0" collapsed="false">
      <c r="B263" s="1" t="s">
        <v>54</v>
      </c>
      <c r="C263" s="1" t="n">
        <f aca="false">C209</f>
        <v>0.127583</v>
      </c>
      <c r="D263" s="1" t="n">
        <f aca="false">D209</f>
        <v>0.082496</v>
      </c>
      <c r="E263" s="1" t="n">
        <f aca="false">E262</f>
        <v>0.3</v>
      </c>
      <c r="F263" s="1" t="s">
        <v>55</v>
      </c>
    </row>
    <row r="264" customFormat="false" ht="13.8" hidden="false" customHeight="true" outlineLevel="0" collapsed="false">
      <c r="B264" s="1" t="s">
        <v>54</v>
      </c>
      <c r="C264" s="1" t="n">
        <f aca="false">C210</f>
        <v>0.106649</v>
      </c>
      <c r="D264" s="1" t="n">
        <f aca="false">D210</f>
        <v>0.07641</v>
      </c>
      <c r="E264" s="1" t="n">
        <f aca="false">E263</f>
        <v>0.3</v>
      </c>
      <c r="F264" s="1" t="s">
        <v>55</v>
      </c>
    </row>
    <row r="265" customFormat="false" ht="13.8" hidden="false" customHeight="true" outlineLevel="0" collapsed="false">
      <c r="B265" s="1" t="s">
        <v>54</v>
      </c>
      <c r="C265" s="1" t="n">
        <f aca="false">C211</f>
        <v>0.087405</v>
      </c>
      <c r="D265" s="1" t="n">
        <f aca="false">D211</f>
        <v>0.06993</v>
      </c>
      <c r="E265" s="1" t="n">
        <f aca="false">E264</f>
        <v>0.3</v>
      </c>
      <c r="F265" s="1" t="s">
        <v>55</v>
      </c>
    </row>
    <row r="266" customFormat="false" ht="13.8" hidden="false" customHeight="true" outlineLevel="0" collapsed="false">
      <c r="B266" s="1" t="s">
        <v>54</v>
      </c>
      <c r="C266" s="1" t="n">
        <f aca="false">C212</f>
        <v>0.069929</v>
      </c>
      <c r="D266" s="1" t="n">
        <f aca="false">D212</f>
        <v>0.063138</v>
      </c>
      <c r="E266" s="1" t="n">
        <f aca="false">E265</f>
        <v>0.3</v>
      </c>
      <c r="F266" s="1" t="s">
        <v>55</v>
      </c>
    </row>
    <row r="267" customFormat="false" ht="13.8" hidden="false" customHeight="true" outlineLevel="0" collapsed="false">
      <c r="B267" s="1" t="s">
        <v>54</v>
      </c>
      <c r="C267" s="1" t="n">
        <f aca="false">C213</f>
        <v>0.054289</v>
      </c>
      <c r="D267" s="1" t="n">
        <f aca="false">D213</f>
        <v>0.056114</v>
      </c>
      <c r="E267" s="1" t="n">
        <f aca="false">E266</f>
        <v>0.3</v>
      </c>
      <c r="F267" s="1" t="s">
        <v>55</v>
      </c>
    </row>
    <row r="268" customFormat="false" ht="13.8" hidden="false" customHeight="true" outlineLevel="0" collapsed="false">
      <c r="B268" s="1" t="s">
        <v>54</v>
      </c>
      <c r="C268" s="1" t="n">
        <f aca="false">C214</f>
        <v>0.04054</v>
      </c>
      <c r="D268" s="1" t="n">
        <f aca="false">D214</f>
        <v>0.048938</v>
      </c>
      <c r="E268" s="1" t="n">
        <f aca="false">E267</f>
        <v>0.3</v>
      </c>
      <c r="F268" s="1" t="s">
        <v>55</v>
      </c>
    </row>
    <row r="269" customFormat="false" ht="13.8" hidden="false" customHeight="true" outlineLevel="0" collapsed="false">
      <c r="B269" s="1" t="s">
        <v>54</v>
      </c>
      <c r="C269" s="1" t="n">
        <f aca="false">C215</f>
        <v>0.028731</v>
      </c>
      <c r="D269" s="1" t="n">
        <f aca="false">D215</f>
        <v>0.041689</v>
      </c>
      <c r="E269" s="1" t="n">
        <f aca="false">E268</f>
        <v>0.3</v>
      </c>
      <c r="F269" s="1" t="s">
        <v>55</v>
      </c>
    </row>
    <row r="270" customFormat="false" ht="13.8" hidden="false" customHeight="true" outlineLevel="0" collapsed="false">
      <c r="B270" s="1" t="s">
        <v>54</v>
      </c>
      <c r="C270" s="1" t="n">
        <f aca="false">C216</f>
        <v>0.018897</v>
      </c>
      <c r="D270" s="1" t="n">
        <f aca="false">D216</f>
        <v>0.034435</v>
      </c>
      <c r="E270" s="1" t="n">
        <f aca="false">E269</f>
        <v>0.3</v>
      </c>
      <c r="F270" s="1" t="s">
        <v>55</v>
      </c>
    </row>
    <row r="271" customFormat="false" ht="13.8" hidden="false" customHeight="true" outlineLevel="0" collapsed="false">
      <c r="B271" s="1" t="s">
        <v>54</v>
      </c>
      <c r="C271" s="1" t="n">
        <f aca="false">C217</f>
        <v>0.011066</v>
      </c>
      <c r="D271" s="1" t="n">
        <f aca="false">D217</f>
        <v>0.027241</v>
      </c>
      <c r="E271" s="1" t="n">
        <f aca="false">E270</f>
        <v>0.3</v>
      </c>
      <c r="F271" s="1" t="s">
        <v>55</v>
      </c>
    </row>
    <row r="272" customFormat="false" ht="13.8" hidden="false" customHeight="true" outlineLevel="0" collapsed="false">
      <c r="B272" s="1" t="s">
        <v>54</v>
      </c>
      <c r="C272" s="1" t="n">
        <f aca="false">C218</f>
        <v>0.005256</v>
      </c>
      <c r="D272" s="1" t="n">
        <f aca="false">D218</f>
        <v>0.020161</v>
      </c>
      <c r="E272" s="1" t="n">
        <f aca="false">E271</f>
        <v>0.3</v>
      </c>
      <c r="F272" s="1" t="s">
        <v>55</v>
      </c>
    </row>
    <row r="273" customFormat="false" ht="13.8" hidden="false" customHeight="true" outlineLevel="0" collapsed="false">
      <c r="B273" s="1" t="s">
        <v>54</v>
      </c>
      <c r="C273" s="1" t="n">
        <f aca="false">C219</f>
        <v>0.001476</v>
      </c>
      <c r="D273" s="1" t="n">
        <f aca="false">D219</f>
        <v>0.013241</v>
      </c>
      <c r="E273" s="1" t="n">
        <f aca="false">E272</f>
        <v>0.3</v>
      </c>
      <c r="F273" s="1" t="s">
        <v>55</v>
      </c>
    </row>
    <row r="274" customFormat="false" ht="13.8" hidden="false" customHeight="true" outlineLevel="0" collapsed="false">
      <c r="B274" s="1" t="s">
        <v>54</v>
      </c>
      <c r="C274" s="1" t="n">
        <f aca="false">C220</f>
        <v>-0.000274</v>
      </c>
      <c r="D274" s="1" t="n">
        <f aca="false">D220</f>
        <v>0.006513</v>
      </c>
      <c r="E274" s="1" t="n">
        <f aca="false">E273</f>
        <v>0.3</v>
      </c>
      <c r="F274" s="1" t="s">
        <v>55</v>
      </c>
    </row>
    <row r="275" customFormat="false" ht="13.8" hidden="false" customHeight="true" outlineLevel="0" collapsed="false">
      <c r="B275" s="1" t="s">
        <v>55</v>
      </c>
    </row>
    <row r="276" customFormat="false" ht="13.8" hidden="false" customHeight="true" outlineLevel="0" collapsed="false"/>
    <row r="277" customFormat="false" ht="13.8" hidden="false" customHeight="true" outlineLevel="0" collapsed="false"/>
    <row r="278" customFormat="false" ht="13.8" hidden="false" customHeight="true" outlineLevel="0" collapsed="false">
      <c r="B278" s="1" t="s">
        <v>77</v>
      </c>
      <c r="C278" s="1" t="s">
        <v>81</v>
      </c>
      <c r="D278" s="1" t="s">
        <v>54</v>
      </c>
      <c r="E278" s="1" t="n">
        <f aca="false">-D33*SIN(PI()/4)+1</f>
        <v>-7.48528137423857</v>
      </c>
      <c r="F278" s="1" t="n">
        <f aca="false">-D33*SIN(PI()/4)</f>
        <v>-8.48528137423857</v>
      </c>
      <c r="G278" s="1" t="n">
        <v>0</v>
      </c>
      <c r="H278" s="1" t="s">
        <v>55</v>
      </c>
    </row>
    <row r="279" customFormat="false" ht="13.8" hidden="false" customHeight="true" outlineLevel="0" collapsed="false">
      <c r="B279" s="1" t="s">
        <v>77</v>
      </c>
      <c r="C279" s="1" t="s">
        <v>82</v>
      </c>
      <c r="D279" s="1" t="s">
        <v>54</v>
      </c>
      <c r="E279" s="1" t="n">
        <f aca="false">E278</f>
        <v>-7.48528137423857</v>
      </c>
      <c r="F279" s="1" t="n">
        <f aca="false">F278</f>
        <v>-8.48528137423857</v>
      </c>
      <c r="G279" s="1" t="n">
        <f aca="false">E274</f>
        <v>0.3</v>
      </c>
      <c r="H279" s="1" t="s">
        <v>55</v>
      </c>
    </row>
    <row r="280" customFormat="false" ht="13.8" hidden="false" customHeight="true" outlineLevel="0" collapsed="false"/>
    <row r="281" customFormat="false" ht="13.8" hidden="false" customHeight="true" outlineLevel="0" collapsed="false">
      <c r="B281" s="1" t="s">
        <v>80</v>
      </c>
      <c r="C281" s="1" t="n">
        <v>0</v>
      </c>
      <c r="D281" s="1" t="n">
        <v>16</v>
      </c>
    </row>
    <row r="282" customFormat="false" ht="13.8" hidden="false" customHeight="true" outlineLevel="0" collapsed="false">
      <c r="B282" s="1" t="s">
        <v>54</v>
      </c>
    </row>
    <row r="283" customFormat="false" ht="13.8" hidden="false" customHeight="true" outlineLevel="0" collapsed="false">
      <c r="B283" s="1" t="s">
        <v>54</v>
      </c>
      <c r="C283" s="1" t="n">
        <f aca="false">Input!A60</f>
        <v>0.002247</v>
      </c>
      <c r="D283" s="1" t="n">
        <f aca="false">Input!B60</f>
        <v>-0.006119</v>
      </c>
      <c r="E283" s="1" t="n">
        <v>0</v>
      </c>
      <c r="F283" s="1" t="s">
        <v>55</v>
      </c>
    </row>
    <row r="284" customFormat="false" ht="13.8" hidden="false" customHeight="true" outlineLevel="0" collapsed="false">
      <c r="B284" s="1" t="s">
        <v>54</v>
      </c>
      <c r="C284" s="1" t="n">
        <f aca="false">Input!A61</f>
        <v>0.006409</v>
      </c>
      <c r="D284" s="1" t="n">
        <f aca="false">Input!B61</f>
        <v>-0.011672</v>
      </c>
      <c r="E284" s="1" t="n">
        <v>0</v>
      </c>
      <c r="F284" s="1" t="s">
        <v>55</v>
      </c>
    </row>
    <row r="285" customFormat="false" ht="13.8" hidden="false" customHeight="true" outlineLevel="0" collapsed="false">
      <c r="B285" s="1" t="s">
        <v>54</v>
      </c>
      <c r="C285" s="1" t="n">
        <f aca="false">Input!A62</f>
        <v>0.012457</v>
      </c>
      <c r="D285" s="1" t="n">
        <f aca="false">Input!B62</f>
        <v>-0.016658</v>
      </c>
      <c r="E285" s="1" t="n">
        <v>0</v>
      </c>
      <c r="F285" s="1" t="s">
        <v>55</v>
      </c>
    </row>
    <row r="286" customFormat="false" ht="13.8" hidden="false" customHeight="true" outlineLevel="0" collapsed="false">
      <c r="B286" s="1" t="s">
        <v>54</v>
      </c>
      <c r="C286" s="1" t="n">
        <f aca="false">Input!A63</f>
        <v>0.020351</v>
      </c>
      <c r="D286" s="1" t="n">
        <f aca="false">Input!B63</f>
        <v>-0.021081</v>
      </c>
      <c r="E286" s="1" t="n">
        <v>0</v>
      </c>
      <c r="F286" s="1" t="s">
        <v>55</v>
      </c>
    </row>
    <row r="287" customFormat="false" ht="13.8" hidden="false" customHeight="true" outlineLevel="0" collapsed="false">
      <c r="B287" s="1" t="s">
        <v>54</v>
      </c>
      <c r="C287" s="1" t="n">
        <f aca="false">Input!A64</f>
        <v>0.030046</v>
      </c>
      <c r="D287" s="1" t="n">
        <f aca="false">Input!B64</f>
        <v>-0.024945</v>
      </c>
      <c r="E287" s="1" t="n">
        <v>0</v>
      </c>
      <c r="F287" s="1" t="s">
        <v>55</v>
      </c>
    </row>
    <row r="288" customFormat="false" ht="13.8" hidden="false" customHeight="true" outlineLevel="0" collapsed="false">
      <c r="B288" s="1" t="s">
        <v>54</v>
      </c>
      <c r="C288" s="1" t="n">
        <f aca="false">Input!A65</f>
        <v>0.041493</v>
      </c>
      <c r="D288" s="1" t="n">
        <f aca="false">Input!B65</f>
        <v>-0.02826</v>
      </c>
      <c r="E288" s="1" t="n">
        <v>0</v>
      </c>
      <c r="F288" s="1" t="s">
        <v>55</v>
      </c>
    </row>
    <row r="289" customFormat="false" ht="13.8" hidden="false" customHeight="true" outlineLevel="0" collapsed="false">
      <c r="B289" s="1" t="s">
        <v>54</v>
      </c>
      <c r="C289" s="1" t="n">
        <f aca="false">Input!A66</f>
        <v>0.054633</v>
      </c>
      <c r="D289" s="1" t="n">
        <f aca="false">Input!B66</f>
        <v>-0.031036</v>
      </c>
      <c r="E289" s="1" t="n">
        <v>0</v>
      </c>
      <c r="F289" s="1" t="s">
        <v>55</v>
      </c>
    </row>
    <row r="290" customFormat="false" ht="13.8" hidden="false" customHeight="true" outlineLevel="0" collapsed="false">
      <c r="B290" s="1" t="s">
        <v>54</v>
      </c>
      <c r="C290" s="1" t="n">
        <f aca="false">Input!A67</f>
        <v>0.069404</v>
      </c>
      <c r="D290" s="1" t="n">
        <f aca="false">Input!B67</f>
        <v>-0.033287</v>
      </c>
      <c r="E290" s="1" t="n">
        <v>0</v>
      </c>
      <c r="F290" s="1" t="s">
        <v>55</v>
      </c>
    </row>
    <row r="291" customFormat="false" ht="13.8" hidden="false" customHeight="true" outlineLevel="0" collapsed="false">
      <c r="B291" s="1" t="s">
        <v>54</v>
      </c>
      <c r="C291" s="1" t="n">
        <f aca="false">Input!A68</f>
        <v>0.085743</v>
      </c>
      <c r="D291" s="1" t="n">
        <f aca="false">Input!B68</f>
        <v>-0.035032</v>
      </c>
      <c r="E291" s="1" t="n">
        <v>0</v>
      </c>
      <c r="F291" s="1" t="s">
        <v>55</v>
      </c>
    </row>
    <row r="292" customFormat="false" ht="13.8" hidden="false" customHeight="true" outlineLevel="0" collapsed="false">
      <c r="B292" s="1" t="s">
        <v>54</v>
      </c>
      <c r="C292" s="1" t="n">
        <f aca="false">Input!A69</f>
        <v>0.103578</v>
      </c>
      <c r="D292" s="1" t="n">
        <f aca="false">Input!B69</f>
        <v>-0.036293</v>
      </c>
      <c r="E292" s="1" t="n">
        <v>0</v>
      </c>
      <c r="F292" s="1" t="s">
        <v>55</v>
      </c>
    </row>
    <row r="293" customFormat="false" ht="13.8" hidden="false" customHeight="true" outlineLevel="0" collapsed="false">
      <c r="B293" s="1" t="s">
        <v>54</v>
      </c>
      <c r="C293" s="1" t="n">
        <f aca="false">Input!A70</f>
        <v>0.122838</v>
      </c>
      <c r="D293" s="1" t="n">
        <f aca="false">Input!B70</f>
        <v>-0.037096</v>
      </c>
      <c r="E293" s="1" t="n">
        <v>0</v>
      </c>
      <c r="F293" s="1" t="s">
        <v>55</v>
      </c>
    </row>
    <row r="294" customFormat="false" ht="13.8" hidden="false" customHeight="true" outlineLevel="0" collapsed="false">
      <c r="B294" s="1" t="s">
        <v>54</v>
      </c>
      <c r="C294" s="1" t="n">
        <f aca="false">Input!A71</f>
        <v>0.143448</v>
      </c>
      <c r="D294" s="1" t="n">
        <f aca="false">Input!B71</f>
        <v>-0.037472</v>
      </c>
      <c r="E294" s="1" t="n">
        <v>0</v>
      </c>
      <c r="F294" s="1" t="s">
        <v>55</v>
      </c>
    </row>
    <row r="295" customFormat="false" ht="13.8" hidden="false" customHeight="true" outlineLevel="0" collapsed="false">
      <c r="B295" s="1" t="s">
        <v>54</v>
      </c>
      <c r="C295" s="1" t="n">
        <f aca="false">Input!A72</f>
        <v>0.165332</v>
      </c>
      <c r="D295" s="1" t="n">
        <f aca="false">Input!B72</f>
        <v>-0.037456</v>
      </c>
      <c r="E295" s="1" t="n">
        <v>0</v>
      </c>
      <c r="F295" s="1" t="s">
        <v>55</v>
      </c>
    </row>
    <row r="296" customFormat="false" ht="13.8" hidden="false" customHeight="true" outlineLevel="0" collapsed="false">
      <c r="B296" s="1" t="s">
        <v>54</v>
      </c>
      <c r="C296" s="1" t="n">
        <f aca="false">Input!A73</f>
        <v>0.18841</v>
      </c>
      <c r="D296" s="1" t="n">
        <f aca="false">Input!B73</f>
        <v>-0.037089</v>
      </c>
      <c r="E296" s="1" t="n">
        <v>0</v>
      </c>
      <c r="F296" s="1" t="s">
        <v>55</v>
      </c>
    </row>
    <row r="297" customFormat="false" ht="13.8" hidden="false" customHeight="true" outlineLevel="0" collapsed="false">
      <c r="B297" s="1" t="s">
        <v>54</v>
      </c>
      <c r="C297" s="1" t="n">
        <f aca="false">Input!A74</f>
        <v>0.212604</v>
      </c>
      <c r="D297" s="1" t="n">
        <f aca="false">Input!B74</f>
        <v>-0.036415</v>
      </c>
      <c r="E297" s="1" t="n">
        <v>0</v>
      </c>
      <c r="F297" s="1" t="s">
        <v>55</v>
      </c>
    </row>
    <row r="298" customFormat="false" ht="13.8" hidden="false" customHeight="true" outlineLevel="0" collapsed="false">
      <c r="B298" s="1" t="s">
        <v>54</v>
      </c>
      <c r="C298" s="1" t="n">
        <f aca="false">Input!A75</f>
        <v>0.237832</v>
      </c>
      <c r="D298" s="1" t="n">
        <f aca="false">Input!B75</f>
        <v>-0.035481</v>
      </c>
      <c r="E298" s="1" t="n">
        <v>0</v>
      </c>
      <c r="F298" s="1" t="s">
        <v>55</v>
      </c>
    </row>
    <row r="299" customFormat="false" ht="13.8" hidden="false" customHeight="true" outlineLevel="0" collapsed="false">
      <c r="B299" s="1" t="s">
        <v>54</v>
      </c>
      <c r="C299" s="1" t="n">
        <f aca="false">Input!A76</f>
        <v>0.26401</v>
      </c>
      <c r="D299" s="1" t="n">
        <f aca="false">Input!B76</f>
        <v>-0.034339</v>
      </c>
      <c r="E299" s="1" t="n">
        <v>0</v>
      </c>
      <c r="F299" s="1" t="s">
        <v>55</v>
      </c>
    </row>
    <row r="300" customFormat="false" ht="13.8" hidden="false" customHeight="true" outlineLevel="0" collapsed="false">
      <c r="B300" s="1" t="s">
        <v>54</v>
      </c>
      <c r="C300" s="1" t="n">
        <f aca="false">Input!A77</f>
        <v>0.291053</v>
      </c>
      <c r="D300" s="1" t="n">
        <f aca="false">Input!B77</f>
        <v>-0.033042</v>
      </c>
      <c r="E300" s="1" t="n">
        <v>0</v>
      </c>
      <c r="F300" s="1" t="s">
        <v>55</v>
      </c>
    </row>
    <row r="301" customFormat="false" ht="13.8" hidden="false" customHeight="true" outlineLevel="0" collapsed="false">
      <c r="B301" s="1" t="s">
        <v>54</v>
      </c>
      <c r="C301" s="1" t="n">
        <f aca="false">Input!A78</f>
        <v>0.318875</v>
      </c>
      <c r="D301" s="1" t="n">
        <f aca="false">Input!B78</f>
        <v>-0.031644</v>
      </c>
      <c r="E301" s="1" t="n">
        <v>0</v>
      </c>
      <c r="F301" s="1" t="s">
        <v>55</v>
      </c>
    </row>
    <row r="302" customFormat="false" ht="13.8" hidden="false" customHeight="true" outlineLevel="0" collapsed="false">
      <c r="B302" s="1" t="s">
        <v>54</v>
      </c>
      <c r="C302" s="1" t="n">
        <f aca="false">Input!A79</f>
        <v>0.347385</v>
      </c>
      <c r="D302" s="1" t="n">
        <f aca="false">Input!B79</f>
        <v>-0.0302</v>
      </c>
      <c r="E302" s="1" t="n">
        <v>0</v>
      </c>
      <c r="F302" s="1" t="s">
        <v>55</v>
      </c>
    </row>
    <row r="303" customFormat="false" ht="13.8" hidden="false" customHeight="true" outlineLevel="0" collapsed="false">
      <c r="B303" s="1" t="s">
        <v>54</v>
      </c>
      <c r="C303" s="1" t="n">
        <f aca="false">Input!A80</f>
        <v>0.37649</v>
      </c>
      <c r="D303" s="1" t="n">
        <f aca="false">Input!B80</f>
        <v>-0.028765</v>
      </c>
      <c r="E303" s="1" t="n">
        <v>0</v>
      </c>
      <c r="F303" s="1" t="s">
        <v>55</v>
      </c>
    </row>
    <row r="304" customFormat="false" ht="13.8" hidden="false" customHeight="true" outlineLevel="0" collapsed="false">
      <c r="B304" s="1" t="s">
        <v>54</v>
      </c>
      <c r="C304" s="1" t="n">
        <f aca="false">Input!A81</f>
        <v>0.406215</v>
      </c>
      <c r="D304" s="1" t="n">
        <f aca="false">Input!B81</f>
        <v>-0.027385</v>
      </c>
      <c r="E304" s="1" t="n">
        <v>0</v>
      </c>
      <c r="F304" s="1" t="s">
        <v>55</v>
      </c>
    </row>
    <row r="305" customFormat="false" ht="13.8" hidden="false" customHeight="true" outlineLevel="0" collapsed="false">
      <c r="B305" s="1" t="s">
        <v>54</v>
      </c>
      <c r="C305" s="1" t="n">
        <f aca="false">Input!A82</f>
        <v>0.436788</v>
      </c>
      <c r="D305" s="1" t="n">
        <f aca="false">Input!B82</f>
        <v>-0.02594</v>
      </c>
      <c r="E305" s="1" t="n">
        <v>0</v>
      </c>
      <c r="F305" s="1" t="s">
        <v>55</v>
      </c>
    </row>
    <row r="306" customFormat="false" ht="13.8" hidden="false" customHeight="true" outlineLevel="0" collapsed="false">
      <c r="B306" s="1" t="s">
        <v>54</v>
      </c>
      <c r="C306" s="1" t="n">
        <f aca="false">Input!A83</f>
        <v>0.467631</v>
      </c>
      <c r="D306" s="1" t="n">
        <f aca="false">Input!B83</f>
        <v>-0.02439</v>
      </c>
      <c r="E306" s="1" t="n">
        <v>0</v>
      </c>
      <c r="F306" s="1" t="s">
        <v>55</v>
      </c>
    </row>
    <row r="307" customFormat="false" ht="13.8" hidden="false" customHeight="true" outlineLevel="0" collapsed="false">
      <c r="B307" s="1" t="s">
        <v>54</v>
      </c>
      <c r="C307" s="1" t="n">
        <f aca="false">Input!A84</f>
        <v>0.49863</v>
      </c>
      <c r="D307" s="1" t="n">
        <f aca="false">Input!B84</f>
        <v>-0.022768</v>
      </c>
      <c r="E307" s="1" t="n">
        <v>0</v>
      </c>
      <c r="F307" s="1" t="s">
        <v>55</v>
      </c>
    </row>
    <row r="308" customFormat="false" ht="13.8" hidden="false" customHeight="true" outlineLevel="0" collapsed="false">
      <c r="B308" s="1" t="s">
        <v>54</v>
      </c>
      <c r="C308" s="1" t="n">
        <f aca="false">Input!A85</f>
        <v>0.529667</v>
      </c>
      <c r="D308" s="1" t="n">
        <f aca="false">Input!B85</f>
        <v>-0.021106</v>
      </c>
      <c r="E308" s="1" t="n">
        <v>0</v>
      </c>
      <c r="F308" s="1" t="s">
        <v>55</v>
      </c>
    </row>
    <row r="309" customFormat="false" ht="13.8" hidden="false" customHeight="true" outlineLevel="0" collapsed="false">
      <c r="B309" s="1" t="s">
        <v>54</v>
      </c>
      <c r="C309" s="1" t="n">
        <f aca="false">Input!A86</f>
        <v>0.560624</v>
      </c>
      <c r="D309" s="1" t="n">
        <f aca="false">Input!B86</f>
        <v>-0.019434</v>
      </c>
      <c r="E309" s="1" t="n">
        <v>0</v>
      </c>
      <c r="F309" s="1" t="s">
        <v>55</v>
      </c>
    </row>
    <row r="310" customFormat="false" ht="13.8" hidden="false" customHeight="true" outlineLevel="0" collapsed="false">
      <c r="B310" s="1" t="s">
        <v>54</v>
      </c>
      <c r="C310" s="1" t="n">
        <f aca="false">Input!A87</f>
        <v>0.591383</v>
      </c>
      <c r="D310" s="1" t="n">
        <f aca="false">Input!B87</f>
        <v>-0.017776</v>
      </c>
      <c r="E310" s="1" t="n">
        <v>0</v>
      </c>
      <c r="F310" s="1" t="s">
        <v>55</v>
      </c>
    </row>
    <row r="311" customFormat="false" ht="13.8" hidden="false" customHeight="true" outlineLevel="0" collapsed="false">
      <c r="B311" s="1" t="s">
        <v>54</v>
      </c>
      <c r="C311" s="1" t="n">
        <f aca="false">Input!A88</f>
        <v>0.621824</v>
      </c>
      <c r="D311" s="1" t="n">
        <f aca="false">Input!B88</f>
        <v>-0.016155</v>
      </c>
      <c r="E311" s="1" t="n">
        <v>0</v>
      </c>
      <c r="F311" s="1" t="s">
        <v>55</v>
      </c>
    </row>
    <row r="312" customFormat="false" ht="13.8" hidden="false" customHeight="true" outlineLevel="0" collapsed="false">
      <c r="B312" s="1" t="s">
        <v>54</v>
      </c>
      <c r="C312" s="1" t="n">
        <f aca="false">Input!A89</f>
        <v>0.651828</v>
      </c>
      <c r="D312" s="1" t="n">
        <f aca="false">Input!B89</f>
        <v>-0.014589</v>
      </c>
      <c r="E312" s="1" t="n">
        <v>0</v>
      </c>
      <c r="F312" s="1" t="s">
        <v>55</v>
      </c>
    </row>
    <row r="313" customFormat="false" ht="13.8" hidden="false" customHeight="true" outlineLevel="0" collapsed="false">
      <c r="B313" s="1" t="s">
        <v>54</v>
      </c>
      <c r="C313" s="1" t="n">
        <f aca="false">Input!A90</f>
        <v>0.681277</v>
      </c>
      <c r="D313" s="1" t="n">
        <f aca="false">Input!B90</f>
        <v>-0.01309</v>
      </c>
      <c r="E313" s="1" t="n">
        <v>0</v>
      </c>
      <c r="F313" s="1" t="s">
        <v>55</v>
      </c>
    </row>
    <row r="314" customFormat="false" ht="13.8" hidden="false" customHeight="true" outlineLevel="0" collapsed="false">
      <c r="B314" s="1" t="s">
        <v>54</v>
      </c>
      <c r="C314" s="1" t="n">
        <f aca="false">Input!A91</f>
        <v>0.710053</v>
      </c>
      <c r="D314" s="1" t="n">
        <f aca="false">Input!B91</f>
        <v>-0.011669</v>
      </c>
      <c r="E314" s="1" t="n">
        <v>0</v>
      </c>
      <c r="F314" s="1" t="s">
        <v>55</v>
      </c>
    </row>
    <row r="315" customFormat="false" ht="13.8" hidden="false" customHeight="true" outlineLevel="0" collapsed="false">
      <c r="B315" s="1" t="s">
        <v>54</v>
      </c>
      <c r="C315" s="1" t="n">
        <f aca="false">Input!A92</f>
        <v>0.738042</v>
      </c>
      <c r="D315" s="1" t="n">
        <f aca="false">Input!B92</f>
        <v>-0.010332</v>
      </c>
      <c r="E315" s="1" t="n">
        <v>0</v>
      </c>
      <c r="F315" s="1" t="s">
        <v>55</v>
      </c>
    </row>
    <row r="316" customFormat="false" ht="13.8" hidden="false" customHeight="true" outlineLevel="0" collapsed="false">
      <c r="B316" s="1" t="s">
        <v>54</v>
      </c>
      <c r="C316" s="1" t="n">
        <f aca="false">Input!A93</f>
        <v>0.76513</v>
      </c>
      <c r="D316" s="1" t="n">
        <f aca="false">Input!B93</f>
        <v>-0.009085</v>
      </c>
      <c r="E316" s="1" t="n">
        <v>0</v>
      </c>
      <c r="F316" s="1" t="s">
        <v>55</v>
      </c>
    </row>
    <row r="317" customFormat="false" ht="13.8" hidden="false" customHeight="true" outlineLevel="0" collapsed="false">
      <c r="B317" s="1" t="s">
        <v>54</v>
      </c>
      <c r="C317" s="1" t="n">
        <f aca="false">Input!A94</f>
        <v>0.791206</v>
      </c>
      <c r="D317" s="1" t="n">
        <f aca="false">Input!B94</f>
        <v>-0.007927</v>
      </c>
      <c r="E317" s="1" t="n">
        <v>0</v>
      </c>
      <c r="F317" s="1" t="s">
        <v>55</v>
      </c>
    </row>
    <row r="318" customFormat="false" ht="13.8" hidden="false" customHeight="true" outlineLevel="0" collapsed="false">
      <c r="B318" s="1" t="s">
        <v>54</v>
      </c>
      <c r="C318" s="1" t="n">
        <f aca="false">Input!A95</f>
        <v>0.816164</v>
      </c>
      <c r="D318" s="1" t="n">
        <f aca="false">Input!B95</f>
        <v>-0.006859</v>
      </c>
      <c r="E318" s="1" t="n">
        <v>0</v>
      </c>
      <c r="F318" s="1" t="s">
        <v>55</v>
      </c>
    </row>
    <row r="319" customFormat="false" ht="13.8" hidden="false" customHeight="true" outlineLevel="0" collapsed="false">
      <c r="B319" s="1" t="s">
        <v>54</v>
      </c>
      <c r="C319" s="1" t="n">
        <f aca="false">Input!A96</f>
        <v>0.839901</v>
      </c>
      <c r="D319" s="1" t="n">
        <f aca="false">Input!B96</f>
        <v>-0.005879</v>
      </c>
      <c r="E319" s="1" t="n">
        <v>0</v>
      </c>
      <c r="F319" s="1" t="s">
        <v>55</v>
      </c>
    </row>
    <row r="320" customFormat="false" ht="13.8" hidden="false" customHeight="true" outlineLevel="0" collapsed="false">
      <c r="B320" s="1" t="s">
        <v>54</v>
      </c>
      <c r="C320" s="1" t="n">
        <f aca="false">Input!A97</f>
        <v>0.862316</v>
      </c>
      <c r="D320" s="1" t="n">
        <f aca="false">Input!B97</f>
        <v>-0.004983</v>
      </c>
      <c r="E320" s="1" t="n">
        <v>0</v>
      </c>
      <c r="F320" s="1" t="s">
        <v>55</v>
      </c>
    </row>
    <row r="321" customFormat="false" ht="13.8" hidden="false" customHeight="true" outlineLevel="0" collapsed="false">
      <c r="B321" s="1" t="s">
        <v>54</v>
      </c>
      <c r="C321" s="1" t="n">
        <f aca="false">Input!A98</f>
        <v>0.883315</v>
      </c>
      <c r="D321" s="1" t="n">
        <f aca="false">Input!B98</f>
        <v>-0.00417</v>
      </c>
      <c r="E321" s="1" t="n">
        <v>0</v>
      </c>
      <c r="F321" s="1" t="s">
        <v>55</v>
      </c>
    </row>
    <row r="322" customFormat="false" ht="13.8" hidden="false" customHeight="true" outlineLevel="0" collapsed="false">
      <c r="B322" s="1" t="s">
        <v>54</v>
      </c>
      <c r="C322" s="1" t="n">
        <f aca="false">Input!A99</f>
        <v>0.902809</v>
      </c>
      <c r="D322" s="1" t="n">
        <f aca="false">Input!B99</f>
        <v>-0.003435</v>
      </c>
      <c r="E322" s="1" t="n">
        <v>0</v>
      </c>
      <c r="F322" s="1" t="s">
        <v>55</v>
      </c>
    </row>
    <row r="323" customFormat="false" ht="13.8" hidden="false" customHeight="true" outlineLevel="0" collapsed="false">
      <c r="B323" s="1" t="s">
        <v>54</v>
      </c>
      <c r="C323" s="1" t="n">
        <f aca="false">Input!A100</f>
        <v>0.920716</v>
      </c>
      <c r="D323" s="1" t="n">
        <f aca="false">Input!B100</f>
        <v>-0.002777</v>
      </c>
      <c r="E323" s="1" t="n">
        <v>0</v>
      </c>
      <c r="F323" s="1" t="s">
        <v>55</v>
      </c>
    </row>
    <row r="324" customFormat="false" ht="13.8" hidden="false" customHeight="true" outlineLevel="0" collapsed="false">
      <c r="B324" s="1" t="s">
        <v>54</v>
      </c>
      <c r="C324" s="1" t="n">
        <f aca="false">Input!A101</f>
        <v>0.936956</v>
      </c>
      <c r="D324" s="1" t="n">
        <f aca="false">Input!B101</f>
        <v>-0.002191</v>
      </c>
      <c r="E324" s="1" t="n">
        <v>0</v>
      </c>
      <c r="F324" s="1" t="s">
        <v>55</v>
      </c>
    </row>
    <row r="325" customFormat="false" ht="13.8" hidden="false" customHeight="true" outlineLevel="0" collapsed="false">
      <c r="B325" s="1" t="s">
        <v>54</v>
      </c>
      <c r="C325" s="1" t="n">
        <f aca="false">Input!A102</f>
        <v>0.95146</v>
      </c>
      <c r="D325" s="1" t="n">
        <f aca="false">Input!B102</f>
        <v>-0.001676</v>
      </c>
      <c r="E325" s="1" t="n">
        <v>0</v>
      </c>
      <c r="F325" s="1" t="s">
        <v>55</v>
      </c>
    </row>
    <row r="326" customFormat="false" ht="13.8" hidden="false" customHeight="true" outlineLevel="0" collapsed="false">
      <c r="B326" s="1" t="s">
        <v>54</v>
      </c>
      <c r="C326" s="1" t="n">
        <f aca="false">Input!A103</f>
        <v>0.964163</v>
      </c>
      <c r="D326" s="1" t="n">
        <f aca="false">Input!B103</f>
        <v>-0.001232</v>
      </c>
      <c r="E326" s="1" t="n">
        <v>0</v>
      </c>
      <c r="F326" s="1" t="s">
        <v>55</v>
      </c>
    </row>
    <row r="327" customFormat="false" ht="13.8" hidden="false" customHeight="true" outlineLevel="0" collapsed="false">
      <c r="B327" s="1" t="s">
        <v>54</v>
      </c>
      <c r="C327" s="1" t="n">
        <f aca="false">Input!A104</f>
        <v>0.97501</v>
      </c>
      <c r="D327" s="1" t="n">
        <f aca="false">Input!B104</f>
        <v>-0.000856</v>
      </c>
      <c r="E327" s="1" t="n">
        <v>0</v>
      </c>
      <c r="F327" s="1" t="s">
        <v>55</v>
      </c>
    </row>
    <row r="328" customFormat="false" ht="13.8" hidden="false" customHeight="true" outlineLevel="0" collapsed="false">
      <c r="B328" s="1" t="s">
        <v>54</v>
      </c>
      <c r="C328" s="1" t="n">
        <f aca="false">Input!A105</f>
        <v>0.983952</v>
      </c>
      <c r="D328" s="1" t="n">
        <f aca="false">Input!B105</f>
        <v>-0.000548</v>
      </c>
      <c r="E328" s="1" t="n">
        <v>0</v>
      </c>
      <c r="F328" s="1" t="s">
        <v>55</v>
      </c>
    </row>
    <row r="329" customFormat="false" ht="13.8" hidden="false" customHeight="true" outlineLevel="0" collapsed="false">
      <c r="B329" s="1" t="s">
        <v>54</v>
      </c>
      <c r="C329" s="1" t="n">
        <f aca="false">Input!A106</f>
        <v>0.990949</v>
      </c>
      <c r="D329" s="1" t="n">
        <f aca="false">Input!B106</f>
        <v>-0.000308</v>
      </c>
      <c r="E329" s="1" t="n">
        <v>0</v>
      </c>
      <c r="F329" s="1" t="s">
        <v>55</v>
      </c>
    </row>
    <row r="330" customFormat="false" ht="13.8" hidden="false" customHeight="true" outlineLevel="0" collapsed="false">
      <c r="B330" s="1" t="s">
        <v>54</v>
      </c>
      <c r="C330" s="1" t="n">
        <f aca="false">Input!A107</f>
        <v>0.99597</v>
      </c>
      <c r="D330" s="1" t="n">
        <f aca="false">Input!B107</f>
        <v>-0.000137</v>
      </c>
      <c r="E330" s="1" t="n">
        <v>0</v>
      </c>
      <c r="F330" s="1" t="s">
        <v>55</v>
      </c>
    </row>
    <row r="331" customFormat="false" ht="13.8" hidden="false" customHeight="true" outlineLevel="0" collapsed="false">
      <c r="B331" s="1" t="s">
        <v>54</v>
      </c>
      <c r="C331" s="1" t="n">
        <f aca="false">Input!A108</f>
        <v>0.998991</v>
      </c>
      <c r="D331" s="1" t="n">
        <f aca="false">Input!B108</f>
        <v>-3.4E-005</v>
      </c>
      <c r="E331" s="1" t="n">
        <v>0</v>
      </c>
      <c r="F331" s="1" t="s">
        <v>55</v>
      </c>
    </row>
    <row r="332" customFormat="false" ht="13.8" hidden="false" customHeight="true" outlineLevel="0" collapsed="false">
      <c r="B332" s="1" t="s">
        <v>55</v>
      </c>
    </row>
    <row r="333" customFormat="false" ht="13.8" hidden="false" customHeight="true" outlineLevel="0" collapsed="false"/>
    <row r="334" customFormat="false" ht="13.8" hidden="false" customHeight="true" outlineLevel="0" collapsed="false"/>
    <row r="335" customFormat="false" ht="13.8" hidden="false" customHeight="true" outlineLevel="0" collapsed="false">
      <c r="B335" s="1" t="s">
        <v>80</v>
      </c>
      <c r="C335" s="1" t="n">
        <v>4</v>
      </c>
      <c r="D335" s="1" t="n">
        <v>17</v>
      </c>
    </row>
    <row r="336" customFormat="false" ht="13.8" hidden="false" customHeight="true" outlineLevel="0" collapsed="false">
      <c r="B336" s="1" t="s">
        <v>54</v>
      </c>
    </row>
    <row r="337" customFormat="false" ht="13.8" hidden="false" customHeight="true" outlineLevel="0" collapsed="false">
      <c r="B337" s="1" t="s">
        <v>54</v>
      </c>
      <c r="C337" s="1" t="n">
        <f aca="false">C283</f>
        <v>0.002247</v>
      </c>
      <c r="D337" s="1" t="n">
        <f aca="false">D283</f>
        <v>-0.006119</v>
      </c>
      <c r="E337" s="1" t="n">
        <f aca="false">E274</f>
        <v>0.3</v>
      </c>
      <c r="F337" s="1" t="s">
        <v>55</v>
      </c>
    </row>
    <row r="338" customFormat="false" ht="13.8" hidden="false" customHeight="true" outlineLevel="0" collapsed="false">
      <c r="B338" s="1" t="s">
        <v>54</v>
      </c>
      <c r="C338" s="1" t="n">
        <f aca="false">C284</f>
        <v>0.006409</v>
      </c>
      <c r="D338" s="1" t="n">
        <f aca="false">D284</f>
        <v>-0.011672</v>
      </c>
      <c r="E338" s="1" t="n">
        <f aca="false">E337</f>
        <v>0.3</v>
      </c>
      <c r="F338" s="1" t="s">
        <v>55</v>
      </c>
    </row>
    <row r="339" customFormat="false" ht="13.8" hidden="false" customHeight="true" outlineLevel="0" collapsed="false">
      <c r="B339" s="1" t="s">
        <v>54</v>
      </c>
      <c r="C339" s="1" t="n">
        <f aca="false">C285</f>
        <v>0.012457</v>
      </c>
      <c r="D339" s="1" t="n">
        <f aca="false">D285</f>
        <v>-0.016658</v>
      </c>
      <c r="E339" s="1" t="n">
        <f aca="false">E338</f>
        <v>0.3</v>
      </c>
      <c r="F339" s="1" t="s">
        <v>55</v>
      </c>
    </row>
    <row r="340" customFormat="false" ht="13.8" hidden="false" customHeight="true" outlineLevel="0" collapsed="false">
      <c r="B340" s="1" t="s">
        <v>54</v>
      </c>
      <c r="C340" s="1" t="n">
        <f aca="false">C286</f>
        <v>0.020351</v>
      </c>
      <c r="D340" s="1" t="n">
        <f aca="false">D286</f>
        <v>-0.021081</v>
      </c>
      <c r="E340" s="1" t="n">
        <f aca="false">E339</f>
        <v>0.3</v>
      </c>
      <c r="F340" s="1" t="s">
        <v>55</v>
      </c>
    </row>
    <row r="341" customFormat="false" ht="13.8" hidden="false" customHeight="true" outlineLevel="0" collapsed="false">
      <c r="B341" s="1" t="s">
        <v>54</v>
      </c>
      <c r="C341" s="1" t="n">
        <f aca="false">C287</f>
        <v>0.030046</v>
      </c>
      <c r="D341" s="1" t="n">
        <f aca="false">D287</f>
        <v>-0.024945</v>
      </c>
      <c r="E341" s="1" t="n">
        <f aca="false">E340</f>
        <v>0.3</v>
      </c>
      <c r="F341" s="1" t="s">
        <v>55</v>
      </c>
    </row>
    <row r="342" customFormat="false" ht="13.8" hidden="false" customHeight="true" outlineLevel="0" collapsed="false">
      <c r="B342" s="1" t="s">
        <v>54</v>
      </c>
      <c r="C342" s="1" t="n">
        <f aca="false">C288</f>
        <v>0.041493</v>
      </c>
      <c r="D342" s="1" t="n">
        <f aca="false">D288</f>
        <v>-0.02826</v>
      </c>
      <c r="E342" s="1" t="n">
        <f aca="false">E341</f>
        <v>0.3</v>
      </c>
      <c r="F342" s="1" t="s">
        <v>55</v>
      </c>
    </row>
    <row r="343" customFormat="false" ht="13.8" hidden="false" customHeight="true" outlineLevel="0" collapsed="false">
      <c r="B343" s="1" t="s">
        <v>54</v>
      </c>
      <c r="C343" s="1" t="n">
        <f aca="false">C289</f>
        <v>0.054633</v>
      </c>
      <c r="D343" s="1" t="n">
        <f aca="false">D289</f>
        <v>-0.031036</v>
      </c>
      <c r="E343" s="1" t="n">
        <f aca="false">E342</f>
        <v>0.3</v>
      </c>
      <c r="F343" s="1" t="s">
        <v>55</v>
      </c>
    </row>
    <row r="344" customFormat="false" ht="13.8" hidden="false" customHeight="true" outlineLevel="0" collapsed="false">
      <c r="B344" s="1" t="s">
        <v>54</v>
      </c>
      <c r="C344" s="1" t="n">
        <f aca="false">C290</f>
        <v>0.069404</v>
      </c>
      <c r="D344" s="1" t="n">
        <f aca="false">D290</f>
        <v>-0.033287</v>
      </c>
      <c r="E344" s="1" t="n">
        <f aca="false">E343</f>
        <v>0.3</v>
      </c>
      <c r="F344" s="1" t="s">
        <v>55</v>
      </c>
    </row>
    <row r="345" customFormat="false" ht="13.8" hidden="false" customHeight="true" outlineLevel="0" collapsed="false">
      <c r="B345" s="1" t="s">
        <v>54</v>
      </c>
      <c r="C345" s="1" t="n">
        <f aca="false">C291</f>
        <v>0.085743</v>
      </c>
      <c r="D345" s="1" t="n">
        <f aca="false">D291</f>
        <v>-0.035032</v>
      </c>
      <c r="E345" s="1" t="n">
        <f aca="false">E344</f>
        <v>0.3</v>
      </c>
      <c r="F345" s="1" t="s">
        <v>55</v>
      </c>
    </row>
    <row r="346" customFormat="false" ht="13.8" hidden="false" customHeight="true" outlineLevel="0" collapsed="false">
      <c r="B346" s="1" t="s">
        <v>54</v>
      </c>
      <c r="C346" s="1" t="n">
        <f aca="false">C292</f>
        <v>0.103578</v>
      </c>
      <c r="D346" s="1" t="n">
        <f aca="false">D292</f>
        <v>-0.036293</v>
      </c>
      <c r="E346" s="1" t="n">
        <f aca="false">E345</f>
        <v>0.3</v>
      </c>
      <c r="F346" s="1" t="s">
        <v>55</v>
      </c>
    </row>
    <row r="347" customFormat="false" ht="13.8" hidden="false" customHeight="true" outlineLevel="0" collapsed="false">
      <c r="B347" s="1" t="s">
        <v>54</v>
      </c>
      <c r="C347" s="1" t="n">
        <f aca="false">C293</f>
        <v>0.122838</v>
      </c>
      <c r="D347" s="1" t="n">
        <f aca="false">D293</f>
        <v>-0.037096</v>
      </c>
      <c r="E347" s="1" t="n">
        <f aca="false">E346</f>
        <v>0.3</v>
      </c>
      <c r="F347" s="1" t="s">
        <v>55</v>
      </c>
    </row>
    <row r="348" customFormat="false" ht="13.8" hidden="false" customHeight="true" outlineLevel="0" collapsed="false">
      <c r="B348" s="1" t="s">
        <v>54</v>
      </c>
      <c r="C348" s="1" t="n">
        <f aca="false">C294</f>
        <v>0.143448</v>
      </c>
      <c r="D348" s="1" t="n">
        <f aca="false">D294</f>
        <v>-0.037472</v>
      </c>
      <c r="E348" s="1" t="n">
        <f aca="false">E347</f>
        <v>0.3</v>
      </c>
      <c r="F348" s="1" t="s">
        <v>55</v>
      </c>
    </row>
    <row r="349" customFormat="false" ht="13.8" hidden="false" customHeight="true" outlineLevel="0" collapsed="false">
      <c r="B349" s="1" t="s">
        <v>54</v>
      </c>
      <c r="C349" s="1" t="n">
        <f aca="false">C295</f>
        <v>0.165332</v>
      </c>
      <c r="D349" s="1" t="n">
        <f aca="false">D295</f>
        <v>-0.037456</v>
      </c>
      <c r="E349" s="1" t="n">
        <f aca="false">E348</f>
        <v>0.3</v>
      </c>
      <c r="F349" s="1" t="s">
        <v>55</v>
      </c>
    </row>
    <row r="350" customFormat="false" ht="13.8" hidden="false" customHeight="true" outlineLevel="0" collapsed="false">
      <c r="B350" s="1" t="s">
        <v>54</v>
      </c>
      <c r="C350" s="1" t="n">
        <f aca="false">C296</f>
        <v>0.18841</v>
      </c>
      <c r="D350" s="1" t="n">
        <f aca="false">D296</f>
        <v>-0.037089</v>
      </c>
      <c r="E350" s="1" t="n">
        <f aca="false">E349</f>
        <v>0.3</v>
      </c>
      <c r="F350" s="1" t="s">
        <v>55</v>
      </c>
    </row>
    <row r="351" customFormat="false" ht="13.8" hidden="false" customHeight="true" outlineLevel="0" collapsed="false">
      <c r="B351" s="1" t="s">
        <v>54</v>
      </c>
      <c r="C351" s="1" t="n">
        <f aca="false">C297</f>
        <v>0.212604</v>
      </c>
      <c r="D351" s="1" t="n">
        <f aca="false">D297</f>
        <v>-0.036415</v>
      </c>
      <c r="E351" s="1" t="n">
        <f aca="false">E350</f>
        <v>0.3</v>
      </c>
      <c r="F351" s="1" t="s">
        <v>55</v>
      </c>
    </row>
    <row r="352" customFormat="false" ht="13.8" hidden="false" customHeight="true" outlineLevel="0" collapsed="false">
      <c r="B352" s="1" t="s">
        <v>54</v>
      </c>
      <c r="C352" s="1" t="n">
        <f aca="false">C298</f>
        <v>0.237832</v>
      </c>
      <c r="D352" s="1" t="n">
        <f aca="false">D298</f>
        <v>-0.035481</v>
      </c>
      <c r="E352" s="1" t="n">
        <f aca="false">E351</f>
        <v>0.3</v>
      </c>
      <c r="F352" s="1" t="s">
        <v>55</v>
      </c>
    </row>
    <row r="353" customFormat="false" ht="13.8" hidden="false" customHeight="true" outlineLevel="0" collapsed="false">
      <c r="B353" s="1" t="s">
        <v>54</v>
      </c>
      <c r="C353" s="1" t="n">
        <f aca="false">C299</f>
        <v>0.26401</v>
      </c>
      <c r="D353" s="1" t="n">
        <f aca="false">D299</f>
        <v>-0.034339</v>
      </c>
      <c r="E353" s="1" t="n">
        <f aca="false">E352</f>
        <v>0.3</v>
      </c>
      <c r="F353" s="1" t="s">
        <v>55</v>
      </c>
    </row>
    <row r="354" customFormat="false" ht="13.8" hidden="false" customHeight="true" outlineLevel="0" collapsed="false">
      <c r="B354" s="1" t="s">
        <v>54</v>
      </c>
      <c r="C354" s="1" t="n">
        <f aca="false">C300</f>
        <v>0.291053</v>
      </c>
      <c r="D354" s="1" t="n">
        <f aca="false">D300</f>
        <v>-0.033042</v>
      </c>
      <c r="E354" s="1" t="n">
        <f aca="false">E353</f>
        <v>0.3</v>
      </c>
      <c r="F354" s="1" t="s">
        <v>55</v>
      </c>
    </row>
    <row r="355" customFormat="false" ht="13.8" hidden="false" customHeight="true" outlineLevel="0" collapsed="false">
      <c r="B355" s="1" t="s">
        <v>54</v>
      </c>
      <c r="C355" s="1" t="n">
        <f aca="false">C301</f>
        <v>0.318875</v>
      </c>
      <c r="D355" s="1" t="n">
        <f aca="false">D301</f>
        <v>-0.031644</v>
      </c>
      <c r="E355" s="1" t="n">
        <f aca="false">E354</f>
        <v>0.3</v>
      </c>
      <c r="F355" s="1" t="s">
        <v>55</v>
      </c>
    </row>
    <row r="356" customFormat="false" ht="13.8" hidden="false" customHeight="true" outlineLevel="0" collapsed="false">
      <c r="B356" s="1" t="s">
        <v>54</v>
      </c>
      <c r="C356" s="1" t="n">
        <f aca="false">C302</f>
        <v>0.347385</v>
      </c>
      <c r="D356" s="1" t="n">
        <f aca="false">D302</f>
        <v>-0.0302</v>
      </c>
      <c r="E356" s="1" t="n">
        <f aca="false">E355</f>
        <v>0.3</v>
      </c>
      <c r="F356" s="1" t="s">
        <v>55</v>
      </c>
    </row>
    <row r="357" customFormat="false" ht="13.8" hidden="false" customHeight="true" outlineLevel="0" collapsed="false">
      <c r="B357" s="1" t="s">
        <v>54</v>
      </c>
      <c r="C357" s="1" t="n">
        <f aca="false">C303</f>
        <v>0.37649</v>
      </c>
      <c r="D357" s="1" t="n">
        <f aca="false">D303</f>
        <v>-0.028765</v>
      </c>
      <c r="E357" s="1" t="n">
        <f aca="false">E356</f>
        <v>0.3</v>
      </c>
      <c r="F357" s="1" t="s">
        <v>55</v>
      </c>
    </row>
    <row r="358" customFormat="false" ht="13.8" hidden="false" customHeight="true" outlineLevel="0" collapsed="false">
      <c r="B358" s="1" t="s">
        <v>54</v>
      </c>
      <c r="C358" s="1" t="n">
        <f aca="false">C304</f>
        <v>0.406215</v>
      </c>
      <c r="D358" s="1" t="n">
        <f aca="false">D304</f>
        <v>-0.027385</v>
      </c>
      <c r="E358" s="1" t="n">
        <f aca="false">E357</f>
        <v>0.3</v>
      </c>
      <c r="F358" s="1" t="s">
        <v>55</v>
      </c>
    </row>
    <row r="359" customFormat="false" ht="13.8" hidden="false" customHeight="true" outlineLevel="0" collapsed="false">
      <c r="B359" s="1" t="s">
        <v>54</v>
      </c>
      <c r="C359" s="1" t="n">
        <f aca="false">C305</f>
        <v>0.436788</v>
      </c>
      <c r="D359" s="1" t="n">
        <f aca="false">D305</f>
        <v>-0.02594</v>
      </c>
      <c r="E359" s="1" t="n">
        <f aca="false">E358</f>
        <v>0.3</v>
      </c>
      <c r="F359" s="1" t="s">
        <v>55</v>
      </c>
    </row>
    <row r="360" customFormat="false" ht="13.8" hidden="false" customHeight="true" outlineLevel="0" collapsed="false">
      <c r="B360" s="1" t="s">
        <v>54</v>
      </c>
      <c r="C360" s="1" t="n">
        <f aca="false">C306</f>
        <v>0.467631</v>
      </c>
      <c r="D360" s="1" t="n">
        <f aca="false">D306</f>
        <v>-0.02439</v>
      </c>
      <c r="E360" s="1" t="n">
        <f aca="false">E359</f>
        <v>0.3</v>
      </c>
      <c r="F360" s="1" t="s">
        <v>55</v>
      </c>
    </row>
    <row r="361" customFormat="false" ht="13.8" hidden="false" customHeight="true" outlineLevel="0" collapsed="false">
      <c r="B361" s="1" t="s">
        <v>54</v>
      </c>
      <c r="C361" s="1" t="n">
        <f aca="false">C307</f>
        <v>0.49863</v>
      </c>
      <c r="D361" s="1" t="n">
        <f aca="false">D307</f>
        <v>-0.022768</v>
      </c>
      <c r="E361" s="1" t="n">
        <f aca="false">E360</f>
        <v>0.3</v>
      </c>
      <c r="F361" s="1" t="s">
        <v>55</v>
      </c>
    </row>
    <row r="362" customFormat="false" ht="13.8" hidden="false" customHeight="true" outlineLevel="0" collapsed="false">
      <c r="B362" s="1" t="s">
        <v>54</v>
      </c>
      <c r="C362" s="1" t="n">
        <f aca="false">C308</f>
        <v>0.529667</v>
      </c>
      <c r="D362" s="1" t="n">
        <f aca="false">D308</f>
        <v>-0.021106</v>
      </c>
      <c r="E362" s="1" t="n">
        <f aca="false">E361</f>
        <v>0.3</v>
      </c>
      <c r="F362" s="1" t="s">
        <v>55</v>
      </c>
    </row>
    <row r="363" customFormat="false" ht="13.8" hidden="false" customHeight="true" outlineLevel="0" collapsed="false">
      <c r="B363" s="1" t="s">
        <v>54</v>
      </c>
      <c r="C363" s="1" t="n">
        <f aca="false">C309</f>
        <v>0.560624</v>
      </c>
      <c r="D363" s="1" t="n">
        <f aca="false">D309</f>
        <v>-0.019434</v>
      </c>
      <c r="E363" s="1" t="n">
        <f aca="false">E362</f>
        <v>0.3</v>
      </c>
      <c r="F363" s="1" t="s">
        <v>55</v>
      </c>
    </row>
    <row r="364" customFormat="false" ht="13.8" hidden="false" customHeight="true" outlineLevel="0" collapsed="false">
      <c r="B364" s="1" t="s">
        <v>54</v>
      </c>
      <c r="C364" s="1" t="n">
        <f aca="false">C310</f>
        <v>0.591383</v>
      </c>
      <c r="D364" s="1" t="n">
        <f aca="false">D310</f>
        <v>-0.017776</v>
      </c>
      <c r="E364" s="1" t="n">
        <f aca="false">E363</f>
        <v>0.3</v>
      </c>
      <c r="F364" s="1" t="s">
        <v>55</v>
      </c>
    </row>
    <row r="365" customFormat="false" ht="13.8" hidden="false" customHeight="true" outlineLevel="0" collapsed="false">
      <c r="B365" s="1" t="s">
        <v>54</v>
      </c>
      <c r="C365" s="1" t="n">
        <f aca="false">C311</f>
        <v>0.621824</v>
      </c>
      <c r="D365" s="1" t="n">
        <f aca="false">D311</f>
        <v>-0.016155</v>
      </c>
      <c r="E365" s="1" t="n">
        <f aca="false">E364</f>
        <v>0.3</v>
      </c>
      <c r="F365" s="1" t="s">
        <v>55</v>
      </c>
    </row>
    <row r="366" customFormat="false" ht="13.8" hidden="false" customHeight="true" outlineLevel="0" collapsed="false">
      <c r="B366" s="1" t="s">
        <v>54</v>
      </c>
      <c r="C366" s="1" t="n">
        <f aca="false">C312</f>
        <v>0.651828</v>
      </c>
      <c r="D366" s="1" t="n">
        <f aca="false">D312</f>
        <v>-0.014589</v>
      </c>
      <c r="E366" s="1" t="n">
        <f aca="false">E365</f>
        <v>0.3</v>
      </c>
      <c r="F366" s="1" t="s">
        <v>55</v>
      </c>
    </row>
    <row r="367" customFormat="false" ht="13.8" hidden="false" customHeight="true" outlineLevel="0" collapsed="false">
      <c r="B367" s="1" t="s">
        <v>54</v>
      </c>
      <c r="C367" s="1" t="n">
        <f aca="false">C313</f>
        <v>0.681277</v>
      </c>
      <c r="D367" s="1" t="n">
        <f aca="false">D313</f>
        <v>-0.01309</v>
      </c>
      <c r="E367" s="1" t="n">
        <f aca="false">E366</f>
        <v>0.3</v>
      </c>
      <c r="F367" s="1" t="s">
        <v>55</v>
      </c>
    </row>
    <row r="368" customFormat="false" ht="13.8" hidden="false" customHeight="true" outlineLevel="0" collapsed="false">
      <c r="B368" s="1" t="s">
        <v>54</v>
      </c>
      <c r="C368" s="1" t="n">
        <f aca="false">C314</f>
        <v>0.710053</v>
      </c>
      <c r="D368" s="1" t="n">
        <f aca="false">D314</f>
        <v>-0.011669</v>
      </c>
      <c r="E368" s="1" t="n">
        <f aca="false">E367</f>
        <v>0.3</v>
      </c>
      <c r="F368" s="1" t="s">
        <v>55</v>
      </c>
    </row>
    <row r="369" customFormat="false" ht="13.8" hidden="false" customHeight="true" outlineLevel="0" collapsed="false">
      <c r="B369" s="1" t="s">
        <v>54</v>
      </c>
      <c r="C369" s="1" t="n">
        <f aca="false">C315</f>
        <v>0.738042</v>
      </c>
      <c r="D369" s="1" t="n">
        <f aca="false">D315</f>
        <v>-0.010332</v>
      </c>
      <c r="E369" s="1" t="n">
        <f aca="false">E368</f>
        <v>0.3</v>
      </c>
      <c r="F369" s="1" t="s">
        <v>55</v>
      </c>
    </row>
    <row r="370" customFormat="false" ht="13.8" hidden="false" customHeight="true" outlineLevel="0" collapsed="false">
      <c r="B370" s="1" t="s">
        <v>54</v>
      </c>
      <c r="C370" s="1" t="n">
        <f aca="false">C316</f>
        <v>0.76513</v>
      </c>
      <c r="D370" s="1" t="n">
        <f aca="false">D316</f>
        <v>-0.009085</v>
      </c>
      <c r="E370" s="1" t="n">
        <f aca="false">E369</f>
        <v>0.3</v>
      </c>
      <c r="F370" s="1" t="s">
        <v>55</v>
      </c>
    </row>
    <row r="371" customFormat="false" ht="13.8" hidden="false" customHeight="true" outlineLevel="0" collapsed="false">
      <c r="B371" s="1" t="s">
        <v>54</v>
      </c>
      <c r="C371" s="1" t="n">
        <f aca="false">C317</f>
        <v>0.791206</v>
      </c>
      <c r="D371" s="1" t="n">
        <f aca="false">D317</f>
        <v>-0.007927</v>
      </c>
      <c r="E371" s="1" t="n">
        <f aca="false">E370</f>
        <v>0.3</v>
      </c>
      <c r="F371" s="1" t="s">
        <v>55</v>
      </c>
    </row>
    <row r="372" customFormat="false" ht="13.8" hidden="false" customHeight="true" outlineLevel="0" collapsed="false">
      <c r="B372" s="1" t="s">
        <v>54</v>
      </c>
      <c r="C372" s="1" t="n">
        <f aca="false">C318</f>
        <v>0.816164</v>
      </c>
      <c r="D372" s="1" t="n">
        <f aca="false">D318</f>
        <v>-0.006859</v>
      </c>
      <c r="E372" s="1" t="n">
        <f aca="false">E371</f>
        <v>0.3</v>
      </c>
      <c r="F372" s="1" t="s">
        <v>55</v>
      </c>
    </row>
    <row r="373" customFormat="false" ht="13.8" hidden="false" customHeight="true" outlineLevel="0" collapsed="false">
      <c r="B373" s="1" t="s">
        <v>54</v>
      </c>
      <c r="C373" s="1" t="n">
        <f aca="false">C319</f>
        <v>0.839901</v>
      </c>
      <c r="D373" s="1" t="n">
        <f aca="false">D319</f>
        <v>-0.005879</v>
      </c>
      <c r="E373" s="1" t="n">
        <f aca="false">E372</f>
        <v>0.3</v>
      </c>
      <c r="F373" s="1" t="s">
        <v>55</v>
      </c>
    </row>
    <row r="374" customFormat="false" ht="13.8" hidden="false" customHeight="true" outlineLevel="0" collapsed="false">
      <c r="B374" s="1" t="s">
        <v>54</v>
      </c>
      <c r="C374" s="1" t="n">
        <f aca="false">C320</f>
        <v>0.862316</v>
      </c>
      <c r="D374" s="1" t="n">
        <f aca="false">D320</f>
        <v>-0.004983</v>
      </c>
      <c r="E374" s="1" t="n">
        <f aca="false">E373</f>
        <v>0.3</v>
      </c>
      <c r="F374" s="1" t="s">
        <v>55</v>
      </c>
    </row>
    <row r="375" customFormat="false" ht="13.8" hidden="false" customHeight="true" outlineLevel="0" collapsed="false">
      <c r="B375" s="1" t="s">
        <v>54</v>
      </c>
      <c r="C375" s="1" t="n">
        <f aca="false">C321</f>
        <v>0.883315</v>
      </c>
      <c r="D375" s="1" t="n">
        <f aca="false">D321</f>
        <v>-0.00417</v>
      </c>
      <c r="E375" s="1" t="n">
        <f aca="false">E374</f>
        <v>0.3</v>
      </c>
      <c r="F375" s="1" t="s">
        <v>55</v>
      </c>
    </row>
    <row r="376" customFormat="false" ht="13.8" hidden="false" customHeight="true" outlineLevel="0" collapsed="false">
      <c r="B376" s="1" t="s">
        <v>54</v>
      </c>
      <c r="C376" s="1" t="n">
        <f aca="false">C322</f>
        <v>0.902809</v>
      </c>
      <c r="D376" s="1" t="n">
        <f aca="false">D322</f>
        <v>-0.003435</v>
      </c>
      <c r="E376" s="1" t="n">
        <f aca="false">E375</f>
        <v>0.3</v>
      </c>
      <c r="F376" s="1" t="s">
        <v>55</v>
      </c>
    </row>
    <row r="377" customFormat="false" ht="13.8" hidden="false" customHeight="true" outlineLevel="0" collapsed="false">
      <c r="B377" s="1" t="s">
        <v>54</v>
      </c>
      <c r="C377" s="1" t="n">
        <f aca="false">C323</f>
        <v>0.920716</v>
      </c>
      <c r="D377" s="1" t="n">
        <f aca="false">D323</f>
        <v>-0.002777</v>
      </c>
      <c r="E377" s="1" t="n">
        <f aca="false">E376</f>
        <v>0.3</v>
      </c>
      <c r="F377" s="1" t="s">
        <v>55</v>
      </c>
    </row>
    <row r="378" customFormat="false" ht="13.8" hidden="false" customHeight="true" outlineLevel="0" collapsed="false">
      <c r="B378" s="1" t="s">
        <v>54</v>
      </c>
      <c r="C378" s="1" t="n">
        <f aca="false">C324</f>
        <v>0.936956</v>
      </c>
      <c r="D378" s="1" t="n">
        <f aca="false">D324</f>
        <v>-0.002191</v>
      </c>
      <c r="E378" s="1" t="n">
        <f aca="false">E377</f>
        <v>0.3</v>
      </c>
      <c r="F378" s="1" t="s">
        <v>55</v>
      </c>
    </row>
    <row r="379" customFormat="false" ht="13.8" hidden="false" customHeight="true" outlineLevel="0" collapsed="false">
      <c r="B379" s="1" t="s">
        <v>54</v>
      </c>
      <c r="C379" s="1" t="n">
        <f aca="false">C325</f>
        <v>0.95146</v>
      </c>
      <c r="D379" s="1" t="n">
        <f aca="false">D325</f>
        <v>-0.001676</v>
      </c>
      <c r="E379" s="1" t="n">
        <f aca="false">E378</f>
        <v>0.3</v>
      </c>
      <c r="F379" s="1" t="s">
        <v>55</v>
      </c>
    </row>
    <row r="380" customFormat="false" ht="13.8" hidden="false" customHeight="true" outlineLevel="0" collapsed="false">
      <c r="B380" s="1" t="s">
        <v>54</v>
      </c>
      <c r="C380" s="1" t="n">
        <f aca="false">C326</f>
        <v>0.964163</v>
      </c>
      <c r="D380" s="1" t="n">
        <f aca="false">D326</f>
        <v>-0.001232</v>
      </c>
      <c r="E380" s="1" t="n">
        <f aca="false">E379</f>
        <v>0.3</v>
      </c>
      <c r="F380" s="1" t="s">
        <v>55</v>
      </c>
    </row>
    <row r="381" customFormat="false" ht="13.8" hidden="false" customHeight="true" outlineLevel="0" collapsed="false">
      <c r="B381" s="1" t="s">
        <v>54</v>
      </c>
      <c r="C381" s="1" t="n">
        <f aca="false">C327</f>
        <v>0.97501</v>
      </c>
      <c r="D381" s="1" t="n">
        <f aca="false">D327</f>
        <v>-0.000856</v>
      </c>
      <c r="E381" s="1" t="n">
        <f aca="false">E380</f>
        <v>0.3</v>
      </c>
      <c r="F381" s="1" t="s">
        <v>55</v>
      </c>
    </row>
    <row r="382" customFormat="false" ht="13.8" hidden="false" customHeight="true" outlineLevel="0" collapsed="false">
      <c r="B382" s="1" t="s">
        <v>54</v>
      </c>
      <c r="C382" s="1" t="n">
        <f aca="false">C328</f>
        <v>0.983952</v>
      </c>
      <c r="D382" s="1" t="n">
        <f aca="false">D328</f>
        <v>-0.000548</v>
      </c>
      <c r="E382" s="1" t="n">
        <f aca="false">E381</f>
        <v>0.3</v>
      </c>
      <c r="F382" s="1" t="s">
        <v>55</v>
      </c>
    </row>
    <row r="383" customFormat="false" ht="13.8" hidden="false" customHeight="true" outlineLevel="0" collapsed="false">
      <c r="B383" s="1" t="s">
        <v>54</v>
      </c>
      <c r="C383" s="1" t="n">
        <f aca="false">C329</f>
        <v>0.990949</v>
      </c>
      <c r="D383" s="1" t="n">
        <f aca="false">D329</f>
        <v>-0.000308</v>
      </c>
      <c r="E383" s="1" t="n">
        <f aca="false">E382</f>
        <v>0.3</v>
      </c>
      <c r="F383" s="1" t="s">
        <v>55</v>
      </c>
    </row>
    <row r="384" customFormat="false" ht="13.8" hidden="false" customHeight="true" outlineLevel="0" collapsed="false">
      <c r="B384" s="1" t="s">
        <v>54</v>
      </c>
      <c r="C384" s="1" t="n">
        <f aca="false">C330</f>
        <v>0.99597</v>
      </c>
      <c r="D384" s="1" t="n">
        <f aca="false">D330</f>
        <v>-0.000137</v>
      </c>
      <c r="E384" s="1" t="n">
        <f aca="false">E383</f>
        <v>0.3</v>
      </c>
      <c r="F384" s="1" t="s">
        <v>55</v>
      </c>
    </row>
    <row r="385" customFormat="false" ht="13.8" hidden="false" customHeight="true" outlineLevel="0" collapsed="false">
      <c r="B385" s="1" t="s">
        <v>54</v>
      </c>
      <c r="C385" s="1" t="n">
        <f aca="false">C331</f>
        <v>0.998991</v>
      </c>
      <c r="D385" s="1" t="n">
        <f aca="false">D331</f>
        <v>-3.4E-005</v>
      </c>
      <c r="E385" s="1" t="n">
        <f aca="false">E384</f>
        <v>0.3</v>
      </c>
      <c r="F385" s="1" t="s">
        <v>55</v>
      </c>
    </row>
    <row r="386" customFormat="false" ht="13.8" hidden="false" customHeight="true" outlineLevel="0" collapsed="false">
      <c r="B386" s="1" t="s">
        <v>55</v>
      </c>
    </row>
    <row r="387" customFormat="false" ht="13.8" hidden="false" customHeight="true" outlineLevel="0" collapsed="false"/>
    <row r="388" customFormat="false" ht="13.8" hidden="false" customHeight="true" outlineLevel="0" collapsed="false"/>
    <row r="389" customFormat="false" ht="13.8" hidden="false" customHeight="true" outlineLevel="0" collapsed="false">
      <c r="A389" s="1" t="s">
        <v>57</v>
      </c>
    </row>
    <row r="390" customFormat="false" ht="13.8" hidden="false" customHeight="true" outlineLevel="0" collapsed="false"/>
    <row r="391" customFormat="false" ht="13.8" hidden="false" customHeight="true" outlineLevel="0" collapsed="false">
      <c r="A391" s="1" t="s">
        <v>83</v>
      </c>
    </row>
    <row r="392" customFormat="false" ht="13.8" hidden="false" customHeight="true" outlineLevel="0" collapsed="false">
      <c r="A392" s="1" t="s">
        <v>54</v>
      </c>
    </row>
    <row r="393" customFormat="false" ht="13.8" hidden="false" customHeight="true" outlineLevel="0" collapsed="false"/>
    <row r="394" customFormat="false" ht="13.8" hidden="false" customHeight="true" outlineLevel="0" collapsed="false">
      <c r="A394" s="1" t="s">
        <v>57</v>
      </c>
    </row>
    <row r="395" customFormat="false" ht="13.8" hidden="false" customHeight="true" outlineLevel="0" collapsed="false"/>
    <row r="396" customFormat="false" ht="13.8" hidden="false" customHeight="true" outlineLevel="0" collapsed="false">
      <c r="A396" s="1" t="s">
        <v>83</v>
      </c>
    </row>
    <row r="397" customFormat="false" ht="13.8" hidden="false" customHeight="true" outlineLevel="0" collapsed="false">
      <c r="A397" s="1" t="s">
        <v>54</v>
      </c>
    </row>
    <row r="398" customFormat="false" ht="13.8" hidden="false" customHeight="true" outlineLevel="0" collapsed="false">
      <c r="A398" s="1" t="s">
        <v>84</v>
      </c>
    </row>
    <row r="399" customFormat="false" ht="13.8" hidden="false" customHeight="true" outlineLevel="0" collapsed="false">
      <c r="A399" s="1" t="s">
        <v>57</v>
      </c>
    </row>
    <row r="400" customFormat="false" ht="13.8" hidden="false" customHeight="true" outlineLevel="0" collapsed="false"/>
    <row r="401" customFormat="false" ht="13.8" hidden="false" customHeight="true" outlineLevel="0" collapsed="false"/>
    <row r="402" customFormat="false" ht="13.8" hidden="false" customHeight="true" outlineLevel="0" collapsed="false">
      <c r="A402" s="1" t="s">
        <v>85</v>
      </c>
    </row>
    <row r="403" customFormat="false" ht="13.8" hidden="false" customHeight="true" outlineLevel="0" collapsed="false">
      <c r="A403" s="1" t="s">
        <v>43</v>
      </c>
    </row>
    <row r="404" customFormat="false" ht="13.8" hidden="false" customHeight="true" outlineLevel="0" collapsed="false">
      <c r="A404" s="1" t="s">
        <v>86</v>
      </c>
    </row>
    <row r="405" customFormat="false" ht="13.8" hidden="false" customHeight="true" outlineLevel="0" collapsed="false">
      <c r="A405" s="1" t="s">
        <v>87</v>
      </c>
    </row>
    <row r="406" customFormat="false" ht="13.8" hidden="false" customHeight="true" outlineLevel="0" collapsed="false">
      <c r="A406" s="1" t="s">
        <v>48</v>
      </c>
    </row>
    <row r="407" customFormat="false" ht="13.8" hidden="false" customHeight="true" outlineLevel="0" collapsed="false"/>
    <row r="408" customFormat="false" ht="13.8" hidden="false" customHeight="true" outlineLevel="0" collapsed="false">
      <c r="A408" s="1" t="s">
        <v>88</v>
      </c>
    </row>
    <row r="409" customFormat="false" ht="13.8" hidden="false" customHeight="true" outlineLevel="0" collapsed="false">
      <c r="A409" s="1" t="s">
        <v>54</v>
      </c>
    </row>
    <row r="410" customFormat="false" ht="13.8" hidden="false" customHeight="true" outlineLevel="0" collapsed="false">
      <c r="A410" s="1" t="s">
        <v>89</v>
      </c>
    </row>
    <row r="411" customFormat="false" ht="13.8" hidden="false" customHeight="true" outlineLevel="0" collapsed="false">
      <c r="A411" s="1" t="s">
        <v>90</v>
      </c>
    </row>
    <row r="412" customFormat="false" ht="13.8" hidden="false" customHeight="true" outlineLevel="0" collapsed="false">
      <c r="A412" s="1" t="s">
        <v>91</v>
      </c>
    </row>
    <row r="413" customFormat="false" ht="13.8" hidden="false" customHeight="true" outlineLevel="0" collapsed="false">
      <c r="A413" s="1" t="s">
        <v>92</v>
      </c>
    </row>
    <row r="414" customFormat="false" ht="13.8" hidden="false" customHeight="true" outlineLevel="0" collapsed="false">
      <c r="A414" s="1" t="s">
        <v>93</v>
      </c>
    </row>
    <row r="415" customFormat="false" ht="13.8" hidden="false" customHeight="true" outlineLevel="0" collapsed="false">
      <c r="A415" s="1" t="s">
        <v>94</v>
      </c>
    </row>
    <row r="416" customFormat="false" ht="13.8" hidden="false" customHeight="true" outlineLevel="0" collapsed="false">
      <c r="A416" s="1" t="s">
        <v>95</v>
      </c>
    </row>
    <row r="417" customFormat="false" ht="13.8" hidden="false" customHeight="true" outlineLevel="0" collapsed="false">
      <c r="A417" s="1" t="s">
        <v>96</v>
      </c>
    </row>
    <row r="418" customFormat="false" ht="13.8" hidden="false" customHeight="true" outlineLevel="0" collapsed="false">
      <c r="A418" s="1" t="s">
        <v>97</v>
      </c>
    </row>
    <row r="419" customFormat="false" ht="13.8" hidden="false" customHeight="true" outlineLevel="0" collapsed="false">
      <c r="A419" s="1" t="s">
        <v>98</v>
      </c>
    </row>
    <row r="420" customFormat="false" ht="13.8" hidden="false" customHeight="true" outlineLevel="0" collapsed="false">
      <c r="A420" s="1" t="s">
        <v>99</v>
      </c>
    </row>
    <row r="421" customFormat="false" ht="13.8" hidden="false" customHeight="true" outlineLevel="0" collapsed="false"/>
    <row r="422" customFormat="false" ht="13.8" hidden="false" customHeight="true" outlineLevel="0" collapsed="false">
      <c r="A422" s="1" t="s">
        <v>100</v>
      </c>
    </row>
    <row r="423" customFormat="false" ht="13.8" hidden="false" customHeight="true" outlineLevel="0" collapsed="false">
      <c r="A423" s="1" t="s">
        <v>90</v>
      </c>
    </row>
    <row r="424" customFormat="false" ht="13.8" hidden="false" customHeight="true" outlineLevel="0" collapsed="false">
      <c r="A424" s="1" t="s">
        <v>91</v>
      </c>
    </row>
    <row r="425" customFormat="false" ht="13.8" hidden="false" customHeight="true" outlineLevel="0" collapsed="false">
      <c r="A425" s="1" t="s">
        <v>92</v>
      </c>
    </row>
    <row r="426" customFormat="false" ht="13.8" hidden="false" customHeight="true" outlineLevel="0" collapsed="false">
      <c r="A426" s="1" t="s">
        <v>93</v>
      </c>
    </row>
    <row r="427" customFormat="false" ht="13.8" hidden="false" customHeight="true" outlineLevel="0" collapsed="false">
      <c r="A427" s="1" t="s">
        <v>101</v>
      </c>
    </row>
    <row r="428" customFormat="false" ht="13.8" hidden="false" customHeight="true" outlineLevel="0" collapsed="false">
      <c r="A428" s="1" t="s">
        <v>102</v>
      </c>
    </row>
    <row r="429" customFormat="false" ht="13.8" hidden="false" customHeight="true" outlineLevel="0" collapsed="false">
      <c r="A429" s="1" t="s">
        <v>98</v>
      </c>
    </row>
    <row r="430" customFormat="false" ht="13.8" hidden="false" customHeight="true" outlineLevel="0" collapsed="false">
      <c r="A430" s="1" t="s">
        <v>103</v>
      </c>
    </row>
    <row r="431" customFormat="false" ht="13.8" hidden="false" customHeight="true" outlineLevel="0" collapsed="false"/>
    <row r="432" customFormat="false" ht="13.8" hidden="false" customHeight="true" outlineLevel="0" collapsed="false">
      <c r="A432" s="1" t="s">
        <v>104</v>
      </c>
    </row>
    <row r="433" customFormat="false" ht="13.8" hidden="false" customHeight="true" outlineLevel="0" collapsed="false">
      <c r="A433" s="1" t="s">
        <v>90</v>
      </c>
    </row>
    <row r="434" customFormat="false" ht="13.8" hidden="false" customHeight="true" outlineLevel="0" collapsed="false">
      <c r="A434" s="1" t="s">
        <v>105</v>
      </c>
    </row>
    <row r="435" customFormat="false" ht="13.8" hidden="false" customHeight="true" outlineLevel="0" collapsed="false">
      <c r="A435" s="1" t="s">
        <v>92</v>
      </c>
    </row>
    <row r="436" customFormat="false" ht="13.8" hidden="false" customHeight="true" outlineLevel="0" collapsed="false">
      <c r="A436" s="1" t="s">
        <v>93</v>
      </c>
    </row>
    <row r="437" customFormat="false" ht="13.8" hidden="false" customHeight="true" outlineLevel="0" collapsed="false">
      <c r="A437" s="1" t="s">
        <v>106</v>
      </c>
    </row>
    <row r="438" customFormat="false" ht="13.8" hidden="false" customHeight="true" outlineLevel="0" collapsed="false">
      <c r="A438" s="1" t="s">
        <v>107</v>
      </c>
    </row>
    <row r="439" customFormat="false" ht="13.8" hidden="false" customHeight="true" outlineLevel="0" collapsed="false">
      <c r="A439" s="1" t="s">
        <v>98</v>
      </c>
    </row>
    <row r="440" customFormat="false" ht="13.8" hidden="false" customHeight="true" outlineLevel="0" collapsed="false">
      <c r="A440" s="1" t="s">
        <v>99</v>
      </c>
    </row>
    <row r="441" customFormat="false" ht="13.8" hidden="false" customHeight="true" outlineLevel="0" collapsed="false"/>
    <row r="442" customFormat="false" ht="13.8" hidden="false" customHeight="true" outlineLevel="0" collapsed="false">
      <c r="A442" s="1" t="s">
        <v>108</v>
      </c>
    </row>
    <row r="443" customFormat="false" ht="13.8" hidden="false" customHeight="true" outlineLevel="0" collapsed="false">
      <c r="A443" s="1" t="s">
        <v>90</v>
      </c>
    </row>
    <row r="444" customFormat="false" ht="13.8" hidden="false" customHeight="true" outlineLevel="0" collapsed="false">
      <c r="A444" s="1" t="s">
        <v>91</v>
      </c>
    </row>
    <row r="445" customFormat="false" ht="13.8" hidden="false" customHeight="true" outlineLevel="0" collapsed="false">
      <c r="A445" s="1" t="s">
        <v>92</v>
      </c>
    </row>
    <row r="446" customFormat="false" ht="13.8" hidden="false" customHeight="true" outlineLevel="0" collapsed="false">
      <c r="A446" s="1" t="s">
        <v>93</v>
      </c>
    </row>
    <row r="447" customFormat="false" ht="13.8" hidden="false" customHeight="true" outlineLevel="0" collapsed="false">
      <c r="A447" s="1" t="s">
        <v>109</v>
      </c>
    </row>
    <row r="448" customFormat="false" ht="13.8" hidden="false" customHeight="true" outlineLevel="0" collapsed="false">
      <c r="A448" s="1" t="s">
        <v>98</v>
      </c>
    </row>
    <row r="449" customFormat="false" ht="13.8" hidden="false" customHeight="true" outlineLevel="0" collapsed="false">
      <c r="A449" s="1" t="s">
        <v>99</v>
      </c>
    </row>
    <row r="450" customFormat="false" ht="13.8" hidden="false" customHeight="true" outlineLevel="0" collapsed="false">
      <c r="A450" s="1" t="s">
        <v>110</v>
      </c>
    </row>
    <row r="451" customFormat="false" ht="13.8" hidden="false" customHeight="true" outlineLevel="0" collapsed="false">
      <c r="A451" s="1" t="s">
        <v>90</v>
      </c>
    </row>
    <row r="452" customFormat="false" ht="13.8" hidden="false" customHeight="true" outlineLevel="0" collapsed="false">
      <c r="A452" s="1" t="s">
        <v>91</v>
      </c>
    </row>
    <row r="453" customFormat="false" ht="13.8" hidden="false" customHeight="true" outlineLevel="0" collapsed="false">
      <c r="A453" s="1" t="s">
        <v>92</v>
      </c>
    </row>
    <row r="454" customFormat="false" ht="13.8" hidden="false" customHeight="true" outlineLevel="0" collapsed="false">
      <c r="A454" s="1" t="s">
        <v>93</v>
      </c>
    </row>
    <row r="455" customFormat="false" ht="13.8" hidden="false" customHeight="true" outlineLevel="0" collapsed="false">
      <c r="A455" s="1" t="s">
        <v>111</v>
      </c>
    </row>
    <row r="456" customFormat="false" ht="13.8" hidden="false" customHeight="true" outlineLevel="0" collapsed="false">
      <c r="A456" s="1" t="s">
        <v>98</v>
      </c>
    </row>
    <row r="457" customFormat="false" ht="13.8" hidden="false" customHeight="true" outlineLevel="0" collapsed="false">
      <c r="A457" s="1" t="s">
        <v>99</v>
      </c>
    </row>
    <row r="458" customFormat="false" ht="13.8" hidden="false" customHeight="true" outlineLevel="0" collapsed="false">
      <c r="A458" s="1" t="s">
        <v>57</v>
      </c>
    </row>
    <row r="459" customFormat="false" ht="13.8" hidden="false" customHeight="true" outlineLevel="0" collapsed="false"/>
    <row r="460" customFormat="false" ht="13.8" hidden="false" customHeight="true" outlineLevel="0" collapsed="false">
      <c r="A460" s="1" t="s">
        <v>112</v>
      </c>
    </row>
    <row r="461" customFormat="false" ht="13.8" hidden="false" customHeight="true" outlineLevel="0" collapsed="false">
      <c r="A461" s="1" t="s">
        <v>54</v>
      </c>
    </row>
    <row r="462" customFormat="false" ht="13.8" hidden="false" customHeight="true" outlineLevel="0" collapsed="false">
      <c r="A462" s="1" t="s">
        <v>113</v>
      </c>
    </row>
    <row r="463" customFormat="false" ht="13.8" hidden="false" customHeight="true" outlineLevel="0" collapsed="false">
      <c r="A463" s="1" t="s">
        <v>57</v>
      </c>
    </row>
    <row r="464" customFormat="false" ht="13.8" hidden="false" customHeight="true" outlineLevel="0" collapsed="false">
      <c r="A464" s="1" t="s">
        <v>114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 &amp;A</oddHeader>
    <oddFooter>&amp;C&amp;"Arial,Regular"&amp;10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025" min="1" style="2" width="8.67"/>
  </cols>
  <sheetData>
    <row r="1" customFormat="false" ht="28.35" hidden="false" customHeight="true" outlineLevel="0" collapsed="false">
      <c r="A1" s="15" t="n">
        <v>1</v>
      </c>
      <c r="B1" s="2" t="n">
        <v>0</v>
      </c>
    </row>
    <row r="2" customFormat="false" ht="13.8" hidden="false" customHeight="true" outlineLevel="0" collapsed="false">
      <c r="A2" s="2" t="n">
        <v>0.999035</v>
      </c>
      <c r="B2" s="2" t="n">
        <v>0.000297</v>
      </c>
    </row>
    <row r="3" customFormat="false" ht="13.8" hidden="false" customHeight="true" outlineLevel="0" collapsed="false">
      <c r="A3" s="2" t="n">
        <v>0.996145</v>
      </c>
      <c r="B3" s="2" t="n">
        <v>0.001185</v>
      </c>
    </row>
    <row r="4" customFormat="false" ht="13.8" hidden="false" customHeight="true" outlineLevel="0" collapsed="false">
      <c r="A4" s="2" t="n">
        <v>0.991338</v>
      </c>
      <c r="B4" s="2" t="n">
        <v>0.002653</v>
      </c>
    </row>
    <row r="5" customFormat="false" ht="13.8" hidden="false" customHeight="true" outlineLevel="0" collapsed="false">
      <c r="A5" s="2" t="n">
        <v>0.984631</v>
      </c>
      <c r="B5" s="2" t="n">
        <v>0.004682</v>
      </c>
    </row>
    <row r="6" customFormat="false" ht="13.8" hidden="false" customHeight="true" outlineLevel="0" collapsed="false">
      <c r="A6" s="2" t="n">
        <v>0.976046</v>
      </c>
      <c r="B6" s="2" t="n">
        <v>0.007248</v>
      </c>
    </row>
    <row r="7" customFormat="false" ht="13.8" hidden="false" customHeight="true" outlineLevel="0" collapsed="false">
      <c r="A7" s="2" t="n">
        <v>0.965613</v>
      </c>
      <c r="B7" s="2" t="n">
        <v>0.010321</v>
      </c>
    </row>
    <row r="8" customFormat="false" ht="13.8" hidden="false" customHeight="true" outlineLevel="0" collapsed="false">
      <c r="A8" s="2" t="n">
        <v>0.953367</v>
      </c>
      <c r="B8" s="2" t="n">
        <v>0.013863</v>
      </c>
    </row>
    <row r="9" customFormat="false" ht="13.8" hidden="false" customHeight="true" outlineLevel="0" collapsed="false">
      <c r="A9" s="2" t="n">
        <v>0.939351</v>
      </c>
      <c r="B9" s="2" t="n">
        <v>0.017833</v>
      </c>
    </row>
    <row r="10" customFormat="false" ht="13.8" hidden="false" customHeight="true" outlineLevel="0" collapsed="false">
      <c r="A10" s="2" t="n">
        <v>0.923612</v>
      </c>
      <c r="B10" s="2" t="n">
        <v>0.022187</v>
      </c>
    </row>
    <row r="11" customFormat="false" ht="13.8" hidden="false" customHeight="true" outlineLevel="0" collapsed="false">
      <c r="A11" s="2" t="n">
        <v>0.906208</v>
      </c>
      <c r="B11" s="2" t="n">
        <v>0.026874</v>
      </c>
    </row>
    <row r="12" customFormat="false" ht="13.8" hidden="false" customHeight="true" outlineLevel="0" collapsed="false">
      <c r="A12" s="2" t="n">
        <v>0.887198</v>
      </c>
      <c r="B12" s="2" t="n">
        <v>0.031843</v>
      </c>
    </row>
    <row r="13" customFormat="false" ht="13.8" hidden="false" customHeight="true" outlineLevel="0" collapsed="false">
      <c r="A13" s="2" t="n">
        <v>0.866653</v>
      </c>
      <c r="B13" s="2" t="n">
        <v>0.03704</v>
      </c>
    </row>
    <row r="14" customFormat="false" ht="13.8" hidden="false" customHeight="true" outlineLevel="0" collapsed="false">
      <c r="A14" s="2" t="n">
        <v>0.844647</v>
      </c>
      <c r="B14" s="2" t="n">
        <v>0.042411</v>
      </c>
    </row>
    <row r="15" customFormat="false" ht="13.8" hidden="false" customHeight="true" outlineLevel="0" collapsed="false">
      <c r="A15" s="2" t="n">
        <v>0.82126</v>
      </c>
      <c r="B15" s="2" t="n">
        <v>0.047899</v>
      </c>
    </row>
    <row r="16" customFormat="false" ht="13.8" hidden="false" customHeight="true" outlineLevel="0" collapsed="false">
      <c r="A16" s="2" t="n">
        <v>0.796579</v>
      </c>
      <c r="B16" s="2" t="n">
        <v>0.053449</v>
      </c>
    </row>
    <row r="17" customFormat="false" ht="13.8" hidden="false" customHeight="true" outlineLevel="0" collapsed="false">
      <c r="A17" s="2" t="n">
        <v>0.770697</v>
      </c>
      <c r="B17" s="2" t="n">
        <v>0.059005</v>
      </c>
    </row>
    <row r="18" customFormat="false" ht="13.8" hidden="false" customHeight="true" outlineLevel="0" collapsed="false">
      <c r="A18" s="2" t="n">
        <v>0.743712</v>
      </c>
      <c r="B18" s="2" t="n">
        <v>0.064511</v>
      </c>
    </row>
    <row r="19" customFormat="false" ht="13.8" hidden="false" customHeight="true" outlineLevel="0" collapsed="false">
      <c r="A19" s="2" t="n">
        <v>0.715726</v>
      </c>
      <c r="B19" s="2" t="n">
        <v>0.069913</v>
      </c>
    </row>
    <row r="20" customFormat="false" ht="13.8" hidden="false" customHeight="true" outlineLevel="0" collapsed="false">
      <c r="A20" s="2" t="n">
        <v>0.686848</v>
      </c>
      <c r="B20" s="2" t="n">
        <v>0.075158</v>
      </c>
    </row>
    <row r="21" customFormat="false" ht="13.8" hidden="false" customHeight="true" outlineLevel="0" collapsed="false">
      <c r="A21" s="2" t="n">
        <v>0.657189</v>
      </c>
      <c r="B21" s="2" t="n">
        <v>0.080194</v>
      </c>
    </row>
    <row r="22" customFormat="false" ht="13.8" hidden="false" customHeight="true" outlineLevel="0" collapsed="false">
      <c r="A22" s="2" t="n">
        <v>0.626866</v>
      </c>
      <c r="B22" s="2" t="n">
        <v>0.084971</v>
      </c>
    </row>
    <row r="23" customFormat="false" ht="13.8" hidden="false" customHeight="true" outlineLevel="0" collapsed="false">
      <c r="A23" s="2" t="n">
        <v>0.595998</v>
      </c>
      <c r="B23" s="2" t="n">
        <v>0.089439</v>
      </c>
    </row>
    <row r="24" customFormat="false" ht="13.8" hidden="false" customHeight="true" outlineLevel="0" collapsed="false">
      <c r="A24" s="2" t="n">
        <v>0.564709</v>
      </c>
      <c r="B24" s="2" t="n">
        <v>0.093554</v>
      </c>
    </row>
    <row r="25" customFormat="false" ht="13.8" hidden="false" customHeight="true" outlineLevel="0" collapsed="false">
      <c r="A25" s="2" t="n">
        <v>0.533123</v>
      </c>
      <c r="B25" s="2" t="n">
        <v>0.097269</v>
      </c>
    </row>
    <row r="26" customFormat="false" ht="13.8" hidden="false" customHeight="true" outlineLevel="0" collapsed="false">
      <c r="A26" s="2" t="n">
        <v>0.50137</v>
      </c>
      <c r="B26" s="2" t="n">
        <v>0.100545</v>
      </c>
    </row>
    <row r="27" customFormat="false" ht="13.8" hidden="false" customHeight="true" outlineLevel="0" collapsed="false">
      <c r="A27" s="2" t="n">
        <v>0.469578</v>
      </c>
      <c r="B27" s="2" t="n">
        <v>0.103344</v>
      </c>
    </row>
    <row r="28" customFormat="false" ht="13.8" hidden="false" customHeight="true" outlineLevel="0" collapsed="false">
      <c r="A28" s="2" t="n">
        <v>0.437879</v>
      </c>
      <c r="B28" s="2" t="n">
        <v>0.105631</v>
      </c>
    </row>
    <row r="29" customFormat="false" ht="13.8" hidden="false" customHeight="true" outlineLevel="0" collapsed="false">
      <c r="A29" s="2" t="n">
        <v>0.406404</v>
      </c>
      <c r="B29" s="2" t="n">
        <v>0.107376</v>
      </c>
    </row>
    <row r="30" customFormat="false" ht="13.8" hidden="false" customHeight="true" outlineLevel="0" collapsed="false">
      <c r="A30" s="2" t="n">
        <v>0.37482</v>
      </c>
      <c r="B30" s="2" t="n">
        <v>0.108468</v>
      </c>
    </row>
    <row r="31" customFormat="false" ht="13.8" hidden="false" customHeight="true" outlineLevel="0" collapsed="false">
      <c r="A31" s="2" t="n">
        <v>0.343599</v>
      </c>
      <c r="B31" s="2" t="n">
        <v>0.108714</v>
      </c>
    </row>
    <row r="32" customFormat="false" ht="13.8" hidden="false" customHeight="true" outlineLevel="0" collapsed="false">
      <c r="A32" s="2" t="n">
        <v>0.313001</v>
      </c>
      <c r="B32" s="2" t="n">
        <v>0.10811</v>
      </c>
    </row>
    <row r="33" customFormat="false" ht="13.8" hidden="false" customHeight="true" outlineLevel="0" collapsed="false">
      <c r="A33" s="2" t="n">
        <v>0.283167</v>
      </c>
      <c r="B33" s="2" t="n">
        <v>0.10667</v>
      </c>
    </row>
    <row r="34" customFormat="false" ht="13.8" hidden="false" customHeight="true" outlineLevel="0" collapsed="false">
      <c r="A34" s="2" t="n">
        <v>0.254236</v>
      </c>
      <c r="B34" s="2" t="n">
        <v>0.104416</v>
      </c>
    </row>
    <row r="35" customFormat="false" ht="13.8" hidden="false" customHeight="true" outlineLevel="0" collapsed="false">
      <c r="A35" s="2" t="n">
        <v>0.226341</v>
      </c>
      <c r="B35" s="2" t="n">
        <v>0.101384</v>
      </c>
    </row>
    <row r="36" customFormat="false" ht="13.8" hidden="false" customHeight="true" outlineLevel="0" collapsed="false">
      <c r="A36" s="2" t="n">
        <v>0.19961</v>
      </c>
      <c r="B36" s="2" t="n">
        <v>0.097618</v>
      </c>
    </row>
    <row r="37" customFormat="false" ht="13.8" hidden="false" customHeight="true" outlineLevel="0" collapsed="false">
      <c r="A37" s="2" t="n">
        <v>0.174166</v>
      </c>
      <c r="B37" s="2" t="n">
        <v>0.093172</v>
      </c>
    </row>
    <row r="38" customFormat="false" ht="13.8" hidden="false" customHeight="true" outlineLevel="0" collapsed="false">
      <c r="A38" s="2" t="n">
        <v>0.150121</v>
      </c>
      <c r="B38" s="2" t="n">
        <v>0.088108</v>
      </c>
    </row>
    <row r="39" customFormat="false" ht="13.8" hidden="false" customHeight="true" outlineLevel="0" collapsed="false">
      <c r="A39" s="2" t="n">
        <v>0.127583</v>
      </c>
      <c r="B39" s="2" t="n">
        <v>0.082496</v>
      </c>
    </row>
    <row r="40" customFormat="false" ht="13.8" hidden="false" customHeight="true" outlineLevel="0" collapsed="false">
      <c r="A40" s="2" t="n">
        <v>0.106649</v>
      </c>
      <c r="B40" s="2" t="n">
        <v>0.07641</v>
      </c>
    </row>
    <row r="41" customFormat="false" ht="13.8" hidden="false" customHeight="true" outlineLevel="0" collapsed="false">
      <c r="A41" s="2" t="n">
        <v>0.087405</v>
      </c>
      <c r="B41" s="2" t="n">
        <v>0.06993</v>
      </c>
    </row>
    <row r="42" customFormat="false" ht="13.8" hidden="false" customHeight="true" outlineLevel="0" collapsed="false">
      <c r="A42" s="2" t="n">
        <v>0.069929</v>
      </c>
      <c r="B42" s="2" t="n">
        <v>0.063138</v>
      </c>
    </row>
    <row r="43" customFormat="false" ht="13.8" hidden="false" customHeight="true" outlineLevel="0" collapsed="false">
      <c r="A43" s="2" t="n">
        <v>0.054289</v>
      </c>
      <c r="B43" s="2" t="n">
        <v>0.056114</v>
      </c>
    </row>
    <row r="44" customFormat="false" ht="13.8" hidden="false" customHeight="true" outlineLevel="0" collapsed="false">
      <c r="A44" s="2" t="n">
        <v>0.04054</v>
      </c>
      <c r="B44" s="2" t="n">
        <v>0.048938</v>
      </c>
    </row>
    <row r="45" customFormat="false" ht="13.8" hidden="false" customHeight="true" outlineLevel="0" collapsed="false">
      <c r="A45" s="2" t="n">
        <v>0.028731</v>
      </c>
      <c r="B45" s="2" t="n">
        <v>0.041689</v>
      </c>
    </row>
    <row r="46" customFormat="false" ht="13.8" hidden="false" customHeight="true" outlineLevel="0" collapsed="false">
      <c r="A46" s="2" t="n">
        <v>0.018897</v>
      </c>
      <c r="B46" s="2" t="n">
        <v>0.034435</v>
      </c>
    </row>
    <row r="47" customFormat="false" ht="13.8" hidden="false" customHeight="true" outlineLevel="0" collapsed="false">
      <c r="A47" s="2" t="n">
        <v>0.011066</v>
      </c>
      <c r="B47" s="2" t="n">
        <v>0.027241</v>
      </c>
    </row>
    <row r="48" customFormat="false" ht="13.8" hidden="false" customHeight="true" outlineLevel="0" collapsed="false">
      <c r="A48" s="2" t="n">
        <v>0.005256</v>
      </c>
      <c r="B48" s="2" t="n">
        <v>0.020161</v>
      </c>
    </row>
    <row r="49" customFormat="false" ht="13.8" hidden="false" customHeight="true" outlineLevel="0" collapsed="false">
      <c r="A49" s="2" t="n">
        <v>0.001476</v>
      </c>
      <c r="B49" s="2" t="n">
        <v>0.013241</v>
      </c>
    </row>
    <row r="50" customFormat="false" ht="13.8" hidden="false" customHeight="true" outlineLevel="0" collapsed="false">
      <c r="A50" s="2" t="n">
        <v>-0.000274</v>
      </c>
      <c r="B50" s="2" t="n">
        <v>0.006513</v>
      </c>
    </row>
    <row r="51" customFormat="false" ht="13.8" hidden="false" customHeight="true" outlineLevel="0" collapsed="false">
      <c r="A51" s="2" t="n">
        <v>0</v>
      </c>
      <c r="B51" s="2" t="n">
        <v>0</v>
      </c>
    </row>
    <row r="52" customFormat="false" ht="13.8" hidden="false" customHeight="true" outlineLevel="0" collapsed="false">
      <c r="A52" s="2" t="n">
        <v>0.002247</v>
      </c>
      <c r="B52" s="2" t="n">
        <v>-0.006119</v>
      </c>
    </row>
    <row r="53" customFormat="false" ht="13.8" hidden="false" customHeight="true" outlineLevel="0" collapsed="false">
      <c r="A53" s="2" t="n">
        <v>0.006409</v>
      </c>
      <c r="B53" s="2" t="n">
        <v>-0.011672</v>
      </c>
    </row>
    <row r="54" customFormat="false" ht="13.8" hidden="false" customHeight="true" outlineLevel="0" collapsed="false">
      <c r="A54" s="2" t="n">
        <v>0.012457</v>
      </c>
      <c r="B54" s="2" t="n">
        <v>-0.016658</v>
      </c>
    </row>
    <row r="55" customFormat="false" ht="13.8" hidden="false" customHeight="true" outlineLevel="0" collapsed="false">
      <c r="A55" s="2" t="n">
        <v>0.020351</v>
      </c>
      <c r="B55" s="2" t="n">
        <v>-0.021081</v>
      </c>
    </row>
    <row r="56" customFormat="false" ht="13.8" hidden="false" customHeight="true" outlineLevel="0" collapsed="false">
      <c r="A56" s="2" t="n">
        <v>0.030046</v>
      </c>
      <c r="B56" s="2" t="n">
        <v>-0.024945</v>
      </c>
    </row>
    <row r="57" customFormat="false" ht="13.8" hidden="false" customHeight="true" outlineLevel="0" collapsed="false">
      <c r="A57" s="2" t="n">
        <v>0.041493</v>
      </c>
      <c r="B57" s="2" t="n">
        <v>-0.02826</v>
      </c>
    </row>
    <row r="58" customFormat="false" ht="13.8" hidden="false" customHeight="true" outlineLevel="0" collapsed="false">
      <c r="A58" s="2" t="n">
        <v>0.054633</v>
      </c>
      <c r="B58" s="2" t="n">
        <v>-0.031036</v>
      </c>
    </row>
    <row r="59" customFormat="false" ht="13.8" hidden="false" customHeight="true" outlineLevel="0" collapsed="false">
      <c r="A59" s="2" t="n">
        <v>0.069404</v>
      </c>
      <c r="B59" s="2" t="n">
        <v>-0.033287</v>
      </c>
    </row>
    <row r="60" customFormat="false" ht="13.8" hidden="false" customHeight="true" outlineLevel="0" collapsed="false">
      <c r="A60" s="2" t="n">
        <v>0.085743</v>
      </c>
      <c r="B60" s="2" t="n">
        <v>-0.035032</v>
      </c>
    </row>
    <row r="61" customFormat="false" ht="13.8" hidden="false" customHeight="true" outlineLevel="0" collapsed="false">
      <c r="A61" s="2" t="n">
        <v>0.103578</v>
      </c>
      <c r="B61" s="2" t="n">
        <v>-0.036293</v>
      </c>
    </row>
    <row r="62" customFormat="false" ht="13.8" hidden="false" customHeight="true" outlineLevel="0" collapsed="false">
      <c r="A62" s="2" t="n">
        <v>0.122838</v>
      </c>
      <c r="B62" s="2" t="n">
        <v>-0.037096</v>
      </c>
    </row>
    <row r="63" customFormat="false" ht="13.8" hidden="false" customHeight="true" outlineLevel="0" collapsed="false">
      <c r="A63" s="2" t="n">
        <v>0.143448</v>
      </c>
      <c r="B63" s="2" t="n">
        <v>-0.037472</v>
      </c>
    </row>
    <row r="64" customFormat="false" ht="13.8" hidden="false" customHeight="true" outlineLevel="0" collapsed="false">
      <c r="A64" s="2" t="n">
        <v>0.165332</v>
      </c>
      <c r="B64" s="2" t="n">
        <v>-0.037456</v>
      </c>
    </row>
    <row r="65" customFormat="false" ht="13.8" hidden="false" customHeight="true" outlineLevel="0" collapsed="false">
      <c r="A65" s="2" t="n">
        <v>0.18841</v>
      </c>
      <c r="B65" s="2" t="n">
        <v>-0.037089</v>
      </c>
    </row>
    <row r="66" customFormat="false" ht="13.8" hidden="false" customHeight="true" outlineLevel="0" collapsed="false">
      <c r="A66" s="2" t="n">
        <v>0.212604</v>
      </c>
      <c r="B66" s="2" t="n">
        <v>-0.036415</v>
      </c>
    </row>
    <row r="67" customFormat="false" ht="13.8" hidden="false" customHeight="true" outlineLevel="0" collapsed="false">
      <c r="A67" s="2" t="n">
        <v>0.237832</v>
      </c>
      <c r="B67" s="2" t="n">
        <v>-0.035481</v>
      </c>
    </row>
    <row r="68" customFormat="false" ht="13.8" hidden="false" customHeight="true" outlineLevel="0" collapsed="false">
      <c r="A68" s="2" t="n">
        <v>0.26401</v>
      </c>
      <c r="B68" s="2" t="n">
        <v>-0.034339</v>
      </c>
    </row>
    <row r="69" customFormat="false" ht="13.8" hidden="false" customHeight="true" outlineLevel="0" collapsed="false">
      <c r="A69" s="2" t="n">
        <v>0.291053</v>
      </c>
      <c r="B69" s="2" t="n">
        <v>-0.033042</v>
      </c>
    </row>
    <row r="70" customFormat="false" ht="13.8" hidden="false" customHeight="true" outlineLevel="0" collapsed="false">
      <c r="A70" s="2" t="n">
        <v>0.318875</v>
      </c>
      <c r="B70" s="2" t="n">
        <v>-0.031644</v>
      </c>
    </row>
    <row r="71" customFormat="false" ht="13.8" hidden="false" customHeight="true" outlineLevel="0" collapsed="false">
      <c r="A71" s="2" t="n">
        <v>0.347385</v>
      </c>
      <c r="B71" s="2" t="n">
        <v>-0.0302</v>
      </c>
    </row>
    <row r="72" customFormat="false" ht="13.8" hidden="false" customHeight="true" outlineLevel="0" collapsed="false">
      <c r="A72" s="2" t="n">
        <v>0.37649</v>
      </c>
      <c r="B72" s="2" t="n">
        <v>-0.028765</v>
      </c>
    </row>
    <row r="73" customFormat="false" ht="13.8" hidden="false" customHeight="true" outlineLevel="0" collapsed="false">
      <c r="A73" s="2" t="n">
        <v>0.406215</v>
      </c>
      <c r="B73" s="2" t="n">
        <v>-0.027385</v>
      </c>
    </row>
    <row r="74" customFormat="false" ht="13.8" hidden="false" customHeight="true" outlineLevel="0" collapsed="false">
      <c r="A74" s="2" t="n">
        <v>0.436788</v>
      </c>
      <c r="B74" s="2" t="n">
        <v>-0.02594</v>
      </c>
    </row>
    <row r="75" customFormat="false" ht="13.8" hidden="false" customHeight="true" outlineLevel="0" collapsed="false">
      <c r="A75" s="2" t="n">
        <v>0.467631</v>
      </c>
      <c r="B75" s="2" t="n">
        <v>-0.02439</v>
      </c>
    </row>
    <row r="76" customFormat="false" ht="13.8" hidden="false" customHeight="true" outlineLevel="0" collapsed="false">
      <c r="A76" s="2" t="n">
        <v>0.49863</v>
      </c>
      <c r="B76" s="2" t="n">
        <v>-0.022768</v>
      </c>
    </row>
    <row r="77" customFormat="false" ht="13.8" hidden="false" customHeight="true" outlineLevel="0" collapsed="false">
      <c r="A77" s="2" t="n">
        <v>0.529667</v>
      </c>
      <c r="B77" s="2" t="n">
        <v>-0.021106</v>
      </c>
    </row>
    <row r="78" customFormat="false" ht="13.8" hidden="false" customHeight="true" outlineLevel="0" collapsed="false">
      <c r="A78" s="2" t="n">
        <v>0.560624</v>
      </c>
      <c r="B78" s="2" t="n">
        <v>-0.019434</v>
      </c>
    </row>
    <row r="79" customFormat="false" ht="13.8" hidden="false" customHeight="true" outlineLevel="0" collapsed="false">
      <c r="A79" s="2" t="n">
        <v>0.591383</v>
      </c>
      <c r="B79" s="2" t="n">
        <v>-0.017776</v>
      </c>
    </row>
    <row r="80" customFormat="false" ht="13.8" hidden="false" customHeight="true" outlineLevel="0" collapsed="false">
      <c r="A80" s="2" t="n">
        <v>0.621824</v>
      </c>
      <c r="B80" s="2" t="n">
        <v>-0.016155</v>
      </c>
    </row>
    <row r="81" customFormat="false" ht="13.8" hidden="false" customHeight="true" outlineLevel="0" collapsed="false">
      <c r="A81" s="2" t="n">
        <v>0.651828</v>
      </c>
      <c r="B81" s="2" t="n">
        <v>-0.014589</v>
      </c>
    </row>
    <row r="82" customFormat="false" ht="13.8" hidden="false" customHeight="true" outlineLevel="0" collapsed="false">
      <c r="A82" s="2" t="n">
        <v>0.681277</v>
      </c>
      <c r="B82" s="2" t="n">
        <v>-0.01309</v>
      </c>
    </row>
    <row r="83" customFormat="false" ht="13.8" hidden="false" customHeight="true" outlineLevel="0" collapsed="false">
      <c r="A83" s="2" t="n">
        <v>0.710053</v>
      </c>
      <c r="B83" s="2" t="n">
        <v>-0.011669</v>
      </c>
    </row>
    <row r="84" customFormat="false" ht="13.8" hidden="false" customHeight="true" outlineLevel="0" collapsed="false">
      <c r="A84" s="2" t="n">
        <v>0.738042</v>
      </c>
      <c r="B84" s="2" t="n">
        <v>-0.010332</v>
      </c>
    </row>
    <row r="85" customFormat="false" ht="13.8" hidden="false" customHeight="true" outlineLevel="0" collapsed="false">
      <c r="A85" s="2" t="n">
        <v>0.76513</v>
      </c>
      <c r="B85" s="2" t="n">
        <v>-0.009085</v>
      </c>
    </row>
    <row r="86" customFormat="false" ht="13.8" hidden="false" customHeight="true" outlineLevel="0" collapsed="false">
      <c r="A86" s="2" t="n">
        <v>0.791206</v>
      </c>
      <c r="B86" s="2" t="n">
        <v>-0.007927</v>
      </c>
    </row>
    <row r="87" customFormat="false" ht="13.8" hidden="false" customHeight="true" outlineLevel="0" collapsed="false">
      <c r="A87" s="2" t="n">
        <v>0.816164</v>
      </c>
      <c r="B87" s="2" t="n">
        <v>-0.006859</v>
      </c>
    </row>
    <row r="88" customFormat="false" ht="13.8" hidden="false" customHeight="true" outlineLevel="0" collapsed="false">
      <c r="A88" s="2" t="n">
        <v>0.839901</v>
      </c>
      <c r="B88" s="2" t="n">
        <v>-0.005879</v>
      </c>
    </row>
    <row r="89" customFormat="false" ht="13.8" hidden="false" customHeight="true" outlineLevel="0" collapsed="false">
      <c r="A89" s="2" t="n">
        <v>0.862316</v>
      </c>
      <c r="B89" s="2" t="n">
        <v>-0.004983</v>
      </c>
    </row>
    <row r="90" customFormat="false" ht="13.8" hidden="false" customHeight="true" outlineLevel="0" collapsed="false">
      <c r="A90" s="2" t="n">
        <v>0.883315</v>
      </c>
      <c r="B90" s="2" t="n">
        <v>-0.00417</v>
      </c>
    </row>
    <row r="91" customFormat="false" ht="13.8" hidden="false" customHeight="true" outlineLevel="0" collapsed="false">
      <c r="A91" s="2" t="n">
        <v>0.902809</v>
      </c>
      <c r="B91" s="2" t="n">
        <v>-0.003435</v>
      </c>
    </row>
    <row r="92" customFormat="false" ht="13.8" hidden="false" customHeight="true" outlineLevel="0" collapsed="false">
      <c r="A92" s="2" t="n">
        <v>0.920716</v>
      </c>
      <c r="B92" s="2" t="n">
        <v>-0.002777</v>
      </c>
    </row>
    <row r="93" customFormat="false" ht="13.8" hidden="false" customHeight="true" outlineLevel="0" collapsed="false">
      <c r="A93" s="2" t="n">
        <v>0.936956</v>
      </c>
      <c r="B93" s="2" t="n">
        <v>-0.002191</v>
      </c>
    </row>
    <row r="94" customFormat="false" ht="13.8" hidden="false" customHeight="true" outlineLevel="0" collapsed="false">
      <c r="A94" s="2" t="n">
        <v>0.95146</v>
      </c>
      <c r="B94" s="2" t="n">
        <v>-0.001676</v>
      </c>
    </row>
    <row r="95" customFormat="false" ht="13.8" hidden="false" customHeight="true" outlineLevel="0" collapsed="false">
      <c r="A95" s="2" t="n">
        <v>0.964163</v>
      </c>
      <c r="B95" s="2" t="n">
        <v>-0.001232</v>
      </c>
    </row>
    <row r="96" customFormat="false" ht="13.8" hidden="false" customHeight="true" outlineLevel="0" collapsed="false">
      <c r="A96" s="2" t="n">
        <v>0.97501</v>
      </c>
      <c r="B96" s="2" t="n">
        <v>-0.000856</v>
      </c>
    </row>
    <row r="97" customFormat="false" ht="13.8" hidden="false" customHeight="true" outlineLevel="0" collapsed="false">
      <c r="A97" s="2" t="n">
        <v>0.983952</v>
      </c>
      <c r="B97" s="2" t="n">
        <v>-0.000548</v>
      </c>
    </row>
    <row r="98" customFormat="false" ht="13.8" hidden="false" customHeight="true" outlineLevel="0" collapsed="false">
      <c r="A98" s="2" t="n">
        <v>0.990949</v>
      </c>
      <c r="B98" s="2" t="n">
        <v>-0.000308</v>
      </c>
    </row>
    <row r="99" customFormat="false" ht="13.8" hidden="false" customHeight="true" outlineLevel="0" collapsed="false">
      <c r="A99" s="2" t="n">
        <v>0.99597</v>
      </c>
      <c r="B99" s="2" t="n">
        <v>-0.000137</v>
      </c>
    </row>
    <row r="100" customFormat="false" ht="13.8" hidden="false" customHeight="true" outlineLevel="0" collapsed="false">
      <c r="A100" s="2" t="n">
        <v>0.998991</v>
      </c>
      <c r="B100" s="2" t="n">
        <v>-3.4E-005</v>
      </c>
    </row>
    <row r="101" customFormat="false" ht="13.8" hidden="false" customHeight="true" outlineLevel="0" collapsed="false">
      <c r="A101" s="2" t="n">
        <v>1</v>
      </c>
      <c r="B101" s="2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 &amp;A</oddHeader>
    <oddFooter>&amp;C&amp;"Arial,Regular"&amp;10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2020-02-18T01:24:25Z</dcterms:created>
  <dc:creator>Thien</dc:creator>
  <dc:description/>
  <dc:language>en-US</dc:language>
  <cp:lastModifiedBy/>
  <dcterms:modified xsi:type="dcterms:W3CDTF">2020-07-23T18:09:40Z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