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C\Documents\6to SEMESTRE\Desarrollo de Aplicaciones\"/>
    </mc:Choice>
  </mc:AlternateContent>
  <xr:revisionPtr revIDLastSave="0" documentId="13_ncr:1_{FC89FDE2-A908-48F9-A1D9-F521EE567A66}" xr6:coauthVersionLast="47" xr6:coauthVersionMax="47" xr10:uidLastSave="{00000000-0000-0000-0000-000000000000}"/>
  <bookViews>
    <workbookView xWindow="-120" yWindow="-120" windowWidth="20730" windowHeight="11160" tabRatio="484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<sst xmlns="http://schemas.openxmlformats.org/spreadsheetml/2006/main" count="264" uniqueCount="186">
  <si>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</si>
  <si>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</si>
  <si>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</si>
  <si>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</si>
  <si>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</si>
  <si>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</si>
  <si>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</si>
  <si>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</si>
  <si>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</si>
  <si>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</si>
  <si>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</si>
  <si>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</si>
  <si>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</si>
  <si>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</si>
  <si>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</si>
  <si>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</si>
  <si>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</si>
  <si>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</si>
  <si>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</si>
  <si>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</si>
  <si>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</si>
  <si>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</si>
  <si>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</si>
  <si>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</si>
  <si>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Alta</t>
  </si>
  <si>
    <t>Terminado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</si>
  <si>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</si>
  <si>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</si>
  <si>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</si>
  <si>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</si>
  <si>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</si>
  <si>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</si>
  <si>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</si>
  <si>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</si>
  <si>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Realizar el registro de los usuarios</t>
  </si>
  <si>
    <t>Ingresar datos</t>
  </si>
  <si>
    <t>Almacenar registro de usuarios</t>
  </si>
  <si>
    <t>Cliente</t>
  </si>
  <si>
    <t>Rommel Zambrano</t>
  </si>
  <si>
    <t>Prueba unitaria de validación de datos (registro de usuarios)</t>
  </si>
  <si>
    <t>Solicitar datos al usuario</t>
  </si>
  <si>
    <t>ingresar productos a la DB</t>
  </si>
  <si>
    <t>Ismael Salazar</t>
  </si>
  <si>
    <t>Agregar productos al sistema</t>
  </si>
  <si>
    <t>Calcular la cantidad total de productos en el market</t>
  </si>
  <si>
    <t xml:space="preserve">Calcula la cantidad total de productos existentes </t>
  </si>
  <si>
    <t xml:space="preserve">Registrar el total de productos </t>
  </si>
  <si>
    <t>Agregar productos especificos a la base de datos del minimarket</t>
  </si>
  <si>
    <t>Almacenar registro de productos en categoria</t>
  </si>
  <si>
    <t>Calcula el total de los productos del market sin categorizar</t>
  </si>
  <si>
    <t>Prueba unitaria de datos ingresados correctamente en MondoBD</t>
  </si>
  <si>
    <t>Visualización del total de productos mediante la regla de negocio correspondiente</t>
  </si>
  <si>
    <t>Calcular cantidad productos total</t>
  </si>
  <si>
    <t>Calcular las ganancias generadas en las ventas de productos</t>
  </si>
  <si>
    <t>Calcula ganancias de ventas</t>
  </si>
  <si>
    <t>Registrar las ganancias generadas de ventas</t>
  </si>
  <si>
    <t>Calcula el total de ganancias por la venta de productos de varios tipos</t>
  </si>
  <si>
    <t>Visualizar de las ganancias de ventas generadas mediante la regla de negocio</t>
  </si>
  <si>
    <t>Calcular ganancias de productos</t>
  </si>
  <si>
    <t>HISTORIA DE USUARIO (HU) EuroByte</t>
  </si>
  <si>
    <t>Matriz de Marco de Trabajo de HU-Eutobyte</t>
  </si>
  <si>
    <t>Solicitar el nombre, apellido cédula y dirección</t>
  </si>
  <si>
    <t>Solicitar la ID del producto, Nombre, Descripción, cantidad, precio</t>
  </si>
  <si>
    <t>Verificar que se haya creado la compra de un producto y se pague su precio</t>
  </si>
  <si>
    <t>Validar el pago de los productos</t>
  </si>
  <si>
    <t>Comprobar con un servicio el pago de los productos</t>
  </si>
  <si>
    <t>Valida el pago mediante una factura con varios datos solicitados</t>
  </si>
  <si>
    <t>Brandon Saltos</t>
  </si>
  <si>
    <t>Validar el tipo y cantidad de pago</t>
  </si>
  <si>
    <t>Visualiza en pantalla un mensaje ok con el registro del pago generado</t>
  </si>
  <si>
    <t>REQ011</t>
  </si>
  <si>
    <t>REQ012</t>
  </si>
  <si>
    <t>REQ013</t>
  </si>
  <si>
    <t>REQ014</t>
  </si>
  <si>
    <t>REQ015</t>
  </si>
  <si>
    <t>Modificar los productos subidos a la base</t>
  </si>
  <si>
    <t>Cambiar el producto ingresado a la DB</t>
  </si>
  <si>
    <t>Modificar un producto que se haya subido para la compra</t>
  </si>
  <si>
    <t>Producto</t>
  </si>
  <si>
    <t>Cambia el producto por otro diferente de nuestra elección</t>
  </si>
  <si>
    <t>Visualiza los datos de la compra con un producto cambiado</t>
  </si>
  <si>
    <t>Eliminar el producto subido a la base</t>
  </si>
  <si>
    <t>Quita un producto que se ha añadido a la BD</t>
  </si>
  <si>
    <t>Modifca los parámetros de la compra eliminando el producto</t>
  </si>
  <si>
    <t>Elimina el producto de la lista que estaba agregada antes.</t>
  </si>
  <si>
    <t>Visualiza los datos sin el campo de producto que se eliminó</t>
  </si>
  <si>
    <t>Eliminar producto de la lista</t>
  </si>
  <si>
    <t>Modificar producto en la BD</t>
  </si>
  <si>
    <t>Crear un producto para añadir a la base</t>
  </si>
  <si>
    <t>Genera un nuevo producto para añadir a la BD</t>
  </si>
  <si>
    <t>Modifica la lista de la BD para visualizar nuevos productos</t>
  </si>
  <si>
    <t>Genera un prodcto nuevo para obtener nuevos datos</t>
  </si>
  <si>
    <t>Visualiza los datos agregados en la lista de la BD creada</t>
  </si>
  <si>
    <t>Crear un producto nuevo</t>
  </si>
  <si>
    <t>Leer los datos del producto que ya se encuentran en la BD</t>
  </si>
  <si>
    <t>Visualizar los datos ya agregados a la BD</t>
  </si>
  <si>
    <t>Conocer todos los datos ya añadidos a la BD</t>
  </si>
  <si>
    <t>Mostrar todos los datos ya añadidos con sus nombres</t>
  </si>
  <si>
    <t>Visualiza todos los datos que se han añadido</t>
  </si>
  <si>
    <t>Mostrar los datos del producto</t>
  </si>
  <si>
    <t>REQ016</t>
  </si>
  <si>
    <t>REQ017</t>
  </si>
  <si>
    <t>REQ018</t>
  </si>
  <si>
    <t>REQ019</t>
  </si>
  <si>
    <t>REQ020</t>
  </si>
  <si>
    <t>REQ021</t>
  </si>
  <si>
    <t>Actualizar usuario</t>
  </si>
  <si>
    <t>Crear usuario para la BD</t>
  </si>
  <si>
    <t>Mostrar Usuario creado en la BD</t>
  </si>
  <si>
    <t>Eliminar usuario de nuestra BD</t>
  </si>
  <si>
    <t>Actualizar usuario con nuevos valores para la Bd</t>
  </si>
  <si>
    <t>Mostrará los datos del usuario en la lista</t>
  </si>
  <si>
    <t>Generará nuevos datos del usuario</t>
  </si>
  <si>
    <t>Eliminara datos de algún usuario existente</t>
  </si>
  <si>
    <t>Cambia datos del usuario agregado para actulizarlos</t>
  </si>
  <si>
    <t>Conocer todos los datos de los usuarios de la BD</t>
  </si>
  <si>
    <t>Usuario</t>
  </si>
  <si>
    <t>Añadir usuarios a la lista de la BD</t>
  </si>
  <si>
    <t>Modificar los parámetros de la compra eliminando el usuario</t>
  </si>
  <si>
    <t>Modificar los datos del usuario cambiando y actualizando valores</t>
  </si>
  <si>
    <t>Añade usuarios  para obtener nuevos datos</t>
  </si>
  <si>
    <t>Mostrar todos los datos del usaurio que ya se añadió</t>
  </si>
  <si>
    <t>Eliminar el usuario de la lista que esta hecha antes</t>
  </si>
  <si>
    <t>cambiar el usaurio por otro diferente con nuevos datos</t>
  </si>
  <si>
    <t>Visualiza todos los datos de los usuarios creados</t>
  </si>
  <si>
    <t>Visualiza que se a eliminado el usuario creado</t>
  </si>
  <si>
    <t>Visualiza que se han actualizado los datos del usuario selecionado</t>
  </si>
  <si>
    <t>Visualiza que está creado un nuevo usaurio en la lista</t>
  </si>
  <si>
    <t>Creacion de usuario</t>
  </si>
  <si>
    <t>Mostrar al usaurio</t>
  </si>
  <si>
    <t>Eliminar Usuario</t>
  </si>
  <si>
    <t>Crear  un metodo de pago para la compra</t>
  </si>
  <si>
    <t>Mostrar método de págo de la compra</t>
  </si>
  <si>
    <t>Eliminar el método de pago creado</t>
  </si>
  <si>
    <t>Actualizar parámetros del método de pago</t>
  </si>
  <si>
    <t>Crear método pago</t>
  </si>
  <si>
    <t>Mostrar método pago</t>
  </si>
  <si>
    <t>Eliminar metod pago</t>
  </si>
  <si>
    <t>Actulizar método pago</t>
  </si>
  <si>
    <t>Método Pago</t>
  </si>
  <si>
    <t>Luis Ramón</t>
  </si>
  <si>
    <t>Crear una factura para la compra en la BD</t>
  </si>
  <si>
    <t>Mostrar factura de la compra en la BD</t>
  </si>
  <si>
    <t>Eliminar la factura de la compra en la BD</t>
  </si>
  <si>
    <t>REQ022</t>
  </si>
  <si>
    <t>REQ023</t>
  </si>
  <si>
    <t>REQ024</t>
  </si>
  <si>
    <t>REQ025</t>
  </si>
  <si>
    <t>Factura</t>
  </si>
  <si>
    <t>Actualizar factura de la compra en la BD</t>
  </si>
  <si>
    <t>Generar un método de pago para la compra con nuevos datos</t>
  </si>
  <si>
    <t>Mostrará los datos del método de pagode compra</t>
  </si>
  <si>
    <t>Eliminara el método de pago creado para la compra</t>
  </si>
  <si>
    <t>Cambia los datos del método de pago elegido</t>
  </si>
  <si>
    <t>Generar una factura para la compra en la BD</t>
  </si>
  <si>
    <t>Mostrará los datos de la factura creada en la BD</t>
  </si>
  <si>
    <t>Eliminará los datos de una factura en la BD</t>
  </si>
  <si>
    <t>Actualiza los datos de la factura en la BD</t>
  </si>
  <si>
    <t xml:space="preserve">Añadir métodos de pago a la compra </t>
  </si>
  <si>
    <t>Conocer los datos del método de pago respectivo</t>
  </si>
  <si>
    <t>Módifica los parámetros de la compra eliminando ese método</t>
  </si>
  <si>
    <t>Actualiza datos del método de pago cambiando valores</t>
  </si>
  <si>
    <t>Añade métodos de págo nuevos a la lista</t>
  </si>
  <si>
    <t>Mostrar todos los datos del método de pago añadido</t>
  </si>
  <si>
    <t>Elimina el método de pago seleccionado</t>
  </si>
  <si>
    <t>Cambia los valores del método de pago con nuevos</t>
  </si>
  <si>
    <t>Visualiza los datos del método de pago añadidos correctamente</t>
  </si>
  <si>
    <t>Visualiza los datos creados de todos los métodos de pago</t>
  </si>
  <si>
    <t>Visualiza que se hayan eliminado los métodos de pago</t>
  </si>
  <si>
    <t xml:space="preserve">Visualiza datos de método de pago actualizados </t>
  </si>
  <si>
    <t>Crear factura</t>
  </si>
  <si>
    <t>Mostrar la factura creada</t>
  </si>
  <si>
    <t>Eliminar la factura creada</t>
  </si>
  <si>
    <t>Actulizar la factura creada</t>
  </si>
  <si>
    <t xml:space="preserve">Añadir una factura a la compra </t>
  </si>
  <si>
    <t>Conocer los datos de dicha factura</t>
  </si>
  <si>
    <t>Eliminar por completo una factura creada</t>
  </si>
  <si>
    <t>Actualizar los datos de una factura con nuevos valores</t>
  </si>
  <si>
    <t xml:space="preserve">Añade nuevas facturas a la lista </t>
  </si>
  <si>
    <t>Muestra los datos de la factura creada anteriormente</t>
  </si>
  <si>
    <t>Elimina la factura creada en la lista</t>
  </si>
  <si>
    <t xml:space="preserve">Actualiza los datos de una factura seleccionada, con nuevos </t>
  </si>
  <si>
    <t>Visualiza que se haya creado correctamente una factura</t>
  </si>
  <si>
    <t>Visualiza los datos de una factura correctamente</t>
  </si>
  <si>
    <t>Visualiza que se hayan eliminado una factura completamente</t>
  </si>
  <si>
    <t>Visualiza una factura seleccionada con los nuevos datos actualizados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</si>
</sst>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0"/>
      <color theme="3"/>
      <name val="Arial"/>
      <family val="2"/>
    </font>
    <font>
      <b/>
      <i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10"/>
      <color theme="3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7" tint="0.39997558519241921"/>
        <b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3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5" fillId="4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7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3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29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34" xfId="0" applyFont="1" applyBorder="1"/>
    <xf numFmtId="0" fontId="0" fillId="0" borderId="12" xfId="0" applyFont="1" applyBorder="1"/>
    <xf numFmtId="0" fontId="20" fillId="12" borderId="35" xfId="0" applyFont="1" applyFill="1" applyBorder="1" applyAlignment="1">
      <alignment horizontal="center" vertical="center"/>
    </xf>
    <xf numFmtId="0" fontId="0" fillId="12" borderId="36" xfId="0" applyFont="1" applyFill="1" applyBorder="1" applyAlignment="1"/>
    <xf numFmtId="0" fontId="0" fillId="12" borderId="37" xfId="0" applyFont="1" applyFill="1" applyBorder="1" applyAlignment="1"/>
    <xf numFmtId="0" fontId="5" fillId="6" borderId="14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1" xfId="0" applyFont="1" applyBorder="1"/>
    <xf numFmtId="0" fontId="11" fillId="5" borderId="15" xfId="0" applyFont="1" applyFill="1" applyBorder="1" applyAlignment="1">
      <alignment horizontal="center" vertical="center"/>
    </xf>
    <xf numFmtId="0" fontId="17" fillId="0" borderId="17" xfId="0" applyFont="1" applyBorder="1"/>
    <xf numFmtId="0" fontId="17" fillId="0" borderId="16" xfId="0" applyFont="1" applyBorder="1"/>
    <xf numFmtId="0" fontId="17" fillId="0" borderId="19" xfId="0" applyFont="1" applyBorder="1"/>
    <xf numFmtId="0" fontId="18" fillId="0" borderId="0" xfId="0" applyFont="1" applyAlignment="1"/>
    <xf numFmtId="0" fontId="17" fillId="0" borderId="20" xfId="0" applyFont="1" applyBorder="1"/>
    <xf numFmtId="0" fontId="17" fillId="0" borderId="22" xfId="0" applyFont="1" applyBorder="1"/>
    <xf numFmtId="0" fontId="17" fillId="0" borderId="24" xfId="0" applyFont="1" applyBorder="1"/>
    <xf numFmtId="0" fontId="17" fillId="0" borderId="23" xfId="0" applyFont="1" applyBorder="1"/>
    <xf numFmtId="0" fontId="7" fillId="2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5" fillId="4" borderId="4" xfId="0" applyFont="1" applyFill="1" applyBorder="1" applyAlignment="1">
      <alignment horizontal="center" vertical="center"/>
    </xf>
    <xf numFmtId="0" fontId="4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4" fillId="9" borderId="16" xfId="0" applyFont="1" applyFill="1" applyBorder="1"/>
    <xf numFmtId="0" fontId="4" fillId="9" borderId="22" xfId="0" applyFont="1" applyFill="1" applyBorder="1"/>
    <xf numFmtId="0" fontId="4" fillId="9" borderId="23" xfId="0" applyFont="1" applyFill="1" applyBorder="1"/>
    <xf numFmtId="0" fontId="16" fillId="4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4" fillId="0" borderId="23" xfId="0" applyFont="1" applyBorder="1"/>
    <xf numFmtId="0" fontId="19" fillId="10" borderId="4" xfId="0" applyFont="1" applyFill="1" applyBorder="1" applyAlignment="1">
      <alignment horizontal="center" vertical="center" wrapText="1"/>
    </xf>
    <xf numFmtId="0" fontId="4" fillId="11" borderId="5" xfId="0" applyFont="1" applyFill="1" applyBorder="1"/>
    <xf numFmtId="0" fontId="4" fillId="11" borderId="6" xfId="0" applyFont="1" applyFill="1" applyBorder="1"/>
    <xf numFmtId="0" fontId="5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4" fillId="0" borderId="17" xfId="0" applyFont="1" applyBorder="1"/>
    <xf numFmtId="0" fontId="0" fillId="0" borderId="0" xfId="0" applyFont="1" applyAlignment="1"/>
    <xf numFmtId="0" fontId="4" fillId="0" borderId="24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vertical="center" wrapText="1"/>
    </xf>
    <xf numFmtId="0" fontId="2" fillId="0" borderId="39" xfId="0" applyFont="1" applyBorder="1" applyAlignment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164" fontId="2" fillId="0" borderId="39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247650</xdr:colOff>
      <xdr:row>8</xdr:row>
      <xdr:rowOff>76200</xdr:rowOff>
    </xdr:from>
    <xdr:ext cx="1790700" cy="1485899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452" b="90323" l="3636" r="92364">
                      <a14:foregroundMark x1="50909" y1="18638" x2="50909" y2="18638"/>
                      <a14:foregroundMark x1="20364" y1="20430" x2="20364" y2="20430"/>
                      <a14:foregroundMark x1="10182" y1="34050" x2="18545" y2="19713"/>
                      <a14:foregroundMark x1="40364" y1="10753" x2="59636" y2="10753"/>
                      <a14:foregroundMark x1="61091" y1="12186" x2="77818" y2="25090"/>
                      <a14:foregroundMark x1="88727" y1="46953" x2="86545" y2="65950"/>
                      <a14:foregroundMark x1="9091" y1="37276" x2="7273" y2="55914"/>
                      <a14:foregroundMark x1="11636" y1="66667" x2="36727" y2="84588"/>
                      <a14:foregroundMark x1="36727" y1="84588" x2="38909" y2="85305"/>
                      <a14:foregroundMark x1="42909" y1="89247" x2="63273" y2="91039"/>
                      <a14:foregroundMark x1="72727" y1="82079" x2="82545" y2="76344"/>
                      <a14:foregroundMark x1="22182" y1="81362" x2="24364" y2="83513"/>
                      <a14:foregroundMark x1="48000" y1="17204" x2="49091" y2="19355"/>
                      <a14:foregroundMark x1="53091" y1="7527" x2="47273" y2="7168"/>
                      <a14:foregroundMark x1="84000" y1="69176" x2="85818" y2="68100"/>
                      <a14:foregroundMark x1="92727" y1="51971" x2="92727" y2="51971"/>
                      <a14:foregroundMark x1="4727" y1="56272" x2="3636" y2="4731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58300" y="1019175"/>
          <a:ext cx="1790700" cy="148589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B24" zoomScale="90" zoomScaleNormal="90" workbookViewId="0">
      <selection activeCell="L29" sqref="L2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52"/>
      <c r="C2" s="52"/>
      <c r="D2" s="52"/>
      <c r="E2" s="52"/>
      <c r="F2" s="52"/>
      <c r="G2" s="52"/>
      <c r="H2" s="52"/>
      <c r="I2" s="48"/>
      <c r="J2" s="48"/>
      <c r="K2" s="49"/>
      <c r="L2" s="50"/>
      <c r="M2" s="52"/>
      <c r="N2" s="52"/>
      <c r="O2" s="52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53" t="s">
        <v>60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  <c r="P3" s="5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45"/>
      <c r="C4" s="45"/>
      <c r="D4" s="45"/>
      <c r="E4" s="46"/>
      <c r="F4" s="45"/>
      <c r="G4" s="45"/>
      <c r="H4" s="47"/>
      <c r="I4" s="48"/>
      <c r="J4" s="48"/>
      <c r="K4" s="49"/>
      <c r="L4" s="50"/>
      <c r="M4" s="45"/>
      <c r="N4" s="45"/>
      <c r="O4" s="45"/>
    </row>
    <row r="5" spans="1:26" ht="60" customHeight="1" x14ac:dyDescent="0.2">
      <c r="A5" s="4"/>
      <c r="B5" s="32" t="s">
        <v>0</v>
      </c>
      <c r="C5" s="32" t="s">
        <v>1</v>
      </c>
      <c r="D5" s="33" t="s">
        <v>2</v>
      </c>
      <c r="E5" s="32" t="s">
        <v>3</v>
      </c>
      <c r="F5" s="32" t="s">
        <v>4</v>
      </c>
      <c r="G5" s="32" t="s">
        <v>5</v>
      </c>
      <c r="H5" s="32" t="s">
        <v>6</v>
      </c>
      <c r="I5" s="32" t="s">
        <v>7</v>
      </c>
      <c r="J5" s="32" t="s">
        <v>8</v>
      </c>
      <c r="K5" s="32" t="s">
        <v>9</v>
      </c>
      <c r="L5" s="32" t="s">
        <v>10</v>
      </c>
      <c r="M5" s="32" t="s">
        <v>11</v>
      </c>
      <c r="N5" s="32" t="s">
        <v>12</v>
      </c>
      <c r="O5" s="32" t="s">
        <v>13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9.75" customHeight="1" x14ac:dyDescent="0.25">
      <c r="B6" s="6" t="s">
        <v>14</v>
      </c>
      <c r="C6" s="34" t="s">
        <v>34</v>
      </c>
      <c r="D6" s="34" t="s">
        <v>35</v>
      </c>
      <c r="E6" s="34" t="s">
        <v>36</v>
      </c>
      <c r="F6" s="35" t="s">
        <v>37</v>
      </c>
      <c r="G6" s="34" t="s">
        <v>61</v>
      </c>
      <c r="H6" s="34" t="s">
        <v>38</v>
      </c>
      <c r="I6" s="8">
        <v>2</v>
      </c>
      <c r="J6" s="9">
        <v>44708</v>
      </c>
      <c r="K6" s="36" t="s">
        <v>24</v>
      </c>
      <c r="L6" s="37" t="s">
        <v>25</v>
      </c>
      <c r="M6" s="38" t="s">
        <v>39</v>
      </c>
      <c r="N6" s="10"/>
      <c r="O6" s="38" t="s">
        <v>40</v>
      </c>
    </row>
    <row r="7" spans="1:26" ht="45.75" customHeight="1" x14ac:dyDescent="0.2">
      <c r="B7" s="6" t="s">
        <v>15</v>
      </c>
      <c r="C7" s="34" t="s">
        <v>47</v>
      </c>
      <c r="D7" s="34" t="s">
        <v>41</v>
      </c>
      <c r="E7" s="34" t="s">
        <v>48</v>
      </c>
      <c r="F7" s="35" t="s">
        <v>37</v>
      </c>
      <c r="G7" s="34" t="s">
        <v>62</v>
      </c>
      <c r="H7" s="34" t="s">
        <v>42</v>
      </c>
      <c r="I7" s="8">
        <v>4</v>
      </c>
      <c r="J7" s="9">
        <v>44709</v>
      </c>
      <c r="K7" s="8" t="s">
        <v>24</v>
      </c>
      <c r="L7" s="39" t="s">
        <v>25</v>
      </c>
      <c r="M7" s="34" t="s">
        <v>50</v>
      </c>
      <c r="N7" s="7"/>
      <c r="O7" s="34" t="s">
        <v>43</v>
      </c>
    </row>
    <row r="8" spans="1:26" ht="56.25" customHeight="1" x14ac:dyDescent="0.2">
      <c r="B8" s="6" t="s">
        <v>16</v>
      </c>
      <c r="C8" s="40" t="s">
        <v>44</v>
      </c>
      <c r="D8" s="41" t="s">
        <v>45</v>
      </c>
      <c r="E8" s="41" t="s">
        <v>46</v>
      </c>
      <c r="F8" s="35" t="s">
        <v>37</v>
      </c>
      <c r="G8" s="41" t="s">
        <v>49</v>
      </c>
      <c r="H8" s="42" t="s">
        <v>42</v>
      </c>
      <c r="I8" s="11">
        <v>4</v>
      </c>
      <c r="J8" s="9">
        <v>44710</v>
      </c>
      <c r="K8" s="8" t="s">
        <v>24</v>
      </c>
      <c r="L8" s="43" t="s">
        <v>25</v>
      </c>
      <c r="M8" s="34" t="s">
        <v>51</v>
      </c>
      <c r="N8" s="7"/>
      <c r="O8" s="34" t="s">
        <v>52</v>
      </c>
    </row>
    <row r="9" spans="1:26" ht="46.5" customHeight="1" x14ac:dyDescent="0.2">
      <c r="B9" s="6" t="s">
        <v>17</v>
      </c>
      <c r="C9" s="34" t="s">
        <v>53</v>
      </c>
      <c r="D9" s="34" t="s">
        <v>54</v>
      </c>
      <c r="E9" s="34" t="s">
        <v>55</v>
      </c>
      <c r="F9" s="35" t="s">
        <v>37</v>
      </c>
      <c r="G9" s="34" t="s">
        <v>56</v>
      </c>
      <c r="H9" s="34" t="s">
        <v>38</v>
      </c>
      <c r="I9" s="44">
        <v>4</v>
      </c>
      <c r="J9" s="9">
        <v>44710</v>
      </c>
      <c r="K9" s="8" t="s">
        <v>24</v>
      </c>
      <c r="L9" s="37" t="s">
        <v>25</v>
      </c>
      <c r="M9" s="34" t="s">
        <v>57</v>
      </c>
      <c r="N9" s="7"/>
      <c r="O9" s="34" t="s">
        <v>58</v>
      </c>
    </row>
    <row r="10" spans="1:26" ht="45.75" customHeight="1" x14ac:dyDescent="0.2">
      <c r="B10" s="6" t="s">
        <v>18</v>
      </c>
      <c r="C10" s="7" t="s">
        <v>65</v>
      </c>
      <c r="D10" s="7" t="s">
        <v>64</v>
      </c>
      <c r="E10" s="7" t="s">
        <v>63</v>
      </c>
      <c r="F10" s="35" t="s">
        <v>37</v>
      </c>
      <c r="G10" s="34" t="s">
        <v>66</v>
      </c>
      <c r="H10" s="34" t="s">
        <v>67</v>
      </c>
      <c r="I10" s="8">
        <v>3</v>
      </c>
      <c r="J10" s="9">
        <v>44732</v>
      </c>
      <c r="K10" s="36" t="s">
        <v>24</v>
      </c>
      <c r="L10" s="37" t="s">
        <v>25</v>
      </c>
      <c r="M10" s="34" t="s">
        <v>69</v>
      </c>
      <c r="N10" s="7"/>
      <c r="O10" s="34" t="s">
        <v>68</v>
      </c>
    </row>
    <row r="11" spans="1:26" ht="39.75" customHeight="1" x14ac:dyDescent="0.2">
      <c r="B11" s="6" t="s">
        <v>19</v>
      </c>
      <c r="C11" s="7" t="s">
        <v>75</v>
      </c>
      <c r="D11" s="7" t="s">
        <v>76</v>
      </c>
      <c r="E11" s="7" t="s">
        <v>77</v>
      </c>
      <c r="F11" s="7" t="s">
        <v>78</v>
      </c>
      <c r="G11" s="7" t="s">
        <v>79</v>
      </c>
      <c r="H11" s="34" t="s">
        <v>38</v>
      </c>
      <c r="I11" s="8">
        <v>2</v>
      </c>
      <c r="J11" s="9">
        <v>44732</v>
      </c>
      <c r="K11" s="8" t="s">
        <v>24</v>
      </c>
      <c r="L11" s="8" t="s">
        <v>25</v>
      </c>
      <c r="M11" s="9" t="s">
        <v>80</v>
      </c>
      <c r="N11" s="9"/>
      <c r="O11" s="96" t="s">
        <v>87</v>
      </c>
    </row>
    <row r="12" spans="1:26" ht="39.75" customHeight="1" x14ac:dyDescent="0.2">
      <c r="B12" s="6" t="s">
        <v>20</v>
      </c>
      <c r="C12" s="7" t="s">
        <v>81</v>
      </c>
      <c r="D12" s="7" t="s">
        <v>82</v>
      </c>
      <c r="E12" s="7" t="s">
        <v>83</v>
      </c>
      <c r="F12" s="7" t="s">
        <v>78</v>
      </c>
      <c r="G12" s="7" t="s">
        <v>84</v>
      </c>
      <c r="H12" s="34" t="s">
        <v>38</v>
      </c>
      <c r="I12" s="8">
        <v>2</v>
      </c>
      <c r="J12" s="9">
        <v>44732</v>
      </c>
      <c r="K12" s="8" t="s">
        <v>24</v>
      </c>
      <c r="L12" s="8" t="s">
        <v>25</v>
      </c>
      <c r="M12" s="9" t="s">
        <v>85</v>
      </c>
      <c r="N12" s="9"/>
      <c r="O12" s="9" t="s">
        <v>86</v>
      </c>
    </row>
    <row r="13" spans="1:26" ht="39.75" customHeight="1" x14ac:dyDescent="0.2">
      <c r="B13" s="6" t="s">
        <v>21</v>
      </c>
      <c r="C13" s="7" t="s">
        <v>88</v>
      </c>
      <c r="D13" s="7" t="s">
        <v>89</v>
      </c>
      <c r="E13" s="7" t="s">
        <v>90</v>
      </c>
      <c r="F13" s="7" t="s">
        <v>78</v>
      </c>
      <c r="G13" s="7" t="s">
        <v>91</v>
      </c>
      <c r="H13" s="34" t="s">
        <v>38</v>
      </c>
      <c r="I13" s="8">
        <v>2</v>
      </c>
      <c r="J13" s="9">
        <v>44732</v>
      </c>
      <c r="K13" s="8" t="s">
        <v>24</v>
      </c>
      <c r="L13" s="8" t="s">
        <v>25</v>
      </c>
      <c r="M13" s="9" t="s">
        <v>92</v>
      </c>
      <c r="N13" s="9"/>
      <c r="O13" s="9" t="s">
        <v>93</v>
      </c>
    </row>
    <row r="14" spans="1:26" ht="39.75" customHeight="1" x14ac:dyDescent="0.2">
      <c r="B14" s="6" t="s">
        <v>22</v>
      </c>
      <c r="C14" s="7" t="s">
        <v>94</v>
      </c>
      <c r="D14" s="7" t="s">
        <v>95</v>
      </c>
      <c r="E14" s="7" t="s">
        <v>96</v>
      </c>
      <c r="F14" s="7" t="s">
        <v>78</v>
      </c>
      <c r="G14" s="7" t="s">
        <v>97</v>
      </c>
      <c r="H14" s="34" t="s">
        <v>38</v>
      </c>
      <c r="I14" s="8">
        <v>2</v>
      </c>
      <c r="J14" s="9">
        <v>44732</v>
      </c>
      <c r="K14" s="8" t="s">
        <v>24</v>
      </c>
      <c r="L14" s="8" t="s">
        <v>25</v>
      </c>
      <c r="M14" s="7" t="s">
        <v>98</v>
      </c>
      <c r="N14" s="7"/>
      <c r="O14" s="7" t="s">
        <v>99</v>
      </c>
    </row>
    <row r="15" spans="1:26" ht="39.75" customHeight="1" x14ac:dyDescent="0.2">
      <c r="B15" s="6" t="s">
        <v>23</v>
      </c>
      <c r="C15" s="34" t="s">
        <v>107</v>
      </c>
      <c r="D15" s="34" t="s">
        <v>112</v>
      </c>
      <c r="E15" s="34" t="s">
        <v>117</v>
      </c>
      <c r="F15" s="34" t="s">
        <v>116</v>
      </c>
      <c r="G15" s="34" t="s">
        <v>120</v>
      </c>
      <c r="H15" s="34" t="s">
        <v>42</v>
      </c>
      <c r="I15" s="8">
        <v>4</v>
      </c>
      <c r="J15" s="9">
        <v>44732</v>
      </c>
      <c r="K15" s="8" t="s">
        <v>24</v>
      </c>
      <c r="L15" s="8" t="s">
        <v>25</v>
      </c>
      <c r="M15" s="34" t="s">
        <v>127</v>
      </c>
      <c r="N15" s="7"/>
      <c r="O15" s="34" t="s">
        <v>128</v>
      </c>
    </row>
    <row r="16" spans="1:26" ht="39.75" customHeight="1" x14ac:dyDescent="0.2">
      <c r="B16" s="6" t="s">
        <v>70</v>
      </c>
      <c r="C16" s="34" t="s">
        <v>108</v>
      </c>
      <c r="D16" s="34" t="s">
        <v>111</v>
      </c>
      <c r="E16" s="7" t="s">
        <v>115</v>
      </c>
      <c r="F16" s="34" t="s">
        <v>116</v>
      </c>
      <c r="G16" s="34" t="s">
        <v>121</v>
      </c>
      <c r="H16" s="34" t="s">
        <v>42</v>
      </c>
      <c r="I16" s="8">
        <v>4</v>
      </c>
      <c r="J16" s="9">
        <v>44732</v>
      </c>
      <c r="K16" s="8" t="s">
        <v>24</v>
      </c>
      <c r="L16" s="8" t="s">
        <v>25</v>
      </c>
      <c r="M16" s="34" t="s">
        <v>124</v>
      </c>
      <c r="N16" s="7"/>
      <c r="O16" s="34" t="s">
        <v>129</v>
      </c>
    </row>
    <row r="17" spans="2:15" ht="39.75" customHeight="1" x14ac:dyDescent="0.2">
      <c r="B17" s="6" t="s">
        <v>71</v>
      </c>
      <c r="C17" s="34" t="s">
        <v>109</v>
      </c>
      <c r="D17" s="34" t="s">
        <v>113</v>
      </c>
      <c r="E17" s="34" t="s">
        <v>118</v>
      </c>
      <c r="F17" s="34" t="s">
        <v>116</v>
      </c>
      <c r="G17" s="34" t="s">
        <v>122</v>
      </c>
      <c r="H17" s="34" t="s">
        <v>42</v>
      </c>
      <c r="I17" s="8">
        <v>4</v>
      </c>
      <c r="J17" s="9">
        <v>44732</v>
      </c>
      <c r="K17" s="8" t="s">
        <v>24</v>
      </c>
      <c r="L17" s="8" t="s">
        <v>25</v>
      </c>
      <c r="M17" s="34" t="s">
        <v>125</v>
      </c>
      <c r="N17" s="7"/>
      <c r="O17" s="34" t="s">
        <v>130</v>
      </c>
    </row>
    <row r="18" spans="2:15" ht="39.75" customHeight="1" x14ac:dyDescent="0.2">
      <c r="B18" s="6" t="s">
        <v>72</v>
      </c>
      <c r="C18" s="34" t="s">
        <v>110</v>
      </c>
      <c r="D18" s="34" t="s">
        <v>114</v>
      </c>
      <c r="E18" s="34" t="s">
        <v>119</v>
      </c>
      <c r="F18" s="34" t="s">
        <v>116</v>
      </c>
      <c r="G18" s="34" t="s">
        <v>123</v>
      </c>
      <c r="H18" s="34" t="s">
        <v>42</v>
      </c>
      <c r="I18" s="8">
        <v>4</v>
      </c>
      <c r="J18" s="9">
        <v>44732</v>
      </c>
      <c r="K18" s="8" t="s">
        <v>24</v>
      </c>
      <c r="L18" s="8" t="s">
        <v>25</v>
      </c>
      <c r="M18" s="34" t="s">
        <v>126</v>
      </c>
      <c r="N18" s="7"/>
      <c r="O18" s="34" t="s">
        <v>106</v>
      </c>
    </row>
    <row r="19" spans="2:15" ht="39.75" customHeight="1" x14ac:dyDescent="0.2">
      <c r="B19" s="6" t="s">
        <v>73</v>
      </c>
      <c r="C19" s="34" t="s">
        <v>131</v>
      </c>
      <c r="D19" s="34" t="s">
        <v>150</v>
      </c>
      <c r="E19" s="34" t="s">
        <v>158</v>
      </c>
      <c r="F19" s="34" t="s">
        <v>139</v>
      </c>
      <c r="G19" s="34" t="s">
        <v>162</v>
      </c>
      <c r="H19" s="34" t="s">
        <v>140</v>
      </c>
      <c r="I19" s="8">
        <v>4</v>
      </c>
      <c r="J19" s="9">
        <v>44732</v>
      </c>
      <c r="K19" s="8" t="s">
        <v>24</v>
      </c>
      <c r="L19" s="8" t="s">
        <v>25</v>
      </c>
      <c r="M19" s="34" t="s">
        <v>166</v>
      </c>
      <c r="N19" s="7"/>
      <c r="O19" s="34" t="s">
        <v>135</v>
      </c>
    </row>
    <row r="20" spans="2:15" ht="39.75" customHeight="1" x14ac:dyDescent="0.2">
      <c r="B20" s="97" t="s">
        <v>74</v>
      </c>
      <c r="C20" s="101" t="s">
        <v>132</v>
      </c>
      <c r="D20" s="101" t="s">
        <v>151</v>
      </c>
      <c r="E20" s="101" t="s">
        <v>159</v>
      </c>
      <c r="F20" s="34" t="s">
        <v>139</v>
      </c>
      <c r="G20" s="101" t="s">
        <v>163</v>
      </c>
      <c r="H20" s="34" t="s">
        <v>140</v>
      </c>
      <c r="I20" s="8">
        <v>4</v>
      </c>
      <c r="J20" s="100">
        <v>44732</v>
      </c>
      <c r="K20" s="99" t="s">
        <v>24</v>
      </c>
      <c r="L20" s="99" t="s">
        <v>25</v>
      </c>
      <c r="M20" s="101" t="s">
        <v>167</v>
      </c>
      <c r="N20" s="98"/>
      <c r="O20" s="101" t="s">
        <v>136</v>
      </c>
    </row>
    <row r="21" spans="2:15" ht="42" customHeight="1" x14ac:dyDescent="0.2">
      <c r="B21" s="6" t="s">
        <v>100</v>
      </c>
      <c r="C21" s="101" t="s">
        <v>133</v>
      </c>
      <c r="D21" s="101" t="s">
        <v>152</v>
      </c>
      <c r="E21" s="101" t="s">
        <v>160</v>
      </c>
      <c r="F21" s="34" t="s">
        <v>139</v>
      </c>
      <c r="G21" s="101" t="s">
        <v>164</v>
      </c>
      <c r="H21" s="34" t="s">
        <v>140</v>
      </c>
      <c r="I21" s="8">
        <v>4</v>
      </c>
      <c r="J21" s="100">
        <v>44732</v>
      </c>
      <c r="K21" s="99" t="s">
        <v>24</v>
      </c>
      <c r="L21" s="99" t="s">
        <v>25</v>
      </c>
      <c r="M21" s="101" t="s">
        <v>168</v>
      </c>
      <c r="N21" s="98"/>
      <c r="O21" s="101" t="s">
        <v>137</v>
      </c>
    </row>
    <row r="22" spans="2:15" ht="42" customHeight="1" x14ac:dyDescent="0.2">
      <c r="B22" s="97" t="s">
        <v>101</v>
      </c>
      <c r="C22" s="101" t="s">
        <v>134</v>
      </c>
      <c r="D22" s="101" t="s">
        <v>153</v>
      </c>
      <c r="E22" s="101" t="s">
        <v>161</v>
      </c>
      <c r="F22" s="34" t="s">
        <v>139</v>
      </c>
      <c r="G22" s="101" t="s">
        <v>165</v>
      </c>
      <c r="H22" s="34" t="s">
        <v>140</v>
      </c>
      <c r="I22" s="8">
        <v>4</v>
      </c>
      <c r="J22" s="100">
        <v>44732</v>
      </c>
      <c r="K22" s="99" t="s">
        <v>24</v>
      </c>
      <c r="L22" s="99" t="s">
        <v>25</v>
      </c>
      <c r="M22" s="101" t="s">
        <v>169</v>
      </c>
      <c r="N22" s="98"/>
      <c r="O22" s="101" t="s">
        <v>138</v>
      </c>
    </row>
    <row r="23" spans="2:15" ht="45" customHeight="1" x14ac:dyDescent="0.2">
      <c r="B23" s="6" t="s">
        <v>102</v>
      </c>
      <c r="C23" s="101" t="s">
        <v>141</v>
      </c>
      <c r="D23" s="101" t="s">
        <v>154</v>
      </c>
      <c r="E23" s="101" t="s">
        <v>174</v>
      </c>
      <c r="F23" s="101" t="s">
        <v>148</v>
      </c>
      <c r="G23" s="101" t="s">
        <v>178</v>
      </c>
      <c r="H23" s="101" t="s">
        <v>67</v>
      </c>
      <c r="I23" s="8">
        <v>4</v>
      </c>
      <c r="J23" s="100">
        <v>44732</v>
      </c>
      <c r="K23" s="99" t="s">
        <v>24</v>
      </c>
      <c r="L23" s="99" t="s">
        <v>25</v>
      </c>
      <c r="M23" s="101" t="s">
        <v>182</v>
      </c>
      <c r="N23" s="98"/>
      <c r="O23" s="101" t="s">
        <v>170</v>
      </c>
    </row>
    <row r="24" spans="2:15" ht="45" customHeight="1" x14ac:dyDescent="0.2">
      <c r="B24" s="97" t="s">
        <v>103</v>
      </c>
      <c r="C24" s="101" t="s">
        <v>142</v>
      </c>
      <c r="D24" s="101" t="s">
        <v>155</v>
      </c>
      <c r="E24" s="101" t="s">
        <v>175</v>
      </c>
      <c r="F24" s="101" t="s">
        <v>148</v>
      </c>
      <c r="G24" s="101" t="s">
        <v>179</v>
      </c>
      <c r="H24" s="101" t="s">
        <v>67</v>
      </c>
      <c r="I24" s="8">
        <v>4</v>
      </c>
      <c r="J24" s="100">
        <v>44732</v>
      </c>
      <c r="K24" s="99" t="s">
        <v>24</v>
      </c>
      <c r="L24" s="99" t="s">
        <v>25</v>
      </c>
      <c r="M24" s="101" t="s">
        <v>183</v>
      </c>
      <c r="N24" s="98"/>
      <c r="O24" s="101" t="s">
        <v>171</v>
      </c>
    </row>
    <row r="25" spans="2:15" ht="48.75" customHeight="1" x14ac:dyDescent="0.2">
      <c r="B25" s="97" t="s">
        <v>104</v>
      </c>
      <c r="C25" s="101" t="s">
        <v>143</v>
      </c>
      <c r="D25" s="101" t="s">
        <v>156</v>
      </c>
      <c r="E25" s="101" t="s">
        <v>176</v>
      </c>
      <c r="F25" s="101" t="s">
        <v>148</v>
      </c>
      <c r="G25" s="101" t="s">
        <v>180</v>
      </c>
      <c r="H25" s="101" t="s">
        <v>67</v>
      </c>
      <c r="I25" s="8">
        <v>4</v>
      </c>
      <c r="J25" s="100">
        <v>44732</v>
      </c>
      <c r="K25" s="99" t="s">
        <v>24</v>
      </c>
      <c r="L25" s="99" t="s">
        <v>25</v>
      </c>
      <c r="M25" s="101" t="s">
        <v>184</v>
      </c>
      <c r="N25" s="98"/>
      <c r="O25" s="101" t="s">
        <v>172</v>
      </c>
    </row>
    <row r="26" spans="2:15" ht="41.25" customHeight="1" x14ac:dyDescent="0.2">
      <c r="B26" s="97" t="s">
        <v>105</v>
      </c>
      <c r="C26" s="101" t="s">
        <v>149</v>
      </c>
      <c r="D26" s="101" t="s">
        <v>157</v>
      </c>
      <c r="E26" s="101" t="s">
        <v>177</v>
      </c>
      <c r="F26" s="101" t="s">
        <v>148</v>
      </c>
      <c r="G26" s="101" t="s">
        <v>181</v>
      </c>
      <c r="H26" s="101" t="s">
        <v>67</v>
      </c>
      <c r="I26" s="8">
        <v>4</v>
      </c>
      <c r="J26" s="100">
        <v>44732</v>
      </c>
      <c r="K26" s="99" t="s">
        <v>24</v>
      </c>
      <c r="L26" s="99" t="s">
        <v>25</v>
      </c>
      <c r="M26" s="101" t="s">
        <v>185</v>
      </c>
      <c r="N26" s="98"/>
      <c r="O26" s="101" t="s">
        <v>173</v>
      </c>
    </row>
    <row r="27" spans="2:15" ht="19.5" customHeight="1" x14ac:dyDescent="0.2">
      <c r="B27" s="97" t="s">
        <v>144</v>
      </c>
      <c r="C27" s="101"/>
      <c r="D27" s="98"/>
      <c r="E27" s="98"/>
      <c r="F27" s="101"/>
      <c r="G27" s="98"/>
      <c r="H27" s="98"/>
      <c r="I27" s="8"/>
      <c r="J27" s="100"/>
      <c r="K27" s="99"/>
      <c r="L27" s="99"/>
      <c r="M27" s="98"/>
      <c r="N27" s="98"/>
      <c r="O27" s="101"/>
    </row>
    <row r="28" spans="2:15" ht="19.5" customHeight="1" x14ac:dyDescent="0.2">
      <c r="B28" s="97" t="s">
        <v>145</v>
      </c>
      <c r="C28" s="101"/>
      <c r="D28" s="98"/>
      <c r="E28" s="98"/>
      <c r="F28" s="101"/>
      <c r="G28" s="98"/>
      <c r="H28" s="98"/>
      <c r="I28" s="8"/>
      <c r="J28" s="100"/>
      <c r="K28" s="99"/>
      <c r="L28" s="99"/>
      <c r="M28" s="98"/>
      <c r="N28" s="98"/>
      <c r="O28" s="101"/>
    </row>
    <row r="29" spans="2:15" ht="19.5" customHeight="1" x14ac:dyDescent="0.2">
      <c r="B29" s="97" t="s">
        <v>146</v>
      </c>
      <c r="C29" s="101"/>
      <c r="D29" s="98"/>
      <c r="E29" s="98"/>
      <c r="F29" s="101"/>
      <c r="G29" s="98"/>
      <c r="H29" s="98"/>
      <c r="I29" s="8"/>
      <c r="J29" s="100"/>
      <c r="K29" s="99"/>
      <c r="L29" s="99"/>
      <c r="M29" s="98"/>
      <c r="N29" s="98"/>
      <c r="O29" s="101"/>
    </row>
    <row r="30" spans="2:15" ht="19.5" customHeight="1" x14ac:dyDescent="0.2">
      <c r="B30" s="97" t="s">
        <v>147</v>
      </c>
      <c r="C30" s="101"/>
      <c r="D30" s="98"/>
      <c r="E30" s="98"/>
      <c r="F30" s="101"/>
      <c r="G30" s="98"/>
      <c r="H30" s="98"/>
      <c r="I30" s="8"/>
      <c r="J30" s="100"/>
      <c r="K30" s="99"/>
      <c r="L30" s="99"/>
      <c r="M30" s="98"/>
      <c r="N30" s="98"/>
      <c r="O30" s="101"/>
    </row>
    <row r="31" spans="2:15" ht="19.5" customHeight="1" x14ac:dyDescent="0.25">
      <c r="I31" s="1"/>
      <c r="J31" s="1"/>
      <c r="K31" s="2"/>
      <c r="L31" s="1"/>
      <c r="M31" s="5"/>
    </row>
    <row r="32" spans="2:15" ht="19.5" customHeight="1" x14ac:dyDescent="0.25">
      <c r="I32" s="1"/>
      <c r="J32" s="1"/>
      <c r="K32" s="2"/>
      <c r="L32" s="1"/>
      <c r="M32" s="5"/>
    </row>
    <row r="33" spans="9:13" ht="19.5" customHeight="1" x14ac:dyDescent="0.25">
      <c r="I33" s="1"/>
      <c r="J33" s="1"/>
      <c r="K33" s="2"/>
      <c r="L33" s="1"/>
      <c r="M33" s="5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phoneticPr fontId="21" type="noConversion"/>
  <dataValidations count="2">
    <dataValidation type="list" allowBlank="1" showErrorMessage="1" sqref="L6:L30" xr:uid="{00000000-0002-0000-0000-000000000000}">
      <formula1>$L$30:$L$33</formula1>
    </dataValidation>
    <dataValidation type="list" allowBlank="1" showErrorMessage="1" sqref="K6:K3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topLeftCell="A9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2"/>
      <c r="D4" s="12"/>
      <c r="E4" s="12"/>
      <c r="F4" s="5"/>
    </row>
    <row r="5" spans="1:26" hidden="1" x14ac:dyDescent="0.25">
      <c r="C5" s="12"/>
      <c r="D5" s="12"/>
      <c r="E5" s="12"/>
      <c r="F5" s="5"/>
    </row>
    <row r="6" spans="1:26" ht="39.75" customHeight="1" x14ac:dyDescent="0.2">
      <c r="B6" s="87" t="s">
        <v>59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9"/>
    </row>
    <row r="7" spans="1:26" ht="9.75" customHeight="1" x14ac:dyDescent="0.2">
      <c r="A7" s="4"/>
      <c r="B7" s="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4"/>
      <c r="C8" s="15"/>
      <c r="D8" s="15"/>
      <c r="E8" s="15"/>
      <c r="F8" s="16"/>
      <c r="G8" s="17"/>
      <c r="H8" s="17"/>
      <c r="I8" s="17"/>
      <c r="J8" s="17"/>
      <c r="K8" s="17"/>
      <c r="L8" s="17"/>
      <c r="M8" s="17"/>
      <c r="N8" s="17"/>
      <c r="O8" s="17"/>
      <c r="P8" s="18"/>
      <c r="Q8" s="4"/>
    </row>
    <row r="9" spans="1:26" ht="30" customHeight="1" x14ac:dyDescent="0.2">
      <c r="B9" s="19"/>
      <c r="C9" s="20" t="s">
        <v>0</v>
      </c>
      <c r="D9" s="21"/>
      <c r="E9" s="74" t="s">
        <v>26</v>
      </c>
      <c r="F9" s="75"/>
      <c r="G9" s="21"/>
      <c r="H9" s="74" t="s">
        <v>10</v>
      </c>
      <c r="I9" s="75"/>
      <c r="J9" s="22"/>
      <c r="K9" s="22"/>
      <c r="L9" s="22"/>
      <c r="M9" s="22"/>
      <c r="N9" s="22"/>
      <c r="O9" s="22"/>
      <c r="P9" s="23"/>
      <c r="Q9" s="4"/>
    </row>
    <row r="10" spans="1:26" ht="30" customHeight="1" x14ac:dyDescent="0.2">
      <c r="B10" s="19"/>
      <c r="C10" s="24" t="s">
        <v>17</v>
      </c>
      <c r="D10" s="25"/>
      <c r="E10" s="76" t="str">
        <f>VLOOKUP(C10,'Formato descripción HU'!B6:O20,5,0)</f>
        <v>Cliente</v>
      </c>
      <c r="F10" s="75"/>
      <c r="G10" s="26"/>
      <c r="H10" s="76" t="str">
        <f>VLOOKUP(C10,'Formato descripción HU'!B6:O20,11,0)</f>
        <v>Terminado</v>
      </c>
      <c r="I10" s="75"/>
      <c r="J10" s="26"/>
      <c r="K10" s="22"/>
      <c r="L10" s="22"/>
      <c r="M10" s="22"/>
      <c r="N10" s="22"/>
      <c r="O10" s="22"/>
      <c r="P10" s="23"/>
      <c r="Q10" s="4"/>
    </row>
    <row r="11" spans="1:26" ht="9.75" customHeight="1" x14ac:dyDescent="0.2">
      <c r="A11" s="4"/>
      <c r="B11" s="19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2"/>
      <c r="N11" s="28"/>
      <c r="O11" s="28"/>
      <c r="P11" s="2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19"/>
      <c r="C12" s="20" t="s">
        <v>27</v>
      </c>
      <c r="D12" s="25"/>
      <c r="E12" s="74" t="s">
        <v>9</v>
      </c>
      <c r="F12" s="75"/>
      <c r="G12" s="26"/>
      <c r="H12" s="74" t="s">
        <v>28</v>
      </c>
      <c r="I12" s="75"/>
      <c r="J12" s="26"/>
      <c r="K12" s="28"/>
      <c r="L12" s="28"/>
      <c r="M12" s="22"/>
      <c r="N12" s="28"/>
      <c r="O12" s="28"/>
      <c r="P12" s="2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19"/>
      <c r="C13" s="24">
        <f>VLOOKUP('Historia de Usuario'!C10,'Formato descripción HU'!B6:O20,8,0)</f>
        <v>4</v>
      </c>
      <c r="D13" s="25"/>
      <c r="E13" s="76" t="str">
        <f>VLOOKUP(C10,'Formato descripción HU'!B6:O20,10,0)</f>
        <v>Alta</v>
      </c>
      <c r="F13" s="75"/>
      <c r="G13" s="26"/>
      <c r="H13" s="76" t="str">
        <f>VLOOKUP(C10,'Formato descripción HU'!B6:O20,7,0)</f>
        <v>Rommel Zambrano</v>
      </c>
      <c r="I13" s="75"/>
      <c r="J13" s="26"/>
      <c r="K13" s="28"/>
      <c r="L13" s="28"/>
      <c r="M13" s="22"/>
      <c r="N13" s="28"/>
      <c r="O13" s="28"/>
      <c r="P13" s="2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19"/>
      <c r="C14" s="22"/>
      <c r="D14" s="25"/>
      <c r="E14" s="22"/>
      <c r="F14" s="22"/>
      <c r="G14" s="26"/>
      <c r="H14" s="26"/>
      <c r="I14" s="22"/>
      <c r="J14" s="22"/>
      <c r="K14" s="22"/>
      <c r="L14" s="22"/>
      <c r="M14" s="22"/>
      <c r="N14" s="22"/>
      <c r="O14" s="22"/>
      <c r="P14" s="2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19"/>
      <c r="C15" s="56" t="s">
        <v>29</v>
      </c>
      <c r="D15" s="95" t="str">
        <f>VLOOKUP(C10,'Formato descripción HU'!B6:O20,3,0)</f>
        <v>Calcula ganancias de ventas</v>
      </c>
      <c r="E15" s="82"/>
      <c r="F15" s="22"/>
      <c r="G15" s="56" t="s">
        <v>30</v>
      </c>
      <c r="H15" s="95" t="str">
        <f>VLOOKUP(C10,'Formato descripción HU'!B6:O20,4,0)</f>
        <v>Registrar las ganancias generadas de ventas</v>
      </c>
      <c r="I15" s="92"/>
      <c r="J15" s="82"/>
      <c r="K15" s="22"/>
      <c r="L15" s="56" t="s">
        <v>31</v>
      </c>
      <c r="M15" s="59" t="str">
        <f>VLOOKUP(C10,'Formato descripción HU'!B6:O20,6,0)</f>
        <v>Calcula el total de ganancias por la venta de productos de varios tipos</v>
      </c>
      <c r="N15" s="60"/>
      <c r="O15" s="61"/>
      <c r="P15" s="2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19"/>
      <c r="C16" s="57"/>
      <c r="D16" s="83"/>
      <c r="E16" s="84"/>
      <c r="F16" s="22"/>
      <c r="G16" s="57"/>
      <c r="H16" s="83"/>
      <c r="I16" s="93"/>
      <c r="J16" s="84"/>
      <c r="K16" s="22"/>
      <c r="L16" s="57"/>
      <c r="M16" s="62"/>
      <c r="N16" s="63"/>
      <c r="O16" s="64"/>
      <c r="P16" s="2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19"/>
      <c r="C17" s="58"/>
      <c r="D17" s="85"/>
      <c r="E17" s="86"/>
      <c r="F17" s="22"/>
      <c r="G17" s="58"/>
      <c r="H17" s="85"/>
      <c r="I17" s="94"/>
      <c r="J17" s="86"/>
      <c r="K17" s="22"/>
      <c r="L17" s="58"/>
      <c r="M17" s="65"/>
      <c r="N17" s="66"/>
      <c r="O17" s="67"/>
      <c r="P17" s="2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19"/>
      <c r="C18" s="22"/>
      <c r="D18" s="22"/>
      <c r="E18" s="22"/>
      <c r="F18" s="22"/>
      <c r="G18" s="26"/>
      <c r="H18" s="26"/>
      <c r="I18" s="26"/>
      <c r="J18" s="22"/>
      <c r="K18" s="22"/>
      <c r="L18" s="22"/>
      <c r="M18" s="22"/>
      <c r="N18" s="22"/>
      <c r="O18" s="22"/>
      <c r="P18" s="2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19"/>
      <c r="C19" s="77" t="s">
        <v>32</v>
      </c>
      <c r="D19" s="78"/>
      <c r="E19" s="68" t="str">
        <f>VLOOKUP(C10,'Formato descripción HU'!B6:O20,14,0)</f>
        <v>Calcular ganancias de productos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23"/>
      <c r="Q19" s="4"/>
    </row>
    <row r="20" spans="1:26" ht="19.5" customHeight="1" x14ac:dyDescent="0.2">
      <c r="B20" s="19"/>
      <c r="C20" s="79"/>
      <c r="D20" s="80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23"/>
      <c r="Q20" s="4"/>
    </row>
    <row r="21" spans="1:26" ht="9.75" customHeight="1" x14ac:dyDescent="0.2"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4"/>
    </row>
    <row r="22" spans="1:26" ht="19.5" customHeight="1" x14ac:dyDescent="0.2">
      <c r="A22" s="4"/>
      <c r="B22" s="19"/>
      <c r="C22" s="81" t="s">
        <v>33</v>
      </c>
      <c r="D22" s="82"/>
      <c r="E22" s="59" t="str">
        <f>VLOOKUP(C10,'Formato descripción HU'!B6:O20,12,0)</f>
        <v>Visualizar de las ganancias de ventas generadas mediante la regla de negocio</v>
      </c>
      <c r="F22" s="60"/>
      <c r="G22" s="60"/>
      <c r="H22" s="61"/>
      <c r="I22" s="22"/>
      <c r="J22" s="90" t="s">
        <v>12</v>
      </c>
      <c r="K22" s="82"/>
      <c r="L22" s="91">
        <f>VLOOKUP(C10,'Formato descripción HU'!B6:O20,13,0)</f>
        <v>0</v>
      </c>
      <c r="M22" s="92"/>
      <c r="N22" s="92"/>
      <c r="O22" s="82"/>
      <c r="P22" s="2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19"/>
      <c r="C23" s="83"/>
      <c r="D23" s="84"/>
      <c r="E23" s="62"/>
      <c r="F23" s="63"/>
      <c r="G23" s="63"/>
      <c r="H23" s="64"/>
      <c r="I23" s="22"/>
      <c r="J23" s="83"/>
      <c r="K23" s="84"/>
      <c r="L23" s="83"/>
      <c r="M23" s="93"/>
      <c r="N23" s="93"/>
      <c r="O23" s="84"/>
      <c r="P23" s="2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19"/>
      <c r="C24" s="85"/>
      <c r="D24" s="86"/>
      <c r="E24" s="65"/>
      <c r="F24" s="66"/>
      <c r="G24" s="66"/>
      <c r="H24" s="67"/>
      <c r="I24" s="22"/>
      <c r="J24" s="85"/>
      <c r="K24" s="86"/>
      <c r="L24" s="85"/>
      <c r="M24" s="94"/>
      <c r="N24" s="94"/>
      <c r="O24" s="86"/>
      <c r="P24" s="2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Xavier Saltos Cárdenas</dc:creator>
  <cp:lastModifiedBy>Usuario de Windows</cp:lastModifiedBy>
  <dcterms:created xsi:type="dcterms:W3CDTF">2022-05-31T04:21:03Z</dcterms:created>
  <dcterms:modified xsi:type="dcterms:W3CDTF">2022-06-20T01:11:39Z</dcterms:modified>
</cp:coreProperties>
</file>