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IKA 2019\RKA 2019\DPA\"/>
    </mc:Choice>
  </mc:AlternateContent>
  <bookViews>
    <workbookView xWindow="0" yWindow="0" windowWidth="28800" windowHeight="12885" activeTab="1"/>
  </bookViews>
  <sheets>
    <sheet name="Table 1" sheetId="1" r:id="rId1"/>
    <sheet name="Table 2" sheetId="2" r:id="rId2"/>
    <sheet name="Table 3" sheetId="3" r:id="rId3"/>
  </sheets>
  <calcPr calcId="162913"/>
</workbook>
</file>

<file path=xl/calcChain.xml><?xml version="1.0" encoding="utf-8"?>
<calcChain xmlns="http://schemas.openxmlformats.org/spreadsheetml/2006/main">
  <c r="K13" i="2" l="1"/>
  <c r="K44" i="2"/>
  <c r="J44" i="2"/>
  <c r="I44" i="2"/>
  <c r="H44" i="2"/>
  <c r="G44" i="2"/>
  <c r="J32" i="2"/>
  <c r="I32" i="2"/>
  <c r="H32" i="2"/>
  <c r="G32" i="2"/>
  <c r="J13" i="2"/>
  <c r="I13" i="2"/>
  <c r="H13" i="2"/>
  <c r="G13" i="2"/>
  <c r="G10" i="2"/>
  <c r="K10" i="2" s="1"/>
  <c r="M10" i="1"/>
  <c r="J11" i="1" s="1"/>
  <c r="K10" i="1"/>
  <c r="K11" i="1" s="1"/>
  <c r="I11" i="1"/>
  <c r="H11" i="1"/>
  <c r="H43" i="2"/>
  <c r="I43" i="2"/>
  <c r="J43" i="2"/>
  <c r="K43" i="2"/>
  <c r="G43" i="2"/>
  <c r="H24" i="2"/>
  <c r="I24" i="2"/>
  <c r="J24" i="2"/>
  <c r="K24" i="2"/>
  <c r="G24" i="2"/>
  <c r="K21" i="2"/>
  <c r="J21" i="2"/>
  <c r="I21" i="2"/>
  <c r="H21" i="2"/>
  <c r="G21" i="2"/>
  <c r="K16" i="2"/>
  <c r="J16" i="2"/>
  <c r="I16" i="2"/>
  <c r="H16" i="2"/>
  <c r="G16" i="2"/>
  <c r="G17" i="2" s="1"/>
  <c r="K32" i="2" l="1"/>
  <c r="I25" i="2"/>
  <c r="G25" i="2"/>
  <c r="H25" i="2"/>
  <c r="I33" i="2"/>
  <c r="G33" i="2"/>
  <c r="J33" i="2"/>
  <c r="H33" i="2"/>
  <c r="H22" i="2"/>
  <c r="K22" i="2" s="1"/>
  <c r="I14" i="2"/>
  <c r="K14" i="2" s="1"/>
  <c r="J17" i="2"/>
  <c r="K25" i="2"/>
  <c r="I17" i="2"/>
  <c r="H17" i="2"/>
  <c r="M11" i="1"/>
  <c r="K4" i="2"/>
  <c r="J4" i="2"/>
  <c r="I4" i="2"/>
  <c r="H4" i="2"/>
  <c r="G4" i="2"/>
  <c r="G5" i="2" s="1"/>
  <c r="M10" i="3"/>
  <c r="L10" i="3"/>
  <c r="K10" i="3"/>
  <c r="J10" i="3"/>
  <c r="J10" i="1"/>
  <c r="I10" i="3"/>
  <c r="I10" i="1"/>
  <c r="H10" i="3"/>
  <c r="H10" i="1"/>
  <c r="K33" i="2" l="1"/>
  <c r="K17" i="2"/>
  <c r="I5" i="2"/>
  <c r="H5" i="2"/>
  <c r="J5" i="2"/>
  <c r="K5" i="2" l="1"/>
</calcChain>
</file>

<file path=xl/sharedStrings.xml><?xml version="1.0" encoding="utf-8"?>
<sst xmlns="http://schemas.openxmlformats.org/spreadsheetml/2006/main" count="243" uniqueCount="122">
  <si>
    <r>
      <rPr>
        <sz val="8"/>
        <rFont val="Arial"/>
        <family val="2"/>
      </rPr>
      <t>Halaman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</t>
    </r>
  </si>
  <si>
    <r>
      <rPr>
        <b/>
        <sz val="8.5"/>
        <rFont val="Arial"/>
        <family val="2"/>
      </rPr>
      <t>DOKUMEN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PELAKSANAAN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 xml:space="preserve">ANGGARAN
</t>
    </r>
    <r>
      <rPr>
        <b/>
        <sz val="8.5"/>
        <rFont val="Arial"/>
        <family val="2"/>
      </rPr>
      <t>SATUAN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KERJA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PERANGKAT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DAERAH</t>
    </r>
  </si>
  <si>
    <r>
      <rPr>
        <b/>
        <sz val="8.5"/>
        <rFont val="Arial"/>
        <family val="2"/>
      </rPr>
      <t>Formulir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DPA-SKPD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2.2</t>
    </r>
  </si>
  <si>
    <r>
      <rPr>
        <b/>
        <sz val="8.5"/>
        <rFont val="Arial"/>
        <family val="2"/>
      </rPr>
      <t>PEMERINTAH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KOTA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SINGKAWANG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TAHUN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ANGGARAN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2019</t>
    </r>
  </si>
  <si>
    <r>
      <rPr>
        <sz val="8"/>
        <rFont val="Arial"/>
        <family val="2"/>
      </rPr>
      <t>Urusan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Pemerintahan</t>
    </r>
    <r>
      <rPr>
        <sz val="8"/>
        <rFont val="Times New Roman"/>
        <family val="1"/>
      </rPr>
      <t xml:space="preserve">     </t>
    </r>
    <r>
      <rPr>
        <sz val="8"/>
        <rFont val="Arial"/>
        <family val="2"/>
      </rPr>
      <t>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2.10.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Organisasi</t>
    </r>
    <r>
      <rPr>
        <sz val="8"/>
        <rFont val="Times New Roman"/>
        <family val="1"/>
      </rPr>
      <t xml:space="preserve">                         </t>
    </r>
    <r>
      <rPr>
        <sz val="8"/>
        <rFont val="Arial"/>
        <family val="2"/>
      </rPr>
      <t>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2.10.01.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DINAS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</si>
  <si>
    <r>
      <rPr>
        <b/>
        <sz val="8.5"/>
        <rFont val="Arial"/>
        <family val="2"/>
      </rPr>
      <t>Rekapitulasi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Belanja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Langsung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Berdasarkan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Program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dan</t>
    </r>
    <r>
      <rPr>
        <sz val="8.5"/>
        <rFont val="Times New Roman"/>
        <family val="1"/>
      </rPr>
      <t xml:space="preserve"> </t>
    </r>
    <r>
      <rPr>
        <b/>
        <sz val="8.5"/>
        <rFont val="Arial"/>
        <family val="2"/>
      </rPr>
      <t>Kegiatan</t>
    </r>
  </si>
  <si>
    <r>
      <rPr>
        <b/>
        <sz val="7.5"/>
        <rFont val="Arial"/>
        <family val="2"/>
      </rPr>
      <t>Kode</t>
    </r>
  </si>
  <si>
    <r>
      <rPr>
        <b/>
        <sz val="7.5"/>
        <rFont val="Arial"/>
        <family val="2"/>
      </rPr>
      <t>Uraian</t>
    </r>
  </si>
  <si>
    <r>
      <rPr>
        <b/>
        <sz val="7.5"/>
        <rFont val="Arial"/>
        <family val="2"/>
      </rPr>
      <t>Lokasi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Kegiatan</t>
    </r>
  </si>
  <si>
    <r>
      <rPr>
        <b/>
        <sz val="7.5"/>
        <rFont val="Arial"/>
        <family val="2"/>
      </rPr>
      <t>Target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Kinerja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(kuantitatif)</t>
    </r>
  </si>
  <si>
    <r>
      <rPr>
        <b/>
        <sz val="7.5"/>
        <rFont val="Arial"/>
        <family val="2"/>
      </rPr>
      <t>Sumber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Dana</t>
    </r>
  </si>
  <si>
    <r>
      <rPr>
        <b/>
        <sz val="7.5"/>
        <rFont val="Arial"/>
        <family val="2"/>
      </rPr>
      <t>Triwulan</t>
    </r>
  </si>
  <si>
    <r>
      <rPr>
        <b/>
        <sz val="7.5"/>
        <rFont val="Arial"/>
        <family val="2"/>
      </rPr>
      <t>Jumlah</t>
    </r>
  </si>
  <si>
    <r>
      <rPr>
        <b/>
        <sz val="7.5"/>
        <rFont val="Arial"/>
        <family val="2"/>
      </rPr>
      <t>Program</t>
    </r>
  </si>
  <si>
    <r>
      <rPr>
        <b/>
        <sz val="7.5"/>
        <rFont val="Arial"/>
        <family val="2"/>
      </rPr>
      <t>Kegiatan</t>
    </r>
  </si>
  <si>
    <r>
      <rPr>
        <b/>
        <sz val="7.5"/>
        <rFont val="Arial"/>
        <family val="2"/>
      </rPr>
      <t>I</t>
    </r>
  </si>
  <si>
    <r>
      <rPr>
        <b/>
        <sz val="7.5"/>
        <rFont val="Arial"/>
        <family val="2"/>
      </rPr>
      <t>II</t>
    </r>
  </si>
  <si>
    <r>
      <rPr>
        <b/>
        <sz val="7.5"/>
        <rFont val="Arial"/>
        <family val="2"/>
      </rPr>
      <t>III</t>
    </r>
  </si>
  <si>
    <r>
      <rPr>
        <b/>
        <sz val="7.5"/>
        <rFont val="Arial"/>
        <family val="2"/>
      </rPr>
      <t>IV</t>
    </r>
  </si>
  <si>
    <r>
      <rPr>
        <b/>
        <sz val="7.5"/>
        <rFont val="Arial"/>
        <family val="2"/>
      </rPr>
      <t>11=7+8+9+10</t>
    </r>
  </si>
  <si>
    <r>
      <rPr>
        <b/>
        <sz val="7.5"/>
        <rFont val="Arial"/>
        <family val="2"/>
      </rPr>
      <t>(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2.10.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)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KOMUNIKASI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INFORMATIKA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</si>
  <si>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menyurat</t>
    </r>
  </si>
  <si>
    <r>
      <rPr>
        <sz val="8"/>
        <rFont val="Arial"/>
        <family val="2"/>
      </rPr>
      <t>Dinas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</si>
  <si>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</si>
  <si>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DAU,</t>
    </r>
  </si>
  <si>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</si>
  <si>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Komunikasi,</t>
    </r>
  </si>
  <si>
    <r>
      <rPr>
        <sz val="8"/>
        <rFont val="Arial"/>
        <family val="2"/>
      </rPr>
      <t>Sumber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Air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Listrik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</si>
  <si>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pemeliharaan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</si>
  <si>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Pelaksanaan</t>
    </r>
  </si>
  <si>
    <r>
      <rPr>
        <sz val="8"/>
        <rFont val="Arial"/>
        <family val="2"/>
      </rPr>
      <t>perizinan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kendaraan</t>
    </r>
  </si>
  <si>
    <r>
      <rPr>
        <sz val="8"/>
        <rFont val="Arial"/>
        <family val="2"/>
      </rPr>
      <t>operasional</t>
    </r>
  </si>
  <si>
    <r>
      <rPr>
        <sz val="8"/>
        <rFont val="Arial"/>
        <family val="2"/>
      </rPr>
      <t>dinas/operasional</t>
    </r>
  </si>
  <si>
    <r>
      <rPr>
        <sz val="8"/>
        <rFont val="Arial"/>
        <family val="2"/>
      </rPr>
      <t>internal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</si>
  <si>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administrasi</t>
    </r>
  </si>
  <si>
    <r>
      <rPr>
        <sz val="8"/>
        <rFont val="Arial"/>
        <family val="2"/>
      </rPr>
      <t>perkantoran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</si>
  <si>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Kebersihan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Kantor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</si>
  <si>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Alat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Tulis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Kantor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</si>
  <si>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Barang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Cetakan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</si>
  <si>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Dinas</t>
    </r>
  </si>
  <si>
    <r>
      <rPr>
        <sz val="8"/>
        <rFont val="Arial"/>
        <family val="2"/>
      </rPr>
      <t>Penggandaan</t>
    </r>
  </si>
  <si>
    <r>
      <rPr>
        <sz val="8"/>
        <rFont val="Arial"/>
        <family val="2"/>
      </rPr>
      <t>Komunnikasi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</si>
  <si>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Informatika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</si>
  <si>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Komponen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Instalasi</t>
    </r>
  </si>
  <si>
    <r>
      <rPr>
        <sz val="8"/>
        <rFont val="Arial"/>
        <family val="2"/>
      </rPr>
      <t>Listrik/Penerangan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Bangunan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Kantor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</si>
  <si>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peralatan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</si>
  <si>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perlengkapan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kantor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</si>
  <si>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bahan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</si>
  <si>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peraturan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perundang-undangan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</si>
  <si>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Makanan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Minuman</t>
    </r>
  </si>
  <si>
    <r>
      <rPr>
        <sz val="8"/>
        <rFont val="Arial"/>
        <family val="2"/>
      </rPr>
      <t>Rapat-Rapat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Koordinasi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</si>
  <si>
    <r>
      <rPr>
        <sz val="8"/>
        <rFont val="Arial"/>
        <family val="2"/>
      </rPr>
      <t>Konsultasi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Luar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</si>
  <si>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Pelayanan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Administrasi</t>
    </r>
  </si>
  <si>
    <r>
      <rPr>
        <sz val="8"/>
        <rFont val="Arial"/>
        <family val="2"/>
      </rPr>
      <t>Keuangan</t>
    </r>
  </si>
  <si>
    <r>
      <rPr>
        <sz val="8"/>
        <rFont val="Arial"/>
        <family val="2"/>
      </rPr>
      <t>Penyediaan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Pendukung</t>
    </r>
  </si>
  <si>
    <r>
      <rPr>
        <sz val="8"/>
        <rFont val="Arial"/>
        <family val="2"/>
      </rPr>
      <t>Administrasi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Perkantoran</t>
    </r>
  </si>
  <si>
    <r>
      <rPr>
        <sz val="8"/>
        <rFont val="Arial"/>
        <family val="2"/>
      </rPr>
      <t>Pengadaan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kendaraan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dinas/operasional</t>
    </r>
  </si>
  <si>
    <r>
      <rPr>
        <sz val="8"/>
        <rFont val="Arial"/>
        <family val="2"/>
      </rPr>
      <t>Dinas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</si>
  <si>
    <r>
      <rPr>
        <sz val="8"/>
        <rFont val="Arial"/>
        <family val="2"/>
      </rPr>
      <t>Pemeliharaan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rutin/berkala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kendaraan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dinas/operasional</t>
    </r>
  </si>
  <si>
    <r>
      <rPr>
        <sz val="8"/>
        <rFont val="Arial"/>
        <family val="2"/>
      </rPr>
      <t>Pemeliharaan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rutin/berkala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peralatan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gedung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kantor</t>
    </r>
  </si>
  <si>
    <r>
      <rPr>
        <b/>
        <sz val="7.5"/>
        <rFont val="Arial"/>
        <family val="2"/>
      </rPr>
      <t>Program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Peningkatan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Pengembangan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Sistem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Pelaporan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Capaian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Kinerja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Keuangan</t>
    </r>
  </si>
  <si>
    <r>
      <rPr>
        <sz val="8"/>
        <rFont val="Arial"/>
        <family val="2"/>
      </rPr>
      <t>Penyusunan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laporan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capaian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kinerja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ikhtisar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realisasi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kinerja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SKPD</t>
    </r>
  </si>
  <si>
    <r>
      <rPr>
        <sz val="8"/>
        <rFont val="Arial"/>
        <family val="2"/>
      </rPr>
      <t>Dinas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</si>
  <si>
    <r>
      <rPr>
        <sz val="8"/>
        <rFont val="Arial"/>
        <family val="2"/>
      </rPr>
      <t>DAU,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DAU,</t>
    </r>
  </si>
  <si>
    <r>
      <rPr>
        <sz val="8"/>
        <rFont val="Arial"/>
        <family val="2"/>
      </rPr>
      <t>Pembinaan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pengembangan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sumberdaya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</si>
  <si>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</si>
  <si>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Masyarakat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</si>
  <si>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Perencanaan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pengembangan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kebijakan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</si>
  <si>
    <r>
      <rPr>
        <sz val="8"/>
        <rFont val="Arial"/>
        <family val="2"/>
      </rPr>
      <t>Aparatur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Lingkungan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</si>
  <si>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Pengelolaan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Konten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Perencanaan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Media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Publik</t>
    </r>
  </si>
  <si>
    <r>
      <rPr>
        <b/>
        <sz val="7.5"/>
        <rFont val="Arial"/>
        <family val="2"/>
      </rPr>
      <t>Program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Fasilitasi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Peningkatan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SDM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Bidang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Komunikasi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Informasi</t>
    </r>
  </si>
  <si>
    <r>
      <rPr>
        <sz val="8"/>
        <rFont val="Arial"/>
        <family val="2"/>
      </rPr>
      <t>Pelatihan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SDM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dalam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bidang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</si>
  <si>
    <r>
      <rPr>
        <sz val="8"/>
        <rFont val="Arial"/>
        <family val="2"/>
      </rPr>
      <t>Pelajar,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Masyarakat,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OPD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</si>
  <si>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Penyebarluasan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pembangunan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</si>
  <si>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</si>
  <si>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Penyebarluasan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penyelenggaraan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</si>
  <si>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Penyebarluasan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yang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bersifat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penyuluhan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bagi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masyarakat</t>
    </r>
  </si>
  <si>
    <r>
      <rPr>
        <sz val="8"/>
        <rFont val="Arial"/>
        <family val="2"/>
      </rPr>
      <t>Pelajar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Masyarakat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</si>
  <si>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Pengelolaan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Media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Publik</t>
    </r>
  </si>
  <si>
    <r>
      <rPr>
        <sz val="8"/>
        <rFont val="Arial"/>
        <family val="2"/>
      </rPr>
      <t>Peningkatan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Kapasitas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Sumber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Daya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Pengelola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Publik</t>
    </r>
  </si>
  <si>
    <r>
      <rPr>
        <sz val="8"/>
        <rFont val="Arial"/>
        <family val="2"/>
      </rPr>
      <t>Aparatur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Masyarakat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</si>
  <si>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Konferensi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Pers</t>
    </r>
  </si>
  <si>
    <r>
      <rPr>
        <sz val="8"/>
        <rFont val="Arial"/>
        <family val="2"/>
      </rPr>
      <t>OPD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Instansi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</si>
  <si>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LPSE</t>
    </r>
  </si>
  <si>
    <r>
      <rPr>
        <sz val="8"/>
        <rFont val="Arial"/>
        <family val="2"/>
      </rPr>
      <t>SKPD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lingkungan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Penyedia
</t>
    </r>
    <r>
      <rPr>
        <sz val="8"/>
        <rFont val="Arial"/>
        <family val="2"/>
      </rPr>
      <t>Barang/Jasa</t>
    </r>
  </si>
  <si>
    <r>
      <rPr>
        <sz val="8"/>
        <rFont val="Arial"/>
        <family val="2"/>
      </rPr>
      <t>Pemeliharaan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Pengembangan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Website</t>
    </r>
  </si>
  <si>
    <r>
      <rPr>
        <sz val="8"/>
        <rFont val="Arial"/>
        <family val="2"/>
      </rPr>
      <t>Aparatur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lingkungan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website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ota.go.id</t>
    </r>
  </si>
  <si>
    <r>
      <rPr>
        <sz val="8"/>
        <rFont val="Arial"/>
        <family val="2"/>
      </rPr>
      <t>Pembangunan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Jaringan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CCTV</t>
    </r>
  </si>
  <si>
    <r>
      <rPr>
        <sz val="8"/>
        <rFont val="Arial"/>
        <family val="2"/>
      </rPr>
      <t>Area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Publik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</si>
  <si>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Pembangunan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Jaringan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Telekomunikasi</t>
    </r>
  </si>
  <si>
    <r>
      <rPr>
        <sz val="8"/>
        <rFont val="Arial"/>
        <family val="2"/>
      </rPr>
      <t>Seluruh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Perangkat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</si>
  <si>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Pembangunan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Control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Room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</si>
  <si>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OPD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lingkungan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</si>
  <si>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Penyusunan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Masterplan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TIK</t>
    </r>
  </si>
  <si>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belum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memiliki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Masterplan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TIK</t>
    </r>
  </si>
  <si>
    <r>
      <rPr>
        <sz val="8"/>
        <rFont val="Arial"/>
        <family val="2"/>
      </rPr>
      <t>Pengembangan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Pengelolaan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Aplikasi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Generik</t>
    </r>
  </si>
  <si>
    <r>
      <rPr>
        <sz val="8"/>
        <rFont val="Arial"/>
        <family val="2"/>
      </rPr>
      <t>Pengembang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Aplikasi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Yang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Ada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Dinas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Komunikasi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Informatika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Singkawang
</t>
    </r>
    <r>
      <rPr>
        <sz val="8"/>
        <rFont val="Arial"/>
        <family val="2"/>
      </rPr>
      <t>Platform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Aplikasi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Yang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Ada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Masih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Berbasis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Web
</t>
    </r>
    <r>
      <rPr>
        <sz val="8"/>
        <rFont val="Arial"/>
        <family val="2"/>
      </rPr>
      <t>Aparatur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lingkungan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Singkawang</t>
    </r>
  </si>
  <si>
    <r>
      <rPr>
        <sz val="8"/>
        <rFont val="Arial"/>
        <family val="2"/>
      </rPr>
      <t>Manajemen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Pemerintah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Kabupaten/Kota</t>
    </r>
  </si>
  <si>
    <r>
      <rPr>
        <b/>
        <sz val="7.5"/>
        <rFont val="Arial"/>
        <family val="2"/>
      </rPr>
      <t>(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2.14.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)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STATISTIK</t>
    </r>
  </si>
  <si>
    <r>
      <rPr>
        <sz val="8"/>
        <rFont val="Arial"/>
        <family val="2"/>
      </rPr>
      <t>Penyusunan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pengumpulan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statistik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</si>
  <si>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Tingkat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integrasi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sinkronisasi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pembanguna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belum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optimal</t>
    </r>
  </si>
  <si>
    <r>
      <rPr>
        <sz val="8"/>
        <rFont val="Arial"/>
        <family val="2"/>
      </rPr>
      <t>Pengolahan,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updating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analisis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statistik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daerah</t>
    </r>
  </si>
  <si>
    <r>
      <rPr>
        <sz val="8"/>
        <rFont val="Arial"/>
        <family val="2"/>
      </rPr>
      <t>Mengesahkan,</t>
    </r>
    <r>
      <rPr>
        <sz val="8"/>
        <rFont val="Times New Roman"/>
        <family val="1"/>
      </rPr>
      <t xml:space="preserve">                  </t>
    </r>
    <r>
      <rPr>
        <sz val="8"/>
        <rFont val="Arial"/>
        <family val="2"/>
      </rPr>
      <t>Januari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2019</t>
    </r>
  </si>
  <si>
    <r>
      <rPr>
        <sz val="8"/>
        <rFont val="Arial"/>
        <family val="2"/>
      </rPr>
      <t>Singkawang,</t>
    </r>
    <r>
      <rPr>
        <sz val="8"/>
        <rFont val="Times New Roman"/>
        <family val="1"/>
      </rPr>
      <t xml:space="preserve">                  </t>
    </r>
    <r>
      <rPr>
        <sz val="8"/>
        <rFont val="Arial"/>
        <family val="2"/>
      </rPr>
      <t>Januari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2019</t>
    </r>
  </si>
  <si>
    <r>
      <rPr>
        <b/>
        <sz val="7.5"/>
        <rFont val="Arial"/>
        <family val="2"/>
      </rPr>
      <t>PEJABAT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PENGELOLA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KEUANGAN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DAERAH</t>
    </r>
  </si>
  <si>
    <r>
      <rPr>
        <b/>
        <sz val="7.5"/>
        <rFont val="Arial"/>
        <family val="2"/>
      </rPr>
      <t>Pengguna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Anggaran</t>
    </r>
  </si>
  <si>
    <r>
      <rPr>
        <b/>
        <u/>
        <sz val="7.5"/>
        <rFont val="Arial"/>
        <family val="2"/>
      </rPr>
      <t>Drs.</t>
    </r>
    <r>
      <rPr>
        <u/>
        <sz val="7.5"/>
        <rFont val="Times New Roman"/>
        <family val="1"/>
      </rPr>
      <t> </t>
    </r>
    <r>
      <rPr>
        <b/>
        <u/>
        <sz val="7.5"/>
        <rFont val="Arial"/>
        <family val="2"/>
      </rPr>
      <t>H.</t>
    </r>
    <r>
      <rPr>
        <u/>
        <sz val="7.5"/>
        <rFont val="Times New Roman"/>
        <family val="1"/>
      </rPr>
      <t> </t>
    </r>
    <r>
      <rPr>
        <b/>
        <u/>
        <sz val="7.5"/>
        <rFont val="Arial"/>
        <family val="2"/>
      </rPr>
      <t>MUSLIMIN,</t>
    </r>
    <r>
      <rPr>
        <u/>
        <sz val="7.5"/>
        <rFont val="Times New Roman"/>
        <family val="1"/>
      </rPr>
      <t> </t>
    </r>
    <r>
      <rPr>
        <b/>
        <u/>
        <sz val="7.5"/>
        <rFont val="Arial"/>
        <family val="2"/>
      </rPr>
      <t xml:space="preserve">M.Si
</t>
    </r>
    <r>
      <rPr>
        <sz val="8"/>
        <rFont val="Arial"/>
        <family val="2"/>
      </rPr>
      <t>NIP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19700508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199010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002</t>
    </r>
  </si>
  <si>
    <r>
      <rPr>
        <b/>
        <u/>
        <sz val="7.5"/>
        <rFont val="Arial"/>
        <family val="2"/>
      </rPr>
      <t>Drs.AHYADI,</t>
    </r>
    <r>
      <rPr>
        <u/>
        <sz val="7.5"/>
        <rFont val="Times New Roman"/>
        <family val="1"/>
      </rPr>
      <t> </t>
    </r>
    <r>
      <rPr>
        <b/>
        <u/>
        <sz val="7.5"/>
        <rFont val="Arial"/>
        <family val="2"/>
      </rPr>
      <t xml:space="preserve">MM
</t>
    </r>
    <r>
      <rPr>
        <sz val="8"/>
        <rFont val="Arial"/>
        <family val="2"/>
      </rPr>
      <t>NIP.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19631123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199003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003</t>
    </r>
  </si>
  <si>
    <r>
      <rPr>
        <b/>
        <sz val="7.5"/>
        <rFont val="Arial"/>
        <family val="2"/>
      </rPr>
      <t>Peningkatan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Sarana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Prasarana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Aparatur</t>
    </r>
  </si>
  <si>
    <r>
      <rPr>
        <b/>
        <sz val="7.5"/>
        <rFont val="Arial"/>
        <family val="2"/>
      </rPr>
      <t>Pelayanan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Administrasi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Perkantoran</t>
    </r>
  </si>
  <si>
    <t>DAU,</t>
  </si>
  <si>
    <t>-</t>
  </si>
  <si>
    <r>
      <rPr>
        <b/>
        <sz val="7.5"/>
        <rFont val="Arial"/>
        <family val="2"/>
      </rPr>
      <t>Program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Pengembangan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Komunikasi,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Informasi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Media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Massa</t>
    </r>
  </si>
  <si>
    <r>
      <rPr>
        <b/>
        <sz val="7.5"/>
        <rFont val="Arial"/>
        <family val="2"/>
      </rPr>
      <t>Program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Kerjasama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informasi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Media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Massa</t>
    </r>
  </si>
  <si>
    <r>
      <rPr>
        <b/>
        <sz val="7.5"/>
        <rFont val="Arial"/>
        <family val="2"/>
      </rPr>
      <t>Program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Optimalisasi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Sistem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Informasi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e-Gov</t>
    </r>
  </si>
  <si>
    <r>
      <rPr>
        <b/>
        <sz val="7.5"/>
        <rFont val="Arial"/>
        <family val="2"/>
      </rPr>
      <t>Program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Pengembangan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Data/informasi/Statistik</t>
    </r>
    <r>
      <rPr>
        <b/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Daerah</t>
    </r>
  </si>
  <si>
    <r>
      <rPr>
        <sz val="8"/>
        <rFont val="Arial"/>
        <family val="2"/>
      </rPr>
      <t>004.
012.</t>
    </r>
  </si>
  <si>
    <r>
      <rPr>
        <sz val="8"/>
        <rFont val="Arial"/>
        <family val="2"/>
      </rPr>
      <t>Penyusunan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pelaporan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keuangan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akhir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tahun
Penyusunan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Renja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SKPD</t>
    </r>
  </si>
  <si>
    <r>
      <rPr>
        <sz val="8"/>
        <rFont val="Arial"/>
        <family val="2"/>
      </rPr>
      <t>4.198.500,00
3.766.150,00</t>
    </r>
  </si>
  <si>
    <r>
      <rPr>
        <sz val="8"/>
        <rFont val="Arial"/>
        <family val="2"/>
      </rPr>
      <t>-
-</t>
    </r>
  </si>
  <si>
    <r>
      <rPr>
        <sz val="8"/>
        <rFont val="Arial"/>
        <family val="2"/>
      </rPr>
      <t>Expo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Kinerja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SKPD</t>
    </r>
  </si>
  <si>
    <t>Program Penguatan  Transparansi Publik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</si>
</sst>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"/>
  </numFmts>
  <fonts count="17" x14ac:knownFonts="1">
    <font>
      <sz val="10"/>
      <color rgb="FF000000"/>
      <name val="Times New Roman"/>
      <charset val="204"/>
    </font>
    <font>
      <b/>
      <sz val="7.5"/>
      <name val="Arial"/>
    </font>
    <font>
      <b/>
      <sz val="7.5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sz val="8"/>
      <name val="Times New Roman"/>
      <family val="1"/>
    </font>
    <font>
      <b/>
      <sz val="8.5"/>
      <name val="Arial"/>
      <family val="2"/>
    </font>
    <font>
      <sz val="8.5"/>
      <name val="Times New Roman"/>
      <family val="1"/>
    </font>
    <font>
      <b/>
      <sz val="7.5"/>
      <name val="Arial"/>
      <family val="2"/>
    </font>
    <font>
      <sz val="7.5"/>
      <name val="Times New Roman"/>
      <family val="1"/>
    </font>
    <font>
      <b/>
      <u/>
      <sz val="7.5"/>
      <name val="Arial"/>
      <family val="2"/>
    </font>
    <font>
      <u/>
      <sz val="7.5"/>
      <name val="Times New Roman"/>
      <family val="1"/>
    </font>
    <font>
      <b/>
      <sz val="10"/>
      <color rgb="FF000000"/>
      <name val="Times New Roman"/>
      <family val="1"/>
    </font>
    <font>
      <b/>
      <sz val="7.5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top" shrinkToFit="1"/>
    </xf>
    <xf numFmtId="0" fontId="1" fillId="0" borderId="8" xfId="0" applyFont="1" applyFill="1" applyBorder="1" applyAlignment="1">
      <alignment horizontal="left" vertical="top" wrapText="1" indent="2"/>
    </xf>
    <xf numFmtId="164" fontId="2" fillId="0" borderId="11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3" xfId="0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4" fontId="3" fillId="0" borderId="13" xfId="0" applyNumberFormat="1" applyFont="1" applyFill="1" applyBorder="1" applyAlignment="1">
      <alignment horizontal="right" vertical="top" shrinkToFit="1"/>
    </xf>
    <xf numFmtId="0" fontId="4" fillId="0" borderId="13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right" vertical="top" wrapText="1" inden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vertical="center" wrapText="1"/>
    </xf>
    <xf numFmtId="164" fontId="3" fillId="0" borderId="13" xfId="0" applyNumberFormat="1" applyFont="1" applyFill="1" applyBorder="1" applyAlignment="1">
      <alignment horizontal="center" vertical="top" shrinkToFit="1"/>
    </xf>
    <xf numFmtId="164" fontId="2" fillId="0" borderId="13" xfId="0" applyNumberFormat="1" applyFont="1" applyFill="1" applyBorder="1" applyAlignment="1">
      <alignment horizontal="center" vertical="top" shrinkToFit="1"/>
    </xf>
    <xf numFmtId="164" fontId="3" fillId="0" borderId="13" xfId="0" applyNumberFormat="1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left" vertical="center" wrapText="1"/>
    </xf>
    <xf numFmtId="164" fontId="3" fillId="0" borderId="12" xfId="0" applyNumberFormat="1" applyFont="1" applyFill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4" fontId="3" fillId="0" borderId="8" xfId="0" applyNumberFormat="1" applyFont="1" applyFill="1" applyBorder="1" applyAlignment="1">
      <alignment horizontal="center" vertical="top" shrinkToFit="1"/>
    </xf>
    <xf numFmtId="4" fontId="3" fillId="0" borderId="8" xfId="0" applyNumberFormat="1" applyFont="1" applyFill="1" applyBorder="1" applyAlignment="1">
      <alignment horizontal="left" vertical="top" indent="2" shrinkToFit="1"/>
    </xf>
    <xf numFmtId="0" fontId="0" fillId="0" borderId="1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right" vertical="top"/>
    </xf>
    <xf numFmtId="43" fontId="0" fillId="0" borderId="0" xfId="0" applyNumberFormat="1" applyFill="1" applyBorder="1" applyAlignment="1">
      <alignment horizontal="right" vertical="top"/>
    </xf>
    <xf numFmtId="43" fontId="4" fillId="0" borderId="13" xfId="0" applyNumberFormat="1" applyFont="1" applyFill="1" applyBorder="1" applyAlignment="1">
      <alignment horizontal="righ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top" wrapText="1"/>
    </xf>
    <xf numFmtId="43" fontId="13" fillId="0" borderId="11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top"/>
    </xf>
    <xf numFmtId="4" fontId="13" fillId="0" borderId="11" xfId="0" applyNumberFormat="1" applyFont="1" applyFill="1" applyBorder="1" applyAlignment="1">
      <alignment horizontal="right" vertical="center" wrapText="1"/>
    </xf>
    <xf numFmtId="0" fontId="0" fillId="0" borderId="14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164" fontId="3" fillId="0" borderId="14" xfId="0" applyNumberFormat="1" applyFont="1" applyFill="1" applyBorder="1" applyAlignment="1">
      <alignment horizontal="left" vertical="top" indent="2" shrinkToFit="1"/>
    </xf>
    <xf numFmtId="164" fontId="3" fillId="0" borderId="15" xfId="0" applyNumberFormat="1" applyFont="1" applyFill="1" applyBorder="1" applyAlignment="1">
      <alignment horizontal="left" vertical="top" indent="2" shrinkToFit="1"/>
    </xf>
    <xf numFmtId="4" fontId="3" fillId="0" borderId="14" xfId="0" applyNumberFormat="1" applyFont="1" applyFill="1" applyBorder="1" applyAlignment="1">
      <alignment horizontal="left" vertical="top" indent="2" shrinkToFit="1"/>
    </xf>
    <xf numFmtId="4" fontId="3" fillId="0" borderId="15" xfId="0" applyNumberFormat="1" applyFont="1" applyFill="1" applyBorder="1" applyAlignment="1">
      <alignment horizontal="left" vertical="top" indent="2" shrinkToFit="1"/>
    </xf>
    <xf numFmtId="0" fontId="0" fillId="0" borderId="4" xfId="0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4" fontId="3" fillId="0" borderId="14" xfId="0" applyNumberFormat="1" applyFont="1" applyFill="1" applyBorder="1" applyAlignment="1">
      <alignment horizontal="left" vertical="top" indent="3" shrinkToFit="1"/>
    </xf>
    <xf numFmtId="4" fontId="3" fillId="0" borderId="15" xfId="0" applyNumberFormat="1" applyFont="1" applyFill="1" applyBorder="1" applyAlignment="1">
      <alignment horizontal="left" vertical="top" indent="3" shrinkToFit="1"/>
    </xf>
    <xf numFmtId="0" fontId="4" fillId="0" borderId="14" xfId="0" applyFont="1" applyFill="1" applyBorder="1" applyAlignment="1">
      <alignment horizontal="right" vertical="top" wrapText="1" indent="1"/>
    </xf>
    <xf numFmtId="0" fontId="4" fillId="0" borderId="15" xfId="0" applyFont="1" applyFill="1" applyBorder="1" applyAlignment="1">
      <alignment horizontal="right" vertical="top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top" wrapText="1" indent="2"/>
    </xf>
    <xf numFmtId="0" fontId="0" fillId="0" borderId="7" xfId="0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vertical="top" wrapText="1" indent="2"/>
    </xf>
    <xf numFmtId="0" fontId="13" fillId="0" borderId="2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43" fontId="13" fillId="0" borderId="2" xfId="0" applyNumberFormat="1" applyFont="1" applyFill="1" applyBorder="1" applyAlignment="1">
      <alignment horizontal="right" vertical="center" wrapText="1"/>
    </xf>
    <xf numFmtId="43" fontId="13" fillId="0" borderId="9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top" wrapText="1" indent="35"/>
    </xf>
    <xf numFmtId="0" fontId="0" fillId="0" borderId="7" xfId="0" applyFill="1" applyBorder="1" applyAlignment="1">
      <alignment horizontal="left" vertical="top" wrapText="1" indent="35"/>
    </xf>
    <xf numFmtId="0" fontId="0" fillId="0" borderId="6" xfId="0" applyFill="1" applyBorder="1" applyAlignment="1">
      <alignment horizontal="left" vertical="top" wrapText="1" indent="35"/>
    </xf>
    <xf numFmtId="0" fontId="1" fillId="0" borderId="1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 indent="1"/>
    </xf>
    <xf numFmtId="0" fontId="0" fillId="0" borderId="12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 indent="2"/>
    </xf>
    <xf numFmtId="0" fontId="0" fillId="0" borderId="12" xfId="0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 indent="3"/>
    </xf>
    <xf numFmtId="0" fontId="1" fillId="0" borderId="12" xfId="0" applyFont="1" applyFill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 indent="4"/>
    </xf>
    <xf numFmtId="0" fontId="0" fillId="0" borderId="9" xfId="0" applyFill="1" applyBorder="1" applyAlignment="1">
      <alignment horizontal="left" vertical="top" wrapText="1" indent="4"/>
    </xf>
    <xf numFmtId="0" fontId="0" fillId="0" borderId="4" xfId="0" applyFill="1" applyBorder="1" applyAlignment="1">
      <alignment horizontal="left" vertical="top" wrapText="1" indent="4"/>
    </xf>
    <xf numFmtId="0" fontId="0" fillId="0" borderId="10" xfId="0" applyFill="1" applyBorder="1" applyAlignment="1">
      <alignment horizontal="left" vertical="top" wrapText="1" indent="4"/>
    </xf>
    <xf numFmtId="0" fontId="0" fillId="0" borderId="1" xfId="0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top" wrapText="1" indent="1"/>
    </xf>
    <xf numFmtId="0" fontId="0" fillId="0" borderId="6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center" wrapText="1" indent="8"/>
    </xf>
    <xf numFmtId="0" fontId="0" fillId="0" borderId="0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center" wrapText="1" indent="3"/>
    </xf>
    <xf numFmtId="0" fontId="0" fillId="0" borderId="9" xfId="0" applyFill="1" applyBorder="1" applyAlignment="1">
      <alignment horizontal="left" vertical="center" wrapText="1" indent="3"/>
    </xf>
    <xf numFmtId="0" fontId="0" fillId="0" borderId="0" xfId="0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vertical="top" wrapText="1" indent="7"/>
    </xf>
    <xf numFmtId="0" fontId="0" fillId="0" borderId="15" xfId="0" applyFill="1" applyBorder="1" applyAlignment="1">
      <alignment horizontal="left" vertical="top" wrapText="1" indent="7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43" fontId="1" fillId="0" borderId="1" xfId="0" applyNumberFormat="1" applyFont="1" applyFill="1" applyBorder="1" applyAlignment="1">
      <alignment horizontal="center" vertical="center" wrapText="1"/>
    </xf>
    <xf numFmtId="43" fontId="1" fillId="0" borderId="7" xfId="0" applyNumberFormat="1" applyFont="1" applyFill="1" applyBorder="1" applyAlignment="1">
      <alignment horizontal="center" vertical="center" wrapText="1"/>
    </xf>
    <xf numFmtId="43" fontId="1" fillId="0" borderId="6" xfId="0" applyNumberFormat="1" applyFont="1" applyFill="1" applyBorder="1" applyAlignment="1">
      <alignment horizontal="center" vertical="center" wrapText="1"/>
    </xf>
    <xf numFmtId="43" fontId="1" fillId="0" borderId="11" xfId="0" applyNumberFormat="1" applyFont="1" applyFill="1" applyBorder="1" applyAlignment="1">
      <alignment horizontal="left" vertical="center" wrapText="1" indent="4"/>
    </xf>
    <xf numFmtId="43" fontId="1" fillId="0" borderId="8" xfId="0" applyNumberFormat="1" applyFont="1" applyFill="1" applyBorder="1" applyAlignment="1">
      <alignment horizontal="center" vertical="center" wrapText="1"/>
    </xf>
    <xf numFmtId="43" fontId="1" fillId="0" borderId="12" xfId="0" applyNumberFormat="1" applyFont="1" applyFill="1" applyBorder="1" applyAlignment="1">
      <alignment horizontal="left" vertical="center" wrapText="1" indent="4"/>
    </xf>
    <xf numFmtId="43" fontId="2" fillId="0" borderId="8" xfId="0" applyNumberFormat="1" applyFont="1" applyFill="1" applyBorder="1" applyAlignment="1">
      <alignment horizontal="center" vertical="top" shrinkToFit="1"/>
    </xf>
    <xf numFmtId="43" fontId="1" fillId="0" borderId="8" xfId="0" applyNumberFormat="1" applyFont="1" applyFill="1" applyBorder="1" applyAlignment="1">
      <alignment horizontal="left" vertical="top" wrapText="1" indent="2"/>
    </xf>
    <xf numFmtId="43" fontId="3" fillId="0" borderId="13" xfId="0" applyNumberFormat="1" applyFont="1" applyFill="1" applyBorder="1" applyAlignment="1">
      <alignment horizontal="right" vertical="top" shrinkToFit="1"/>
    </xf>
    <xf numFmtId="43" fontId="4" fillId="0" borderId="13" xfId="0" applyNumberFormat="1" applyFont="1" applyFill="1" applyBorder="1" applyAlignment="1">
      <alignment horizontal="right" vertical="top" wrapText="1" indent="1"/>
    </xf>
    <xf numFmtId="43" fontId="5" fillId="0" borderId="13" xfId="0" applyNumberFormat="1" applyFont="1" applyFill="1" applyBorder="1" applyAlignment="1">
      <alignment horizontal="right" vertical="top" wrapText="1"/>
    </xf>
    <xf numFmtId="43" fontId="4" fillId="0" borderId="13" xfId="0" applyNumberFormat="1" applyFont="1" applyFill="1" applyBorder="1" applyAlignment="1">
      <alignment horizontal="right" vertical="center" wrapText="1" indent="1"/>
    </xf>
    <xf numFmtId="43" fontId="4" fillId="0" borderId="13" xfId="0" applyNumberFormat="1" applyFont="1" applyFill="1" applyBorder="1" applyAlignment="1">
      <alignment horizontal="right" vertical="center" wrapText="1"/>
    </xf>
    <xf numFmtId="43" fontId="3" fillId="0" borderId="13" xfId="0" applyNumberFormat="1" applyFont="1" applyFill="1" applyBorder="1" applyAlignment="1">
      <alignment horizontal="right" vertical="center" shrinkToFit="1"/>
    </xf>
    <xf numFmtId="43" fontId="3" fillId="0" borderId="12" xfId="0" applyNumberFormat="1" applyFont="1" applyFill="1" applyBorder="1" applyAlignment="1">
      <alignment horizontal="right" vertical="top" shrinkToFit="1"/>
    </xf>
    <xf numFmtId="43" fontId="0" fillId="0" borderId="0" xfId="0" applyNumberFormat="1" applyFill="1" applyBorder="1" applyAlignment="1">
      <alignment horizontal="left" vertical="top"/>
    </xf>
    <xf numFmtId="0" fontId="13" fillId="0" borderId="13" xfId="0" applyFont="1" applyFill="1" applyBorder="1" applyAlignment="1">
      <alignment horizontal="left" vertical="top" wrapText="1"/>
    </xf>
    <xf numFmtId="43" fontId="13" fillId="0" borderId="13" xfId="0" applyNumberFormat="1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center" wrapText="1"/>
    </xf>
    <xf numFmtId="43" fontId="13" fillId="0" borderId="13" xfId="0" applyNumberFormat="1" applyFont="1" applyFill="1" applyBorder="1" applyAlignment="1">
      <alignment horizontal="left" vertical="center" wrapText="1"/>
    </xf>
    <xf numFmtId="43" fontId="13" fillId="0" borderId="11" xfId="0" applyNumberFormat="1" applyFont="1" applyFill="1" applyBorder="1" applyAlignment="1">
      <alignment horizontal="left" vertical="center" wrapText="1"/>
    </xf>
    <xf numFmtId="164" fontId="9" fillId="0" borderId="13" xfId="0" applyNumberFormat="1" applyFont="1" applyFill="1" applyBorder="1" applyAlignment="1">
      <alignment horizontal="center" vertical="top" shrinkToFit="1"/>
    </xf>
    <xf numFmtId="0" fontId="15" fillId="0" borderId="13" xfId="0" applyFont="1" applyFill="1" applyBorder="1" applyAlignment="1">
      <alignment horizontal="left" vertical="top" wrapText="1"/>
    </xf>
    <xf numFmtId="43" fontId="16" fillId="0" borderId="13" xfId="0" applyNumberFormat="1" applyFont="1" applyFill="1" applyBorder="1" applyAlignment="1">
      <alignment horizontal="right" vertical="top" wrapText="1"/>
    </xf>
    <xf numFmtId="0" fontId="15" fillId="0" borderId="0" xfId="0" applyFont="1" applyFill="1" applyBorder="1" applyAlignment="1">
      <alignment horizontal="left" vertical="top"/>
    </xf>
    <xf numFmtId="0" fontId="15" fillId="0" borderId="13" xfId="0" applyFont="1" applyFill="1" applyBorder="1" applyAlignment="1">
      <alignment horizontal="left" vertical="center" wrapText="1"/>
    </xf>
    <xf numFmtId="164" fontId="5" fillId="0" borderId="13" xfId="0" applyNumberFormat="1" applyFont="1" applyFill="1" applyBorder="1" applyAlignment="1">
      <alignment horizontal="center" vertical="top" shrinkToFit="1"/>
    </xf>
    <xf numFmtId="0" fontId="5" fillId="0" borderId="13" xfId="0" applyFont="1" applyFill="1" applyBorder="1" applyAlignment="1">
      <alignment horizontal="left" vertical="top" wrapText="1"/>
    </xf>
    <xf numFmtId="43" fontId="5" fillId="0" borderId="13" xfId="0" applyNumberFormat="1" applyFont="1" applyFill="1" applyBorder="1" applyAlignment="1">
      <alignment horizontal="right" vertical="top" shrinkToFit="1"/>
    </xf>
    <xf numFmtId="43" fontId="5" fillId="0" borderId="14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right" vertical="top" wrapText="1"/>
    </xf>
    <xf numFmtId="0" fontId="15" fillId="0" borderId="13" xfId="0" applyFont="1" applyFill="1" applyBorder="1" applyAlignment="1">
      <alignment horizontal="left" vertical="top" wrapText="1" indent="2"/>
    </xf>
    <xf numFmtId="43" fontId="15" fillId="0" borderId="13" xfId="0" applyNumberFormat="1" applyFont="1" applyFill="1" applyBorder="1" applyAlignment="1">
      <alignment horizontal="left" vertical="top" wrapText="1" indent="2"/>
    </xf>
    <xf numFmtId="43" fontId="15" fillId="0" borderId="13" xfId="0" applyNumberFormat="1" applyFont="1" applyFill="1" applyBorder="1" applyAlignment="1">
      <alignment horizontal="right" vertical="top" wrapText="1"/>
    </xf>
    <xf numFmtId="43" fontId="15" fillId="0" borderId="13" xfId="0" applyNumberFormat="1" applyFont="1" applyFill="1" applyBorder="1" applyAlignment="1">
      <alignment horizontal="right" vertical="top" wrapText="1" indent="1"/>
    </xf>
    <xf numFmtId="43" fontId="15" fillId="0" borderId="13" xfId="0" applyNumberFormat="1" applyFont="1" applyFill="1" applyBorder="1" applyAlignment="1">
      <alignment horizontal="left" vertical="top" wrapText="1" indent="4"/>
    </xf>
    <xf numFmtId="0" fontId="13" fillId="0" borderId="14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left" vertical="center" wrapText="1"/>
    </xf>
    <xf numFmtId="9" fontId="13" fillId="0" borderId="13" xfId="0" applyNumberFormat="1" applyFont="1" applyFill="1" applyBorder="1" applyAlignment="1">
      <alignment horizontal="right" vertical="center" wrapText="1"/>
    </xf>
    <xf numFmtId="9" fontId="13" fillId="0" borderId="14" xfId="0" applyNumberFormat="1" applyFont="1" applyFill="1" applyBorder="1" applyAlignment="1">
      <alignment horizontal="right" vertical="center" wrapText="1"/>
    </xf>
    <xf numFmtId="9" fontId="13" fillId="0" borderId="15" xfId="0" applyNumberFormat="1" applyFont="1" applyFill="1" applyBorder="1" applyAlignment="1">
      <alignment horizontal="right" vertical="center" wrapText="1"/>
    </xf>
    <xf numFmtId="43" fontId="13" fillId="0" borderId="13" xfId="0" applyNumberFormat="1" applyFont="1" applyFill="1" applyBorder="1" applyAlignment="1">
      <alignment horizontal="right" vertical="center" wrapText="1"/>
    </xf>
    <xf numFmtId="9" fontId="16" fillId="0" borderId="13" xfId="0" applyNumberFormat="1" applyFont="1" applyFill="1" applyBorder="1" applyAlignment="1">
      <alignment horizontal="right" vertical="top" wrapText="1"/>
    </xf>
    <xf numFmtId="0" fontId="6" fillId="0" borderId="13" xfId="0" applyFont="1" applyFill="1" applyBorder="1" applyAlignment="1">
      <alignment horizontal="left" vertical="top" wrapText="1"/>
    </xf>
    <xf numFmtId="9" fontId="15" fillId="0" borderId="13" xfId="0" applyNumberFormat="1" applyFont="1" applyFill="1" applyBorder="1" applyAlignment="1">
      <alignment horizontal="right" vertical="top" wrapText="1"/>
    </xf>
    <xf numFmtId="9" fontId="15" fillId="0" borderId="13" xfId="0" applyNumberFormat="1" applyFont="1" applyFill="1" applyBorder="1" applyAlignment="1">
      <alignment horizontal="right" vertical="top" wrapText="1" indent="1"/>
    </xf>
    <xf numFmtId="9" fontId="15" fillId="0" borderId="13" xfId="0" applyNumberFormat="1" applyFont="1" applyFill="1" applyBorder="1" applyAlignment="1">
      <alignment horizontal="right" vertical="top" wrapText="1" indent="4"/>
    </xf>
    <xf numFmtId="9" fontId="15" fillId="0" borderId="13" xfId="0" applyNumberFormat="1" applyFont="1" applyFill="1" applyBorder="1" applyAlignment="1">
      <alignment horizontal="right" vertical="top" wrapText="1" indent="2"/>
    </xf>
    <xf numFmtId="0" fontId="16" fillId="0" borderId="13" xfId="0" applyFont="1" applyFill="1" applyBorder="1" applyAlignment="1">
      <alignment horizontal="left" vertical="top" wrapText="1"/>
    </xf>
    <xf numFmtId="9" fontId="13" fillId="0" borderId="13" xfId="0" applyNumberFormat="1" applyFont="1" applyFill="1" applyBorder="1" applyAlignment="1">
      <alignment horizontal="right" vertical="top" wrapText="1"/>
    </xf>
    <xf numFmtId="0" fontId="0" fillId="0" borderId="11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center" vertical="top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3" fontId="16" fillId="0" borderId="13" xfId="0" applyNumberFormat="1" applyFont="1" applyFill="1" applyBorder="1" applyAlignment="1">
      <alignment horizontal="right" vertical="top" wrapText="1" indent="2"/>
    </xf>
    <xf numFmtId="43" fontId="16" fillId="0" borderId="13" xfId="0" applyNumberFormat="1" applyFont="1" applyFill="1" applyBorder="1" applyAlignment="1">
      <alignment horizontal="right" vertical="top" wrapText="1" indent="1"/>
    </xf>
    <xf numFmtId="43" fontId="16" fillId="0" borderId="13" xfId="0" applyNumberFormat="1" applyFont="1" applyFill="1" applyBorder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48259</xdr:colOff>
      <xdr:row>1</xdr:row>
      <xdr:rowOff>20954</xdr:rowOff>
    </xdr:from>
    <xdr:to>
      <xdr:col>2</xdr:col>
      <xdr:colOff>9525</xdr:colOff>
      <xdr:row>3</xdr:row>
      <xdr:rowOff>11429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3565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M11" sqref="M11"/>
    </sheetView>
  </sheetViews>
  <sheetFormatPr defaultRowHeight="12.75" x14ac:dyDescent="0.2"/>
  <cols>
    <col min="1" max="1" width="9.83203125" customWidth="1"/>
    <col min="2" max="2" width="1.5" customWidth="1"/>
    <col min="3" max="3" width="8.6640625" customWidth="1"/>
    <col min="4" max="4" width="38.5" customWidth="1"/>
    <col min="5" max="5" width="19.5" customWidth="1"/>
    <col min="6" max="7" width="14.1640625" customWidth="1"/>
    <col min="8" max="8" width="15.6640625" bestFit="1" customWidth="1"/>
    <col min="9" max="10" width="15.33203125" customWidth="1"/>
    <col min="11" max="12" width="8.1640625" customWidth="1"/>
    <col min="13" max="13" width="18.83203125" customWidth="1"/>
  </cols>
  <sheetData>
    <row r="1" spans="1:13" ht="11.45" customHeight="1" x14ac:dyDescent="0.2">
      <c r="A1" t="s">
        <v>0</v>
      </c>
    </row>
    <row r="2" spans="1:13" ht="30.6" customHeight="1" x14ac:dyDescent="0.2">
      <c r="A2" s="75"/>
      <c r="B2" s="76"/>
      <c r="C2" s="79" t="s">
        <v>1</v>
      </c>
      <c r="D2" s="79"/>
      <c r="E2" s="79"/>
      <c r="F2" s="79"/>
      <c r="G2" s="79"/>
      <c r="H2" s="79"/>
      <c r="I2" s="79"/>
      <c r="J2" s="79"/>
      <c r="K2" s="80"/>
      <c r="L2" s="81" t="s">
        <v>2</v>
      </c>
      <c r="M2" s="82"/>
    </row>
    <row r="3" spans="1:13" ht="26.45" customHeight="1" x14ac:dyDescent="0.2">
      <c r="A3" s="77"/>
      <c r="B3" s="78"/>
      <c r="C3" s="79" t="s">
        <v>3</v>
      </c>
      <c r="D3" s="79"/>
      <c r="E3" s="79"/>
      <c r="F3" s="79"/>
      <c r="G3" s="79"/>
      <c r="H3" s="79"/>
      <c r="I3" s="79"/>
      <c r="J3" s="79"/>
      <c r="K3" s="80"/>
      <c r="L3" s="83"/>
      <c r="M3" s="84"/>
    </row>
    <row r="4" spans="1:13" ht="37.5" customHeight="1" x14ac:dyDescent="0.2">
      <c r="A4" s="85" t="s">
        <v>4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3" ht="12.6" customHeight="1" x14ac:dyDescent="0.2">
      <c r="A5" s="54" t="s">
        <v>5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ht="23.1" customHeight="1" x14ac:dyDescent="0.2">
      <c r="A6" s="57" t="s">
        <v>6</v>
      </c>
      <c r="B6" s="58"/>
      <c r="C6" s="59"/>
      <c r="D6" s="60" t="s">
        <v>7</v>
      </c>
      <c r="E6" s="62" t="s">
        <v>8</v>
      </c>
      <c r="F6" s="64" t="s">
        <v>9</v>
      </c>
      <c r="G6" s="66" t="s">
        <v>10</v>
      </c>
      <c r="H6" s="68" t="s">
        <v>11</v>
      </c>
      <c r="I6" s="69"/>
      <c r="J6" s="69"/>
      <c r="K6" s="69"/>
      <c r="L6" s="70"/>
      <c r="M6" s="71" t="s">
        <v>12</v>
      </c>
    </row>
    <row r="7" spans="1:13" ht="19.5" customHeight="1" x14ac:dyDescent="0.2">
      <c r="A7" s="1" t="s">
        <v>13</v>
      </c>
      <c r="B7" s="73" t="s">
        <v>14</v>
      </c>
      <c r="C7" s="74"/>
      <c r="D7" s="61"/>
      <c r="E7" s="63"/>
      <c r="F7" s="65"/>
      <c r="G7" s="67"/>
      <c r="H7" s="2" t="s">
        <v>15</v>
      </c>
      <c r="I7" s="2" t="s">
        <v>16</v>
      </c>
      <c r="J7" s="2" t="s">
        <v>17</v>
      </c>
      <c r="K7" s="68" t="s">
        <v>18</v>
      </c>
      <c r="L7" s="70"/>
      <c r="M7" s="72"/>
    </row>
    <row r="8" spans="1:13" ht="14.25" customHeight="1" x14ac:dyDescent="0.2">
      <c r="A8" s="4">
        <v>1</v>
      </c>
      <c r="B8" s="45">
        <v>2</v>
      </c>
      <c r="C8" s="46"/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5">
        <v>10</v>
      </c>
      <c r="L8" s="46"/>
      <c r="M8" s="5" t="s">
        <v>19</v>
      </c>
    </row>
    <row r="9" spans="1:13" ht="14.1" customHeight="1" x14ac:dyDescent="0.2">
      <c r="A9" s="47" t="s">
        <v>20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9"/>
    </row>
    <row r="10" spans="1:13" s="31" customFormat="1" ht="18.2" customHeight="1" x14ac:dyDescent="0.2">
      <c r="A10" s="6">
        <v>1</v>
      </c>
      <c r="B10" s="50"/>
      <c r="C10" s="51"/>
      <c r="D10" s="29" t="s">
        <v>109</v>
      </c>
      <c r="E10" s="28"/>
      <c r="F10" s="28"/>
      <c r="G10" s="28"/>
      <c r="H10" s="32">
        <f>SUM(H12:H38)</f>
        <v>569834256</v>
      </c>
      <c r="I10" s="32">
        <f>SUM(I12:I38)</f>
        <v>552098156</v>
      </c>
      <c r="J10" s="32">
        <f>SUM(J12:J38)</f>
        <v>517915656</v>
      </c>
      <c r="K10" s="52">
        <f>SUM(K12:L37)</f>
        <v>269144057</v>
      </c>
      <c r="L10" s="53"/>
      <c r="M10" s="32">
        <f>SUM(H10:L10)</f>
        <v>1908992125</v>
      </c>
    </row>
    <row r="11" spans="1:13" s="31" customFormat="1" ht="18.2" customHeight="1" x14ac:dyDescent="0.2">
      <c r="A11" s="16"/>
      <c r="B11" s="138"/>
      <c r="C11" s="139"/>
      <c r="D11" s="118"/>
      <c r="E11" s="120"/>
      <c r="F11" s="120"/>
      <c r="G11" s="120"/>
      <c r="H11" s="140">
        <f>H10/M10</f>
        <v>0.29850005588682038</v>
      </c>
      <c r="I11" s="140">
        <f>I10/M10</f>
        <v>0.28920923704700979</v>
      </c>
      <c r="J11" s="140">
        <f>J10/M10</f>
        <v>0.27130319146811566</v>
      </c>
      <c r="K11" s="141">
        <f>K10/M10</f>
        <v>0.14098751559805414</v>
      </c>
      <c r="L11" s="142"/>
      <c r="M11" s="140">
        <f>SUM(H11:L11)</f>
        <v>0.99999999999999989</v>
      </c>
    </row>
    <row r="12" spans="1:13" ht="13.35" customHeight="1" x14ac:dyDescent="0.2">
      <c r="A12" s="7"/>
      <c r="B12" s="35">
        <v>1</v>
      </c>
      <c r="C12" s="36"/>
      <c r="D12" s="8" t="s">
        <v>21</v>
      </c>
      <c r="E12" s="8" t="s">
        <v>22</v>
      </c>
      <c r="F12" s="9" t="s">
        <v>23</v>
      </c>
      <c r="G12" s="9" t="s">
        <v>24</v>
      </c>
      <c r="H12" s="10">
        <v>957500</v>
      </c>
      <c r="I12" s="11" t="s">
        <v>23</v>
      </c>
      <c r="J12" s="10">
        <v>957500</v>
      </c>
      <c r="K12" s="43" t="s">
        <v>23</v>
      </c>
      <c r="L12" s="44"/>
      <c r="M12" s="10">
        <v>1915000</v>
      </c>
    </row>
    <row r="13" spans="1:13" ht="11.45" customHeight="1" x14ac:dyDescent="0.2">
      <c r="A13" s="7"/>
      <c r="B13" s="33"/>
      <c r="C13" s="34"/>
      <c r="D13" s="7"/>
      <c r="E13" s="8" t="s">
        <v>25</v>
      </c>
      <c r="F13" s="7"/>
      <c r="G13" s="7"/>
      <c r="H13" s="7"/>
      <c r="I13" s="7"/>
      <c r="J13" s="7"/>
      <c r="K13" s="33"/>
      <c r="L13" s="34"/>
      <c r="M13" s="7"/>
    </row>
    <row r="14" spans="1:13" ht="12.6" customHeight="1" x14ac:dyDescent="0.2">
      <c r="A14" s="7"/>
      <c r="B14" s="35">
        <v>2</v>
      </c>
      <c r="C14" s="36"/>
      <c r="D14" s="8" t="s">
        <v>26</v>
      </c>
      <c r="E14" s="7"/>
      <c r="F14" s="7"/>
      <c r="G14" s="9" t="s">
        <v>24</v>
      </c>
      <c r="H14" s="10">
        <v>96000000</v>
      </c>
      <c r="I14" s="10">
        <v>90000000</v>
      </c>
      <c r="J14" s="10">
        <v>96000000</v>
      </c>
      <c r="K14" s="37">
        <v>90000000</v>
      </c>
      <c r="L14" s="38"/>
      <c r="M14" s="10">
        <v>372000000</v>
      </c>
    </row>
    <row r="15" spans="1:13" ht="11.45" customHeight="1" x14ac:dyDescent="0.2">
      <c r="A15" s="7"/>
      <c r="B15" s="33"/>
      <c r="C15" s="34"/>
      <c r="D15" s="8" t="s">
        <v>27</v>
      </c>
      <c r="E15" s="7"/>
      <c r="F15" s="7"/>
      <c r="G15" s="7"/>
      <c r="H15" s="7"/>
      <c r="I15" s="7"/>
      <c r="J15" s="7"/>
      <c r="K15" s="33"/>
      <c r="L15" s="34"/>
      <c r="M15" s="7"/>
    </row>
    <row r="16" spans="1:13" ht="12.6" customHeight="1" x14ac:dyDescent="0.2">
      <c r="A16" s="7"/>
      <c r="B16" s="35">
        <v>6</v>
      </c>
      <c r="C16" s="36"/>
      <c r="D16" s="8" t="s">
        <v>28</v>
      </c>
      <c r="E16" s="7"/>
      <c r="F16" s="9" t="s">
        <v>29</v>
      </c>
      <c r="G16" s="9" t="s">
        <v>24</v>
      </c>
      <c r="H16" s="12" t="s">
        <v>23</v>
      </c>
      <c r="I16" s="11" t="s">
        <v>23</v>
      </c>
      <c r="J16" s="12" t="s">
        <v>23</v>
      </c>
      <c r="K16" s="41">
        <v>3290000</v>
      </c>
      <c r="L16" s="42"/>
      <c r="M16" s="10">
        <v>3290000</v>
      </c>
    </row>
    <row r="17" spans="1:13" ht="11.25" customHeight="1" x14ac:dyDescent="0.2">
      <c r="A17" s="7"/>
      <c r="B17" s="33"/>
      <c r="C17" s="34"/>
      <c r="D17" s="8" t="s">
        <v>30</v>
      </c>
      <c r="E17" s="7"/>
      <c r="F17" s="9" t="s">
        <v>31</v>
      </c>
      <c r="G17" s="7"/>
      <c r="H17" s="7"/>
      <c r="I17" s="7"/>
      <c r="J17" s="7"/>
      <c r="K17" s="33"/>
      <c r="L17" s="34"/>
      <c r="M17" s="7"/>
    </row>
    <row r="18" spans="1:13" ht="11.25" customHeight="1" x14ac:dyDescent="0.2">
      <c r="A18" s="7"/>
      <c r="B18" s="33"/>
      <c r="C18" s="34"/>
      <c r="D18" s="9" t="s">
        <v>32</v>
      </c>
      <c r="E18" s="7"/>
      <c r="F18" s="8" t="s">
        <v>33</v>
      </c>
      <c r="G18" s="7"/>
      <c r="H18" s="7"/>
      <c r="I18" s="7"/>
      <c r="J18" s="7"/>
      <c r="K18" s="33"/>
      <c r="L18" s="34"/>
      <c r="M18" s="7"/>
    </row>
    <row r="19" spans="1:13" ht="11.25" customHeight="1" x14ac:dyDescent="0.2">
      <c r="A19" s="7"/>
      <c r="B19" s="33"/>
      <c r="C19" s="34"/>
      <c r="D19" s="7"/>
      <c r="E19" s="7"/>
      <c r="F19" s="9" t="s">
        <v>34</v>
      </c>
      <c r="G19" s="7"/>
      <c r="H19" s="7"/>
      <c r="I19" s="7"/>
      <c r="J19" s="7"/>
      <c r="K19" s="33"/>
      <c r="L19" s="34"/>
      <c r="M19" s="7"/>
    </row>
    <row r="20" spans="1:13" ht="11.45" customHeight="1" x14ac:dyDescent="0.2">
      <c r="A20" s="7"/>
      <c r="B20" s="33"/>
      <c r="C20" s="34"/>
      <c r="D20" s="7"/>
      <c r="E20" s="7"/>
      <c r="F20" s="9" t="s">
        <v>35</v>
      </c>
      <c r="G20" s="7"/>
      <c r="H20" s="7"/>
      <c r="I20" s="7"/>
      <c r="J20" s="7"/>
      <c r="K20" s="33"/>
      <c r="L20" s="34"/>
      <c r="M20" s="7"/>
    </row>
    <row r="21" spans="1:13" ht="12.6" customHeight="1" x14ac:dyDescent="0.2">
      <c r="A21" s="7"/>
      <c r="B21" s="35">
        <v>8</v>
      </c>
      <c r="C21" s="36"/>
      <c r="D21" s="8" t="s">
        <v>36</v>
      </c>
      <c r="E21" s="7"/>
      <c r="F21" s="9" t="s">
        <v>23</v>
      </c>
      <c r="G21" s="9" t="s">
        <v>24</v>
      </c>
      <c r="H21" s="10">
        <v>1864600</v>
      </c>
      <c r="I21" s="10">
        <v>1864600</v>
      </c>
      <c r="J21" s="10">
        <v>1864600</v>
      </c>
      <c r="K21" s="41">
        <v>1864600</v>
      </c>
      <c r="L21" s="42"/>
      <c r="M21" s="10">
        <v>7458400</v>
      </c>
    </row>
    <row r="22" spans="1:13" ht="12.75" customHeight="1" x14ac:dyDescent="0.2">
      <c r="A22" s="7"/>
      <c r="B22" s="35">
        <v>10</v>
      </c>
      <c r="C22" s="36"/>
      <c r="D22" s="8" t="s">
        <v>37</v>
      </c>
      <c r="E22" s="7"/>
      <c r="F22" s="7"/>
      <c r="G22" s="9" t="s">
        <v>24</v>
      </c>
      <c r="H22" s="10">
        <v>16095000</v>
      </c>
      <c r="I22" s="10">
        <v>16095000</v>
      </c>
      <c r="J22" s="10">
        <v>16095000</v>
      </c>
      <c r="K22" s="37">
        <v>16079000</v>
      </c>
      <c r="L22" s="38"/>
      <c r="M22" s="10">
        <v>64364000</v>
      </c>
    </row>
    <row r="23" spans="1:13" ht="12.6" customHeight="1" x14ac:dyDescent="0.2">
      <c r="A23" s="7"/>
      <c r="B23" s="35">
        <v>11</v>
      </c>
      <c r="C23" s="36"/>
      <c r="D23" s="8" t="s">
        <v>38</v>
      </c>
      <c r="E23" s="9" t="s">
        <v>39</v>
      </c>
      <c r="F23" s="7"/>
      <c r="G23" s="9" t="s">
        <v>24</v>
      </c>
      <c r="H23" s="10">
        <v>11477056</v>
      </c>
      <c r="I23" s="10">
        <v>11477056</v>
      </c>
      <c r="J23" s="10">
        <v>11477056</v>
      </c>
      <c r="K23" s="37">
        <v>11477057</v>
      </c>
      <c r="L23" s="38"/>
      <c r="M23" s="10">
        <v>45908225</v>
      </c>
    </row>
    <row r="24" spans="1:13" ht="11.25" customHeight="1" x14ac:dyDescent="0.2">
      <c r="A24" s="7"/>
      <c r="B24" s="33"/>
      <c r="C24" s="34"/>
      <c r="D24" s="9" t="s">
        <v>40</v>
      </c>
      <c r="E24" s="8" t="s">
        <v>41</v>
      </c>
      <c r="F24" s="7"/>
      <c r="G24" s="7"/>
      <c r="H24" s="7"/>
      <c r="I24" s="7"/>
      <c r="J24" s="7"/>
      <c r="K24" s="33"/>
      <c r="L24" s="34"/>
      <c r="M24" s="7"/>
    </row>
    <row r="25" spans="1:13" ht="11.45" customHeight="1" x14ac:dyDescent="0.2">
      <c r="A25" s="7"/>
      <c r="B25" s="33"/>
      <c r="C25" s="34"/>
      <c r="D25" s="7"/>
      <c r="E25" s="9" t="s">
        <v>42</v>
      </c>
      <c r="F25" s="7"/>
      <c r="G25" s="7"/>
      <c r="H25" s="7"/>
      <c r="I25" s="7"/>
      <c r="J25" s="7"/>
      <c r="K25" s="33"/>
      <c r="L25" s="34"/>
      <c r="M25" s="7"/>
    </row>
    <row r="26" spans="1:13" ht="12.6" customHeight="1" x14ac:dyDescent="0.2">
      <c r="A26" s="7"/>
      <c r="B26" s="35">
        <v>12</v>
      </c>
      <c r="C26" s="36"/>
      <c r="D26" s="8" t="s">
        <v>43</v>
      </c>
      <c r="E26" s="8" t="s">
        <v>22</v>
      </c>
      <c r="F26" s="7"/>
      <c r="G26" s="9" t="s">
        <v>24</v>
      </c>
      <c r="H26" s="10">
        <v>1647000</v>
      </c>
      <c r="I26" s="10">
        <v>1647000</v>
      </c>
      <c r="J26" s="10">
        <v>1647000</v>
      </c>
      <c r="K26" s="41">
        <v>1647000</v>
      </c>
      <c r="L26" s="42"/>
      <c r="M26" s="10">
        <v>6588000</v>
      </c>
    </row>
    <row r="27" spans="1:13" ht="11.45" customHeight="1" x14ac:dyDescent="0.2">
      <c r="A27" s="7"/>
      <c r="B27" s="33"/>
      <c r="C27" s="34"/>
      <c r="D27" s="8" t="s">
        <v>44</v>
      </c>
      <c r="E27" s="8" t="s">
        <v>25</v>
      </c>
      <c r="F27" s="7"/>
      <c r="G27" s="7"/>
      <c r="H27" s="7"/>
      <c r="I27" s="7"/>
      <c r="J27" s="7"/>
      <c r="K27" s="33"/>
      <c r="L27" s="34"/>
      <c r="M27" s="7"/>
    </row>
    <row r="28" spans="1:13" ht="12.6" customHeight="1" x14ac:dyDescent="0.2">
      <c r="A28" s="7"/>
      <c r="B28" s="35">
        <v>13</v>
      </c>
      <c r="C28" s="36"/>
      <c r="D28" s="8" t="s">
        <v>45</v>
      </c>
      <c r="E28" s="7"/>
      <c r="F28" s="7"/>
      <c r="G28" s="9" t="s">
        <v>24</v>
      </c>
      <c r="H28" s="10">
        <v>255761600</v>
      </c>
      <c r="I28" s="10">
        <v>145015000</v>
      </c>
      <c r="J28" s="10">
        <v>3875000</v>
      </c>
      <c r="K28" s="37">
        <v>17875000</v>
      </c>
      <c r="L28" s="38"/>
      <c r="M28" s="10">
        <v>422526600</v>
      </c>
    </row>
    <row r="29" spans="1:13" ht="11.45" customHeight="1" x14ac:dyDescent="0.2">
      <c r="A29" s="7"/>
      <c r="B29" s="33"/>
      <c r="C29" s="34"/>
      <c r="D29" s="8" t="s">
        <v>46</v>
      </c>
      <c r="E29" s="7"/>
      <c r="F29" s="7"/>
      <c r="G29" s="7"/>
      <c r="H29" s="7"/>
      <c r="I29" s="7"/>
      <c r="J29" s="7"/>
      <c r="K29" s="33"/>
      <c r="L29" s="34"/>
      <c r="M29" s="7"/>
    </row>
    <row r="30" spans="1:13" ht="12.6" customHeight="1" x14ac:dyDescent="0.2">
      <c r="A30" s="7"/>
      <c r="B30" s="35">
        <v>15</v>
      </c>
      <c r="C30" s="36"/>
      <c r="D30" s="8" t="s">
        <v>47</v>
      </c>
      <c r="E30" s="7"/>
      <c r="F30" s="7"/>
      <c r="G30" s="9" t="s">
        <v>24</v>
      </c>
      <c r="H30" s="10">
        <v>1440000</v>
      </c>
      <c r="I30" s="10">
        <v>1440000</v>
      </c>
      <c r="J30" s="10">
        <v>1440000</v>
      </c>
      <c r="K30" s="41">
        <v>1440000</v>
      </c>
      <c r="L30" s="42"/>
      <c r="M30" s="10">
        <v>5760000</v>
      </c>
    </row>
    <row r="31" spans="1:13" ht="11.45" customHeight="1" x14ac:dyDescent="0.2">
      <c r="A31" s="7"/>
      <c r="B31" s="33"/>
      <c r="C31" s="34"/>
      <c r="D31" s="8" t="s">
        <v>48</v>
      </c>
      <c r="E31" s="7"/>
      <c r="F31" s="7"/>
      <c r="G31" s="7"/>
      <c r="H31" s="7"/>
      <c r="I31" s="7"/>
      <c r="J31" s="7"/>
      <c r="K31" s="33"/>
      <c r="L31" s="34"/>
      <c r="M31" s="7"/>
    </row>
    <row r="32" spans="1:13" ht="12.6" customHeight="1" x14ac:dyDescent="0.2">
      <c r="A32" s="7"/>
      <c r="B32" s="35">
        <v>17</v>
      </c>
      <c r="C32" s="36"/>
      <c r="D32" s="8" t="s">
        <v>49</v>
      </c>
      <c r="E32" s="7"/>
      <c r="F32" s="7"/>
      <c r="G32" s="9" t="s">
        <v>24</v>
      </c>
      <c r="H32" s="10">
        <v>6404000</v>
      </c>
      <c r="I32" s="10">
        <v>6372000</v>
      </c>
      <c r="J32" s="10">
        <v>6372000</v>
      </c>
      <c r="K32" s="41">
        <v>6352000</v>
      </c>
      <c r="L32" s="42"/>
      <c r="M32" s="10">
        <v>25500000</v>
      </c>
    </row>
    <row r="33" spans="1:13" ht="12.6" customHeight="1" x14ac:dyDescent="0.2">
      <c r="A33" s="7"/>
      <c r="B33" s="35">
        <v>18</v>
      </c>
      <c r="C33" s="36"/>
      <c r="D33" s="8" t="s">
        <v>50</v>
      </c>
      <c r="E33" s="7"/>
      <c r="F33" s="7"/>
      <c r="G33" s="9" t="s">
        <v>24</v>
      </c>
      <c r="H33" s="10">
        <v>100000000</v>
      </c>
      <c r="I33" s="10">
        <v>200000000</v>
      </c>
      <c r="J33" s="10">
        <v>300000000</v>
      </c>
      <c r="K33" s="37">
        <v>40931900</v>
      </c>
      <c r="L33" s="38"/>
      <c r="M33" s="10">
        <v>640931900</v>
      </c>
    </row>
    <row r="34" spans="1:13" ht="11.45" customHeight="1" x14ac:dyDescent="0.2">
      <c r="A34" s="7"/>
      <c r="B34" s="33"/>
      <c r="C34" s="34"/>
      <c r="D34" s="8" t="s">
        <v>51</v>
      </c>
      <c r="E34" s="7"/>
      <c r="F34" s="7"/>
      <c r="G34" s="7"/>
      <c r="H34" s="7"/>
      <c r="I34" s="7"/>
      <c r="J34" s="7"/>
      <c r="K34" s="33"/>
      <c r="L34" s="34"/>
      <c r="M34" s="7"/>
    </row>
    <row r="35" spans="1:13" ht="12.6" customHeight="1" x14ac:dyDescent="0.2">
      <c r="A35" s="7"/>
      <c r="B35" s="35">
        <v>19</v>
      </c>
      <c r="C35" s="36"/>
      <c r="D35" s="8" t="s">
        <v>52</v>
      </c>
      <c r="E35" s="7"/>
      <c r="F35" s="7"/>
      <c r="G35" s="9" t="s">
        <v>24</v>
      </c>
      <c r="H35" s="10">
        <v>33052500</v>
      </c>
      <c r="I35" s="10">
        <v>33052500</v>
      </c>
      <c r="J35" s="10">
        <v>33052500</v>
      </c>
      <c r="K35" s="37">
        <v>33052500</v>
      </c>
      <c r="L35" s="38"/>
      <c r="M35" s="10">
        <v>132210000</v>
      </c>
    </row>
    <row r="36" spans="1:13" ht="11.45" customHeight="1" x14ac:dyDescent="0.2">
      <c r="A36" s="7"/>
      <c r="B36" s="33"/>
      <c r="C36" s="34"/>
      <c r="D36" s="9" t="s">
        <v>53</v>
      </c>
      <c r="E36" s="7"/>
      <c r="F36" s="7"/>
      <c r="G36" s="7"/>
      <c r="H36" s="7"/>
      <c r="I36" s="7"/>
      <c r="J36" s="7"/>
      <c r="K36" s="33"/>
      <c r="L36" s="34"/>
      <c r="M36" s="7"/>
    </row>
    <row r="37" spans="1:13" ht="12.6" customHeight="1" x14ac:dyDescent="0.2">
      <c r="A37" s="7"/>
      <c r="B37" s="35">
        <v>20</v>
      </c>
      <c r="C37" s="36"/>
      <c r="D37" s="8" t="s">
        <v>54</v>
      </c>
      <c r="E37" s="7"/>
      <c r="F37" s="7"/>
      <c r="G37" s="9" t="s">
        <v>24</v>
      </c>
      <c r="H37" s="10">
        <v>45135000</v>
      </c>
      <c r="I37" s="10">
        <v>45135000</v>
      </c>
      <c r="J37" s="10">
        <v>45135000</v>
      </c>
      <c r="K37" s="37">
        <v>45135000</v>
      </c>
      <c r="L37" s="38"/>
      <c r="M37" s="10">
        <v>180540000</v>
      </c>
    </row>
    <row r="38" spans="1:13" ht="11.25" customHeight="1" x14ac:dyDescent="0.2">
      <c r="A38" s="13"/>
      <c r="B38" s="39"/>
      <c r="C38" s="40"/>
      <c r="D38" s="3" t="s">
        <v>55</v>
      </c>
      <c r="E38" s="13"/>
      <c r="F38" s="13"/>
      <c r="G38" s="13"/>
      <c r="H38" s="13"/>
      <c r="I38" s="13"/>
      <c r="J38" s="13"/>
      <c r="K38" s="39"/>
      <c r="L38" s="40"/>
      <c r="M38" s="13"/>
    </row>
  </sheetData>
  <mergeCells count="75">
    <mergeCell ref="K11:L11"/>
    <mergeCell ref="A2:B3"/>
    <mergeCell ref="C2:K2"/>
    <mergeCell ref="L2:M3"/>
    <mergeCell ref="C3:K3"/>
    <mergeCell ref="A4:M4"/>
    <mergeCell ref="A5:M5"/>
    <mergeCell ref="A6:C6"/>
    <mergeCell ref="D6:D7"/>
    <mergeCell ref="E6:E7"/>
    <mergeCell ref="F6:F7"/>
    <mergeCell ref="G6:G7"/>
    <mergeCell ref="H6:L6"/>
    <mergeCell ref="M6:M7"/>
    <mergeCell ref="B7:C7"/>
    <mergeCell ref="K7:L7"/>
    <mergeCell ref="B8:C8"/>
    <mergeCell ref="K8:L8"/>
    <mergeCell ref="A9:M9"/>
    <mergeCell ref="B10:C10"/>
    <mergeCell ref="K10:L10"/>
    <mergeCell ref="B12:C12"/>
    <mergeCell ref="K12:L12"/>
    <mergeCell ref="B13:C13"/>
    <mergeCell ref="K13:L13"/>
    <mergeCell ref="B14:C14"/>
    <mergeCell ref="K14:L14"/>
    <mergeCell ref="B15:C15"/>
    <mergeCell ref="K15:L15"/>
    <mergeCell ref="B16:C16"/>
    <mergeCell ref="K16:L16"/>
    <mergeCell ref="B17:C17"/>
    <mergeCell ref="K17:L17"/>
    <mergeCell ref="B18:C18"/>
    <mergeCell ref="K18:L18"/>
    <mergeCell ref="B19:C19"/>
    <mergeCell ref="K19:L19"/>
    <mergeCell ref="B20:C20"/>
    <mergeCell ref="K20:L20"/>
    <mergeCell ref="B21:C21"/>
    <mergeCell ref="K21:L21"/>
    <mergeCell ref="B22:C22"/>
    <mergeCell ref="K22:L22"/>
    <mergeCell ref="B23:C23"/>
    <mergeCell ref="K23:L23"/>
    <mergeCell ref="B24:C24"/>
    <mergeCell ref="K24:L24"/>
    <mergeCell ref="B25:C25"/>
    <mergeCell ref="K25:L25"/>
    <mergeCell ref="B26:C26"/>
    <mergeCell ref="K26:L26"/>
    <mergeCell ref="B27:C27"/>
    <mergeCell ref="K27:L27"/>
    <mergeCell ref="B28:C28"/>
    <mergeCell ref="K28:L28"/>
    <mergeCell ref="B29:C29"/>
    <mergeCell ref="K29:L29"/>
    <mergeCell ref="B30:C30"/>
    <mergeCell ref="K30:L30"/>
    <mergeCell ref="B31:C31"/>
    <mergeCell ref="K31:L31"/>
    <mergeCell ref="B32:C32"/>
    <mergeCell ref="K32:L32"/>
    <mergeCell ref="B33:C33"/>
    <mergeCell ref="K33:L33"/>
    <mergeCell ref="B34:C34"/>
    <mergeCell ref="K34:L34"/>
    <mergeCell ref="B35:C35"/>
    <mergeCell ref="K35:L35"/>
    <mergeCell ref="B36:C36"/>
    <mergeCell ref="K36:L36"/>
    <mergeCell ref="B37:C37"/>
    <mergeCell ref="K37:L37"/>
    <mergeCell ref="B38:C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N15" sqref="N15"/>
    </sheetView>
  </sheetViews>
  <sheetFormatPr defaultRowHeight="12.75" x14ac:dyDescent="0.2"/>
  <cols>
    <col min="1" max="1" width="9.5" customWidth="1"/>
    <col min="2" max="2" width="10.6640625" customWidth="1"/>
    <col min="3" max="3" width="32.6640625" customWidth="1"/>
    <col min="4" max="4" width="16.1640625" customWidth="1"/>
    <col min="5" max="5" width="14.1640625" customWidth="1"/>
    <col min="6" max="6" width="9.1640625" customWidth="1"/>
    <col min="7" max="7" width="16.6640625" style="117" bestFit="1" customWidth="1"/>
    <col min="8" max="8" width="18.5" style="117" bestFit="1" customWidth="1"/>
    <col min="9" max="9" width="17" style="117" bestFit="1" customWidth="1"/>
    <col min="10" max="10" width="16.5" style="117" customWidth="1"/>
    <col min="11" max="11" width="21.83203125" style="117" bestFit="1" customWidth="1"/>
  </cols>
  <sheetData>
    <row r="1" spans="1:13" ht="24.6" customHeight="1" x14ac:dyDescent="0.2">
      <c r="A1" s="57" t="s">
        <v>6</v>
      </c>
      <c r="B1" s="59"/>
      <c r="C1" s="60" t="s">
        <v>7</v>
      </c>
      <c r="D1" s="154" t="s">
        <v>8</v>
      </c>
      <c r="E1" s="64" t="s">
        <v>9</v>
      </c>
      <c r="F1" s="152" t="s">
        <v>10</v>
      </c>
      <c r="G1" s="102" t="s">
        <v>11</v>
      </c>
      <c r="H1" s="103"/>
      <c r="I1" s="103"/>
      <c r="J1" s="104"/>
      <c r="K1" s="105" t="s">
        <v>12</v>
      </c>
    </row>
    <row r="2" spans="1:13" ht="19.5" customHeight="1" x14ac:dyDescent="0.2">
      <c r="A2" s="1" t="s">
        <v>13</v>
      </c>
      <c r="B2" s="1" t="s">
        <v>14</v>
      </c>
      <c r="C2" s="61"/>
      <c r="D2" s="155"/>
      <c r="E2" s="65"/>
      <c r="F2" s="153"/>
      <c r="G2" s="106" t="s">
        <v>15</v>
      </c>
      <c r="H2" s="106" t="s">
        <v>16</v>
      </c>
      <c r="I2" s="106" t="s">
        <v>17</v>
      </c>
      <c r="J2" s="106" t="s">
        <v>18</v>
      </c>
      <c r="K2" s="107"/>
    </row>
    <row r="3" spans="1:13" ht="14.25" customHeight="1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108">
        <v>7</v>
      </c>
      <c r="H3" s="108">
        <v>8</v>
      </c>
      <c r="I3" s="108">
        <v>9</v>
      </c>
      <c r="J3" s="108">
        <v>10</v>
      </c>
      <c r="K3" s="109" t="s">
        <v>19</v>
      </c>
    </row>
    <row r="4" spans="1:13" s="31" customFormat="1" ht="29.25" customHeight="1" x14ac:dyDescent="0.2">
      <c r="A4" s="6">
        <v>2</v>
      </c>
      <c r="B4" s="28"/>
      <c r="C4" s="29" t="s">
        <v>108</v>
      </c>
      <c r="D4" s="28"/>
      <c r="E4" s="28"/>
      <c r="F4" s="28"/>
      <c r="G4" s="30">
        <f>SUM(G6:G8)</f>
        <v>74100000</v>
      </c>
      <c r="H4" s="30">
        <f>SUM(H6:H8)</f>
        <v>24100000</v>
      </c>
      <c r="I4" s="30">
        <f>SUM(I6:I8)</f>
        <v>24100000</v>
      </c>
      <c r="J4" s="30">
        <f>SUM(J6:J8)</f>
        <v>22100000</v>
      </c>
      <c r="K4" s="30">
        <f>SUM(K6:K8)</f>
        <v>144400000</v>
      </c>
    </row>
    <row r="5" spans="1:13" s="31" customFormat="1" ht="29.25" customHeight="1" x14ac:dyDescent="0.2">
      <c r="A5" s="16"/>
      <c r="B5" s="120"/>
      <c r="C5" s="118"/>
      <c r="D5" s="120"/>
      <c r="E5" s="120"/>
      <c r="F5" s="120"/>
      <c r="G5" s="140">
        <f>G4/K4</f>
        <v>0.51315789473684215</v>
      </c>
      <c r="H5" s="140">
        <f>H4/K4</f>
        <v>0.16689750692520774</v>
      </c>
      <c r="I5" s="140">
        <f>I4/K4</f>
        <v>0.16689750692520774</v>
      </c>
      <c r="J5" s="140">
        <f>J4/K4</f>
        <v>0.15304709141274239</v>
      </c>
      <c r="K5" s="140">
        <f>SUM(G5:J5)</f>
        <v>1</v>
      </c>
    </row>
    <row r="6" spans="1:13" ht="24" customHeight="1" x14ac:dyDescent="0.2">
      <c r="A6" s="14"/>
      <c r="B6" s="15">
        <v>5</v>
      </c>
      <c r="C6" s="8" t="s">
        <v>56</v>
      </c>
      <c r="D6" s="8" t="s">
        <v>57</v>
      </c>
      <c r="E6" s="9" t="s">
        <v>23</v>
      </c>
      <c r="F6" s="9" t="s">
        <v>24</v>
      </c>
      <c r="G6" s="110">
        <v>50000000</v>
      </c>
      <c r="H6" s="27" t="s">
        <v>23</v>
      </c>
      <c r="I6" s="111" t="s">
        <v>23</v>
      </c>
      <c r="J6" s="111" t="s">
        <v>23</v>
      </c>
      <c r="K6" s="110">
        <v>50000000</v>
      </c>
    </row>
    <row r="7" spans="1:13" ht="24" customHeight="1" x14ac:dyDescent="0.2">
      <c r="A7" s="14"/>
      <c r="B7" s="15">
        <v>24</v>
      </c>
      <c r="C7" s="8" t="s">
        <v>58</v>
      </c>
      <c r="D7" s="14"/>
      <c r="E7" s="14"/>
      <c r="F7" s="9" t="s">
        <v>24</v>
      </c>
      <c r="G7" s="110">
        <v>13600000</v>
      </c>
      <c r="H7" s="110">
        <v>13600000</v>
      </c>
      <c r="I7" s="110">
        <v>13600000</v>
      </c>
      <c r="J7" s="110">
        <v>12700000</v>
      </c>
      <c r="K7" s="110">
        <v>53500000</v>
      </c>
    </row>
    <row r="8" spans="1:13" ht="26.45" customHeight="1" x14ac:dyDescent="0.2">
      <c r="A8" s="14"/>
      <c r="B8" s="15">
        <v>28</v>
      </c>
      <c r="C8" s="8" t="s">
        <v>59</v>
      </c>
      <c r="D8" s="14"/>
      <c r="E8" s="14"/>
      <c r="F8" s="9" t="s">
        <v>24</v>
      </c>
      <c r="G8" s="110">
        <v>10500000</v>
      </c>
      <c r="H8" s="110">
        <v>10500000</v>
      </c>
      <c r="I8" s="110">
        <v>10500000</v>
      </c>
      <c r="J8" s="110">
        <v>9400000</v>
      </c>
      <c r="K8" s="110">
        <v>40900000</v>
      </c>
    </row>
    <row r="9" spans="1:13" s="126" customFormat="1" ht="37.35" customHeight="1" x14ac:dyDescent="0.2">
      <c r="A9" s="123">
        <v>6</v>
      </c>
      <c r="B9" s="124"/>
      <c r="C9" s="124" t="s">
        <v>60</v>
      </c>
      <c r="D9" s="124"/>
      <c r="E9" s="124"/>
      <c r="F9" s="124"/>
      <c r="G9" s="125">
        <v>12162200</v>
      </c>
      <c r="H9" s="125">
        <v>0</v>
      </c>
      <c r="I9" s="125">
        <v>0</v>
      </c>
      <c r="J9" s="125">
        <v>0</v>
      </c>
      <c r="K9" s="125">
        <v>12162200</v>
      </c>
    </row>
    <row r="10" spans="1:13" s="126" customFormat="1" ht="37.35" customHeight="1" x14ac:dyDescent="0.2">
      <c r="A10" s="123"/>
      <c r="B10" s="124"/>
      <c r="C10" s="124"/>
      <c r="D10" s="124"/>
      <c r="E10" s="124"/>
      <c r="F10" s="124"/>
      <c r="G10" s="144">
        <f>G9/K9</f>
        <v>1</v>
      </c>
      <c r="H10" s="144">
        <v>0</v>
      </c>
      <c r="I10" s="144">
        <v>0</v>
      </c>
      <c r="J10" s="144">
        <v>0</v>
      </c>
      <c r="K10" s="144">
        <f>SUM(G10:J10)</f>
        <v>1</v>
      </c>
    </row>
    <row r="11" spans="1:13" s="126" customFormat="1" ht="24" customHeight="1" x14ac:dyDescent="0.2">
      <c r="A11" s="127"/>
      <c r="B11" s="128">
        <v>1</v>
      </c>
      <c r="C11" s="124" t="s">
        <v>61</v>
      </c>
      <c r="D11" s="124" t="s">
        <v>57</v>
      </c>
      <c r="E11" s="127"/>
      <c r="F11" s="129" t="s">
        <v>110</v>
      </c>
      <c r="G11" s="130">
        <v>4197550</v>
      </c>
      <c r="H11" s="112">
        <v>0</v>
      </c>
      <c r="I11" s="112">
        <v>0</v>
      </c>
      <c r="J11" s="112">
        <v>0</v>
      </c>
      <c r="K11" s="112">
        <v>4197550</v>
      </c>
      <c r="L11" s="131"/>
      <c r="M11" s="132"/>
    </row>
    <row r="12" spans="1:13" s="126" customFormat="1" ht="61.5" customHeight="1" x14ac:dyDescent="0.2">
      <c r="A12" s="124"/>
      <c r="B12" s="133" t="s">
        <v>116</v>
      </c>
      <c r="C12" s="124" t="s">
        <v>117</v>
      </c>
      <c r="D12" s="127" t="s">
        <v>62</v>
      </c>
      <c r="E12" s="129" t="s">
        <v>111</v>
      </c>
      <c r="F12" s="124" t="s">
        <v>63</v>
      </c>
      <c r="G12" s="134" t="s">
        <v>118</v>
      </c>
      <c r="H12" s="135" t="s">
        <v>119</v>
      </c>
      <c r="I12" s="136" t="s">
        <v>119</v>
      </c>
      <c r="J12" s="136" t="s">
        <v>119</v>
      </c>
      <c r="K12" s="137" t="s">
        <v>118</v>
      </c>
    </row>
    <row r="13" spans="1:13" s="126" customFormat="1" ht="25.5" x14ac:dyDescent="0.2">
      <c r="A13" s="124"/>
      <c r="B13" s="133"/>
      <c r="C13" s="150" t="s">
        <v>121</v>
      </c>
      <c r="D13" s="127"/>
      <c r="E13" s="129"/>
      <c r="F13" s="124"/>
      <c r="G13" s="156" t="str">
        <f>G15</f>
        <v>-</v>
      </c>
      <c r="H13" s="125" t="str">
        <f>H15</f>
        <v>-</v>
      </c>
      <c r="I13" s="157">
        <f>I15</f>
        <v>17000000</v>
      </c>
      <c r="J13" s="157" t="str">
        <f>J15</f>
        <v>-</v>
      </c>
      <c r="K13" s="158">
        <f>K15</f>
        <v>17000000</v>
      </c>
    </row>
    <row r="14" spans="1:13" s="126" customFormat="1" ht="18.75" customHeight="1" x14ac:dyDescent="0.2">
      <c r="A14" s="124"/>
      <c r="B14" s="133"/>
      <c r="C14" s="124"/>
      <c r="D14" s="127"/>
      <c r="E14" s="129"/>
      <c r="F14" s="124"/>
      <c r="G14" s="149">
        <v>0</v>
      </c>
      <c r="H14" s="146">
        <v>0</v>
      </c>
      <c r="I14" s="147">
        <f>I13/K13</f>
        <v>1</v>
      </c>
      <c r="J14" s="147">
        <v>0</v>
      </c>
      <c r="K14" s="148">
        <f>SUM(G14:J14)</f>
        <v>1</v>
      </c>
    </row>
    <row r="15" spans="1:13" ht="52.35" customHeight="1" x14ac:dyDescent="0.2">
      <c r="A15" s="16">
        <v>7</v>
      </c>
      <c r="B15" s="17">
        <v>1</v>
      </c>
      <c r="C15" s="145" t="s">
        <v>120</v>
      </c>
      <c r="D15" s="14" t="s">
        <v>57</v>
      </c>
      <c r="E15" s="18" t="s">
        <v>23</v>
      </c>
      <c r="F15" s="18" t="s">
        <v>24</v>
      </c>
      <c r="G15" s="113" t="s">
        <v>23</v>
      </c>
      <c r="H15" s="114" t="s">
        <v>23</v>
      </c>
      <c r="I15" s="115">
        <v>17000000</v>
      </c>
      <c r="J15" s="113" t="s">
        <v>23</v>
      </c>
      <c r="K15" s="115">
        <v>17000000</v>
      </c>
    </row>
    <row r="16" spans="1:13" s="31" customFormat="1" ht="37.35" customHeight="1" x14ac:dyDescent="0.2">
      <c r="A16" s="16">
        <v>15</v>
      </c>
      <c r="B16" s="118"/>
      <c r="C16" s="118" t="s">
        <v>112</v>
      </c>
      <c r="D16" s="118"/>
      <c r="E16" s="118"/>
      <c r="F16" s="118"/>
      <c r="G16" s="119">
        <f>G18+G19+G20</f>
        <v>96160700</v>
      </c>
      <c r="H16" s="119">
        <f>H18+H20</f>
        <v>84341250</v>
      </c>
      <c r="I16" s="119">
        <f>I20</f>
        <v>12000000</v>
      </c>
      <c r="J16" s="119">
        <f>J20</f>
        <v>12000000</v>
      </c>
      <c r="K16" s="119">
        <f>K18+K19+K20</f>
        <v>204501950</v>
      </c>
    </row>
    <row r="17" spans="1:11" s="31" customFormat="1" ht="25.5" customHeight="1" x14ac:dyDescent="0.2">
      <c r="A17" s="16"/>
      <c r="B17" s="118"/>
      <c r="C17" s="118"/>
      <c r="D17" s="118"/>
      <c r="E17" s="118"/>
      <c r="F17" s="118"/>
      <c r="G17" s="151">
        <f>G16/K16</f>
        <v>0.470218988131898</v>
      </c>
      <c r="H17" s="151">
        <f>H16/K16</f>
        <v>0.41242271772958644</v>
      </c>
      <c r="I17" s="151">
        <f>I16/K16</f>
        <v>5.8679147069257774E-2</v>
      </c>
      <c r="J17" s="151">
        <f>J16/K16</f>
        <v>5.8679147069257774E-2</v>
      </c>
      <c r="K17" s="151">
        <f>SUM(G17:J17)</f>
        <v>1</v>
      </c>
    </row>
    <row r="18" spans="1:11" ht="35.25" customHeight="1" x14ac:dyDescent="0.2">
      <c r="A18" s="8"/>
      <c r="B18" s="15">
        <v>3</v>
      </c>
      <c r="C18" s="8" t="s">
        <v>64</v>
      </c>
      <c r="D18" s="8" t="s">
        <v>65</v>
      </c>
      <c r="E18" s="8" t="s">
        <v>66</v>
      </c>
      <c r="F18" s="9" t="s">
        <v>24</v>
      </c>
      <c r="G18" s="110">
        <v>5740100</v>
      </c>
      <c r="H18" s="110">
        <v>22141250</v>
      </c>
      <c r="I18" s="111" t="s">
        <v>23</v>
      </c>
      <c r="J18" s="111" t="s">
        <v>23</v>
      </c>
      <c r="K18" s="110">
        <v>27881350</v>
      </c>
    </row>
    <row r="19" spans="1:11" ht="89.85" customHeight="1" x14ac:dyDescent="0.2">
      <c r="A19" s="24"/>
      <c r="B19" s="15">
        <v>7</v>
      </c>
      <c r="C19" s="24" t="s">
        <v>67</v>
      </c>
      <c r="D19" s="24" t="s">
        <v>57</v>
      </c>
      <c r="E19" s="24" t="s">
        <v>68</v>
      </c>
      <c r="F19" s="9" t="s">
        <v>24</v>
      </c>
      <c r="G19" s="110">
        <v>7931850</v>
      </c>
      <c r="H19" s="27" t="s">
        <v>23</v>
      </c>
      <c r="I19" s="111" t="s">
        <v>23</v>
      </c>
      <c r="J19" s="111" t="s">
        <v>23</v>
      </c>
      <c r="K19" s="110">
        <v>7931850</v>
      </c>
    </row>
    <row r="20" spans="1:11" ht="36.950000000000003" customHeight="1" x14ac:dyDescent="0.2">
      <c r="A20" s="24"/>
      <c r="B20" s="15">
        <v>12</v>
      </c>
      <c r="C20" s="24" t="s">
        <v>69</v>
      </c>
      <c r="D20" s="24" t="s">
        <v>65</v>
      </c>
      <c r="E20" s="24" t="s">
        <v>66</v>
      </c>
      <c r="F20" s="9" t="s">
        <v>24</v>
      </c>
      <c r="G20" s="110">
        <v>82488750</v>
      </c>
      <c r="H20" s="110">
        <v>62200000</v>
      </c>
      <c r="I20" s="110">
        <v>12000000</v>
      </c>
      <c r="J20" s="110">
        <v>12000000</v>
      </c>
      <c r="K20" s="110">
        <v>168688750</v>
      </c>
    </row>
    <row r="21" spans="1:11" ht="26.1" customHeight="1" x14ac:dyDescent="0.2">
      <c r="A21" s="16">
        <v>17</v>
      </c>
      <c r="B21" s="14"/>
      <c r="C21" s="8" t="s">
        <v>70</v>
      </c>
      <c r="D21" s="14"/>
      <c r="E21" s="14"/>
      <c r="F21" s="14"/>
      <c r="G21" s="143" t="str">
        <f>G23</f>
        <v>-</v>
      </c>
      <c r="H21" s="143">
        <f>H23</f>
        <v>68236550</v>
      </c>
      <c r="I21" s="143" t="str">
        <f>I23</f>
        <v>-</v>
      </c>
      <c r="J21" s="143" t="str">
        <f>J23</f>
        <v>-</v>
      </c>
      <c r="K21" s="143">
        <f>K23</f>
        <v>68236550</v>
      </c>
    </row>
    <row r="22" spans="1:11" ht="26.1" customHeight="1" x14ac:dyDescent="0.2">
      <c r="A22" s="16"/>
      <c r="B22" s="14"/>
      <c r="C22" s="24"/>
      <c r="D22" s="14"/>
      <c r="E22" s="14"/>
      <c r="F22" s="14"/>
      <c r="G22" s="140">
        <v>0</v>
      </c>
      <c r="H22" s="140">
        <f>H21/K21</f>
        <v>1</v>
      </c>
      <c r="I22" s="140">
        <v>0</v>
      </c>
      <c r="J22" s="140">
        <v>0</v>
      </c>
      <c r="K22" s="140">
        <f>SUM(G22:J22)</f>
        <v>1</v>
      </c>
    </row>
    <row r="23" spans="1:11" ht="60.2" customHeight="1" x14ac:dyDescent="0.2">
      <c r="A23" s="8"/>
      <c r="B23" s="15">
        <v>1</v>
      </c>
      <c r="C23" s="8" t="s">
        <v>71</v>
      </c>
      <c r="D23" s="8" t="s">
        <v>57</v>
      </c>
      <c r="E23" s="8" t="s">
        <v>72</v>
      </c>
      <c r="F23" s="9" t="s">
        <v>24</v>
      </c>
      <c r="G23" s="111" t="s">
        <v>23</v>
      </c>
      <c r="H23" s="110">
        <v>68236550</v>
      </c>
      <c r="I23" s="111" t="s">
        <v>23</v>
      </c>
      <c r="J23" s="111" t="s">
        <v>23</v>
      </c>
      <c r="K23" s="110">
        <v>68236550</v>
      </c>
    </row>
    <row r="24" spans="1:11" s="31" customFormat="1" ht="26.1" customHeight="1" x14ac:dyDescent="0.2">
      <c r="A24" s="16">
        <v>18</v>
      </c>
      <c r="B24" s="120"/>
      <c r="C24" s="118" t="s">
        <v>113</v>
      </c>
      <c r="D24" s="120"/>
      <c r="E24" s="120"/>
      <c r="F24" s="120"/>
      <c r="G24" s="121">
        <f>SUM(G26:G31)</f>
        <v>188167550</v>
      </c>
      <c r="H24" s="121">
        <f t="shared" ref="H24:K24" si="0">SUM(H26:H31)</f>
        <v>198979750</v>
      </c>
      <c r="I24" s="121">
        <f t="shared" si="0"/>
        <v>93100000</v>
      </c>
      <c r="J24" s="121">
        <f t="shared" si="0"/>
        <v>0</v>
      </c>
      <c r="K24" s="121">
        <f t="shared" si="0"/>
        <v>480247300</v>
      </c>
    </row>
    <row r="25" spans="1:11" s="31" customFormat="1" ht="26.1" customHeight="1" x14ac:dyDescent="0.2">
      <c r="A25" s="16"/>
      <c r="B25" s="120"/>
      <c r="C25" s="118"/>
      <c r="D25" s="120"/>
      <c r="E25" s="120"/>
      <c r="F25" s="120"/>
      <c r="G25" s="140">
        <f>G24/K24</f>
        <v>0.39181386339912788</v>
      </c>
      <c r="H25" s="140">
        <f>H24/K24</f>
        <v>0.4143276807594754</v>
      </c>
      <c r="I25" s="140">
        <f>I24/K24</f>
        <v>0.19385845584139672</v>
      </c>
      <c r="J25" s="140">
        <v>0</v>
      </c>
      <c r="K25" s="140">
        <f>SUM(G25:J25)</f>
        <v>1</v>
      </c>
    </row>
    <row r="26" spans="1:11" ht="35.25" customHeight="1" x14ac:dyDescent="0.2">
      <c r="A26" s="8"/>
      <c r="B26" s="15">
        <v>1</v>
      </c>
      <c r="C26" s="8" t="s">
        <v>73</v>
      </c>
      <c r="D26" s="9" t="s">
        <v>74</v>
      </c>
      <c r="E26" s="8" t="s">
        <v>66</v>
      </c>
      <c r="F26" s="9" t="s">
        <v>24</v>
      </c>
      <c r="G26" s="111" t="s">
        <v>23</v>
      </c>
      <c r="H26" s="110">
        <v>114347100</v>
      </c>
      <c r="I26" s="111" t="s">
        <v>23</v>
      </c>
      <c r="J26" s="111" t="s">
        <v>23</v>
      </c>
      <c r="K26" s="110">
        <v>114347100</v>
      </c>
    </row>
    <row r="27" spans="1:11" ht="35.25" customHeight="1" x14ac:dyDescent="0.2">
      <c r="A27" s="8"/>
      <c r="B27" s="15">
        <v>2</v>
      </c>
      <c r="C27" s="8" t="s">
        <v>75</v>
      </c>
      <c r="D27" s="8" t="s">
        <v>57</v>
      </c>
      <c r="E27" s="8"/>
      <c r="F27" s="9" t="s">
        <v>24</v>
      </c>
      <c r="G27" s="110">
        <v>76357500</v>
      </c>
      <c r="H27" s="110">
        <v>45100000</v>
      </c>
      <c r="I27" s="110">
        <v>78200000</v>
      </c>
      <c r="J27" s="111" t="s">
        <v>23</v>
      </c>
      <c r="K27" s="110">
        <v>199657500</v>
      </c>
    </row>
    <row r="28" spans="1:11" ht="46.5" customHeight="1" x14ac:dyDescent="0.2">
      <c r="A28" s="8"/>
      <c r="B28" s="15">
        <v>3</v>
      </c>
      <c r="C28" s="8" t="s">
        <v>76</v>
      </c>
      <c r="D28" s="8"/>
      <c r="E28" s="8" t="s">
        <v>77</v>
      </c>
      <c r="F28" s="9" t="s">
        <v>24</v>
      </c>
      <c r="G28" s="110">
        <v>86263850</v>
      </c>
      <c r="H28" s="110">
        <v>20000000</v>
      </c>
      <c r="I28" s="110">
        <v>10700000</v>
      </c>
      <c r="J28" s="111" t="s">
        <v>23</v>
      </c>
      <c r="K28" s="110">
        <v>116963850</v>
      </c>
    </row>
    <row r="29" spans="1:11" ht="35.25" customHeight="1" x14ac:dyDescent="0.2">
      <c r="A29" s="8"/>
      <c r="B29" s="15">
        <v>4</v>
      </c>
      <c r="C29" s="8" t="s">
        <v>78</v>
      </c>
      <c r="D29" s="8" t="s">
        <v>65</v>
      </c>
      <c r="E29" s="8" t="s">
        <v>66</v>
      </c>
      <c r="F29" s="9" t="s">
        <v>24</v>
      </c>
      <c r="G29" s="110">
        <v>6793100</v>
      </c>
      <c r="H29" s="27" t="s">
        <v>23</v>
      </c>
      <c r="I29" s="111" t="s">
        <v>23</v>
      </c>
      <c r="J29" s="111" t="s">
        <v>23</v>
      </c>
      <c r="K29" s="110">
        <v>6793100</v>
      </c>
    </row>
    <row r="30" spans="1:11" ht="46.5" customHeight="1" x14ac:dyDescent="0.2">
      <c r="A30" s="8"/>
      <c r="B30" s="15">
        <v>5</v>
      </c>
      <c r="C30" s="8" t="s">
        <v>79</v>
      </c>
      <c r="D30" s="9" t="s">
        <v>74</v>
      </c>
      <c r="E30" s="8" t="s">
        <v>80</v>
      </c>
      <c r="F30" s="9" t="s">
        <v>24</v>
      </c>
      <c r="G30" s="111" t="s">
        <v>23</v>
      </c>
      <c r="H30" s="110">
        <v>15332650</v>
      </c>
      <c r="I30" s="111" t="s">
        <v>23</v>
      </c>
      <c r="J30" s="111" t="s">
        <v>23</v>
      </c>
      <c r="K30" s="110">
        <v>15332650</v>
      </c>
    </row>
    <row r="31" spans="1:11" ht="48.95" customHeight="1" x14ac:dyDescent="0.2">
      <c r="A31" s="8"/>
      <c r="B31" s="15">
        <v>6</v>
      </c>
      <c r="C31" s="8" t="s">
        <v>81</v>
      </c>
      <c r="D31" s="8" t="s">
        <v>65</v>
      </c>
      <c r="E31" s="8" t="s">
        <v>82</v>
      </c>
      <c r="F31" s="9" t="s">
        <v>24</v>
      </c>
      <c r="G31" s="110">
        <v>18753100</v>
      </c>
      <c r="H31" s="110">
        <v>4200000</v>
      </c>
      <c r="I31" s="110">
        <v>4200000</v>
      </c>
      <c r="J31" s="111" t="s">
        <v>23</v>
      </c>
      <c r="K31" s="110">
        <v>27153100</v>
      </c>
    </row>
    <row r="32" spans="1:11" s="31" customFormat="1" ht="30.75" customHeight="1" x14ac:dyDescent="0.2">
      <c r="A32" s="16">
        <v>65</v>
      </c>
      <c r="B32" s="118"/>
      <c r="C32" s="118" t="s">
        <v>114</v>
      </c>
      <c r="D32" s="118"/>
      <c r="E32" s="118"/>
      <c r="F32" s="118"/>
      <c r="G32" s="119">
        <f>SUM(G34:G41)</f>
        <v>450735950</v>
      </c>
      <c r="H32" s="119">
        <f>SUM(H34:H41)</f>
        <v>3847371500</v>
      </c>
      <c r="I32" s="119">
        <f>SUM(I34:I41)</f>
        <v>59000000</v>
      </c>
      <c r="J32" s="119">
        <f>SUM(J34:J41)</f>
        <v>79800000</v>
      </c>
      <c r="K32" s="119">
        <f>SUM(G32:J32)</f>
        <v>4436907450</v>
      </c>
    </row>
    <row r="33" spans="1:11" s="31" customFormat="1" ht="20.25" customHeight="1" x14ac:dyDescent="0.2">
      <c r="A33" s="16"/>
      <c r="B33" s="118"/>
      <c r="C33" s="118"/>
      <c r="D33" s="118"/>
      <c r="E33" s="118"/>
      <c r="F33" s="118"/>
      <c r="G33" s="151">
        <f>G32/K32</f>
        <v>0.10158786386224937</v>
      </c>
      <c r="H33" s="151">
        <f>H32/K32</f>
        <v>0.86712908559767232</v>
      </c>
      <c r="I33" s="151">
        <f>I32/K32</f>
        <v>1.3297550301618303E-2</v>
      </c>
      <c r="J33" s="151">
        <f>J32/K32</f>
        <v>1.798550023846001E-2</v>
      </c>
      <c r="K33" s="151">
        <f>SUM(G33:J33)</f>
        <v>1</v>
      </c>
    </row>
    <row r="34" spans="1:11" ht="79.5" customHeight="1" x14ac:dyDescent="0.2">
      <c r="A34" s="88"/>
      <c r="B34" s="15">
        <v>1</v>
      </c>
      <c r="C34" s="9" t="s">
        <v>83</v>
      </c>
      <c r="D34" s="24" t="s">
        <v>65</v>
      </c>
      <c r="E34" s="24" t="s">
        <v>84</v>
      </c>
      <c r="F34" s="9" t="s">
        <v>24</v>
      </c>
      <c r="G34" s="110">
        <v>151568400</v>
      </c>
      <c r="H34" s="110">
        <v>20000000</v>
      </c>
      <c r="I34" s="110">
        <v>10000000</v>
      </c>
      <c r="J34" s="110">
        <v>79800000</v>
      </c>
      <c r="K34" s="110">
        <v>261368400</v>
      </c>
    </row>
    <row r="35" spans="1:11" ht="91.5" customHeight="1" x14ac:dyDescent="0.2">
      <c r="A35" s="88"/>
      <c r="B35" s="15">
        <v>3</v>
      </c>
      <c r="C35" s="24" t="s">
        <v>85</v>
      </c>
      <c r="D35" s="24"/>
      <c r="E35" s="24" t="s">
        <v>86</v>
      </c>
      <c r="F35" s="9" t="s">
        <v>24</v>
      </c>
      <c r="G35" s="110">
        <v>53781100</v>
      </c>
      <c r="H35" s="27">
        <v>0</v>
      </c>
      <c r="I35" s="111">
        <v>0</v>
      </c>
      <c r="J35" s="111">
        <v>0</v>
      </c>
      <c r="K35" s="110">
        <v>53812300</v>
      </c>
    </row>
    <row r="36" spans="1:11" ht="35.25" customHeight="1" x14ac:dyDescent="0.2">
      <c r="A36" s="88"/>
      <c r="B36" s="15">
        <v>7</v>
      </c>
      <c r="C36" s="24" t="s">
        <v>87</v>
      </c>
      <c r="D36" s="9" t="s">
        <v>74</v>
      </c>
      <c r="E36" s="24" t="s">
        <v>88</v>
      </c>
      <c r="F36" s="9" t="s">
        <v>24</v>
      </c>
      <c r="G36" s="110">
        <v>860500</v>
      </c>
      <c r="H36" s="110">
        <v>210467500</v>
      </c>
      <c r="I36" s="110">
        <v>15000000</v>
      </c>
      <c r="J36" s="111">
        <v>0</v>
      </c>
      <c r="K36" s="110">
        <v>226328000</v>
      </c>
    </row>
    <row r="37" spans="1:11" ht="35.25" customHeight="1" x14ac:dyDescent="0.2">
      <c r="A37" s="88"/>
      <c r="B37" s="15">
        <v>8</v>
      </c>
      <c r="C37" s="24" t="s">
        <v>89</v>
      </c>
      <c r="D37" s="24" t="s">
        <v>65</v>
      </c>
      <c r="E37" s="24" t="s">
        <v>90</v>
      </c>
      <c r="F37" s="9" t="s">
        <v>24</v>
      </c>
      <c r="G37" s="110">
        <v>953200</v>
      </c>
      <c r="H37" s="110">
        <v>530000000</v>
      </c>
      <c r="I37" s="111">
        <v>0</v>
      </c>
      <c r="J37" s="111">
        <v>0</v>
      </c>
      <c r="K37" s="110">
        <v>1530953200</v>
      </c>
    </row>
    <row r="38" spans="1:11" ht="57.75" customHeight="1" x14ac:dyDescent="0.2">
      <c r="A38" s="88"/>
      <c r="B38" s="15">
        <v>10</v>
      </c>
      <c r="C38" s="24" t="s">
        <v>91</v>
      </c>
      <c r="D38" s="9" t="s">
        <v>74</v>
      </c>
      <c r="E38" s="24" t="s">
        <v>92</v>
      </c>
      <c r="F38" s="9" t="s">
        <v>24</v>
      </c>
      <c r="G38" s="111">
        <v>0</v>
      </c>
      <c r="H38" s="110">
        <v>2812754000</v>
      </c>
      <c r="I38" s="111">
        <v>0</v>
      </c>
      <c r="J38" s="111">
        <v>0</v>
      </c>
      <c r="K38" s="110">
        <v>2812754000</v>
      </c>
    </row>
    <row r="39" spans="1:11" ht="165.75" customHeight="1" x14ac:dyDescent="0.2">
      <c r="A39" s="88"/>
      <c r="B39" s="15">
        <v>18</v>
      </c>
      <c r="C39" s="24" t="s">
        <v>93</v>
      </c>
      <c r="D39" s="24"/>
      <c r="E39" s="24" t="s">
        <v>94</v>
      </c>
      <c r="F39" s="9" t="s">
        <v>24</v>
      </c>
      <c r="G39" s="110">
        <v>199999300</v>
      </c>
      <c r="H39" s="27">
        <v>0</v>
      </c>
      <c r="I39" s="111">
        <v>0</v>
      </c>
      <c r="J39" s="111">
        <v>0</v>
      </c>
      <c r="K39" s="110">
        <v>199999300</v>
      </c>
    </row>
    <row r="40" spans="1:11" ht="62.85" customHeight="1" x14ac:dyDescent="0.2">
      <c r="A40" s="24"/>
      <c r="B40" s="15">
        <v>22</v>
      </c>
      <c r="C40" s="24" t="s">
        <v>95</v>
      </c>
      <c r="D40" s="24" t="s">
        <v>65</v>
      </c>
      <c r="E40" s="88" t="s">
        <v>96</v>
      </c>
      <c r="F40" s="9" t="s">
        <v>24</v>
      </c>
      <c r="G40" s="110">
        <v>20065000</v>
      </c>
      <c r="H40" s="110">
        <v>222000000</v>
      </c>
      <c r="I40" s="110">
        <v>14000000</v>
      </c>
      <c r="J40" s="111">
        <v>0</v>
      </c>
      <c r="K40" s="110">
        <v>256065000</v>
      </c>
    </row>
    <row r="41" spans="1:11" ht="82.7" customHeight="1" x14ac:dyDescent="0.2">
      <c r="A41" s="8"/>
      <c r="B41" s="17">
        <v>23</v>
      </c>
      <c r="C41" s="14" t="s">
        <v>97</v>
      </c>
      <c r="D41" s="8"/>
      <c r="E41" s="88"/>
      <c r="F41" s="18" t="s">
        <v>24</v>
      </c>
      <c r="G41" s="115">
        <v>23508450</v>
      </c>
      <c r="H41" s="115">
        <v>52150000</v>
      </c>
      <c r="I41" s="115">
        <v>20000000</v>
      </c>
      <c r="J41" s="113">
        <v>0</v>
      </c>
      <c r="K41" s="115">
        <v>95658450</v>
      </c>
    </row>
    <row r="42" spans="1:11" ht="14.1" customHeight="1" x14ac:dyDescent="0.2">
      <c r="A42" s="47" t="s">
        <v>98</v>
      </c>
      <c r="B42" s="48"/>
      <c r="C42" s="48"/>
      <c r="D42" s="48"/>
      <c r="E42" s="48"/>
      <c r="F42" s="48"/>
      <c r="G42" s="48"/>
      <c r="H42" s="48"/>
      <c r="I42" s="48"/>
      <c r="J42" s="48"/>
      <c r="K42" s="49"/>
    </row>
    <row r="43" spans="1:11" s="31" customFormat="1" ht="29.25" customHeight="1" x14ac:dyDescent="0.2">
      <c r="A43" s="6">
        <v>15</v>
      </c>
      <c r="B43" s="28"/>
      <c r="C43" s="29" t="s">
        <v>115</v>
      </c>
      <c r="D43" s="28"/>
      <c r="E43" s="28"/>
      <c r="F43" s="28"/>
      <c r="G43" s="122">
        <f>G45+G46</f>
        <v>6190000</v>
      </c>
      <c r="H43" s="122">
        <f t="shared" ref="H43:K43" si="1">H45+H46</f>
        <v>10967700</v>
      </c>
      <c r="I43" s="122">
        <f t="shared" si="1"/>
        <v>10898200</v>
      </c>
      <c r="J43" s="122">
        <f t="shared" si="1"/>
        <v>3825000</v>
      </c>
      <c r="K43" s="122">
        <f t="shared" si="1"/>
        <v>31880900</v>
      </c>
    </row>
    <row r="44" spans="1:11" s="31" customFormat="1" ht="29.25" customHeight="1" x14ac:dyDescent="0.2">
      <c r="A44" s="16"/>
      <c r="B44" s="120"/>
      <c r="C44" s="118"/>
      <c r="D44" s="120"/>
      <c r="E44" s="120"/>
      <c r="F44" s="120"/>
      <c r="G44" s="140">
        <f>G43/K43</f>
        <v>0.19416013977020724</v>
      </c>
      <c r="H44" s="140">
        <f>H43/K43</f>
        <v>0.3440210282645722</v>
      </c>
      <c r="I44" s="140">
        <f>I43/K43</f>
        <v>0.34184103961933321</v>
      </c>
      <c r="J44" s="140">
        <f>J43/K43</f>
        <v>0.11997779234588735</v>
      </c>
      <c r="K44" s="140">
        <f>SUM(G44:J44)</f>
        <v>1</v>
      </c>
    </row>
    <row r="45" spans="1:11" ht="80.25" customHeight="1" x14ac:dyDescent="0.2">
      <c r="A45" s="8"/>
      <c r="B45" s="15">
        <v>1</v>
      </c>
      <c r="C45" s="8" t="s">
        <v>99</v>
      </c>
      <c r="D45" s="9" t="s">
        <v>74</v>
      </c>
      <c r="E45" s="8" t="s">
        <v>100</v>
      </c>
      <c r="F45" s="9" t="s">
        <v>24</v>
      </c>
      <c r="G45" s="110">
        <v>3095000</v>
      </c>
      <c r="H45" s="110">
        <v>8717700</v>
      </c>
      <c r="I45" s="111">
        <v>0</v>
      </c>
      <c r="J45" s="110">
        <v>450000</v>
      </c>
      <c r="K45" s="110">
        <v>12262700</v>
      </c>
    </row>
    <row r="46" spans="1:11" ht="23.1" customHeight="1" x14ac:dyDescent="0.2">
      <c r="A46" s="21"/>
      <c r="B46" s="19">
        <v>2</v>
      </c>
      <c r="C46" s="3" t="s">
        <v>101</v>
      </c>
      <c r="D46" s="21"/>
      <c r="E46" s="21"/>
      <c r="F46" s="20" t="s">
        <v>24</v>
      </c>
      <c r="G46" s="116">
        <v>3095000</v>
      </c>
      <c r="H46" s="116">
        <v>2250000</v>
      </c>
      <c r="I46" s="116">
        <v>10898200</v>
      </c>
      <c r="J46" s="116">
        <v>3375000</v>
      </c>
      <c r="K46" s="116">
        <v>19618200</v>
      </c>
    </row>
  </sheetData>
  <mergeCells count="10">
    <mergeCell ref="G1:J1"/>
    <mergeCell ref="K1:K2"/>
    <mergeCell ref="A34:A39"/>
    <mergeCell ref="E40:E41"/>
    <mergeCell ref="A42:K42"/>
    <mergeCell ref="A1:B1"/>
    <mergeCell ref="C1:C2"/>
    <mergeCell ref="D1:D2"/>
    <mergeCell ref="E1:E2"/>
    <mergeCell ref="F1:F2"/>
  </mergeCells>
  <printOptions horizontalCentered="1"/>
  <pageMargins left="0" right="0" top="0" bottom="0" header="0.31496062992125984" footer="0.31496062992125984"/>
  <pageSetup paperSize="25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R30" sqref="R30"/>
    </sheetView>
  </sheetViews>
  <sheetFormatPr defaultRowHeight="12.75" x14ac:dyDescent="0.2"/>
  <cols>
    <col min="1" max="1" width="9.83203125" customWidth="1"/>
    <col min="2" max="2" width="10.5" customWidth="1"/>
    <col min="3" max="3" width="38.5" customWidth="1"/>
    <col min="4" max="4" width="19.5" customWidth="1"/>
    <col min="5" max="6" width="14.1640625" customWidth="1"/>
    <col min="7" max="9" width="15.1640625" customWidth="1"/>
    <col min="10" max="10" width="16.83203125" customWidth="1"/>
    <col min="11" max="11" width="18.83203125" customWidth="1"/>
  </cols>
  <sheetData>
    <row r="1" spans="1:13" ht="24.6" customHeight="1" x14ac:dyDescent="0.2">
      <c r="A1" s="57" t="s">
        <v>6</v>
      </c>
      <c r="B1" s="59"/>
      <c r="C1" s="60" t="s">
        <v>7</v>
      </c>
      <c r="D1" s="62" t="s">
        <v>8</v>
      </c>
      <c r="E1" s="64" t="s">
        <v>9</v>
      </c>
      <c r="F1" s="66" t="s">
        <v>10</v>
      </c>
      <c r="G1" s="68" t="s">
        <v>11</v>
      </c>
      <c r="H1" s="69"/>
      <c r="I1" s="69"/>
      <c r="J1" s="70"/>
      <c r="K1" s="71" t="s">
        <v>12</v>
      </c>
    </row>
    <row r="2" spans="1:13" ht="19.5" customHeight="1" x14ac:dyDescent="0.2">
      <c r="A2" s="1" t="s">
        <v>13</v>
      </c>
      <c r="B2" s="1" t="s">
        <v>14</v>
      </c>
      <c r="C2" s="61"/>
      <c r="D2" s="63"/>
      <c r="E2" s="65"/>
      <c r="F2" s="67"/>
      <c r="G2" s="2" t="s">
        <v>15</v>
      </c>
      <c r="H2" s="2" t="s">
        <v>16</v>
      </c>
      <c r="I2" s="2" t="s">
        <v>17</v>
      </c>
      <c r="J2" s="2" t="s">
        <v>18</v>
      </c>
      <c r="K2" s="72"/>
    </row>
    <row r="3" spans="1:13" ht="14.25" customHeight="1" x14ac:dyDescent="0.2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5" t="s">
        <v>19</v>
      </c>
    </row>
    <row r="4" spans="1:13" ht="16.7" customHeight="1" x14ac:dyDescent="0.2">
      <c r="A4" s="89"/>
      <c r="B4" s="90"/>
      <c r="C4" s="90"/>
      <c r="D4" s="90"/>
      <c r="E4" s="90"/>
      <c r="F4" s="91"/>
      <c r="G4" s="22">
        <v>1397350656</v>
      </c>
      <c r="H4" s="22">
        <v>5786094906</v>
      </c>
      <c r="I4" s="22">
        <v>734013856</v>
      </c>
      <c r="J4" s="22">
        <v>386869057</v>
      </c>
      <c r="K4" s="23">
        <v>8304359675</v>
      </c>
    </row>
    <row r="5" spans="1:13" ht="29.85" customHeight="1" x14ac:dyDescent="0.2">
      <c r="A5" s="75"/>
      <c r="B5" s="93" t="s">
        <v>102</v>
      </c>
      <c r="C5" s="93"/>
      <c r="D5" s="93"/>
      <c r="E5" s="76"/>
      <c r="F5" s="76"/>
      <c r="G5" s="76"/>
      <c r="H5" s="76"/>
      <c r="I5" s="95" t="s">
        <v>103</v>
      </c>
      <c r="J5" s="95"/>
      <c r="K5" s="96"/>
    </row>
    <row r="6" spans="1:13" ht="41.45" customHeight="1" x14ac:dyDescent="0.2">
      <c r="A6" s="92"/>
      <c r="B6" s="97" t="s">
        <v>104</v>
      </c>
      <c r="C6" s="97"/>
      <c r="D6" s="97"/>
      <c r="E6" s="94"/>
      <c r="F6" s="94"/>
      <c r="G6" s="94"/>
      <c r="H6" s="94"/>
      <c r="I6" s="98" t="s">
        <v>105</v>
      </c>
      <c r="J6" s="98"/>
      <c r="K6" s="99"/>
    </row>
    <row r="7" spans="1:13" ht="56.25" customHeight="1" x14ac:dyDescent="0.2">
      <c r="A7" s="77"/>
      <c r="B7" s="100" t="s">
        <v>106</v>
      </c>
      <c r="C7" s="100"/>
      <c r="D7" s="100"/>
      <c r="E7" s="78"/>
      <c r="F7" s="78"/>
      <c r="G7" s="78"/>
      <c r="H7" s="78"/>
      <c r="I7" s="100" t="s">
        <v>107</v>
      </c>
      <c r="J7" s="100"/>
      <c r="K7" s="101"/>
    </row>
    <row r="10" spans="1:13" x14ac:dyDescent="0.2">
      <c r="H10" s="25">
        <f>SUM(H11:H37)</f>
        <v>0</v>
      </c>
      <c r="I10" s="25">
        <f>SUM(I11:I37)</f>
        <v>0</v>
      </c>
      <c r="J10" s="25">
        <f>SUM(J11:J37)</f>
        <v>0</v>
      </c>
      <c r="K10" s="26">
        <f t="shared" ref="K10:L10" si="0">SUM(K11:K37)</f>
        <v>0</v>
      </c>
      <c r="L10" s="26">
        <f t="shared" si="0"/>
        <v>0</v>
      </c>
      <c r="M10" s="25">
        <f>SUM(M11:M37)</f>
        <v>0</v>
      </c>
    </row>
  </sheetData>
  <mergeCells count="18">
    <mergeCell ref="E1:E2"/>
    <mergeCell ref="F1:F2"/>
    <mergeCell ref="G1:J1"/>
    <mergeCell ref="K1:K2"/>
    <mergeCell ref="A4:F4"/>
    <mergeCell ref="A5:A7"/>
    <mergeCell ref="B5:D5"/>
    <mergeCell ref="E5:E7"/>
    <mergeCell ref="F5:G7"/>
    <mergeCell ref="H5:H7"/>
    <mergeCell ref="I5:K5"/>
    <mergeCell ref="B6:D6"/>
    <mergeCell ref="I6:K6"/>
    <mergeCell ref="B7:D7"/>
    <mergeCell ref="I7:K7"/>
    <mergeCell ref="A1:B1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2019-03-05T01:59:52Z</cp:lastPrinted>
  <dcterms:created xsi:type="dcterms:W3CDTF">2019-03-04T09:05:01Z</dcterms:created>
  <dcterms:modified xsi:type="dcterms:W3CDTF">2019-03-05T02:04:41Z</dcterms:modified>
</cp:coreProperties>
</file>