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my\Desktop\"/>
    </mc:Choice>
  </mc:AlternateContent>
  <xr:revisionPtr revIDLastSave="0" documentId="8_{6513BD64-2A84-41E1-83FF-AC08301FCC7B}" xr6:coauthVersionLast="47" xr6:coauthVersionMax="47" xr10:uidLastSave="{00000000-0000-0000-0000-000000000000}"/>
  <bookViews>
    <workbookView xWindow="-120" yWindow="-120" windowWidth="51840" windowHeight="21120" activeTab="1" xr2:uid="{73300661-B455-4E0B-A12F-A97353710135}"/>
  </bookViews>
  <sheets>
    <sheet name="Settings" sheetId="3" r:id="rId1"/>
    <sheet name="Budget Planning" sheetId="4" r:id="rId2"/>
    <sheet name="Budget Tracking" sheetId="9" r:id="rId3"/>
    <sheet name="Budget Dashboard" sheetId="10" r:id="rId4"/>
    <sheet name="Calculations" sheetId="11" r:id="rId5"/>
    <sheet name="Dropdown Data" sheetId="12" r:id="rId6"/>
  </sheets>
  <definedNames>
    <definedName name="expense_header_row">expense[[#Headers],[Expenses]]</definedName>
    <definedName name="expense_max_row">MAX(ROW(expense[]))</definedName>
    <definedName name="expense_min_row">MIN(ROW(expense[]))</definedName>
    <definedName name="expense_total_row">ROW('Budget Planning'!$C$41)</definedName>
    <definedName name="income_header_row">ROW(income[[#Headers],[Income]])</definedName>
    <definedName name="income_max_row">MAX(ROW(income[]))</definedName>
    <definedName name="income_min_row">MIN(ROW(income[]))</definedName>
    <definedName name="income_total_row">ROW('Budget Planning'!$C$24)</definedName>
    <definedName name="saving_max_row">MAX(ROW(savings[]))</definedName>
    <definedName name="saving_min_row">MIN(ROW(savings[]))</definedName>
    <definedName name="saving_total_row">ROW('Budget Planning'!$C$58)</definedName>
    <definedName name="starting_year">Settings!$E$8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4" l="1"/>
  <c r="AD58" i="4" a="1"/>
  <c r="AD58" i="4"/>
  <c r="AC58" i="4" a="1"/>
  <c r="AC58" i="4"/>
  <c r="AB58" i="4" a="1"/>
  <c r="AB58" i="4"/>
  <c r="AA58" i="4" a="1"/>
  <c r="AA58" i="4"/>
  <c r="Z58" i="4" a="1"/>
  <c r="Z58" i="4"/>
  <c r="Y58" i="4" a="1"/>
  <c r="Y58" i="4"/>
  <c r="X58" i="4" a="1"/>
  <c r="X58" i="4"/>
  <c r="W58" i="4" a="1"/>
  <c r="W58" i="4"/>
  <c r="V58" i="4" a="1"/>
  <c r="V58" i="4"/>
  <c r="U58" i="4" a="1"/>
  <c r="U58" i="4"/>
  <c r="T58" i="4" a="1"/>
  <c r="T58" i="4"/>
  <c r="S58" i="4" a="1"/>
  <c r="S58" i="4"/>
  <c r="AE57" i="4"/>
  <c r="AE56" i="4"/>
  <c r="AE55" i="4"/>
  <c r="AE54" i="4"/>
  <c r="AE53" i="4"/>
  <c r="AE52" i="4"/>
  <c r="AE51" i="4"/>
  <c r="AE50" i="4"/>
  <c r="AE49" i="4"/>
  <c r="AE48" i="4"/>
  <c r="AE47" i="4"/>
  <c r="AE46" i="4"/>
  <c r="AE45" i="4"/>
  <c r="AE44" i="4"/>
  <c r="AE58" i="4" a="1"/>
  <c r="AE58" i="4" l="1"/>
  <c r="AD41" i="4" a="1"/>
  <c r="AD41" i="4"/>
  <c r="AC41" i="4" a="1"/>
  <c r="AC41" i="4"/>
  <c r="AB41" i="4" a="1"/>
  <c r="AB41" i="4"/>
  <c r="AA41" i="4" a="1"/>
  <c r="AA41" i="4"/>
  <c r="Z41" i="4" a="1"/>
  <c r="Z41" i="4"/>
  <c r="Y41" i="4" a="1"/>
  <c r="Y41" i="4"/>
  <c r="X41" i="4" a="1"/>
  <c r="X41" i="4"/>
  <c r="W41" i="4" a="1"/>
  <c r="W41" i="4"/>
  <c r="V41" i="4" a="1"/>
  <c r="V41" i="4"/>
  <c r="U41" i="4" a="1"/>
  <c r="U41" i="4"/>
  <c r="T41" i="4" a="1"/>
  <c r="T41" i="4"/>
  <c r="S41" i="4" a="1"/>
  <c r="S41" i="4"/>
  <c r="AE40" i="4"/>
  <c r="AE39" i="4"/>
  <c r="AE38" i="4"/>
  <c r="AE37" i="4"/>
  <c r="AE36" i="4"/>
  <c r="AE35" i="4"/>
  <c r="AE34" i="4"/>
  <c r="AE33" i="4"/>
  <c r="AE32" i="4"/>
  <c r="AE31" i="4"/>
  <c r="AE30" i="4"/>
  <c r="AE29" i="4"/>
  <c r="AE28" i="4"/>
  <c r="AE27" i="4"/>
  <c r="AE41" i="4" a="1"/>
  <c r="AE41" i="4" l="1"/>
  <c r="AD24" i="4" a="1"/>
  <c r="AD24" i="4"/>
  <c r="AC24" i="4" a="1"/>
  <c r="AC24" i="4"/>
  <c r="AB24" i="4" a="1"/>
  <c r="AB24" i="4"/>
  <c r="AA24" i="4" a="1"/>
  <c r="AA24" i="4"/>
  <c r="Z24" i="4" a="1"/>
  <c r="Z24" i="4"/>
  <c r="Y24" i="4" a="1"/>
  <c r="Y24" i="4"/>
  <c r="X24" i="4" a="1"/>
  <c r="X24" i="4"/>
  <c r="W24" i="4" a="1"/>
  <c r="W24" i="4"/>
  <c r="V24" i="4" a="1"/>
  <c r="V24" i="4"/>
  <c r="U24" i="4" a="1"/>
  <c r="U24" i="4"/>
  <c r="T24" i="4" a="1"/>
  <c r="T24" i="4"/>
  <c r="S24" i="4" a="1"/>
  <c r="S24" i="4"/>
  <c r="AE23" i="4"/>
  <c r="AE22" i="4"/>
  <c r="AE21" i="4"/>
  <c r="AE20" i="4"/>
  <c r="AE19" i="4"/>
  <c r="AE18" i="4"/>
  <c r="AE17" i="4"/>
  <c r="AE16" i="4"/>
  <c r="AE15" i="4"/>
  <c r="AE14" i="4"/>
  <c r="AE13" i="4"/>
  <c r="AE12" i="4"/>
  <c r="AE11" i="4"/>
  <c r="AE10" i="4"/>
  <c r="AE9" i="4"/>
  <c r="AD9" i="4"/>
  <c r="AC9" i="4"/>
  <c r="AB9" i="4"/>
  <c r="AA9" i="4"/>
  <c r="AD7" i="4"/>
  <c r="AD6" i="4" s="1"/>
  <c r="AC7" i="4"/>
  <c r="AC6" i="4" s="1"/>
  <c r="AB7" i="4"/>
  <c r="AB6" i="4" s="1"/>
  <c r="AA7" i="4"/>
  <c r="AA6" i="4" s="1"/>
  <c r="Z7" i="4"/>
  <c r="Z6" i="4" s="1"/>
  <c r="Y7" i="4"/>
  <c r="Y6" i="4" s="1"/>
  <c r="X7" i="4"/>
  <c r="X6" i="4" s="1"/>
  <c r="W7" i="4"/>
  <c r="W6" i="4" s="1"/>
  <c r="V7" i="4"/>
  <c r="V6" i="4" s="1"/>
  <c r="U7" i="4"/>
  <c r="U6" i="4" s="1"/>
  <c r="T7" i="4"/>
  <c r="T6" i="4" s="1"/>
  <c r="S7" i="4"/>
  <c r="S6" i="4" s="1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30" i="4"/>
  <c r="Q28" i="4"/>
  <c r="Q29" i="4"/>
  <c r="Q31" i="4"/>
  <c r="Q32" i="4"/>
  <c r="Q33" i="4"/>
  <c r="Q34" i="4"/>
  <c r="Q27" i="4"/>
  <c r="AE24" i="4" a="1"/>
  <c r="F58" i="4" a="1"/>
  <c r="P58" i="4" a="1"/>
  <c r="I58" i="4" a="1"/>
  <c r="K58" i="4" a="1"/>
  <c r="M58" i="4" a="1"/>
  <c r="O58" i="4" a="1"/>
  <c r="G58" i="4" a="1"/>
  <c r="Q58" i="4" a="1"/>
  <c r="H58" i="4" a="1"/>
  <c r="J58" i="4" a="1"/>
  <c r="L58" i="4" a="1"/>
  <c r="N58" i="4" a="1"/>
  <c r="E58" i="4" a="1"/>
  <c r="F41" i="4" a="1"/>
  <c r="P41" i="4" a="1"/>
  <c r="I41" i="4" a="1"/>
  <c r="K41" i="4" a="1"/>
  <c r="M41" i="4" a="1"/>
  <c r="O41" i="4" a="1"/>
  <c r="J41" i="4" a="1"/>
  <c r="N41" i="4" a="1"/>
  <c r="G41" i="4" a="1"/>
  <c r="L41" i="4" a="1"/>
  <c r="H41" i="4" a="1"/>
  <c r="E41" i="4" a="1"/>
  <c r="E24" i="4" a="1"/>
  <c r="AE24" i="4" l="1"/>
  <c r="AE7" i="4" s="1"/>
  <c r="AE6" i="4" s="1"/>
  <c r="Z43" i="4"/>
  <c r="AE43" i="4"/>
  <c r="AD43" i="4"/>
  <c r="AC43" i="4"/>
  <c r="AB43" i="4"/>
  <c r="AA43" i="4"/>
  <c r="Y43" i="4"/>
  <c r="X43" i="4"/>
  <c r="W43" i="4"/>
  <c r="V43" i="4"/>
  <c r="U43" i="4"/>
  <c r="T43" i="4"/>
  <c r="S43" i="4"/>
  <c r="Z26" i="4"/>
  <c r="X26" i="4"/>
  <c r="W26" i="4"/>
  <c r="V26" i="4"/>
  <c r="U26" i="4"/>
  <c r="T26" i="4"/>
  <c r="S26" i="4"/>
  <c r="AE26" i="4"/>
  <c r="AD26" i="4"/>
  <c r="AC26" i="4"/>
  <c r="AB26" i="4"/>
  <c r="AA26" i="4"/>
  <c r="Y26" i="4"/>
  <c r="S9" i="4"/>
  <c r="T9" i="4"/>
  <c r="U9" i="4"/>
  <c r="V9" i="4"/>
  <c r="W9" i="4"/>
  <c r="X9" i="4"/>
  <c r="Y9" i="4"/>
  <c r="Z9" i="4"/>
  <c r="N58" i="4"/>
  <c r="L58" i="4"/>
  <c r="J58" i="4"/>
  <c r="H58" i="4"/>
  <c r="Q58" i="4"/>
  <c r="G58" i="4"/>
  <c r="O58" i="4"/>
  <c r="M58" i="4"/>
  <c r="K58" i="4"/>
  <c r="I58" i="4"/>
  <c r="P58" i="4"/>
  <c r="F58" i="4"/>
  <c r="E58" i="4"/>
  <c r="H41" i="4"/>
  <c r="L41" i="4"/>
  <c r="G41" i="4"/>
  <c r="N41" i="4"/>
  <c r="J41" i="4"/>
  <c r="O41" i="4"/>
  <c r="M41" i="4"/>
  <c r="K41" i="4"/>
  <c r="I41" i="4"/>
  <c r="P41" i="4"/>
  <c r="F41" i="4"/>
  <c r="E41" i="4"/>
  <c r="E24" i="4"/>
  <c r="Q40" i="4"/>
  <c r="Q39" i="4"/>
  <c r="Q38" i="4"/>
  <c r="Q37" i="4"/>
  <c r="Q36" i="4"/>
  <c r="Q35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10" i="4"/>
  <c r="E5" i="4"/>
  <c r="Q24" i="4" a="1"/>
  <c r="Q41" i="4" a="1"/>
  <c r="F24" i="4" a="1"/>
  <c r="H26" i="4" l="1"/>
  <c r="Q24" i="4"/>
  <c r="E7" i="4"/>
  <c r="E6" i="4" s="1"/>
  <c r="J26" i="4"/>
  <c r="L26" i="4"/>
  <c r="M26" i="4"/>
  <c r="E9" i="4"/>
  <c r="G26" i="4"/>
  <c r="Q9" i="4"/>
  <c r="K26" i="4"/>
  <c r="N26" i="4"/>
  <c r="O26" i="4"/>
  <c r="P26" i="4"/>
  <c r="I9" i="4"/>
  <c r="J9" i="4"/>
  <c r="E26" i="4"/>
  <c r="F26" i="4"/>
  <c r="K43" i="4"/>
  <c r="F43" i="4"/>
  <c r="E43" i="4"/>
  <c r="N43" i="4"/>
  <c r="J43" i="4"/>
  <c r="P43" i="4"/>
  <c r="L43" i="4"/>
  <c r="I43" i="4"/>
  <c r="H43" i="4"/>
  <c r="G43" i="4"/>
  <c r="Q43" i="4"/>
  <c r="O43" i="4"/>
  <c r="M43" i="4"/>
  <c r="Q26" i="4"/>
  <c r="F9" i="4"/>
  <c r="G9" i="4"/>
  <c r="H9" i="4"/>
  <c r="K9" i="4"/>
  <c r="L9" i="4"/>
  <c r="M9" i="4"/>
  <c r="N9" i="4"/>
  <c r="O9" i="4"/>
  <c r="P9" i="4"/>
  <c r="I26" i="4"/>
  <c r="Q41" i="4"/>
  <c r="F24" i="4"/>
  <c r="F7" i="4" s="1"/>
  <c r="F6" i="4" s="1"/>
  <c r="L24" i="4" a="1"/>
  <c r="Q7" i="4" l="1"/>
  <c r="Q6" i="4" s="1"/>
  <c r="L24" i="4"/>
  <c r="L7" i="4" s="1"/>
  <c r="L6" i="4" s="1"/>
  <c r="K24" i="4" a="1"/>
  <c r="K24" i="4" l="1"/>
  <c r="K7" i="4" s="1"/>
  <c r="K6" i="4" s="1"/>
  <c r="H24" i="4" a="1"/>
  <c r="H24" i="4" l="1"/>
  <c r="H7" i="4" s="1"/>
  <c r="H6" i="4" s="1"/>
  <c r="M24" i="4" a="1"/>
  <c r="M24" i="4" l="1"/>
  <c r="M7" i="4" s="1"/>
  <c r="M6" i="4" s="1"/>
  <c r="P24" i="4" a="1"/>
  <c r="P24" i="4" l="1"/>
  <c r="P7" i="4" s="1"/>
  <c r="P6" i="4" s="1"/>
  <c r="O24" i="4" a="1"/>
  <c r="O24" i="4" l="1"/>
  <c r="O7" i="4" s="1"/>
  <c r="O6" i="4" s="1"/>
  <c r="J24" i="4" a="1"/>
  <c r="J24" i="4" l="1"/>
  <c r="J7" i="4" s="1"/>
  <c r="J6" i="4" s="1"/>
  <c r="N24" i="4" a="1"/>
  <c r="N24" i="4" l="1"/>
  <c r="N7" i="4" s="1"/>
  <c r="N6" i="4" s="1"/>
  <c r="I24" i="4" a="1"/>
  <c r="I24" i="4" l="1"/>
  <c r="I7" i="4" s="1"/>
  <c r="I6" i="4" s="1"/>
  <c r="G24" i="4" a="1"/>
  <c r="G24" i="4" l="1"/>
  <c r="G7" i="4" s="1"/>
  <c r="G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<sst xmlns="http://schemas.openxmlformats.org/spreadsheetml/2006/main" count="59" uniqueCount="19">
  <si>
    <t xml:space="preserve">          Settings</t>
  </si>
  <si>
    <r>
      <t xml:space="preserve">          </t>
    </r>
    <r>
      <rPr>
        <b/>
        <sz val="24"/>
        <color theme="0"/>
        <rFont val="Open Sans"/>
      </rPr>
      <t>Budget Planning</t>
    </r>
  </si>
  <si>
    <r>
      <t xml:space="preserve">          </t>
    </r>
    <r>
      <rPr>
        <b/>
        <sz val="24"/>
        <color theme="0"/>
        <rFont val="Open Sans"/>
      </rPr>
      <t>Budget Tracking</t>
    </r>
  </si>
  <si>
    <r>
      <t xml:space="preserve">          </t>
    </r>
    <r>
      <rPr>
        <b/>
        <sz val="24"/>
        <color theme="0"/>
        <rFont val="Open Sans"/>
      </rPr>
      <t>Budget Dashboard</t>
    </r>
  </si>
  <si>
    <t xml:space="preserve">          Dropdown Data</t>
  </si>
  <si>
    <t xml:space="preserve">          Calculations</t>
  </si>
  <si>
    <t>General</t>
  </si>
  <si>
    <t>Starting Year:</t>
  </si>
  <si>
    <t>Set the starting year (yyyy) once at the beginning and do not change it again.</t>
  </si>
  <si>
    <t>Income</t>
  </si>
  <si>
    <t>Enter Income Category…</t>
  </si>
  <si>
    <t>Total</t>
  </si>
  <si>
    <t>Expenses</t>
  </si>
  <si>
    <t>Enter Expense Category…</t>
  </si>
  <si>
    <t>Savings</t>
  </si>
  <si>
    <t>Enter Saving Category…</t>
  </si>
  <si>
    <r>
      <rPr>
        <b/>
        <i/>
        <sz val="11"/>
        <color theme="1"/>
        <rFont val="Calibri"/>
        <family val="2"/>
        <scheme val="minor"/>
      </rPr>
      <t xml:space="preserve">Define start year in Settings worksheet  </t>
    </r>
    <r>
      <rPr>
        <b/>
        <i/>
        <sz val="11"/>
        <color theme="1"/>
        <rFont val="Calibri"/>
        <family val="2"/>
      </rPr>
      <t>→</t>
    </r>
  </si>
  <si>
    <t>To be allocated: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</si>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</sst>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m"/>
    <numFmt numFmtId="165" formatCode="_(&quot;$&quot;* #,##0_);_(&quot;$&quot;* \(#,##0\);_(&quot;$&quot;* &quot;-&quot;??_);_(@_)"/>
  </numFmts>
  <fonts count="20">
    <font>
      <sz val="11"/>
      <color theme="1"/>
      <name val="Calibri"/>
      <family val="2"/>
      <scheme val="minor"/>
    </font>
    <font>
      <b/>
      <sz val="24"/>
      <color theme="0"/>
      <name val="Open Sans"/>
    </font>
    <font>
      <b/>
      <sz val="24"/>
      <color theme="1"/>
      <name val="Open Sans"/>
    </font>
    <font>
      <b/>
      <sz val="11"/>
      <color theme="0"/>
      <name val="Open Sans"/>
    </font>
    <font>
      <b/>
      <sz val="12"/>
      <color theme="1"/>
      <name val="Calibri "/>
    </font>
    <font>
      <sz val="10"/>
      <color theme="1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9"/>
      <color theme="0" tint="-0.249977111117893"/>
      <name val="Calibri"/>
      <family val="2"/>
      <scheme val="minor"/>
    </font>
    <font>
      <b/>
      <sz val="9"/>
      <color theme="0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61F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6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0" xfId="0" applyFont="1" applyFill="1" applyAlignment="1">
      <alignment horizontal="left" vertical="center"/>
    </xf>
    <xf numFmtId="0" fontId="4" fillId="0" borderId="0" xfId="0" applyFont="1"/>
    <xf numFmtId="0" fontId="5" fillId="4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indent="1"/>
    </xf>
    <xf numFmtId="0" fontId="11" fillId="0" borderId="0" xfId="0" applyFont="1" applyAlignment="1">
      <alignment horizontal="left" indent="1"/>
    </xf>
    <xf numFmtId="165" fontId="12" fillId="0" borderId="6" xfId="0" applyNumberFormat="1" applyFont="1" applyBorder="1"/>
    <xf numFmtId="165" fontId="13" fillId="0" borderId="6" xfId="0" applyNumberFormat="1" applyFont="1" applyBorder="1"/>
    <xf numFmtId="165" fontId="14" fillId="0" borderId="6" xfId="0" applyNumberFormat="1" applyFont="1" applyBorder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9" fillId="0" borderId="6" xfId="0" applyFont="1" applyBorder="1" applyAlignment="1">
      <alignment horizontal="left" indent="1"/>
    </xf>
    <xf numFmtId="164" fontId="10" fillId="5" borderId="0" xfId="0" applyNumberFormat="1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164" fontId="10" fillId="6" borderId="0" xfId="0" applyNumberFormat="1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7" fillId="0" borderId="0" xfId="0" applyFont="1" applyAlignment="1">
      <alignment horizontal="left" indent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18" fillId="0" borderId="0" xfId="0" applyFont="1"/>
    <xf numFmtId="0" fontId="19" fillId="0" borderId="6" xfId="0" applyFont="1" applyBorder="1" applyAlignment="1">
      <alignment horizontal="center" vertical="center"/>
    </xf>
    <xf numFmtId="164" fontId="10" fillId="7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165" fontId="15" fillId="0" borderId="6" xfId="0" applyNumberFormat="1" applyFont="1" applyBorder="1" applyAlignment="1">
      <alignment horizontal="center" vertical="center"/>
    </xf>
    <xf numFmtId="165" fontId="14" fillId="0" borderId="6" xfId="0" applyNumberFormat="1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64">
    <dxf>
      <font>
        <color theme="1"/>
      </font>
      <fill>
        <patternFill>
          <bgColor theme="9" tint="0.79998168889431442"/>
        </patternFill>
      </fill>
    </dxf>
    <dxf>
      <font>
        <color rgb="FFD60000"/>
      </font>
    </dxf>
    <dxf>
      <font>
        <color theme="9"/>
      </font>
      <fill>
        <patternFill patternType="none">
          <bgColor auto="1"/>
        </patternFill>
      </fill>
    </dxf>
    <dxf>
      <font>
        <color theme="0" tint="-0.14996795556505021"/>
      </font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rgb="FFFFCDCD"/>
        </patternFill>
      </fill>
    </dxf>
    <dxf>
      <font>
        <color rgb="FFD60000"/>
      </font>
    </dxf>
    <dxf>
      <font>
        <color theme="9"/>
      </font>
      <fill>
        <patternFill patternType="none">
          <bgColor auto="1"/>
        </patternFill>
      </fill>
    </dxf>
    <dxf>
      <font>
        <color theme="0" tint="-0.14996795556505021"/>
      </font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rgb="FFFFCDCD"/>
        </patternFill>
      </fill>
    </dxf>
    <dxf>
      <font>
        <color theme="9"/>
      </font>
      <fill>
        <patternFill patternType="none">
          <bgColor auto="1"/>
        </patternFill>
      </fill>
    </dxf>
    <dxf>
      <font>
        <color rgb="FFD60000"/>
      </font>
    </dxf>
    <dxf>
      <font>
        <color theme="0" tint="-0.14996795556505021"/>
      </font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rgb="FFFFCDC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249977111117893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249977111117893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color theme="9" tint="-0.24994659260841701"/>
      </font>
    </dxf>
    <dxf>
      <font>
        <color rgb="FFD60000"/>
      </font>
    </dxf>
    <dxf>
      <font>
        <color theme="0" tint="-0.14996795556505021"/>
      </font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rgb="FFFFCDCD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color theme="9" tint="-0.24994659260841701"/>
      </font>
    </dxf>
    <dxf>
      <font>
        <color rgb="FFD60000"/>
      </font>
    </dxf>
    <dxf>
      <font>
        <color theme="0" tint="-0.14996795556505021"/>
      </font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rgb="FFFFCDCD"/>
        </patternFill>
      </fill>
    </dxf>
    <dxf>
      <font>
        <color theme="9" tint="-0.24994659260841701"/>
      </font>
    </dxf>
    <dxf>
      <font>
        <color rgb="FFD60000"/>
      </font>
    </dxf>
    <dxf>
      <font>
        <color theme="0" tint="-0.14996795556505021"/>
      </font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rgb="FFFFCDCD"/>
        </patternFill>
      </fill>
    </dxf>
    <dxf>
      <font>
        <color rgb="FFD60000"/>
      </font>
    </dxf>
    <dxf>
      <font>
        <color theme="0" tint="-0.14996795556505021"/>
      </font>
    </dxf>
    <dxf>
      <font>
        <color rgb="FFD60000"/>
      </font>
    </dxf>
    <dxf>
      <font>
        <color theme="0" tint="-0.14996795556505021"/>
      </font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rgb="FFFFCDCD"/>
        </patternFill>
      </fill>
    </dxf>
    <dxf>
      <font>
        <color theme="0" tint="-0.14996795556505021"/>
      </font>
    </dxf>
    <dxf>
      <font>
        <color theme="0" tint="-0.14996795556505021"/>
      </font>
      <fill>
        <patternFill patternType="none">
          <bgColor auto="1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rgb="FFFFCDC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249977111117893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249977111117893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249977111117893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249977111117893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b/>
        <i val="0"/>
        <color theme="1"/>
      </font>
      <fill>
        <patternFill>
          <bgColor theme="4" tint="-0.24994659260841701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rgb="FFD60000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3" defaultTableStyle="TableStyleMedium2" defaultPivotStyle="PivotStyleLight16">
    <tableStyle name="Expense Table Style" pivot="0" count="2" xr9:uid="{17249B94-7E4E-4DC4-B287-B240F805D170}">
      <tableStyleElement type="wholeTable" dxfId="63"/>
      <tableStyleElement type="headerRow" dxfId="62"/>
    </tableStyle>
    <tableStyle name="Income Table Style" pivot="0" count="2" xr9:uid="{F98715D2-4D17-4C41-9672-E42574D908E4}">
      <tableStyleElement type="wholeTable" dxfId="29"/>
      <tableStyleElement type="headerRow" dxfId="28"/>
    </tableStyle>
    <tableStyle name="Savings Table Style " pivot="0" count="2" xr9:uid="{2A69AEF2-5991-4CB3-9975-ACC93CE98953}">
      <tableStyleElement type="wholeTable" dxfId="61"/>
      <tableStyleElement type="headerRow" dxfId="60"/>
    </tableStyle>
  </tableStyles>
  <colors>
    <mruColors>
      <color rgb="FFD60000"/>
      <color rgb="FFFFCDCD"/>
      <color rgb="FFFF8989"/>
      <color rgb="FFB00000"/>
      <color rgb="FF161F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138C7-5EA2-4FF9-8DB6-9C688DC369F6}" name="income" displayName="income" ref="C9:C15" totalsRowShown="0" headerRowDxfId="21" dataDxfId="20">
  <autoFilter ref="C9:C15" xr:uid="{F86138C7-5EA2-4FF9-8DB6-9C688DC369F6}">
    <filterColumn colId="0" hiddenButton="1"/>
  </autoFilter>
  <tableColumns count="1">
    <tableColumn id="1" xr3:uid="{E4A90D31-B9F5-4D44-91DE-B7C43E48E657}" name="Income" dataDxfId="19"/>
  </tableColumns>
  <tableStyleInfo name="Income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08BBC1-54F9-4697-90D3-781443816131}" name="expense" displayName="expense" ref="C26:C30" totalsRowShown="0" headerRowDxfId="59" dataDxfId="58">
  <autoFilter ref="C26:C30" xr:uid="{D608BBC1-54F9-4697-90D3-781443816131}">
    <filterColumn colId="0" hiddenButton="1"/>
  </autoFilter>
  <tableColumns count="1">
    <tableColumn id="1" xr3:uid="{C0A56263-4A18-4A8A-A1E5-12C64DE7FD15}" name="Expenses" dataDxfId="57"/>
  </tableColumns>
  <tableStyleInfo name="Expense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967AD6-2642-455C-ADF4-ACB40EB77C2D}" name="savings" displayName="savings" ref="C43:C46" totalsRowShown="0" headerRowDxfId="56" dataDxfId="55">
  <autoFilter ref="C43:C46" xr:uid="{2B967AD6-2642-455C-ADF4-ACB40EB77C2D}">
    <filterColumn colId="0" hiddenButton="1"/>
  </autoFilter>
  <tableColumns count="1">
    <tableColumn id="1" xr3:uid="{2ADFDF18-491D-4658-B752-0DDA1D0A3EE7}" name="Savings" dataDxfId="54"/>
  </tableColumns>
  <tableStyleInfo name="Savings Table Style 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CD90-2D5D-4B78-9F84-BD1DDB656739}">
  <dimension ref="A1:H9"/>
  <sheetViews>
    <sheetView showGridLines="0" workbookViewId="0">
      <selection activeCell="J17" sqref="J17"/>
    </sheetView>
  </sheetViews>
  <sheetFormatPr defaultRowHeight="15"/>
  <cols>
    <col min="1" max="2" width="9.140625" customWidth="1"/>
    <col min="3" max="3" width="3" customWidth="1"/>
    <col min="4" max="5" width="25" customWidth="1"/>
    <col min="6" max="6" width="1.85546875" customWidth="1"/>
    <col min="7" max="7" width="63" customWidth="1"/>
    <col min="8" max="8" width="3" customWidth="1"/>
  </cols>
  <sheetData>
    <row r="1" spans="1:8" s="16" customFormat="1">
      <c r="A1" s="15" t="s">
        <v>0</v>
      </c>
    </row>
    <row r="2" spans="1:8" s="16" customFormat="1"/>
    <row r="3" spans="1:8" s="16" customFormat="1"/>
    <row r="6" spans="1:8" ht="18.75">
      <c r="C6" s="17" t="s">
        <v>6</v>
      </c>
      <c r="D6" s="17"/>
      <c r="E6" s="17"/>
      <c r="F6" s="17"/>
      <c r="G6" s="17"/>
      <c r="H6" s="17"/>
    </row>
    <row r="7" spans="1:8">
      <c r="C7" s="1"/>
      <c r="H7" s="2"/>
    </row>
    <row r="8" spans="1:8" ht="15.75">
      <c r="C8" s="1"/>
      <c r="D8" s="7" t="s">
        <v>7</v>
      </c>
      <c r="E8" s="8">
        <v>2024</v>
      </c>
      <c r="G8" s="9" t="s">
        <v>8</v>
      </c>
      <c r="H8" s="2"/>
    </row>
    <row r="9" spans="1:8">
      <c r="C9" s="3"/>
      <c r="D9" s="4"/>
      <c r="E9" s="4"/>
      <c r="F9" s="4"/>
      <c r="G9" s="4"/>
      <c r="H9" s="5"/>
    </row>
  </sheetData>
  <mergeCells count="2">
    <mergeCell ref="A1:XFD3"/>
    <mergeCell ref="C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7B52-AD20-4A9C-9D45-30E02E880395}">
  <dimension ref="A1:AF58"/>
  <sheetViews>
    <sheetView showGridLines="0" tabSelected="1" zoomScaleNormal="100" workbookViewId="0">
      <selection activeCell="E44" sqref="E44"/>
    </sheetView>
  </sheetViews>
  <sheetFormatPr defaultRowHeight="15" outlineLevelCol="1"/>
  <cols>
    <col min="2" max="2" width="9.140625" customWidth="1"/>
    <col min="3" max="3" width="39.5703125" customWidth="1"/>
    <col min="4" max="4" width="1.42578125" customWidth="1"/>
    <col min="5" max="13" width="9.140625" customWidth="1" outlineLevel="1"/>
    <col min="14" max="16" width="9.7109375" customWidth="1" outlineLevel="1"/>
    <col min="18" max="18" width="1.85546875" customWidth="1"/>
    <col min="19" max="27" width="9.140625" outlineLevel="1"/>
    <col min="28" max="30" width="9.7109375" customWidth="1" outlineLevel="1"/>
    <col min="32" max="32" width="1.85546875" customWidth="1"/>
  </cols>
  <sheetData>
    <row r="1" spans="1:32" s="6" customFormat="1" ht="15" customHeight="1">
      <c r="A1" s="36" t="s">
        <v>1</v>
      </c>
      <c r="B1" s="36"/>
      <c r="C1" s="36"/>
    </row>
    <row r="2" spans="1:32" s="6" customFormat="1" ht="15" customHeight="1">
      <c r="A2" s="36"/>
      <c r="B2" s="36"/>
      <c r="C2" s="36"/>
    </row>
    <row r="3" spans="1:32" s="6" customFormat="1" ht="15" customHeight="1">
      <c r="A3" s="36"/>
      <c r="B3" s="36"/>
      <c r="C3" s="36"/>
    </row>
    <row r="5" spans="1:32">
      <c r="C5" s="27" t="s">
        <v>16</v>
      </c>
      <c r="E5" s="35">
        <f>starting_year</f>
        <v>2024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S5" s="35">
        <f>E5+1</f>
        <v>2025</v>
      </c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</row>
    <row r="6" spans="1:32">
      <c r="E6" s="30" t="str">
        <f ca="1">IF(E7=0,"Jan ✓","Jan")</f>
        <v>Jan ✓</v>
      </c>
      <c r="F6" s="30" t="str">
        <f ca="1">IF(F7=0,"Feb ✓","Feb")</f>
        <v>Feb ✓</v>
      </c>
      <c r="G6" s="30" t="str">
        <f ca="1">IF(G7=0,"Mar ✓","Mar")</f>
        <v>Mar ✓</v>
      </c>
      <c r="H6" s="30" t="str">
        <f ca="1">IF(H7=0,"Apr ✓","Apr")</f>
        <v>Apr ✓</v>
      </c>
      <c r="I6" s="30" t="str">
        <f ca="1">IF(I7=0,"May ✓","May")</f>
        <v>May ✓</v>
      </c>
      <c r="J6" s="30" t="str">
        <f ca="1">IF(J7=0,"Jun ✓","Jun")</f>
        <v>Jun ✓</v>
      </c>
      <c r="K6" s="30" t="str">
        <f ca="1">IF(K7=0,"Jul ✓","Jul")</f>
        <v>Jul ✓</v>
      </c>
      <c r="L6" s="30" t="str">
        <f ca="1">IF(L7=0,"Aug ✓","Aug")</f>
        <v>Aug ✓</v>
      </c>
      <c r="M6" s="30" t="str">
        <f ca="1">IF(M7=0,"Sep ✓","Sep")</f>
        <v>Sep ✓</v>
      </c>
      <c r="N6" s="30" t="str">
        <f ca="1">IF(N7=0,"Oct ✓","Oct")</f>
        <v>Oct ✓</v>
      </c>
      <c r="O6" s="30" t="str">
        <f ca="1">IF(O7=0,"Nov ✓","Nov")</f>
        <v>Nov ✓</v>
      </c>
      <c r="P6" s="30" t="str">
        <f ca="1">IF(P7=0,"Dec ✓","Dec")</f>
        <v>Dec ✓</v>
      </c>
      <c r="Q6" s="30" t="str">
        <f ca="1">IF(Q7=0,"Total ✓","Total")</f>
        <v>Total ✓</v>
      </c>
      <c r="R6" s="29"/>
      <c r="S6" s="30" t="str">
        <f ca="1">IF(S7=0,"Jan ✓","Jan")</f>
        <v>Jan ✓</v>
      </c>
      <c r="T6" s="30" t="str">
        <f ca="1">IF(T7=0,"Feb ✓","Feb")</f>
        <v>Feb ✓</v>
      </c>
      <c r="U6" s="30" t="str">
        <f ca="1">IF(U7=0,"Mar ✓","Mar")</f>
        <v>Mar ✓</v>
      </c>
      <c r="V6" s="30" t="str">
        <f ca="1">IF(V7=0,"Apr ✓","Apr")</f>
        <v>Apr ✓</v>
      </c>
      <c r="W6" s="30" t="str">
        <f ca="1">IF(W7=0,"May ✓","May")</f>
        <v>May ✓</v>
      </c>
      <c r="X6" s="30" t="str">
        <f ca="1">IF(X7=0,"Jun ✓","Jun")</f>
        <v>Jun ✓</v>
      </c>
      <c r="Y6" s="30" t="str">
        <f ca="1">IF(Y7=0,"Jul ✓","Jul")</f>
        <v>Jul ✓</v>
      </c>
      <c r="Z6" s="30" t="str">
        <f ca="1">IF(Z7=0,"Aug ✓","Aug")</f>
        <v>Aug ✓</v>
      </c>
      <c r="AA6" s="30" t="str">
        <f ca="1">IF(AA7=0,"Sep ✓","Sep")</f>
        <v>Sep ✓</v>
      </c>
      <c r="AB6" s="30" t="str">
        <f ca="1">IF(AB7=0,"Oct ✓","Oct")</f>
        <v>Oct ✓</v>
      </c>
      <c r="AC6" s="30" t="str">
        <f ca="1">IF(AC7=0,"Nov ✓","Nov")</f>
        <v>Nov ✓</v>
      </c>
      <c r="AD6" s="30" t="str">
        <f ca="1">IF(AD7=0,"Dec ✓","Dec")</f>
        <v>Dec ✓</v>
      </c>
      <c r="AE6" s="30" t="str">
        <f ca="1">IF(AE7=0,"Total ✓","Total")</f>
        <v>Total ✓</v>
      </c>
      <c r="AF6" s="29"/>
    </row>
    <row r="7" spans="1:32">
      <c r="C7" s="28" t="s">
        <v>17</v>
      </c>
      <c r="E7" s="33">
        <f ca="1">E24-(E41+E58)</f>
        <v>0</v>
      </c>
      <c r="F7" s="33">
        <f t="shared" ref="F7:Q7" ca="1" si="0">F24-(F41+F58)</f>
        <v>0</v>
      </c>
      <c r="G7" s="33">
        <f t="shared" ca="1" si="0"/>
        <v>0</v>
      </c>
      <c r="H7" s="33">
        <f t="shared" ca="1" si="0"/>
        <v>0</v>
      </c>
      <c r="I7" s="33">
        <f t="shared" ca="1" si="0"/>
        <v>0</v>
      </c>
      <c r="J7" s="33">
        <f t="shared" ca="1" si="0"/>
        <v>0</v>
      </c>
      <c r="K7" s="33">
        <f t="shared" ca="1" si="0"/>
        <v>0</v>
      </c>
      <c r="L7" s="33">
        <f t="shared" ca="1" si="0"/>
        <v>0</v>
      </c>
      <c r="M7" s="33">
        <f t="shared" ca="1" si="0"/>
        <v>0</v>
      </c>
      <c r="N7" s="33">
        <f t="shared" ca="1" si="0"/>
        <v>0</v>
      </c>
      <c r="O7" s="33">
        <f t="shared" ca="1" si="0"/>
        <v>0</v>
      </c>
      <c r="P7" s="33">
        <f t="shared" ca="1" si="0"/>
        <v>0</v>
      </c>
      <c r="Q7" s="34">
        <f t="shared" ca="1" si="0"/>
        <v>0</v>
      </c>
      <c r="S7" s="33">
        <f ca="1">S24-(S41+S58)</f>
        <v>0</v>
      </c>
      <c r="T7" s="33">
        <f t="shared" ref="T7:AE7" ca="1" si="1">T24-(T41+T58)</f>
        <v>0</v>
      </c>
      <c r="U7" s="33">
        <f t="shared" ca="1" si="1"/>
        <v>0</v>
      </c>
      <c r="V7" s="33">
        <f t="shared" ca="1" si="1"/>
        <v>0</v>
      </c>
      <c r="W7" s="33">
        <f t="shared" ca="1" si="1"/>
        <v>0</v>
      </c>
      <c r="X7" s="33">
        <f t="shared" ca="1" si="1"/>
        <v>0</v>
      </c>
      <c r="Y7" s="33">
        <f t="shared" ca="1" si="1"/>
        <v>0</v>
      </c>
      <c r="Z7" s="33">
        <f t="shared" ca="1" si="1"/>
        <v>0</v>
      </c>
      <c r="AA7" s="33">
        <f t="shared" ca="1" si="1"/>
        <v>0</v>
      </c>
      <c r="AB7" s="33">
        <f t="shared" ca="1" si="1"/>
        <v>0</v>
      </c>
      <c r="AC7" s="33">
        <f t="shared" ca="1" si="1"/>
        <v>0</v>
      </c>
      <c r="AD7" s="33">
        <f t="shared" ca="1" si="1"/>
        <v>0</v>
      </c>
      <c r="AE7" s="34">
        <f t="shared" ca="1" si="1"/>
        <v>0</v>
      </c>
    </row>
    <row r="9" spans="1:32">
      <c r="C9" s="10" t="s">
        <v>9</v>
      </c>
      <c r="E9" s="31">
        <f>DATE(E$5,1,1)</f>
        <v>45292</v>
      </c>
      <c r="F9" s="31">
        <f>DATE(E$5,2,1)</f>
        <v>45323</v>
      </c>
      <c r="G9" s="31">
        <f>DATE(E$5,3,1)</f>
        <v>45352</v>
      </c>
      <c r="H9" s="31">
        <f>DATE(E$5,4,1)</f>
        <v>45383</v>
      </c>
      <c r="I9" s="31">
        <f>DATE(E$5,5,1)</f>
        <v>45413</v>
      </c>
      <c r="J9" s="31">
        <f>DATE(E$5,6,1)</f>
        <v>45444</v>
      </c>
      <c r="K9" s="31">
        <f>DATE(E$5,7,1)</f>
        <v>45474</v>
      </c>
      <c r="L9" s="31">
        <f>DATE(E$5,8,1)</f>
        <v>45505</v>
      </c>
      <c r="M9" s="31">
        <f>DATE(E$5,9,1)</f>
        <v>45536</v>
      </c>
      <c r="N9" s="31">
        <f>DATE(E$5,10,1)</f>
        <v>45566</v>
      </c>
      <c r="O9" s="31">
        <f>DATE(E$5,11,1)</f>
        <v>45597</v>
      </c>
      <c r="P9" s="31">
        <f>DATE(E$5,12,1)</f>
        <v>45627</v>
      </c>
      <c r="Q9" s="32">
        <f>E$5</f>
        <v>2024</v>
      </c>
      <c r="S9" s="31">
        <f>DATE(S$5,1,1)</f>
        <v>45658</v>
      </c>
      <c r="T9" s="31">
        <f>DATE(S$5,2,1)</f>
        <v>45689</v>
      </c>
      <c r="U9" s="31">
        <f>DATE(S$5,3,1)</f>
        <v>45717</v>
      </c>
      <c r="V9" s="31">
        <f>DATE(S$5,4,1)</f>
        <v>45748</v>
      </c>
      <c r="W9" s="31">
        <f>DATE(S$5,5,1)</f>
        <v>45778</v>
      </c>
      <c r="X9" s="31">
        <f>DATE(S$5,6,1)</f>
        <v>45809</v>
      </c>
      <c r="Y9" s="31">
        <f>DATE(S$5,7,1)</f>
        <v>45839</v>
      </c>
      <c r="Z9" s="31">
        <f>DATE(S$5,8,1)</f>
        <v>45870</v>
      </c>
      <c r="AA9" s="31">
        <f>DATE(S$5,9,1)</f>
        <v>45901</v>
      </c>
      <c r="AB9" s="31">
        <f>DATE(S$5,10,1)</f>
        <v>45931</v>
      </c>
      <c r="AC9" s="31">
        <f>DATE(S$5,11,1)</f>
        <v>45962</v>
      </c>
      <c r="AD9" s="31">
        <f>DATE(S$5,12,1)</f>
        <v>45992</v>
      </c>
      <c r="AE9" s="32">
        <f>S$5</f>
        <v>2025</v>
      </c>
    </row>
    <row r="10" spans="1:32">
      <c r="C10" s="11" t="s">
        <v>18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>
        <f>SUM(E10:P10)</f>
        <v>0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3">
        <f>SUM(S10:AD10)</f>
        <v>0</v>
      </c>
    </row>
    <row r="11" spans="1:32">
      <c r="C11" s="11" t="s">
        <v>10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>
        <f t="shared" ref="Q11:Q23" si="2">SUM(E11:P11)</f>
        <v>0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>
        <f t="shared" ref="AE11:AE23" si="3">SUM(S11:AD11)</f>
        <v>0</v>
      </c>
    </row>
    <row r="12" spans="1:32">
      <c r="C12" s="11" t="s">
        <v>10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>
        <f t="shared" si="2"/>
        <v>0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3">
        <f t="shared" si="3"/>
        <v>0</v>
      </c>
    </row>
    <row r="13" spans="1:32">
      <c r="C13" s="11" t="s">
        <v>10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3">
        <f t="shared" si="2"/>
        <v>0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>
        <f t="shared" si="3"/>
        <v>0</v>
      </c>
    </row>
    <row r="14" spans="1:32">
      <c r="C14" s="11" t="s">
        <v>10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>
        <f t="shared" si="2"/>
        <v>0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3">
        <f t="shared" si="3"/>
        <v>0</v>
      </c>
    </row>
    <row r="15" spans="1:32">
      <c r="C15" s="11" t="s">
        <v>10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>
        <f t="shared" si="2"/>
        <v>0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>
        <f t="shared" si="3"/>
        <v>0</v>
      </c>
    </row>
    <row r="16" spans="1:32">
      <c r="C16" s="11" t="s">
        <v>10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>
        <f t="shared" si="2"/>
        <v>0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3">
        <f t="shared" si="3"/>
        <v>0</v>
      </c>
    </row>
    <row r="17" spans="3:31">
      <c r="C17" s="11" t="s">
        <v>10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>
        <f t="shared" si="2"/>
        <v>0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>
        <f t="shared" si="3"/>
        <v>0</v>
      </c>
    </row>
    <row r="18" spans="3:31">
      <c r="C18" s="11" t="s">
        <v>10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>
        <f t="shared" si="2"/>
        <v>0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3">
        <f t="shared" si="3"/>
        <v>0</v>
      </c>
    </row>
    <row r="19" spans="3:31">
      <c r="C19" s="11" t="s">
        <v>10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3">
        <f t="shared" si="2"/>
        <v>0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3">
        <f t="shared" si="3"/>
        <v>0</v>
      </c>
    </row>
    <row r="20" spans="3:31">
      <c r="C20" s="11" t="s">
        <v>10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>
        <f t="shared" si="2"/>
        <v>0</v>
      </c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>
        <f t="shared" si="3"/>
        <v>0</v>
      </c>
    </row>
    <row r="21" spans="3:31">
      <c r="C21" s="11" t="s">
        <v>10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3">
        <f t="shared" si="2"/>
        <v>0</v>
      </c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3">
        <f t="shared" si="3"/>
        <v>0</v>
      </c>
    </row>
    <row r="22" spans="3:31">
      <c r="C22" s="11" t="s">
        <v>10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>
        <f t="shared" si="2"/>
        <v>0</v>
      </c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3">
        <f t="shared" si="3"/>
        <v>0</v>
      </c>
    </row>
    <row r="23" spans="3:31">
      <c r="C23" s="11" t="s">
        <v>10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3">
        <f t="shared" si="2"/>
        <v>0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3">
        <f t="shared" si="3"/>
        <v>0</v>
      </c>
    </row>
    <row r="24" spans="3:31">
      <c r="C24" s="21" t="s">
        <v>11</v>
      </c>
      <c r="E24" s="14" cm="1">
        <f t="array" aca="1" ref="E24" ca="1">SUM(INDIRECT(ADDRESS(income_min_row,COLUMN())&amp;":"&amp;ADDRESS(income_max_row,COLUMN())))</f>
        <v>0</v>
      </c>
      <c r="F24" s="14" cm="1">
        <f t="array" aca="1" ref="F24" ca="1">SUM(INDIRECT(ADDRESS(income_min_row,COLUMN())&amp;":"&amp;ADDRESS(income_max_row,COLUMN())))</f>
        <v>0</v>
      </c>
      <c r="G24" s="14" cm="1">
        <f t="array" aca="1" ref="G24" ca="1">SUM(INDIRECT(ADDRESS(income_min_row,COLUMN())&amp;":"&amp;ADDRESS(income_max_row,COLUMN())))</f>
        <v>0</v>
      </c>
      <c r="H24" s="14" cm="1">
        <f t="array" aca="1" ref="H24" ca="1">SUM(INDIRECT(ADDRESS(income_min_row,COLUMN())&amp;":"&amp;ADDRESS(income_max_row,COLUMN())))</f>
        <v>0</v>
      </c>
      <c r="I24" s="14" cm="1">
        <f t="array" aca="1" ref="I24" ca="1">SUM(INDIRECT(ADDRESS(income_min_row,COLUMN())&amp;":"&amp;ADDRESS(income_max_row,COLUMN())))</f>
        <v>0</v>
      </c>
      <c r="J24" s="14" cm="1">
        <f t="array" aca="1" ref="J24" ca="1">SUM(INDIRECT(ADDRESS(income_min_row,COLUMN())&amp;":"&amp;ADDRESS(income_max_row,COLUMN())))</f>
        <v>0</v>
      </c>
      <c r="K24" s="14" cm="1">
        <f t="array" aca="1" ref="K24" ca="1">SUM(INDIRECT(ADDRESS(income_min_row,COLUMN())&amp;":"&amp;ADDRESS(income_max_row,COLUMN())))</f>
        <v>0</v>
      </c>
      <c r="L24" s="14" cm="1">
        <f t="array" aca="1" ref="L24" ca="1">SUM(INDIRECT(ADDRESS(income_min_row,COLUMN())&amp;":"&amp;ADDRESS(income_max_row,COLUMN())))</f>
        <v>0</v>
      </c>
      <c r="M24" s="14" cm="1">
        <f t="array" aca="1" ref="M24" ca="1">SUM(INDIRECT(ADDRESS(income_min_row,COLUMN())&amp;":"&amp;ADDRESS(income_max_row,COLUMN())))</f>
        <v>0</v>
      </c>
      <c r="N24" s="14" cm="1">
        <f t="array" aca="1" ref="N24" ca="1">SUM(INDIRECT(ADDRESS(income_min_row,COLUMN())&amp;":"&amp;ADDRESS(income_max_row,COLUMN())))</f>
        <v>0</v>
      </c>
      <c r="O24" s="14" cm="1">
        <f t="array" aca="1" ref="O24" ca="1">SUM(INDIRECT(ADDRESS(income_min_row,COLUMN())&amp;":"&amp;ADDRESS(income_max_row,COLUMN())))</f>
        <v>0</v>
      </c>
      <c r="P24" s="14" cm="1">
        <f t="array" aca="1" ref="P24" ca="1">SUM(INDIRECT(ADDRESS(income_min_row,COLUMN())&amp;":"&amp;ADDRESS(income_max_row,COLUMN())))</f>
        <v>0</v>
      </c>
      <c r="Q24" s="14" cm="1">
        <f t="array" aca="1" ref="Q24" ca="1">SUM(INDIRECT(ADDRESS(income_min_row,COLUMN())&amp;":"&amp;ADDRESS(income_max_row,COLUMN())))</f>
        <v>0</v>
      </c>
      <c r="S24" s="14" cm="1">
        <f t="array" aca="1" ref="S24" ca="1">SUM(INDIRECT(ADDRESS(income_min_row,COLUMN())&amp;":"&amp;ADDRESS(income_max_row,COLUMN())))</f>
        <v>0</v>
      </c>
      <c r="T24" s="14" cm="1">
        <f t="array" aca="1" ref="T24" ca="1">SUM(INDIRECT(ADDRESS(income_min_row,COLUMN())&amp;":"&amp;ADDRESS(income_max_row,COLUMN())))</f>
        <v>0</v>
      </c>
      <c r="U24" s="14" cm="1">
        <f t="array" aca="1" ref="U24" ca="1">SUM(INDIRECT(ADDRESS(income_min_row,COLUMN())&amp;":"&amp;ADDRESS(income_max_row,COLUMN())))</f>
        <v>0</v>
      </c>
      <c r="V24" s="14" cm="1">
        <f t="array" aca="1" ref="V24" ca="1">SUM(INDIRECT(ADDRESS(income_min_row,COLUMN())&amp;":"&amp;ADDRESS(income_max_row,COLUMN())))</f>
        <v>0</v>
      </c>
      <c r="W24" s="14" cm="1">
        <f t="array" aca="1" ref="W24" ca="1">SUM(INDIRECT(ADDRESS(income_min_row,COLUMN())&amp;":"&amp;ADDRESS(income_max_row,COLUMN())))</f>
        <v>0</v>
      </c>
      <c r="X24" s="14" cm="1">
        <f t="array" aca="1" ref="X24" ca="1">SUM(INDIRECT(ADDRESS(income_min_row,COLUMN())&amp;":"&amp;ADDRESS(income_max_row,COLUMN())))</f>
        <v>0</v>
      </c>
      <c r="Y24" s="14" cm="1">
        <f t="array" aca="1" ref="Y24" ca="1">SUM(INDIRECT(ADDRESS(income_min_row,COLUMN())&amp;":"&amp;ADDRESS(income_max_row,COLUMN())))</f>
        <v>0</v>
      </c>
      <c r="Z24" s="14" cm="1">
        <f t="array" aca="1" ref="Z24" ca="1">SUM(INDIRECT(ADDRESS(income_min_row,COLUMN())&amp;":"&amp;ADDRESS(income_max_row,COLUMN())))</f>
        <v>0</v>
      </c>
      <c r="AA24" s="14" cm="1">
        <f t="array" aca="1" ref="AA24" ca="1">SUM(INDIRECT(ADDRESS(income_min_row,COLUMN())&amp;":"&amp;ADDRESS(income_max_row,COLUMN())))</f>
        <v>0</v>
      </c>
      <c r="AB24" s="14" cm="1">
        <f t="array" aca="1" ref="AB24" ca="1">SUM(INDIRECT(ADDRESS(income_min_row,COLUMN())&amp;":"&amp;ADDRESS(income_max_row,COLUMN())))</f>
        <v>0</v>
      </c>
      <c r="AC24" s="14" cm="1">
        <f t="array" aca="1" ref="AC24" ca="1">SUM(INDIRECT(ADDRESS(income_min_row,COLUMN())&amp;":"&amp;ADDRESS(income_max_row,COLUMN())))</f>
        <v>0</v>
      </c>
      <c r="AD24" s="14" cm="1">
        <f t="array" aca="1" ref="AD24" ca="1">SUM(INDIRECT(ADDRESS(income_min_row,COLUMN())&amp;":"&amp;ADDRESS(income_max_row,COLUMN())))</f>
        <v>0</v>
      </c>
      <c r="AE24" s="14" cm="1">
        <f t="array" aca="1" ref="AE24" ca="1">SUM(INDIRECT(ADDRESS(income_min_row,COLUMN())&amp;":"&amp;ADDRESS(income_max_row,COLUMN())))</f>
        <v>0</v>
      </c>
    </row>
    <row r="26" spans="3:31">
      <c r="C26" s="10" t="s">
        <v>12</v>
      </c>
      <c r="E26" s="22">
        <f>DATE(E$5,1,1)</f>
        <v>45292</v>
      </c>
      <c r="F26" s="22">
        <f>DATE(E$5,2,1)</f>
        <v>45323</v>
      </c>
      <c r="G26" s="22">
        <f>DATE(E$5,3,1)</f>
        <v>45352</v>
      </c>
      <c r="H26" s="22">
        <f>DATE(E$5,4,1)</f>
        <v>45383</v>
      </c>
      <c r="I26" s="22">
        <f>DATE(E$5,5,1)</f>
        <v>45413</v>
      </c>
      <c r="J26" s="22">
        <f>DATE(E$5,6,1)</f>
        <v>45444</v>
      </c>
      <c r="K26" s="22">
        <f>DATE(E$5,7,1)</f>
        <v>45474</v>
      </c>
      <c r="L26" s="22">
        <f>DATE(E$5,8,1)</f>
        <v>45505</v>
      </c>
      <c r="M26" s="22">
        <f>DATE(E$5,9,1)</f>
        <v>45536</v>
      </c>
      <c r="N26" s="22">
        <f>DATE(E$5,10,1)</f>
        <v>45566</v>
      </c>
      <c r="O26" s="22">
        <f>DATE(E$5,11,1)</f>
        <v>45597</v>
      </c>
      <c r="P26" s="22">
        <f>DATE(E$5,12,1)</f>
        <v>45627</v>
      </c>
      <c r="Q26" s="23">
        <f>E$5</f>
        <v>2024</v>
      </c>
      <c r="S26" s="22">
        <f>DATE(S$5,1,1)</f>
        <v>45658</v>
      </c>
      <c r="T26" s="22">
        <f>DATE(S$5,2,1)</f>
        <v>45689</v>
      </c>
      <c r="U26" s="22">
        <f>DATE(S$5,3,1)</f>
        <v>45717</v>
      </c>
      <c r="V26" s="22">
        <f>DATE(S$5,4,1)</f>
        <v>45748</v>
      </c>
      <c r="W26" s="22">
        <f>DATE(S$5,5,1)</f>
        <v>45778</v>
      </c>
      <c r="X26" s="22">
        <f>DATE(S$5,6,1)</f>
        <v>45809</v>
      </c>
      <c r="Y26" s="22">
        <f>DATE(S$5,7,1)</f>
        <v>45839</v>
      </c>
      <c r="Z26" s="22">
        <f>DATE(S$5,8,1)</f>
        <v>45870</v>
      </c>
      <c r="AA26" s="22">
        <f>DATE(S$5,9,1)</f>
        <v>45901</v>
      </c>
      <c r="AB26" s="22">
        <f>DATE(S$5,10,1)</f>
        <v>45931</v>
      </c>
      <c r="AC26" s="22">
        <f>DATE(S$5,11,1)</f>
        <v>45962</v>
      </c>
      <c r="AD26" s="22">
        <f>DATE(S$5,12,1)</f>
        <v>45992</v>
      </c>
      <c r="AE26" s="23">
        <f>S$5</f>
        <v>2025</v>
      </c>
    </row>
    <row r="27" spans="3:31">
      <c r="C27" s="11" t="s">
        <v>13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3">
        <f>SUM(E27:P27)</f>
        <v>0</v>
      </c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>
        <f>SUM(S27:AD27)</f>
        <v>0</v>
      </c>
    </row>
    <row r="28" spans="3:31">
      <c r="C28" s="11" t="s">
        <v>13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>
        <f t="shared" ref="Q28:Q34" si="4">SUM(E28:P28)</f>
        <v>0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3">
        <f t="shared" ref="AE28:AE34" si="5">SUM(S28:AD28)</f>
        <v>0</v>
      </c>
    </row>
    <row r="29" spans="3:31">
      <c r="C29" s="11" t="s">
        <v>13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3">
        <f t="shared" si="4"/>
        <v>0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3">
        <f t="shared" si="5"/>
        <v>0</v>
      </c>
    </row>
    <row r="30" spans="3:31">
      <c r="C30" s="11" t="s">
        <v>13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3">
        <f t="shared" si="4"/>
        <v>0</v>
      </c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3">
        <f t="shared" si="5"/>
        <v>0</v>
      </c>
    </row>
    <row r="31" spans="3:31">
      <c r="C31" s="11" t="s">
        <v>13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3">
        <f t="shared" si="4"/>
        <v>0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3">
        <f t="shared" si="5"/>
        <v>0</v>
      </c>
    </row>
    <row r="32" spans="3:31">
      <c r="C32" s="11" t="s">
        <v>13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3">
        <f t="shared" si="4"/>
        <v>0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3">
        <f t="shared" si="5"/>
        <v>0</v>
      </c>
    </row>
    <row r="33" spans="3:31">
      <c r="C33" s="11" t="s">
        <v>13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>
        <f t="shared" si="4"/>
        <v>0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3">
        <f t="shared" si="5"/>
        <v>0</v>
      </c>
    </row>
    <row r="34" spans="3:31">
      <c r="C34" s="11" t="s">
        <v>13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3">
        <f t="shared" si="4"/>
        <v>0</v>
      </c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3">
        <f t="shared" si="5"/>
        <v>0</v>
      </c>
    </row>
    <row r="35" spans="3:31">
      <c r="C35" s="11" t="s">
        <v>13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3">
        <f t="shared" ref="Q28:Q40" si="6">SUM(E35:P35)</f>
        <v>0</v>
      </c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3">
        <f t="shared" ref="AE35:AE40" si="7">SUM(S35:AD35)</f>
        <v>0</v>
      </c>
    </row>
    <row r="36" spans="3:31">
      <c r="C36" s="11" t="s">
        <v>13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3">
        <f t="shared" si="6"/>
        <v>0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3">
        <f t="shared" si="7"/>
        <v>0</v>
      </c>
    </row>
    <row r="37" spans="3:31">
      <c r="C37" s="11" t="s">
        <v>13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3">
        <f t="shared" si="6"/>
        <v>0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3">
        <f t="shared" si="7"/>
        <v>0</v>
      </c>
    </row>
    <row r="38" spans="3:31">
      <c r="C38" s="11" t="s">
        <v>13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3">
        <f t="shared" si="6"/>
        <v>0</v>
      </c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3">
        <f t="shared" si="7"/>
        <v>0</v>
      </c>
    </row>
    <row r="39" spans="3:31">
      <c r="C39" s="11" t="s">
        <v>13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3">
        <f t="shared" si="6"/>
        <v>0</v>
      </c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3">
        <f t="shared" si="7"/>
        <v>0</v>
      </c>
    </row>
    <row r="40" spans="3:31">
      <c r="C40" s="11" t="s">
        <v>13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3">
        <f t="shared" si="6"/>
        <v>0</v>
      </c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3">
        <f t="shared" si="7"/>
        <v>0</v>
      </c>
    </row>
    <row r="41" spans="3:31">
      <c r="C41" s="21" t="s">
        <v>11</v>
      </c>
      <c r="E41" s="14" cm="1">
        <f t="array" aca="1" ref="E41" ca="1">SUM(INDIRECT(ADDRESS(expense_min_row,COLUMN())&amp;":"&amp;ADDRESS(expense_max_row,COLUMN())))</f>
        <v>0</v>
      </c>
      <c r="F41" s="14" cm="1">
        <f t="array" aca="1" ref="F41" ca="1">SUM(INDIRECT(ADDRESS(expense_min_row,COLUMN())&amp;":"&amp;ADDRESS(expense_max_row,COLUMN())))</f>
        <v>0</v>
      </c>
      <c r="G41" s="14" cm="1">
        <f t="array" aca="1" ref="G41" ca="1">SUM(INDIRECT(ADDRESS(expense_min_row,COLUMN())&amp;":"&amp;ADDRESS(expense_max_row,COLUMN())))</f>
        <v>0</v>
      </c>
      <c r="H41" s="14" cm="1">
        <f t="array" aca="1" ref="H41" ca="1">SUM(INDIRECT(ADDRESS(expense_min_row,COLUMN())&amp;":"&amp;ADDRESS(expense_max_row,COLUMN())))</f>
        <v>0</v>
      </c>
      <c r="I41" s="14" cm="1">
        <f t="array" aca="1" ref="I41" ca="1">SUM(INDIRECT(ADDRESS(expense_min_row,COLUMN())&amp;":"&amp;ADDRESS(expense_max_row,COLUMN())))</f>
        <v>0</v>
      </c>
      <c r="J41" s="14" cm="1">
        <f t="array" aca="1" ref="J41" ca="1">SUM(INDIRECT(ADDRESS(expense_min_row,COLUMN())&amp;":"&amp;ADDRESS(expense_max_row,COLUMN())))</f>
        <v>0</v>
      </c>
      <c r="K41" s="14" cm="1">
        <f t="array" aca="1" ref="K41" ca="1">SUM(INDIRECT(ADDRESS(expense_min_row,COLUMN())&amp;":"&amp;ADDRESS(expense_max_row,COLUMN())))</f>
        <v>0</v>
      </c>
      <c r="L41" s="14" cm="1">
        <f t="array" aca="1" ref="L41" ca="1">SUM(INDIRECT(ADDRESS(expense_min_row,COLUMN())&amp;":"&amp;ADDRESS(expense_max_row,COLUMN())))</f>
        <v>0</v>
      </c>
      <c r="M41" s="14" cm="1">
        <f t="array" aca="1" ref="M41" ca="1">SUM(INDIRECT(ADDRESS(expense_min_row,COLUMN())&amp;":"&amp;ADDRESS(expense_max_row,COLUMN())))</f>
        <v>0</v>
      </c>
      <c r="N41" s="14" cm="1">
        <f t="array" aca="1" ref="N41" ca="1">SUM(INDIRECT(ADDRESS(expense_min_row,COLUMN())&amp;":"&amp;ADDRESS(expense_max_row,COLUMN())))</f>
        <v>0</v>
      </c>
      <c r="O41" s="14" cm="1">
        <f t="array" aca="1" ref="O41" ca="1">SUM(INDIRECT(ADDRESS(expense_min_row,COLUMN())&amp;":"&amp;ADDRESS(expense_max_row,COLUMN())))</f>
        <v>0</v>
      </c>
      <c r="P41" s="14" cm="1">
        <f t="array" aca="1" ref="P41" ca="1">SUM(INDIRECT(ADDRESS(expense_min_row,COLUMN())&amp;":"&amp;ADDRESS(expense_max_row,COLUMN())))</f>
        <v>0</v>
      </c>
      <c r="Q41" s="14" cm="1">
        <f t="array" aca="1" ref="Q41" ca="1">SUM(INDIRECT(ADDRESS(expense_min_row,COLUMN())&amp;":"&amp;ADDRESS(expense_max_row,COLUMN())))</f>
        <v>0</v>
      </c>
      <c r="S41" s="14" cm="1">
        <f t="array" aca="1" ref="S41" ca="1">SUM(INDIRECT(ADDRESS(expense_min_row,COLUMN())&amp;":"&amp;ADDRESS(expense_max_row,COLUMN())))</f>
        <v>0</v>
      </c>
      <c r="T41" s="14" cm="1">
        <f t="array" aca="1" ref="T41" ca="1">SUM(INDIRECT(ADDRESS(expense_min_row,COLUMN())&amp;":"&amp;ADDRESS(expense_max_row,COLUMN())))</f>
        <v>0</v>
      </c>
      <c r="U41" s="14" cm="1">
        <f t="array" aca="1" ref="U41" ca="1">SUM(INDIRECT(ADDRESS(expense_min_row,COLUMN())&amp;":"&amp;ADDRESS(expense_max_row,COLUMN())))</f>
        <v>0</v>
      </c>
      <c r="V41" s="14" cm="1">
        <f t="array" aca="1" ref="V41" ca="1">SUM(INDIRECT(ADDRESS(expense_min_row,COLUMN())&amp;":"&amp;ADDRESS(expense_max_row,COLUMN())))</f>
        <v>0</v>
      </c>
      <c r="W41" s="14" cm="1">
        <f t="array" aca="1" ref="W41" ca="1">SUM(INDIRECT(ADDRESS(expense_min_row,COLUMN())&amp;":"&amp;ADDRESS(expense_max_row,COLUMN())))</f>
        <v>0</v>
      </c>
      <c r="X41" s="14" cm="1">
        <f t="array" aca="1" ref="X41" ca="1">SUM(INDIRECT(ADDRESS(expense_min_row,COLUMN())&amp;":"&amp;ADDRESS(expense_max_row,COLUMN())))</f>
        <v>0</v>
      </c>
      <c r="Y41" s="14" cm="1">
        <f t="array" aca="1" ref="Y41" ca="1">SUM(INDIRECT(ADDRESS(expense_min_row,COLUMN())&amp;":"&amp;ADDRESS(expense_max_row,COLUMN())))</f>
        <v>0</v>
      </c>
      <c r="Z41" s="14" cm="1">
        <f t="array" aca="1" ref="Z41" ca="1">SUM(INDIRECT(ADDRESS(expense_min_row,COLUMN())&amp;":"&amp;ADDRESS(expense_max_row,COLUMN())))</f>
        <v>0</v>
      </c>
      <c r="AA41" s="14" cm="1">
        <f t="array" aca="1" ref="AA41" ca="1">SUM(INDIRECT(ADDRESS(expense_min_row,COLUMN())&amp;":"&amp;ADDRESS(expense_max_row,COLUMN())))</f>
        <v>0</v>
      </c>
      <c r="AB41" s="14" cm="1">
        <f t="array" aca="1" ref="AB41" ca="1">SUM(INDIRECT(ADDRESS(expense_min_row,COLUMN())&amp;":"&amp;ADDRESS(expense_max_row,COLUMN())))</f>
        <v>0</v>
      </c>
      <c r="AC41" s="14" cm="1">
        <f t="array" aca="1" ref="AC41" ca="1">SUM(INDIRECT(ADDRESS(expense_min_row,COLUMN())&amp;":"&amp;ADDRESS(expense_max_row,COLUMN())))</f>
        <v>0</v>
      </c>
      <c r="AD41" s="14" cm="1">
        <f t="array" aca="1" ref="AD41" ca="1">SUM(INDIRECT(ADDRESS(expense_min_row,COLUMN())&amp;":"&amp;ADDRESS(expense_max_row,COLUMN())))</f>
        <v>0</v>
      </c>
      <c r="AE41" s="14" cm="1">
        <f t="array" aca="1" ref="AE41" ca="1">SUM(INDIRECT(ADDRESS(expense_min_row,COLUMN())&amp;":"&amp;ADDRESS(expense_max_row,COLUMN())))</f>
        <v>0</v>
      </c>
    </row>
    <row r="43" spans="3:31">
      <c r="C43" s="26" t="s">
        <v>14</v>
      </c>
      <c r="E43" s="24">
        <f>DATE(E$5,1,1)</f>
        <v>45292</v>
      </c>
      <c r="F43" s="24">
        <f>DATE(E$5,2,1)</f>
        <v>45323</v>
      </c>
      <c r="G43" s="24">
        <f>DATE(E$5,3,1)</f>
        <v>45352</v>
      </c>
      <c r="H43" s="24">
        <f>DATE(E$5,4,1)</f>
        <v>45383</v>
      </c>
      <c r="I43" s="24">
        <f>DATE(E$5,5,1)</f>
        <v>45413</v>
      </c>
      <c r="J43" s="24">
        <f>DATE(E$5,6,1)</f>
        <v>45444</v>
      </c>
      <c r="K43" s="24">
        <f>DATE(E$5,7,1)</f>
        <v>45474</v>
      </c>
      <c r="L43" s="24">
        <f>DATE(E$5,8,1)</f>
        <v>45505</v>
      </c>
      <c r="M43" s="24">
        <f>DATE(E$5,9,1)</f>
        <v>45536</v>
      </c>
      <c r="N43" s="24">
        <f>DATE(E$5,10,1)</f>
        <v>45566</v>
      </c>
      <c r="O43" s="24">
        <f>DATE(E$5,11,1)</f>
        <v>45597</v>
      </c>
      <c r="P43" s="24">
        <f>DATE(E$5,12,1)</f>
        <v>45627</v>
      </c>
      <c r="Q43" s="25">
        <f>E$5</f>
        <v>2024</v>
      </c>
      <c r="S43" s="24">
        <f>DATE(S$5,1,1)</f>
        <v>45658</v>
      </c>
      <c r="T43" s="24">
        <f>DATE(S$5,2,1)</f>
        <v>45689</v>
      </c>
      <c r="U43" s="24">
        <f>DATE(S$5,3,1)</f>
        <v>45717</v>
      </c>
      <c r="V43" s="24">
        <f>DATE(S$5,4,1)</f>
        <v>45748</v>
      </c>
      <c r="W43" s="24">
        <f>DATE(S$5,5,1)</f>
        <v>45778</v>
      </c>
      <c r="X43" s="24">
        <f>DATE(S$5,6,1)</f>
        <v>45809</v>
      </c>
      <c r="Y43" s="24">
        <f>DATE(S$5,7,1)</f>
        <v>45839</v>
      </c>
      <c r="Z43" s="24">
        <f>DATE(S$5,8,1)</f>
        <v>45870</v>
      </c>
      <c r="AA43" s="24">
        <f>DATE(S$5,9,1)</f>
        <v>45901</v>
      </c>
      <c r="AB43" s="24">
        <f>DATE(S$5,10,1)</f>
        <v>45931</v>
      </c>
      <c r="AC43" s="24">
        <f>DATE(S$5,11,1)</f>
        <v>45962</v>
      </c>
      <c r="AD43" s="24">
        <f>DATE(S$5,12,1)</f>
        <v>45992</v>
      </c>
      <c r="AE43" s="25">
        <f>S$5</f>
        <v>2025</v>
      </c>
    </row>
    <row r="44" spans="3:31">
      <c r="C44" s="11" t="s">
        <v>15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3">
        <f>SUM(E44:P44)</f>
        <v>0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3">
        <f>SUM(S44:AD44)</f>
        <v>0</v>
      </c>
    </row>
    <row r="45" spans="3:31">
      <c r="C45" s="11" t="s">
        <v>15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3">
        <f t="shared" ref="Q45:Q51" si="8">SUM(E45:P45)</f>
        <v>0</v>
      </c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3">
        <f t="shared" ref="AE45:AE51" si="9">SUM(S45:AD45)</f>
        <v>0</v>
      </c>
    </row>
    <row r="46" spans="3:31">
      <c r="C46" s="11" t="s">
        <v>15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3">
        <f t="shared" si="8"/>
        <v>0</v>
      </c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3">
        <f t="shared" si="9"/>
        <v>0</v>
      </c>
    </row>
    <row r="47" spans="3:31">
      <c r="C47" s="11" t="s">
        <v>15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3">
        <f t="shared" si="8"/>
        <v>0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3">
        <f t="shared" si="9"/>
        <v>0</v>
      </c>
    </row>
    <row r="48" spans="3:31">
      <c r="C48" s="11" t="s">
        <v>15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3">
        <f t="shared" si="8"/>
        <v>0</v>
      </c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3">
        <f t="shared" si="9"/>
        <v>0</v>
      </c>
    </row>
    <row r="49" spans="3:31">
      <c r="C49" s="11" t="s">
        <v>15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3">
        <f t="shared" si="8"/>
        <v>0</v>
      </c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3">
        <f t="shared" si="9"/>
        <v>0</v>
      </c>
    </row>
    <row r="50" spans="3:31">
      <c r="C50" s="11" t="s">
        <v>15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3">
        <f t="shared" si="8"/>
        <v>0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3">
        <f t="shared" si="9"/>
        <v>0</v>
      </c>
    </row>
    <row r="51" spans="3:31">
      <c r="C51" s="11" t="s">
        <v>15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3">
        <f t="shared" si="8"/>
        <v>0</v>
      </c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3">
        <f t="shared" si="9"/>
        <v>0</v>
      </c>
    </row>
    <row r="52" spans="3:31">
      <c r="C52" s="11" t="s">
        <v>15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3">
        <f t="shared" ref="Q52:Q58" si="10">SUM(E52:P52)</f>
        <v>0</v>
      </c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3">
        <f t="shared" ref="AE52:AE57" si="11">SUM(S52:AD52)</f>
        <v>0</v>
      </c>
    </row>
    <row r="53" spans="3:31">
      <c r="C53" s="11" t="s">
        <v>15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3">
        <f t="shared" si="10"/>
        <v>0</v>
      </c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3">
        <f t="shared" si="11"/>
        <v>0</v>
      </c>
    </row>
    <row r="54" spans="3:31">
      <c r="C54" s="11" t="s">
        <v>15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3">
        <f t="shared" si="10"/>
        <v>0</v>
      </c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3">
        <f t="shared" si="11"/>
        <v>0</v>
      </c>
    </row>
    <row r="55" spans="3:31">
      <c r="C55" s="11" t="s">
        <v>15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3">
        <f t="shared" si="10"/>
        <v>0</v>
      </c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3">
        <f t="shared" si="11"/>
        <v>0</v>
      </c>
    </row>
    <row r="56" spans="3:31">
      <c r="C56" s="11" t="s">
        <v>15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3">
        <f t="shared" si="10"/>
        <v>0</v>
      </c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3">
        <f t="shared" si="11"/>
        <v>0</v>
      </c>
    </row>
    <row r="57" spans="3:31">
      <c r="C57" s="11" t="s">
        <v>15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3">
        <f t="shared" si="10"/>
        <v>0</v>
      </c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3">
        <f t="shared" si="11"/>
        <v>0</v>
      </c>
    </row>
    <row r="58" spans="3:31">
      <c r="C58" s="21" t="s">
        <v>11</v>
      </c>
      <c r="E58" s="14" cm="1">
        <f t="array" aca="1" ref="E58" ca="1">SUM(INDIRECT(ADDRESS(saving_min_row,COLUMN())&amp;":"&amp;ADDRESS(saving_max_row,COLUMN())))</f>
        <v>0</v>
      </c>
      <c r="F58" s="14" cm="1">
        <f t="array" aca="1" ref="F58" ca="1">SUM(INDIRECT(ADDRESS(saving_min_row,COLUMN())&amp;":"&amp;ADDRESS(saving_max_row,COLUMN())))</f>
        <v>0</v>
      </c>
      <c r="G58" s="14" cm="1">
        <f t="array" aca="1" ref="G58" ca="1">SUM(INDIRECT(ADDRESS(saving_min_row,COLUMN())&amp;":"&amp;ADDRESS(saving_max_row,COLUMN())))</f>
        <v>0</v>
      </c>
      <c r="H58" s="14" cm="1">
        <f t="array" aca="1" ref="H58" ca="1">SUM(INDIRECT(ADDRESS(saving_min_row,COLUMN())&amp;":"&amp;ADDRESS(saving_max_row,COLUMN())))</f>
        <v>0</v>
      </c>
      <c r="I58" s="14" cm="1">
        <f t="array" aca="1" ref="I58" ca="1">SUM(INDIRECT(ADDRESS(saving_min_row,COLUMN())&amp;":"&amp;ADDRESS(saving_max_row,COLUMN())))</f>
        <v>0</v>
      </c>
      <c r="J58" s="14" cm="1">
        <f t="array" aca="1" ref="J58" ca="1">SUM(INDIRECT(ADDRESS(saving_min_row,COLUMN())&amp;":"&amp;ADDRESS(saving_max_row,COLUMN())))</f>
        <v>0</v>
      </c>
      <c r="K58" s="14" cm="1">
        <f t="array" aca="1" ref="K58" ca="1">SUM(INDIRECT(ADDRESS(saving_min_row,COLUMN())&amp;":"&amp;ADDRESS(saving_max_row,COLUMN())))</f>
        <v>0</v>
      </c>
      <c r="L58" s="14" cm="1">
        <f t="array" aca="1" ref="L58" ca="1">SUM(INDIRECT(ADDRESS(saving_min_row,COLUMN())&amp;":"&amp;ADDRESS(saving_max_row,COLUMN())))</f>
        <v>0</v>
      </c>
      <c r="M58" s="14" cm="1">
        <f t="array" aca="1" ref="M58" ca="1">SUM(INDIRECT(ADDRESS(saving_min_row,COLUMN())&amp;":"&amp;ADDRESS(saving_max_row,COLUMN())))</f>
        <v>0</v>
      </c>
      <c r="N58" s="14" cm="1">
        <f t="array" aca="1" ref="N58" ca="1">SUM(INDIRECT(ADDRESS(saving_min_row,COLUMN())&amp;":"&amp;ADDRESS(saving_max_row,COLUMN())))</f>
        <v>0</v>
      </c>
      <c r="O58" s="14" cm="1">
        <f t="array" aca="1" ref="O58" ca="1">SUM(INDIRECT(ADDRESS(saving_min_row,COLUMN())&amp;":"&amp;ADDRESS(saving_max_row,COLUMN())))</f>
        <v>0</v>
      </c>
      <c r="P58" s="14" cm="1">
        <f t="array" aca="1" ref="P58" ca="1">SUM(INDIRECT(ADDRESS(saving_min_row,COLUMN())&amp;":"&amp;ADDRESS(saving_max_row,COLUMN())))</f>
        <v>0</v>
      </c>
      <c r="Q58" s="14" cm="1">
        <f t="array" aca="1" ref="Q58" ca="1">SUM(INDIRECT(ADDRESS(saving_min_row,COLUMN())&amp;":"&amp;ADDRESS(saving_max_row,COLUMN())))</f>
        <v>0</v>
      </c>
      <c r="S58" s="14" cm="1">
        <f t="array" aca="1" ref="S58" ca="1">SUM(INDIRECT(ADDRESS(saving_min_row,COLUMN())&amp;":"&amp;ADDRESS(saving_max_row,COLUMN())))</f>
        <v>0</v>
      </c>
      <c r="T58" s="14" cm="1">
        <f t="array" aca="1" ref="T58" ca="1">SUM(INDIRECT(ADDRESS(saving_min_row,COLUMN())&amp;":"&amp;ADDRESS(saving_max_row,COLUMN())))</f>
        <v>0</v>
      </c>
      <c r="U58" s="14" cm="1">
        <f t="array" aca="1" ref="U58" ca="1">SUM(INDIRECT(ADDRESS(saving_min_row,COLUMN())&amp;":"&amp;ADDRESS(saving_max_row,COLUMN())))</f>
        <v>0</v>
      </c>
      <c r="V58" s="14" cm="1">
        <f t="array" aca="1" ref="V58" ca="1">SUM(INDIRECT(ADDRESS(saving_min_row,COLUMN())&amp;":"&amp;ADDRESS(saving_max_row,COLUMN())))</f>
        <v>0</v>
      </c>
      <c r="W58" s="14" cm="1">
        <f t="array" aca="1" ref="W58" ca="1">SUM(INDIRECT(ADDRESS(saving_min_row,COLUMN())&amp;":"&amp;ADDRESS(saving_max_row,COLUMN())))</f>
        <v>0</v>
      </c>
      <c r="X58" s="14" cm="1">
        <f t="array" aca="1" ref="X58" ca="1">SUM(INDIRECT(ADDRESS(saving_min_row,COLUMN())&amp;":"&amp;ADDRESS(saving_max_row,COLUMN())))</f>
        <v>0</v>
      </c>
      <c r="Y58" s="14" cm="1">
        <f t="array" aca="1" ref="Y58" ca="1">SUM(INDIRECT(ADDRESS(saving_min_row,COLUMN())&amp;":"&amp;ADDRESS(saving_max_row,COLUMN())))</f>
        <v>0</v>
      </c>
      <c r="Z58" s="14" cm="1">
        <f t="array" aca="1" ref="Z58" ca="1">SUM(INDIRECT(ADDRESS(saving_min_row,COLUMN())&amp;":"&amp;ADDRESS(saving_max_row,COLUMN())))</f>
        <v>0</v>
      </c>
      <c r="AA58" s="14" cm="1">
        <f t="array" aca="1" ref="AA58" ca="1">SUM(INDIRECT(ADDRESS(saving_min_row,COLUMN())&amp;":"&amp;ADDRESS(saving_max_row,COLUMN())))</f>
        <v>0</v>
      </c>
      <c r="AB58" s="14" cm="1">
        <f t="array" aca="1" ref="AB58" ca="1">SUM(INDIRECT(ADDRESS(saving_min_row,COLUMN())&amp;":"&amp;ADDRESS(saving_max_row,COLUMN())))</f>
        <v>0</v>
      </c>
      <c r="AC58" s="14" cm="1">
        <f t="array" aca="1" ref="AC58" ca="1">SUM(INDIRECT(ADDRESS(saving_min_row,COLUMN())&amp;":"&amp;ADDRESS(saving_max_row,COLUMN())))</f>
        <v>0</v>
      </c>
      <c r="AD58" s="14" cm="1">
        <f t="array" aca="1" ref="AD58" ca="1">SUM(INDIRECT(ADDRESS(saving_min_row,COLUMN())&amp;":"&amp;ADDRESS(saving_max_row,COLUMN())))</f>
        <v>0</v>
      </c>
      <c r="AE58" s="14" cm="1">
        <f t="array" aca="1" ref="AE58" ca="1">SUM(INDIRECT(ADDRESS(saving_min_row,COLUMN())&amp;":"&amp;ADDRESS(saving_max_row,COLUMN())))</f>
        <v>0</v>
      </c>
    </row>
  </sheetData>
  <mergeCells count="3">
    <mergeCell ref="E5:Q5"/>
    <mergeCell ref="S5:AE5"/>
    <mergeCell ref="A1:C3"/>
  </mergeCells>
  <conditionalFormatting sqref="C27:C40 E27:Q40 S27:AE40">
    <cfRule type="expression" dxfId="12" priority="8">
      <formula>ROW(A27)&lt;=expense_max_row</formula>
    </cfRule>
  </conditionalFormatting>
  <conditionalFormatting sqref="C10:C23 S10:AE23 E10:Q23">
    <cfRule type="expression" dxfId="11" priority="7">
      <formula>ROW(A10)&lt;=income_max_row</formula>
    </cfRule>
  </conditionalFormatting>
  <conditionalFormatting sqref="C44:C57 E44:Q57 S44:AE57">
    <cfRule type="expression" dxfId="10" priority="6">
      <formula>ROW(A44)&lt;=saving_max_row</formula>
    </cfRule>
  </conditionalFormatting>
  <conditionalFormatting sqref="E6:Q7 S6:AE7">
    <cfRule type="expression" dxfId="9" priority="1" stopIfTrue="1">
      <formula>AND(E$24=0,E$41=0,E$58=0)</formula>
    </cfRule>
    <cfRule type="expression" dxfId="8" priority="2" stopIfTrue="1">
      <formula>E$7=0</formula>
    </cfRule>
    <cfRule type="expression" dxfId="7" priority="5">
      <formula>E$7&lt;0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A591-C12E-4D05-AEB2-9245080D80A6}">
  <dimension ref="A1:A3"/>
  <sheetViews>
    <sheetView showGridLines="0" workbookViewId="0">
      <selection sqref="A1:XFD3"/>
    </sheetView>
  </sheetViews>
  <sheetFormatPr defaultRowHeight="15"/>
  <sheetData>
    <row r="1" spans="1:1" s="16" customFormat="1">
      <c r="A1" s="18" t="s">
        <v>2</v>
      </c>
    </row>
    <row r="2" spans="1:1" s="16" customFormat="1"/>
    <row r="3" spans="1:1" s="16" customFormat="1"/>
  </sheetData>
  <mergeCells count="1">
    <mergeCell ref="A1:XF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6494-49E6-473B-8C40-474E1BED0EEC}">
  <dimension ref="A1:A3"/>
  <sheetViews>
    <sheetView showGridLines="0" workbookViewId="0">
      <selection sqref="A1:XFD3"/>
    </sheetView>
  </sheetViews>
  <sheetFormatPr defaultRowHeight="15"/>
  <sheetData>
    <row r="1" spans="1:1" s="16" customFormat="1">
      <c r="A1" s="18" t="s">
        <v>3</v>
      </c>
    </row>
    <row r="2" spans="1:1" s="16" customFormat="1"/>
    <row r="3" spans="1:1" s="16" customFormat="1"/>
  </sheetData>
  <mergeCells count="1">
    <mergeCell ref="A1:XF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3B69-7B50-4ED1-8906-5FD3B5CAB3A7}">
  <dimension ref="A1:A3"/>
  <sheetViews>
    <sheetView showGridLines="0" workbookViewId="0">
      <selection sqref="A1:XFD3"/>
    </sheetView>
  </sheetViews>
  <sheetFormatPr defaultRowHeight="15"/>
  <sheetData>
    <row r="1" spans="1:1" s="20" customFormat="1">
      <c r="A1" s="19" t="s">
        <v>5</v>
      </c>
    </row>
    <row r="2" spans="1:1" s="20" customFormat="1"/>
    <row r="3" spans="1:1" s="20" customFormat="1"/>
  </sheetData>
  <mergeCells count="1">
    <mergeCell ref="A1:XF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AA1D-3882-475B-B5B4-3A9BBE119592}">
  <dimension ref="A1:A3"/>
  <sheetViews>
    <sheetView showGridLines="0" workbookViewId="0">
      <selection activeCell="I17" sqref="I17"/>
    </sheetView>
  </sheetViews>
  <sheetFormatPr defaultRowHeight="15"/>
  <sheetData>
    <row r="1" spans="1:1" s="20" customFormat="1">
      <c r="A1" s="19" t="s">
        <v>4</v>
      </c>
    </row>
    <row r="2" spans="1:1" s="20" customFormat="1"/>
    <row r="3" spans="1:1" s="20" customFormat="1"/>
  </sheetData>
  <mergeCells count="1">
    <mergeCell ref="A1:XF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93e569-cbc6-4e5f-a94d-be56c7e6ffc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BF7142D4021447BAB701EC4DD08BF2" ma:contentTypeVersion="13" ma:contentTypeDescription="Create a new document." ma:contentTypeScope="" ma:versionID="cde32705b0bd8e29c7ed103fa3a1c0d6">
  <xsd:schema xmlns:xsd="http://www.w3.org/2001/XMLSchema" xmlns:xs="http://www.w3.org/2001/XMLSchema" xmlns:p="http://schemas.microsoft.com/office/2006/metadata/properties" xmlns:ns3="ab93e569-cbc6-4e5f-a94d-be56c7e6ffcc" xmlns:ns4="57756f27-6a02-4734-84fc-f2866968a24b" targetNamespace="http://schemas.microsoft.com/office/2006/metadata/properties" ma:root="true" ma:fieldsID="9faaf753ea8fc74729566f7d6f68a8e0" ns3:_="" ns4:_="">
    <xsd:import namespace="ab93e569-cbc6-4e5f-a94d-be56c7e6ffcc"/>
    <xsd:import namespace="57756f27-6a02-4734-84fc-f2866968a2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3e569-cbc6-4e5f-a94d-be56c7e6f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756f27-6a02-4734-84fc-f2866968a24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9CE38E-39B8-4065-BE5D-FD2D77F922A1}">
  <ds:schemaRefs>
    <ds:schemaRef ds:uri="57756f27-6a02-4734-84fc-f2866968a24b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ab93e569-cbc6-4e5f-a94d-be56c7e6ffc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7067A1B-5539-4B8B-8479-E6F17F6216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93e569-cbc6-4e5f-a94d-be56c7e6ffcc"/>
    <ds:schemaRef ds:uri="57756f27-6a02-4734-84fc-f2866968a2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91AF6C-1CA5-49C7-83DA-4D471EAB135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ea2b65f-2f5e-440e-b025-dfdfafd8e097}" enabled="0" method="" siteId="{1ea2b65f-2f5e-440e-b025-dfdfafd8e09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Settings</vt:lpstr>
      <vt:lpstr>Budget Planning</vt:lpstr>
      <vt:lpstr>Budget Tracking</vt:lpstr>
      <vt:lpstr>Budget Dashboard</vt:lpstr>
      <vt:lpstr>Calculations</vt:lpstr>
      <vt:lpstr>Dropdown Data</vt:lpstr>
      <vt:lpstr>expense_header_row</vt:lpstr>
      <vt:lpstr>starting_year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Rommy Setiawan</dc:creator>
  <cp:lastModifiedBy>Rommy Setiawan</cp:lastModifiedBy>
  <dcterms:created xsi:type="dcterms:W3CDTF">2023-12-20T19:31:59Z</dcterms:created>
  <dcterms:modified xsi:type="dcterms:W3CDTF">2023-12-21T21:04:22Z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0x0101009CBF7142D4021447BAB701EC4DD08BF2</vt:lpwstr>
  </property>
</Properties>
</file>