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NEP GEF Projects" sheetId="1" state="visible" r:id="rId2"/>
    <sheet name="GEF Core Indicators" sheetId="2" state="visible" r:id="rId3"/>
    <sheet name="PIR Ratings" sheetId="3" state="visible" r:id="rId4"/>
    <sheet name="Expected Expenditure" sheetId="4" state="visible" r:id="rId5"/>
    <sheet name="Data Validation" sheetId="5" state="hidden" r:id="rId6"/>
    <sheet name="PIR Values" sheetId="6" state="hidden" r:id="rId7"/>
  </sheets>
  <definedNames>
    <definedName function="false" hidden="true" localSheetId="2" name="_xlnm._FilterDatabase" vbProcedure="false">'PIR Ratings'!$A$1:$D$491</definedName>
    <definedName function="false" hidden="true" localSheetId="0" name="_xlnm._FilterDatabase" vbProcedure="false">'UNEP GEF Projects'!$A$1:$AO$323</definedName>
    <definedName function="false" hidden="false" localSheetId="3" name="_xlnm._FilterDatabase" vbProcedure="false">'Expected Expenditure'!$A$1:$C$172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<sst xmlns="http://schemas.openxmlformats.org/spreadsheetml/2006/main" count="7001" uniqueCount="1731">
  <si>
    <t xml:space="preserve">GEF I</t>
  </si>
  <si>
    <t xml:space="preserve">Lea GEF Agency</t>
  </si>
  <si>
    <t xml:space="preserve">Country</t>
  </si>
  <si>
    <t xml:space="preserve">Geographic Scope</t>
  </si>
  <si>
    <t xml:space="preserve">Project title</t>
  </si>
  <si>
    <t xml:space="preserve">Project Short Title</t>
  </si>
  <si>
    <t xml:space="preserve">Task Manager</t>
  </si>
  <si>
    <t xml:space="preserve">Project Type</t>
  </si>
  <si>
    <t xml:space="preserve">Current Project  Status</t>
  </si>
  <si>
    <t xml:space="preserve">Focal Area_A</t>
  </si>
  <si>
    <t xml:space="preserve">Subprogramme</t>
  </si>
  <si>
    <t xml:space="preserve">PIF/Council Approval Date</t>
  </si>
  <si>
    <t xml:space="preserve">Date of full project submission to GEF Secretariat</t>
  </si>
  <si>
    <t xml:space="preserve">PPG  CEO Approval</t>
  </si>
  <si>
    <t xml:space="preserve">UNEP signature date      (PPG)</t>
  </si>
  <si>
    <t xml:space="preserve">Expected/ Actual Completion date PPG</t>
  </si>
  <si>
    <t xml:space="preserve">PPG WBSE</t>
  </si>
  <si>
    <t xml:space="preserve">Project Preparation Grant (PPG)</t>
  </si>
  <si>
    <t xml:space="preserve">  Project CEO Approval/Endorsement Date</t>
  </si>
  <si>
    <t xml:space="preserve">UNEP signature date  (Project)</t>
  </si>
  <si>
    <t xml:space="preserve">Date of latest signature date on the umbrella legal instrument</t>
  </si>
  <si>
    <t xml:space="preserve">Expected Technical Completion date (Project)</t>
  </si>
  <si>
    <t xml:space="preserve">Revised Technical Completion date (Project)</t>
  </si>
  <si>
    <t xml:space="preserve">Actual Technical Completion date (Project)</t>
  </si>
  <si>
    <t xml:space="preserve">Expected Completion date (Validity of the LA)</t>
  </si>
  <si>
    <t xml:space="preserve">Number of Amendments to LA</t>
  </si>
  <si>
    <t xml:space="preserve">Actual Completion date (Validity of the LA)</t>
  </si>
  <si>
    <t xml:space="preserve">Project WBSE</t>
  </si>
  <si>
    <t xml:space="preserve">S1 Grant Code</t>
  </si>
  <si>
    <t xml:space="preserve">P1 Grant Code</t>
  </si>
  <si>
    <t xml:space="preserve">Project  Grant </t>
  </si>
  <si>
    <t xml:space="preserve">  Co-financing Amount </t>
  </si>
  <si>
    <t xml:space="preserve">  PA focal point  </t>
  </si>
  <si>
    <t xml:space="preserve"> FMO </t>
  </si>
  <si>
    <t xml:space="preserve"> FA Focal Point </t>
  </si>
  <si>
    <t xml:space="preserve"> Project mid-term review/evaluation status </t>
  </si>
  <si>
    <t xml:space="preserve"> Project terminal evaluation status  </t>
  </si>
  <si>
    <t xml:space="preserve"> Date of project financial closure </t>
  </si>
  <si>
    <t xml:space="preserve"> Fund </t>
  </si>
  <si>
    <t xml:space="preserve"> Branch </t>
  </si>
  <si>
    <t xml:space="preserve"> Comments  </t>
  </si>
  <si>
    <t xml:space="preserve">Technical completion date</t>
  </si>
  <si>
    <t xml:space="preserve"> Corporate Services(AG_Fee) </t>
  </si>
  <si>
    <t xml:space="preserve"> Project Cycle Activities(AG_Fee) </t>
  </si>
  <si>
    <t xml:space="preserve"> Portfolio_Total(AG_Fee) </t>
  </si>
  <si>
    <t xml:space="preserve">UNEP/UNDP</t>
  </si>
  <si>
    <t xml:space="preserve">Regional (Senegal, Mauritania)</t>
  </si>
  <si>
    <t xml:space="preserve">Africa</t>
  </si>
  <si>
    <t xml:space="preserve">Biological Diversity Conservation through Participatory Rehabilitation of the Degraded Lands of the Arid and Semi-Arid Transboundary Areas of Mauritania and Senegal</t>
  </si>
  <si>
    <t xml:space="preserve">BD/LD Unit</t>
  </si>
  <si>
    <t xml:space="preserve">FSP</t>
  </si>
  <si>
    <t xml:space="preserve">Completed</t>
  </si>
  <si>
    <t xml:space="preserve">Biodiversity</t>
  </si>
  <si>
    <t xml:space="preserve">Ecosystem Management</t>
  </si>
  <si>
    <t xml:space="preserve">GFL</t>
  </si>
  <si>
    <t xml:space="preserve">UNEP</t>
  </si>
  <si>
    <t xml:space="preserve">Regional(Kazakhstan, Kyrgyzstan, Tajikistan, Turkmenistan, Uzbekistan)</t>
  </si>
  <si>
    <t xml:space="preserve">Asia Pacific</t>
  </si>
  <si>
    <t xml:space="preserve">In Situ/On Farm Conservation and Use of Agricultural Biodiversity (Horticultural Crops and Wild Fruit Species) in Central Asia</t>
  </si>
  <si>
    <t xml:space="preserve">Wild Fruit</t>
  </si>
  <si>
    <t xml:space="preserve">SB-000780.43.01</t>
  </si>
  <si>
    <t xml:space="preserve">S1-32GFL-000360</t>
  </si>
  <si>
    <t xml:space="preserve">P1-33GFL-000558</t>
  </si>
  <si>
    <t xml:space="preserve">Russian Federation</t>
  </si>
  <si>
    <t xml:space="preserve">Europe</t>
  </si>
  <si>
    <t xml:space="preserve">An Integrated Ecosystem Management Approach to Conserve Biodiversity and Minimize Habitat Fragmentation in Three Selected Model Areas in the Russian Arctic (ECORA)</t>
  </si>
  <si>
    <t xml:space="preserve">ECORA</t>
  </si>
  <si>
    <t xml:space="preserve">Johan Robinson</t>
  </si>
  <si>
    <t xml:space="preserve">Multi-focal Areas(BD)</t>
  </si>
  <si>
    <t xml:space="preserve">SB-000779.69</t>
  </si>
  <si>
    <t xml:space="preserve">S1-32GFL-000155</t>
  </si>
  <si>
    <t xml:space="preserve">P1-33GFL-000023</t>
  </si>
  <si>
    <t xml:space="preserve">Aska Ochiel </t>
  </si>
  <si>
    <t xml:space="preserve">Janet Bwiza</t>
  </si>
  <si>
    <t xml:space="preserve">Weldon Lemein</t>
  </si>
  <si>
    <t xml:space="preserve">Biodiversity and Land Branch (BLB)</t>
  </si>
  <si>
    <t xml:space="preserve">Regional (Benin, Burkina Faso, Cote d'Ivoire, Mali, Niger, Senegal)</t>
  </si>
  <si>
    <t xml:space="preserve">Building Scientific and Technical Capacity for Effective Management and Sustainable Use of Dryland Biodiversity in West African Biosphere Reserves</t>
  </si>
  <si>
    <t xml:space="preserve">West African Biosphere Reserves</t>
  </si>
  <si>
    <t xml:space="preserve">SB-000780.13</t>
  </si>
  <si>
    <t xml:space="preserve">S1-32GFL-000169</t>
  </si>
  <si>
    <t xml:space="preserve">P1-33GFL-000040</t>
  </si>
  <si>
    <t xml:space="preserve">Regional(Armenia, Bolivia, Madagascar, Sri Lanka, Uzbekistan)</t>
  </si>
  <si>
    <t xml:space="preserve">Global</t>
  </si>
  <si>
    <t xml:space="preserve">In-situ Conservation of Crop Wild Relatives through Enhanced Information Management and Field Application</t>
  </si>
  <si>
    <t xml:space="preserve">Wild Relatives</t>
  </si>
  <si>
    <t xml:space="preserve">SB-00815.38</t>
  </si>
  <si>
    <t xml:space="preserve">S1-32GFL-000142</t>
  </si>
  <si>
    <t xml:space="preserve">P1-33GFL-000646</t>
  </si>
  <si>
    <t xml:space="preserve">Regional (Gambia, Guinea, Guinea-Bissau, Mali, Mauritania, Niger, Senegal, Sierra Leone)</t>
  </si>
  <si>
    <t xml:space="preserve">Fouta Djallon Highlands Integrated Natural Resources Management Project (FDH-INRM) (Tranches 1 and 2)</t>
  </si>
  <si>
    <t xml:space="preserve">Fouta Djallon</t>
  </si>
  <si>
    <t xml:space="preserve">Adamou Bouhari</t>
  </si>
  <si>
    <t xml:space="preserve">Under Implementation</t>
  </si>
  <si>
    <t xml:space="preserve">Land Degradation</t>
  </si>
  <si>
    <t xml:space="preserve">Ecosystems Management</t>
  </si>
  <si>
    <t xml:space="preserve">SB-000685.16.01</t>
  </si>
  <si>
    <t xml:space="preserve">S1-32GFL-000277</t>
  </si>
  <si>
    <t xml:space="preserve">P1-33GFL-000128</t>
  </si>
  <si>
    <t xml:space="preserve">Eric Mugo</t>
  </si>
  <si>
    <t xml:space="preserve">George Saddimbah</t>
  </si>
  <si>
    <t xml:space="preserve">Linda Choge</t>
  </si>
  <si>
    <t xml:space="preserve">Trinidad and Tobago</t>
  </si>
  <si>
    <t xml:space="preserve">Latin America and the Caribbean</t>
  </si>
  <si>
    <t xml:space="preserve">National Capacity Self Assessment (NCSA) for Global Environmental Management</t>
  </si>
  <si>
    <t xml:space="preserve">EA</t>
  </si>
  <si>
    <t xml:space="preserve">Multi-focal Areas(CB)</t>
  </si>
  <si>
    <t xml:space="preserve">SB-000780.28</t>
  </si>
  <si>
    <t xml:space="preserve">Regional (Pakistan, Sri Lanka, Vietnam, Bangladesh)</t>
  </si>
  <si>
    <t xml:space="preserve">Development and application of decision-support tools to conserve and sustainably use genetic diversity in indigenous livestock and wild relatives</t>
  </si>
  <si>
    <t xml:space="preserve"> Indigenous Livestock and Wild Relatives</t>
  </si>
  <si>
    <t xml:space="preserve">Technically Completed</t>
  </si>
  <si>
    <t xml:space="preserve">SB-000780.56.01</t>
  </si>
  <si>
    <t xml:space="preserve">S1-32GFL-000320</t>
  </si>
  <si>
    <t xml:space="preserve">P1-33GFL-000122</t>
  </si>
  <si>
    <t xml:space="preserve">Vanuatu</t>
  </si>
  <si>
    <t xml:space="preserve">National Capacity Needs Self-Assessment (NCSA) for Global Environmental Management</t>
  </si>
  <si>
    <t xml:space="preserve">SB-000780.23</t>
  </si>
  <si>
    <t xml:space="preserve">Evelyn Machasio </t>
  </si>
  <si>
    <t xml:space="preserve">Barbados</t>
  </si>
  <si>
    <t xml:space="preserve">Assessment of Capacity Building Needs and Country Specific Priorities in the Conservation of Biodiversity  and Participation in the National Clearing House Mechanism</t>
  </si>
  <si>
    <t xml:space="preserve">Barbados CHM</t>
  </si>
  <si>
    <t xml:space="preserve">Jane Nimpamya</t>
  </si>
  <si>
    <t xml:space="preserve">SB-000684.21.01</t>
  </si>
  <si>
    <t xml:space="preserve">S1-32GFL-000262</t>
  </si>
  <si>
    <t xml:space="preserve">P1-33GFL-000063</t>
  </si>
  <si>
    <t xml:space="preserve">Evelyn Machasio</t>
  </si>
  <si>
    <t xml:space="preserve">Michael Atogoh</t>
  </si>
  <si>
    <t xml:space="preserve">N/A</t>
  </si>
  <si>
    <t xml:space="preserve">Cuba</t>
  </si>
  <si>
    <t xml:space="preserve">National Capacity Self-Assessment (NCSA) for Global Environmental Management</t>
  </si>
  <si>
    <t xml:space="preserve">SB-000816.21</t>
  </si>
  <si>
    <t xml:space="preserve">Global (Ghana, Kenya, South Africa, India, Nepal, Pakistan, Brazil)</t>
  </si>
  <si>
    <t xml:space="preserve">Conservation and Management of Pollinators for Sustainable Agriculture, through an Ecosystem Approach</t>
  </si>
  <si>
    <t xml:space="preserve">Pollinators project</t>
  </si>
  <si>
    <t xml:space="preserve">SB-000685.01</t>
  </si>
  <si>
    <t xml:space="preserve">S1-32GFL-000198</t>
  </si>
  <si>
    <t xml:space="preserve">P1-33GFL-000098</t>
  </si>
  <si>
    <t xml:space="preserve">GFL </t>
  </si>
  <si>
    <t xml:space="preserve">Terminal Evaluation process underway</t>
  </si>
  <si>
    <t xml:space="preserve">Building Capacity for Effective Participation in the Biosafety Clearing House (BCH) of the Cartagena Protocol</t>
  </si>
  <si>
    <t xml:space="preserve">BCH I</t>
  </si>
  <si>
    <t xml:space="preserve">Alex Owusu-Biney</t>
  </si>
  <si>
    <t xml:space="preserve">SB-000780.24</t>
  </si>
  <si>
    <t xml:space="preserve">Lydia Eibl-Kamolleh</t>
  </si>
  <si>
    <t xml:space="preserve">Justus Mutiga</t>
  </si>
  <si>
    <t xml:space="preserve">Division of GEF Coordination</t>
  </si>
  <si>
    <t xml:space="preserve">Closed </t>
  </si>
  <si>
    <t xml:space="preserve">Regional(Ghana,Morocco, South Africa, Uganda)</t>
  </si>
  <si>
    <t xml:space="preserve">SIP: Stimulating Community Initiatives in Sustainable Land Management (SCI-SLM)</t>
  </si>
  <si>
    <t xml:space="preserve">SCI-SLM</t>
  </si>
  <si>
    <t xml:space="preserve">MSP</t>
  </si>
  <si>
    <t xml:space="preserve">SB-000780.59</t>
  </si>
  <si>
    <t xml:space="preserve">S1-32GFL-000231</t>
  </si>
  <si>
    <t xml:space="preserve">P1-33GFL-000126</t>
  </si>
  <si>
    <t xml:space="preserve">linda Choge</t>
  </si>
  <si>
    <t xml:space="preserve">Regional (India, Indonesia, Malaysia, Thailand)</t>
  </si>
  <si>
    <t xml:space="preserve">Conservation and sustainable use of Cultivated and Wild Tropical  Fruit diversity: Promoting sustainable Livelihoods, Food Security and Ecosystem Services</t>
  </si>
  <si>
    <t xml:space="preserve">Wild Tropical Fruit Diversity</t>
  </si>
  <si>
    <t xml:space="preserve">SB-000780.55</t>
  </si>
  <si>
    <t xml:space="preserve">S1-32GFL-000342</t>
  </si>
  <si>
    <t xml:space="preserve">P1-33GFL-000114</t>
  </si>
  <si>
    <t xml:space="preserve">National Capacity Self - Assessment (NCSA) for Global Environmental Management</t>
  </si>
  <si>
    <t xml:space="preserve">Barbados NCSA</t>
  </si>
  <si>
    <t xml:space="preserve">Christopher Cox</t>
  </si>
  <si>
    <t xml:space="preserve">CEO Endorsed</t>
  </si>
  <si>
    <t xml:space="preserve">SB-000780.37</t>
  </si>
  <si>
    <t xml:space="preserve">Gloritzel Frangakis </t>
  </si>
  <si>
    <t xml:space="preserve">Not in my project list TBD</t>
  </si>
  <si>
    <t xml:space="preserve">Support Programme for National Capacity Self-Assessments (NCSAs)</t>
  </si>
  <si>
    <t xml:space="preserve">SB-000815.76</t>
  </si>
  <si>
    <t xml:space="preserve">Argentina</t>
  </si>
  <si>
    <t xml:space="preserve">National Capacity Needs Self-Assessment for Global Environmental Management – Argentina</t>
  </si>
  <si>
    <t xml:space="preserve">SB-000780.26</t>
  </si>
  <si>
    <t xml:space="preserve">Regional (Argentina, Bolivia, Paraguay)</t>
  </si>
  <si>
    <t xml:space="preserve">Sustainable Forest Management in the Transboundary Gran Chaco American Ecosystem</t>
  </si>
  <si>
    <t xml:space="preserve">Chaco SFM</t>
  </si>
  <si>
    <t xml:space="preserve">Robert Erath</t>
  </si>
  <si>
    <t xml:space="preserve">Multi-focal Areas(LD/BD/CC)</t>
  </si>
  <si>
    <t xml:space="preserve">SB-000686.06</t>
  </si>
  <si>
    <t xml:space="preserve">S1-32GFL-000330</t>
  </si>
  <si>
    <t xml:space="preserve">P1-33GFL-000177</t>
  </si>
  <si>
    <t xml:space="preserve">Lilian Musyoka</t>
  </si>
  <si>
    <t xml:space="preserve">Development of National Biosafety Frameworks Project (10 additional countries) - Add On</t>
  </si>
  <si>
    <t xml:space="preserve">Global/Dev</t>
  </si>
  <si>
    <t xml:space="preserve">SB-000684.07</t>
  </si>
  <si>
    <t xml:space="preserve">S1-32GFL-000290</t>
  </si>
  <si>
    <t xml:space="preserve">P1-33GFL-000084</t>
  </si>
  <si>
    <t xml:space="preserve">Closed (there were two add ons.. Making the total budget of Dev of $38,433,546 and cofinance of $12,341,463</t>
  </si>
  <si>
    <t xml:space="preserve">Tunisia</t>
  </si>
  <si>
    <t xml:space="preserve">Capacity Building for the Implementation of the National Biosafety Framework</t>
  </si>
  <si>
    <t xml:space="preserve">Tunisia/IMP</t>
  </si>
  <si>
    <t xml:space="preserve">SB-000684.35</t>
  </si>
  <si>
    <t xml:space="preserve">Awaiting Audit to close project [extensions due to the Arab spring period and institutional changes]</t>
  </si>
  <si>
    <t xml:space="preserve">Regional (Cameroon, Kenya, Madagascar, Mozambique, Senegal,South Africa)</t>
  </si>
  <si>
    <t xml:space="preserve">Supporting the Development and Implementation of Access and Benefit Sharing Policies in Africa</t>
  </si>
  <si>
    <t xml:space="preserve">Ersin Esen</t>
  </si>
  <si>
    <t xml:space="preserve">SB-000686.07.01</t>
  </si>
  <si>
    <t xml:space="preserve">S1-32GFL-000438</t>
  </si>
  <si>
    <t xml:space="preserve">P1-33GFL-000180</t>
  </si>
  <si>
    <t xml:space="preserve">To confirm financial closure</t>
  </si>
  <si>
    <t xml:space="preserve">Egypt</t>
  </si>
  <si>
    <t xml:space="preserve">Support the Implementation of the National Biosafety Framework</t>
  </si>
  <si>
    <t xml:space="preserve">Egypt/IMP</t>
  </si>
  <si>
    <t xml:space="preserve">SB-000684.36</t>
  </si>
  <si>
    <t xml:space="preserve">Closed</t>
  </si>
  <si>
    <t xml:space="preserve">Development of National Biodiversity CHM - Add On</t>
  </si>
  <si>
    <t xml:space="preserve">SB-000819.16</t>
  </si>
  <si>
    <t xml:space="preserve">UNDP/UNEP</t>
  </si>
  <si>
    <t xml:space="preserve">Country Support Program for GEF Focal Points</t>
  </si>
  <si>
    <t xml:space="preserve">SB-000684.31</t>
  </si>
  <si>
    <t xml:space="preserve">Regional (Antigua And Barbuda, Barbados, Bahamas, Belize, Dominica, Grenada, Guyana, St. Kitts And Nevis, St. Lucia, Suriname, Trinidad and Tobago, St. Vincent and Grenadines)</t>
  </si>
  <si>
    <t xml:space="preserve">Project for Implementing National Biosafety Frameworks in the Caribbean Sub-region</t>
  </si>
  <si>
    <t xml:space="preserve">Caribbean FSP</t>
  </si>
  <si>
    <t xml:space="preserve">SB-000687.22.01</t>
  </si>
  <si>
    <t xml:space="preserve">S1-32GFL-000303</t>
  </si>
  <si>
    <t xml:space="preserve">P1-33GFL-000227</t>
  </si>
  <si>
    <t xml:space="preserve">Awaiting signed final financial statement - final audit has been approved </t>
  </si>
  <si>
    <t xml:space="preserve">Ghana </t>
  </si>
  <si>
    <t xml:space="preserve">Review of the National Biodiversity Strategy, Development of the Action Plan and Participation in the National Clearing House Mechanism</t>
  </si>
  <si>
    <t xml:space="preserve">Ghana-CHM</t>
  </si>
  <si>
    <t xml:space="preserve">SB-000780.54.02, SB-000780.54.03</t>
  </si>
  <si>
    <t xml:space="preserve">S1-32GFL-000203,M1-32FBL-000018</t>
  </si>
  <si>
    <t xml:space="preserve">P1-33GFL-000112</t>
  </si>
  <si>
    <t xml:space="preserve">Morocco</t>
  </si>
  <si>
    <t xml:space="preserve">Development of the National Clearing House Mechanism, capacity assessment for ABS and Taxonomy in Morocco</t>
  </si>
  <si>
    <t xml:space="preserve">Morocco -CHM</t>
  </si>
  <si>
    <t xml:space="preserve">SB-000780.67,SB-000780.67.01,SB-000780.67.02</t>
  </si>
  <si>
    <t xml:space="preserve">S1-32GFL-000351</t>
  </si>
  <si>
    <t xml:space="preserve">P1-33GFL-000609,P1-33GFL-000182</t>
  </si>
  <si>
    <t xml:space="preserve">Liberia</t>
  </si>
  <si>
    <t xml:space="preserve">Support the Implementation of the National Biosafety Framework of Liberia</t>
  </si>
  <si>
    <t xml:space="preserve">Liberia/IMP</t>
  </si>
  <si>
    <t xml:space="preserve">SB-000687.06</t>
  </si>
  <si>
    <t xml:space="preserve">S1-32GFL-000519</t>
  </si>
  <si>
    <t xml:space="preserve">P1-33GFL-000243</t>
  </si>
  <si>
    <t xml:space="preserve">Undergoing closure</t>
  </si>
  <si>
    <t xml:space="preserve">Ghana</t>
  </si>
  <si>
    <t xml:space="preserve">Implementation of the National Biosafety Framework for Ghana</t>
  </si>
  <si>
    <t xml:space="preserve">Ghana/IMP</t>
  </si>
  <si>
    <t xml:space="preserve">SB-000687.38</t>
  </si>
  <si>
    <t xml:space="preserve">S1-32GFL-000371</t>
  </si>
  <si>
    <t xml:space="preserve">P1-33GFL-000254</t>
  </si>
  <si>
    <t xml:space="preserve">Global (Brazil, Cote d'Ivoire, Colombia, Dominican Republic, Ecuador, Ghana, Indonesia, Peru, Venezuela)</t>
  </si>
  <si>
    <t xml:space="preserve">Global (Africa, Asia, LAC)</t>
  </si>
  <si>
    <t xml:space="preserve">Greening the Cocoa Industry (UNDER EARTH FUND)</t>
  </si>
  <si>
    <t xml:space="preserve">Greening the Cocoa</t>
  </si>
  <si>
    <t xml:space="preserve">SB-000686.30</t>
  </si>
  <si>
    <t xml:space="preserve">S1-32GFL-000512</t>
  </si>
  <si>
    <t xml:space="preserve">P1-33GFL-000220</t>
  </si>
  <si>
    <t xml:space="preserve">Financial closure is underway</t>
  </si>
  <si>
    <t xml:space="preserve">Gambia</t>
  </si>
  <si>
    <t xml:space="preserve">Adoption of Ecosystem Approach for Integrated Implementation of MEAs at National and Divisional Level</t>
  </si>
  <si>
    <t xml:space="preserve">SB-000685.05</t>
  </si>
  <si>
    <t xml:space="preserve">Alex Owusu-Biney (Task Manager) was involved with the implementation process of the project in collaboration with the former task manager for the project. He will be available to support  the current task manager, as necessary i.e. provide information regarding the terminal evaluation of the project </t>
  </si>
  <si>
    <t xml:space="preserve">Kenya</t>
  </si>
  <si>
    <t xml:space="preserve">Enhanced Regulatory and Information Systems for Integrated Implementation</t>
  </si>
  <si>
    <t xml:space="preserve">SB-000685.04</t>
  </si>
  <si>
    <t xml:space="preserve">Afghanistan</t>
  </si>
  <si>
    <t xml:space="preserve">Development of National Biodiversity Strategy &amp; Action Plan (NBSAP), Assessment of Capacity Building Needs for In-situ and Ex-situ Biodiversity Conservation</t>
  </si>
  <si>
    <t xml:space="preserve">Afghanistan -NBSAP /CHM</t>
  </si>
  <si>
    <t xml:space="preserve">SB-000686.39,SB-000686.39.01,SB-000686.39.02,SB-000686.39.03</t>
  </si>
  <si>
    <t xml:space="preserve">S1-32GFL-000547</t>
  </si>
  <si>
    <t xml:space="preserve">Was executed by PCDM but they refused to submit any reports so project could not be closed</t>
  </si>
  <si>
    <t xml:space="preserve">Turkey</t>
  </si>
  <si>
    <t xml:space="preserve">National Capacity Self Assessment for Global Environmental Management (NCSA)</t>
  </si>
  <si>
    <t xml:space="preserve">SB-000808.12</t>
  </si>
  <si>
    <t xml:space="preserve">Alex Owusu-Biney (Task Manager) was involved with the implementation process of the project in collaboration with the former task manager for the project. He will be available to support  the current task manager, as necessary i.e. provide information regarding the terminal evaulation of the project</t>
  </si>
  <si>
    <t xml:space="preserve">Tajikistan</t>
  </si>
  <si>
    <t xml:space="preserve">Support the Implementation of the National Biosafety Framework of Republic of Tajikistan</t>
  </si>
  <si>
    <t xml:space="preserve">Tajikistan/IMP</t>
  </si>
  <si>
    <t xml:space="preserve">SB-000687.26</t>
  </si>
  <si>
    <t xml:space="preserve">S1-32GFL-000329</t>
  </si>
  <si>
    <t xml:space="preserve">P1-33GFL-000216</t>
  </si>
  <si>
    <t xml:space="preserve">Project has signed a new bridging PCA after the first PCA expired due to institutional changes at EA&amp; delays caused by closure of Bank</t>
  </si>
  <si>
    <t xml:space="preserve">Malawi</t>
  </si>
  <si>
    <t xml:space="preserve">Development of a National Clearing House Mechanism and Assessment of Capacity Building Needs-Add on</t>
  </si>
  <si>
    <t xml:space="preserve">SB-000780.50</t>
  </si>
  <si>
    <t xml:space="preserve">El Salvador</t>
  </si>
  <si>
    <t xml:space="preserve">Contributing to the Safe use of Biotechnology </t>
  </si>
  <si>
    <t xml:space="preserve">El Salvador/IMP</t>
  </si>
  <si>
    <t xml:space="preserve">Thais Narciso</t>
  </si>
  <si>
    <t xml:space="preserve">SB-000780.66</t>
  </si>
  <si>
    <t xml:space="preserve">S1-32GFL-000482</t>
  </si>
  <si>
    <t xml:space="preserve">P1-33GFL-000176</t>
  </si>
  <si>
    <t xml:space="preserve">Alex Owusu-Biney (Task Manager) was involved with the implementation process of the project in collaboration with the former task manager for the project. He will be available to support  the current task manager, as necessary i.e. provide information reg</t>
  </si>
  <si>
    <t xml:space="preserve">Indonesia</t>
  </si>
  <si>
    <t xml:space="preserve">Implementation of the National Biosafety Framework</t>
  </si>
  <si>
    <t xml:space="preserve">Indonesia/IMP</t>
  </si>
  <si>
    <t xml:space="preserve">SB-000687.29</t>
  </si>
  <si>
    <t xml:space="preserve">S1-32GFL-000350</t>
  </si>
  <si>
    <t xml:space="preserve">P1-33GFL-000222</t>
  </si>
  <si>
    <t xml:space="preserve">Yet to be initiated</t>
  </si>
  <si>
    <t xml:space="preserve">Project requesting termination and return of funds. Was not technically completed. Decision needed. Ip requested to return funds</t>
  </si>
  <si>
    <t xml:space="preserve">Madagascar</t>
  </si>
  <si>
    <t xml:space="preserve">Implementation of the National Biosafety Framework </t>
  </si>
  <si>
    <t xml:space="preserve">Madagascar/IMP</t>
  </si>
  <si>
    <t xml:space="preserve">SB-000686.15</t>
  </si>
  <si>
    <t xml:space="preserve">S1-32GFL-000457</t>
  </si>
  <si>
    <t xml:space="preserve">P1-33GFL-000192</t>
  </si>
  <si>
    <t xml:space="preserve">All required terminal documents received, TM refuses to accept an equipment which is over priced.  Audit raises same, vendor did not supply the requested equipment but a lower version and charged a high price.  On the market value, the project is loosing about $70,000, a physical inspection has been made, EA is yet to take action. Project Manager is dead and TM could not get any additional feedback.  A decision has to be taken</t>
  </si>
  <si>
    <t xml:space="preserve">Regional (Africa)</t>
  </si>
  <si>
    <t xml:space="preserve">SIP: Institutional Support to New Partnership for Africa's Development (NEPAD) and Regional Economic Communities (RECs) for Sustainable Land Management (SLM) Scale-up in Sub-Saharan Africa (SSA)</t>
  </si>
  <si>
    <t xml:space="preserve">NEPAD</t>
  </si>
  <si>
    <t xml:space="preserve">SB-000684.45</t>
  </si>
  <si>
    <t xml:space="preserve">SB-000686.09</t>
  </si>
  <si>
    <t xml:space="preserve">S1-32GFL-000344</t>
  </si>
  <si>
    <t xml:space="preserve">P1-33GFL-000165</t>
  </si>
  <si>
    <t xml:space="preserve">Project awaiting full audit hence the expiry of the legal agreement</t>
  </si>
  <si>
    <t xml:space="preserve">Regional (Burundi, Cote d'Ivoire, Ghana, Kenya, Malawi, Mozambique, Nigeria, Rwanda, Tanzania, Uganda)</t>
  </si>
  <si>
    <t xml:space="preserve">SIP: Equatorial Africa Deposition Network (EADN)</t>
  </si>
  <si>
    <t xml:space="preserve">EADN</t>
  </si>
  <si>
    <t xml:space="preserve">Multi-focal Areas(LD/BD)</t>
  </si>
  <si>
    <t xml:space="preserve">SB-000687.25,SB-000687.25.01</t>
  </si>
  <si>
    <t xml:space="preserve">S1-32GFL-000325</t>
  </si>
  <si>
    <t xml:space="preserve">P1-33GFL-000235</t>
  </si>
  <si>
    <t xml:space="preserve">Regional (Namibia, Botswana, South Africa)</t>
  </si>
  <si>
    <t xml:space="preserve">SIP: Kalahari-Namib Project: enhancing decision-making through Interactive Environmental Learning and Action in Molopo-Nossob River Basin in Botswana, Namibia and South Africa</t>
  </si>
  <si>
    <t xml:space="preserve">Kalahari - Namib </t>
  </si>
  <si>
    <t xml:space="preserve">SB-000808.14</t>
  </si>
  <si>
    <t xml:space="preserve">SB-000686.29</t>
  </si>
  <si>
    <t xml:space="preserve">S1-32GFL-000509</t>
  </si>
  <si>
    <t xml:space="preserve">P1-33GFL-000187</t>
  </si>
  <si>
    <t xml:space="preserve">Ecuador</t>
  </si>
  <si>
    <t xml:space="preserve">BS Implementation of the National Biosafety Framework</t>
  </si>
  <si>
    <t xml:space="preserve">Ecuador/IMP</t>
  </si>
  <si>
    <t xml:space="preserve">SB-000780.70</t>
  </si>
  <si>
    <t xml:space="preserve">S1-32GFL-000497</t>
  </si>
  <si>
    <t xml:space="preserve">P1-33GFL-000210</t>
  </si>
  <si>
    <t xml:space="preserve">Elizabeth Goro</t>
  </si>
  <si>
    <t xml:space="preserve">Angola</t>
  </si>
  <si>
    <t xml:space="preserve">National Adaptation Programme of Action (NAPA)</t>
  </si>
  <si>
    <t xml:space="preserve">Climate Change Adaptation</t>
  </si>
  <si>
    <t xml:space="preserve">Climate Change</t>
  </si>
  <si>
    <t xml:space="preserve">Alex Owusu-Biney (Task Manager) was involved with the implementation process of the project in collaboration with the former task manager for the project. He will be available to support  the current task manager, as necessary i.e. provide information regarding the terminal evaluation of the project</t>
  </si>
  <si>
    <t xml:space="preserve">Support to GEF Eligible CBD Parties for carrying out 2010 Biodiversity Targets National Assessments - Phases I and II(JOINT with UNDP)</t>
  </si>
  <si>
    <t xml:space="preserve">Global - Biodiversity Targets National Assesments -Phase I</t>
  </si>
  <si>
    <t xml:space="preserve">SB-000819.27</t>
  </si>
  <si>
    <t xml:space="preserve">S1-32GFL-000427</t>
  </si>
  <si>
    <t xml:space="preserve">Establishment of Incentives for the Conservation of Ecosystem Services of Global Significance</t>
  </si>
  <si>
    <t xml:space="preserve">PES Argentina</t>
  </si>
  <si>
    <t xml:space="preserve">Multi-focal Areas(BD/CCM)</t>
  </si>
  <si>
    <t xml:space="preserve">SB-000686.31</t>
  </si>
  <si>
    <t xml:space="preserve">S1-32GFL-000517</t>
  </si>
  <si>
    <t xml:space="preserve">P1-33GFL-000221</t>
  </si>
  <si>
    <t xml:space="preserve">Panama</t>
  </si>
  <si>
    <t xml:space="preserve">Consolidation of National Capacities for the full  Implementation of the Cartagena Protocol on Biosafety in Panama</t>
  </si>
  <si>
    <t xml:space="preserve">Panama/IMP</t>
  </si>
  <si>
    <t xml:space="preserve">SB-000687.41</t>
  </si>
  <si>
    <t xml:space="preserve">S1-32GFL-000374</t>
  </si>
  <si>
    <t xml:space="preserve">P1-33GFL-000492</t>
  </si>
  <si>
    <t xml:space="preserve">Peru </t>
  </si>
  <si>
    <t xml:space="preserve">Peru/IMP</t>
  </si>
  <si>
    <t xml:space="preserve">SB-000686.25</t>
  </si>
  <si>
    <t xml:space="preserve">Cambodia</t>
  </si>
  <si>
    <t xml:space="preserve"> Building Capacity for the Detection and Monitoring of LMOs in Cambodia Biosafety Program</t>
  </si>
  <si>
    <t xml:space="preserve">Cambodia/MSP</t>
  </si>
  <si>
    <t xml:space="preserve">SB-000687.36</t>
  </si>
  <si>
    <t xml:space="preserve">S1-32GFL-000369</t>
  </si>
  <si>
    <t xml:space="preserve">P1-33GFL-000251</t>
  </si>
  <si>
    <t xml:space="preserve">Awaiting closure, all terminal documents, EA awaits final cash advance</t>
  </si>
  <si>
    <t xml:space="preserve">Completion and Strengthening of the Cuban National Biosafety Framework for the Effective Implementation of the Cartagena Protocol</t>
  </si>
  <si>
    <t xml:space="preserve">Cuba/IMP</t>
  </si>
  <si>
    <t xml:space="preserve">SB-000686.24</t>
  </si>
  <si>
    <t xml:space="preserve">LIlian Musyoka</t>
  </si>
  <si>
    <t xml:space="preserve">Namibia</t>
  </si>
  <si>
    <t xml:space="preserve">Institutional Capacity Building Towards the Implementation of the Biosafety Act 2006 and related Obligations to the Cartagena Protocol on Biosafety under the Biosafety Program</t>
  </si>
  <si>
    <t xml:space="preserve">Namibia/MSP</t>
  </si>
  <si>
    <t xml:space="preserve">SB-000687.27</t>
  </si>
  <si>
    <t xml:space="preserve">S1-32GFL-000336</t>
  </si>
  <si>
    <t xml:space="preserve">P1-33GFL-000219</t>
  </si>
  <si>
    <t xml:space="preserve">Under closure</t>
  </si>
  <si>
    <t xml:space="preserve">Lesotho</t>
  </si>
  <si>
    <t xml:space="preserve">BS Support the Implementation of the National Biosafety Framework of Lesotho</t>
  </si>
  <si>
    <t xml:space="preserve">Lesotho/IMP</t>
  </si>
  <si>
    <t xml:space="preserve">SB-000687.11</t>
  </si>
  <si>
    <t xml:space="preserve">S1-32GFL-000257</t>
  </si>
  <si>
    <t xml:space="preserve">P1-33GFL-000191</t>
  </si>
  <si>
    <t xml:space="preserve">Awaiting final Audit, Terminal Evaluation Completed</t>
  </si>
  <si>
    <t xml:space="preserve">Mozambique</t>
  </si>
  <si>
    <t xml:space="preserve">Support to the Implementation of the National Biosafety Framework of Mozambique</t>
  </si>
  <si>
    <t xml:space="preserve">Mozambique/IMP</t>
  </si>
  <si>
    <t xml:space="preserve">SB-000689.31</t>
  </si>
  <si>
    <t xml:space="preserve">S1-32GFL-000474</t>
  </si>
  <si>
    <t xml:space="preserve">P1-33GFL-000427</t>
  </si>
  <si>
    <t xml:space="preserve">Challenges with internal procurement procedures</t>
  </si>
  <si>
    <t xml:space="preserve">Cameroon</t>
  </si>
  <si>
    <t xml:space="preserve">Development and Implementation of a National Monitoring and Control System (Framework) for Living Modified Organisms (LMOs) and Invasive Alien Species (IAS)</t>
  </si>
  <si>
    <t xml:space="preserve">Cameroon/FSP</t>
  </si>
  <si>
    <t xml:space="preserve">SB-000686.38</t>
  </si>
  <si>
    <t xml:space="preserve">S1-32GFL-000542</t>
  </si>
  <si>
    <t xml:space="preserve">P1-33GFL-000196</t>
  </si>
  <si>
    <t xml:space="preserve">All obligations under taken and closing documents signed off</t>
  </si>
  <si>
    <t xml:space="preserve">Nigeria</t>
  </si>
  <si>
    <t xml:space="preserve"> Support for the Implementation of the National Biosafety Framework of Nigeria</t>
  </si>
  <si>
    <t xml:space="preserve">Nigeria/IMP</t>
  </si>
  <si>
    <t xml:space="preserve">SB-000687.05</t>
  </si>
  <si>
    <t xml:space="preserve">S1-32GFL-000523</t>
  </si>
  <si>
    <t xml:space="preserve">P1-33GFL-000201</t>
  </si>
  <si>
    <t xml:space="preserve">Awaiting final cash advance and closure</t>
  </si>
  <si>
    <t xml:space="preserve">Rwanda</t>
  </si>
  <si>
    <t xml:space="preserve"> Supporting the Implementation of the National Biosafety Frameworks for Rwanda</t>
  </si>
  <si>
    <t xml:space="preserve">Rwanda/IMP</t>
  </si>
  <si>
    <t xml:space="preserve">SB-000687.42</t>
  </si>
  <si>
    <t xml:space="preserve">S1-32GFL-000376</t>
  </si>
  <si>
    <t xml:space="preserve">P1-33GFL-000303</t>
  </si>
  <si>
    <t xml:space="preserve">EA has a long procurement process which is impacting on delivery of goods and services</t>
  </si>
  <si>
    <t xml:space="preserve">Uganda</t>
  </si>
  <si>
    <t xml:space="preserve">Uganda:Developing an Experimental Methodology for Testing the Effectiveness of Payments for Ecosystem Services to Enhance Conservation in Productive Landscapes in Uganda</t>
  </si>
  <si>
    <t xml:space="preserve">Uganda PES</t>
  </si>
  <si>
    <t xml:space="preserve">SB-000808.11</t>
  </si>
  <si>
    <t xml:space="preserve">SB-000685.34.01</t>
  </si>
  <si>
    <t xml:space="preserve">S1-32GFL-000263</t>
  </si>
  <si>
    <t xml:space="preserve">P1-33GFL-000130</t>
  </si>
  <si>
    <t xml:space="preserve">The project has technically closed and the final reporting and evaluation process are underway </t>
  </si>
  <si>
    <t xml:space="preserve">Myanmar</t>
  </si>
  <si>
    <t xml:space="preserve">Preparation of National Adaptation Programmes of Action (NAPA)</t>
  </si>
  <si>
    <t xml:space="preserve">SB-000778.50</t>
  </si>
  <si>
    <t xml:space="preserve">Global (Afghanistan, Eritrea, Lao PDR, Liberia, Mauritius, Palau)</t>
  </si>
  <si>
    <t xml:space="preserve">Piloting Integrated Processes and Approaches To Facilitate National Reporting to Rio Conventions</t>
  </si>
  <si>
    <t xml:space="preserve">SB-000780.58</t>
  </si>
  <si>
    <t xml:space="preserve">Brazil</t>
  </si>
  <si>
    <t xml:space="preserve">Improving Brazilian Capacity to Conserve and Use Biodiversity through Information Management and Use</t>
  </si>
  <si>
    <t xml:space="preserve">SIBBR-Brazil</t>
  </si>
  <si>
    <t xml:space="preserve">SB-000816.62</t>
  </si>
  <si>
    <t xml:space="preserve">SB-000687.20</t>
  </si>
  <si>
    <t xml:space="preserve">S1-32GFL-000294</t>
  </si>
  <si>
    <t xml:space="preserve">Bahamas</t>
  </si>
  <si>
    <t xml:space="preserve">Building a Sustainable National Marine Protected Area Network – The Bahamas </t>
  </si>
  <si>
    <t xml:space="preserve">Bahamas SNM</t>
  </si>
  <si>
    <t xml:space="preserve">SB-000685.28</t>
  </si>
  <si>
    <t xml:space="preserve">S1-32GFL-000211</t>
  </si>
  <si>
    <t xml:space="preserve">P1-33GFL-000144</t>
  </si>
  <si>
    <t xml:space="preserve">Iran</t>
  </si>
  <si>
    <t xml:space="preserve">Building National Capacity to Implement the National Biosafety Framework of Islamic Republic of Iran and the Cartagena Protocol on Biosafety</t>
  </si>
  <si>
    <t xml:space="preserve">Iran, Islamic Republic of/IMP</t>
  </si>
  <si>
    <t xml:space="preserve">SB-000687.40</t>
  </si>
  <si>
    <t xml:space="preserve">S1-32GFL-000373</t>
  </si>
  <si>
    <t xml:space="preserve">P1-33GFL-000491</t>
  </si>
  <si>
    <t xml:space="preserve">UNDP has agreed to make payments on behalf of UNEP, delays caused by Political embargo/sanctions in international transfer of funds</t>
  </si>
  <si>
    <t xml:space="preserve">Support to GEF Eligible CBD Parties for Carrying Out 2010 Biodiversity Targets National Assessments - Phase II (Grant $1m UNDP $980K, fee $100K UNDP $65K) (TRUSTEE ENTERS UNDER ID 3414)</t>
  </si>
  <si>
    <t xml:space="preserve">India </t>
  </si>
  <si>
    <t xml:space="preserve">Capacity Building on Biosafety for Implementation of the Cartagena Protocol - Phase II</t>
  </si>
  <si>
    <t xml:space="preserve">India/FSP</t>
  </si>
  <si>
    <t xml:space="preserve">SB-000687.39</t>
  </si>
  <si>
    <t xml:space="preserve">S1-32GFL-000372</t>
  </si>
  <si>
    <t xml:space="preserve">P1-33GFL-000257</t>
  </si>
  <si>
    <t xml:space="preserve">Development of the National Clearing House Mechanism- and Capacity Assessment for ABS and Taxonomy</t>
  </si>
  <si>
    <t xml:space="preserve">Mozambique -CHM</t>
  </si>
  <si>
    <t xml:space="preserve">SB-000686.33.02</t>
  </si>
  <si>
    <t xml:space="preserve">S1-32GFL-000525</t>
  </si>
  <si>
    <t xml:space="preserve">P1-33GFL-000224</t>
  </si>
  <si>
    <t xml:space="preserve">India</t>
  </si>
  <si>
    <t xml:space="preserve">Strengthening the implementation of the Biological Diversity Act and Rules with focus on its Access and Benefit Sharing Provisions(India)</t>
  </si>
  <si>
    <t xml:space="preserve">ABS - India</t>
  </si>
  <si>
    <t xml:space="preserve">Max Zieren</t>
  </si>
  <si>
    <t xml:space="preserve">SB-000687.07.01</t>
  </si>
  <si>
    <t xml:space="preserve">S1-32GFL-000237</t>
  </si>
  <si>
    <t xml:space="preserve">P1-33GFL-000183</t>
  </si>
  <si>
    <t xml:space="preserve">Serah Shaiya</t>
  </si>
  <si>
    <t xml:space="preserve">Ongoing</t>
  </si>
  <si>
    <t xml:space="preserve">Global (Chile, Lesotho, Trinidad and Tobago, Vietnam, South Africa)</t>
  </si>
  <si>
    <t xml:space="preserve">Project for Ecosystem Services (ProEcoServ) (GLOBAL)</t>
  </si>
  <si>
    <t xml:space="preserve">ProecoServ</t>
  </si>
  <si>
    <t xml:space="preserve">SB-000816.51</t>
  </si>
  <si>
    <t xml:space="preserve">SB-000685.37</t>
  </si>
  <si>
    <t xml:space="preserve">S1-32GFL-000271</t>
  </si>
  <si>
    <t xml:space="preserve">P1-33GFL-000703/ P1-33GFL-000153/ P1-33GFL-000145/ P1-33GFL-000141</t>
  </si>
  <si>
    <t xml:space="preserve">Upon the terminal evaluation of the project, it was recommended for more work to be done on 2 outputs. A Second agreement - Divisional Internal Agreement was processed to this effect. The current contract is scheduled to expire in July 2020. An extension of the technical completion date 31 December 2020 is underway.</t>
  </si>
  <si>
    <t xml:space="preserve">UNEP/FAO</t>
  </si>
  <si>
    <t xml:space="preserve">Global (Brazil, Kenya, Sri Lanka, Turkey)</t>
  </si>
  <si>
    <t xml:space="preserve">Mainstreaming biodiversity conservation and sustainable use for improved human nutrition and well being</t>
  </si>
  <si>
    <t xml:space="preserve">Improved Human Nutrition and Wellbeing</t>
  </si>
  <si>
    <t xml:space="preserve">SB-000685.27</t>
  </si>
  <si>
    <t xml:space="preserve">S1-32GFL-000206</t>
  </si>
  <si>
    <t xml:space="preserve">P1-33GFL-000139</t>
  </si>
  <si>
    <t xml:space="preserve">Regional (Central African Republic, Congo, Equatorial Guinea, Gabon, Cameroon, Congo DRC )</t>
  </si>
  <si>
    <t xml:space="preserve">CBSP-A regional Focus on Sustainable Timber Management in the Congo Basin</t>
  </si>
  <si>
    <t xml:space="preserve">CBSP: Congo Basin </t>
  </si>
  <si>
    <t xml:space="preserve">SB-000687.23</t>
  </si>
  <si>
    <t xml:space="preserve">S1-32GFL-000310</t>
  </si>
  <si>
    <t xml:space="preserve">P1-33GFL-000230</t>
  </si>
  <si>
    <t xml:space="preserve">Development of a National Clearing House Mechanism and Capacity Assessment for Taxonomy and Indigenous Knowledge</t>
  </si>
  <si>
    <t xml:space="preserve">Uganda CHM</t>
  </si>
  <si>
    <t xml:space="preserve">SB-000780.69.01</t>
  </si>
  <si>
    <t xml:space="preserve">S1-32GFL-000470</t>
  </si>
  <si>
    <t xml:space="preserve">P1-33GFL-000198</t>
  </si>
  <si>
    <t xml:space="preserve">All reports received and approved.Finance unit is supoosed to close this project</t>
  </si>
  <si>
    <t xml:space="preserve">Kiribati</t>
  </si>
  <si>
    <t xml:space="preserve">Phoenix Islands Propetected Area (PIPA)</t>
  </si>
  <si>
    <t xml:space="preserve">PIPA MSP</t>
  </si>
  <si>
    <t xml:space="preserve">SB-000687.30.01</t>
  </si>
  <si>
    <t xml:space="preserve">SB-000687.30</t>
  </si>
  <si>
    <t xml:space="preserve">Peerayot Sidonrusmee</t>
  </si>
  <si>
    <t xml:space="preserve">IW: Learn: Strengthening IW Portfolio Delivery and Impact </t>
  </si>
  <si>
    <t xml:space="preserve">International Waters</t>
  </si>
  <si>
    <t xml:space="preserve">SB-000686.40</t>
  </si>
  <si>
    <t xml:space="preserve">Support to GEF Eligible CBD Parties for carrying out 2010 Biodiversity Targets National Assessments III</t>
  </si>
  <si>
    <t xml:space="preserve">SB-000819.40</t>
  </si>
  <si>
    <t xml:space="preserve">S1-32GFL-000218</t>
  </si>
  <si>
    <t xml:space="preserve">Global (Chile, Indonesia, Nepal, Vietnam)</t>
  </si>
  <si>
    <t xml:space="preserve"> Expanding FSC Certification at Landscape-level through Incorporating Additional Eco-system Services</t>
  </si>
  <si>
    <t xml:space="preserve">FORCES</t>
  </si>
  <si>
    <t xml:space="preserve">SB-000687.28.01</t>
  </si>
  <si>
    <t xml:space="preserve">S1-32GFL-000346</t>
  </si>
  <si>
    <t xml:space="preserve">P1-33GFL-000215</t>
  </si>
  <si>
    <t xml:space="preserve">Lebanon</t>
  </si>
  <si>
    <t xml:space="preserve">West Asia</t>
  </si>
  <si>
    <t xml:space="preserve">Market policy and legislative development for Mainstreaming the sustainable management of marine and coastal ecosystems in lebanon</t>
  </si>
  <si>
    <t xml:space="preserve">Lebanon MSP</t>
  </si>
  <si>
    <t xml:space="preserve">GFL-2328-2712</t>
  </si>
  <si>
    <t xml:space="preserve">SB-000687.08.02</t>
  </si>
  <si>
    <t xml:space="preserve">S1-32GFL-000240</t>
  </si>
  <si>
    <t xml:space="preserve">P1-33GFL-001304</t>
  </si>
  <si>
    <t xml:space="preserve">Bangladesh</t>
  </si>
  <si>
    <t xml:space="preserve">Support to the Implementation of the National Biosafety Framework</t>
  </si>
  <si>
    <t xml:space="preserve">Bangladesh/IMP</t>
  </si>
  <si>
    <t xml:space="preserve">SB-000688.04</t>
  </si>
  <si>
    <t xml:space="preserve">S1-32GFL-000383</t>
  </si>
  <si>
    <t xml:space="preserve">P1-33GFL-000336</t>
  </si>
  <si>
    <t xml:space="preserve">Terminal Evaluation completed, All Terminal Documents received, awaiting final cash advance</t>
  </si>
  <si>
    <t xml:space="preserve">Regional (Cook Islands, Nauru, Tonga, Tuvalu)</t>
  </si>
  <si>
    <t xml:space="preserve">Implementing the Island Biodiversity Programme</t>
  </si>
  <si>
    <t xml:space="preserve">Integrated Biodiversity</t>
  </si>
  <si>
    <t xml:space="preserve">SB-000686.41</t>
  </si>
  <si>
    <t xml:space="preserve">SB-000686.41.01</t>
  </si>
  <si>
    <t xml:space="preserve">S1-32GFL-000339</t>
  </si>
  <si>
    <t xml:space="preserve">P1-33GFL-000181</t>
  </si>
  <si>
    <t xml:space="preserve">Under closure; finance to verify</t>
  </si>
  <si>
    <t xml:space="preserve">Turkmenistan</t>
  </si>
  <si>
    <t xml:space="preserve"> Capacity Building for the Development of the National Biosafety Framework</t>
  </si>
  <si>
    <t xml:space="preserve">PIF Approved</t>
  </si>
  <si>
    <t xml:space="preserve">CEO endorsement Package was web posted awaiting cofinance letter, despite several attempts the required letter was not received so was not finally approved</t>
  </si>
  <si>
    <t xml:space="preserve">Support for the Implementation of the National Biosafety Framework of Turkey</t>
  </si>
  <si>
    <t xml:space="preserve">Turkey/IMP</t>
  </si>
  <si>
    <t xml:space="preserve">SB-000689.08</t>
  </si>
  <si>
    <t xml:space="preserve">S1-32GFL-000432</t>
  </si>
  <si>
    <t xml:space="preserve">P1-33GFL-000441</t>
  </si>
  <si>
    <t xml:space="preserve">Awaiting last cash advance; All Terminal Documents received</t>
  </si>
  <si>
    <t xml:space="preserve">Swaziland</t>
  </si>
  <si>
    <t xml:space="preserve">Capacity Building for the Implementation of the National Biosafety Framework of Swaziland</t>
  </si>
  <si>
    <t xml:space="preserve">Eswatini/IMP</t>
  </si>
  <si>
    <t xml:space="preserve">SB-000687.43</t>
  </si>
  <si>
    <t xml:space="preserve">S1-32GFL-000377</t>
  </si>
  <si>
    <t xml:space="preserve">P1-33GFL-000332</t>
  </si>
  <si>
    <t xml:space="preserve">Ethiopia</t>
  </si>
  <si>
    <t xml:space="preserve">Implementation of Cartagena Protocol on Biosafety through Effective Implementation of National Biosafety Framework</t>
  </si>
  <si>
    <t xml:space="preserve">Ethiopia/IMP</t>
  </si>
  <si>
    <t xml:space="preserve">SB-000688.18</t>
  </si>
  <si>
    <t xml:space="preserve">S1-32GFL-000405</t>
  </si>
  <si>
    <t xml:space="preserve">P1-33GFL-000389</t>
  </si>
  <si>
    <t xml:space="preserve">Jordan</t>
  </si>
  <si>
    <t xml:space="preserve">Support for the Implementation of the National Biosafety Framework for Jordan</t>
  </si>
  <si>
    <t xml:space="preserve">Jordan/IMP</t>
  </si>
  <si>
    <t xml:space="preserve">SB-000686.36</t>
  </si>
  <si>
    <t xml:space="preserve">S1-32GFL-000537</t>
  </si>
  <si>
    <t xml:space="preserve">P1-33GFL-000225</t>
  </si>
  <si>
    <t xml:space="preserve">Syria </t>
  </si>
  <si>
    <t xml:space="preserve">Asia Pacific </t>
  </si>
  <si>
    <t xml:space="preserve">Support for the Implementation of the National Biosafety Framework for Syria</t>
  </si>
  <si>
    <t xml:space="preserve">Syrian Arab Republic/IMP</t>
  </si>
  <si>
    <t xml:space="preserve">MSP </t>
  </si>
  <si>
    <t xml:space="preserve">SB-000686.34</t>
  </si>
  <si>
    <t xml:space="preserve">S1-32GFL-000529</t>
  </si>
  <si>
    <t xml:space="preserve">P1-33GFL-000586</t>
  </si>
  <si>
    <t xml:space="preserve">Political Situation do not allow transfer of funds.  PCA expired. Decision needed on Syria</t>
  </si>
  <si>
    <t xml:space="preserve"> Ethiopia - Capacity Building for Access and Benefit Sharing and Conservation and Sustainable Use of Medicinal Plant</t>
  </si>
  <si>
    <t xml:space="preserve">Ethiopia ABS</t>
  </si>
  <si>
    <t xml:space="preserve">SB-000686.04</t>
  </si>
  <si>
    <t xml:space="preserve">SB-000688.02.01</t>
  </si>
  <si>
    <t xml:space="preserve">S1-32GFL-000381</t>
  </si>
  <si>
    <t xml:space="preserve">P1-33GFL-000333</t>
  </si>
  <si>
    <t xml:space="preserve">To be closed. All reports were submitted</t>
  </si>
  <si>
    <t xml:space="preserve">Macedonia </t>
  </si>
  <si>
    <t xml:space="preserve">Support for the Implementation of the National Biosafety Framework for Macedonia</t>
  </si>
  <si>
    <t xml:space="preserve">Macedonia IMP</t>
  </si>
  <si>
    <t xml:space="preserve">SB-000686.37</t>
  </si>
  <si>
    <t xml:space="preserve">S1-32GFL-000540</t>
  </si>
  <si>
    <t xml:space="preserve">P1-33GFL-000202</t>
  </si>
  <si>
    <t xml:space="preserve">PCA expired</t>
  </si>
  <si>
    <t xml:space="preserve">Sri Lanka</t>
  </si>
  <si>
    <t xml:space="preserve">Maintreaming Agrobiodiversity Conservation and Use in Sri Lankan Agro-ecosystems for Livelihoods and Adaptation to Climate Change</t>
  </si>
  <si>
    <t xml:space="preserve">Mainstreaming Agro-Biodiver</t>
  </si>
  <si>
    <t xml:space="preserve">SB-000688.12.01</t>
  </si>
  <si>
    <t xml:space="preserve">S1-32GFL-000395</t>
  </si>
  <si>
    <t xml:space="preserve">P1-33GFL-000362</t>
  </si>
  <si>
    <t xml:space="preserve">Agricultural biodiversity conservation and Man and  Biosphere Reserves in Cuba: Bridging managed and natural landscapes
</t>
  </si>
  <si>
    <t xml:space="preserve">MAB Cuba FSP (4B28 PPG)</t>
  </si>
  <si>
    <t xml:space="preserve">SB-000816.66</t>
  </si>
  <si>
    <t xml:space="preserve">SB-000688.13</t>
  </si>
  <si>
    <t xml:space="preserve">S1-32GFL-000397</t>
  </si>
  <si>
    <t xml:space="preserve">P1-33GFL-000366</t>
  </si>
  <si>
    <t xml:space="preserve">  SFM Facilitating financing for Sustainable Forest Management in SIDS and LFCCs</t>
  </si>
  <si>
    <t xml:space="preserve">SIDS</t>
  </si>
  <si>
    <t xml:space="preserve">Multi-focal Areas(LD)</t>
  </si>
  <si>
    <t xml:space="preserve">SB-000687.24.01</t>
  </si>
  <si>
    <t xml:space="preserve">S1-32GFL-000318</t>
  </si>
  <si>
    <t xml:space="preserve">P1-33GFL-000232</t>
  </si>
  <si>
    <t xml:space="preserve">The GEF Earth Fund: Conservation Agreement Private Partnership Platform (CAPPP)</t>
  </si>
  <si>
    <t xml:space="preserve">CAPPP</t>
  </si>
  <si>
    <t xml:space="preserve">Multi-focal Areas(BD/LD/CCM)</t>
  </si>
  <si>
    <t xml:space="preserve">SB-000768.03.01</t>
  </si>
  <si>
    <t xml:space="preserve">S1-32GFL-000557</t>
  </si>
  <si>
    <t xml:space="preserve">P1-33GFL-000531</t>
  </si>
  <si>
    <t xml:space="preserve">Nepal</t>
  </si>
  <si>
    <t xml:space="preserve"> Integrating Traditional Crop Genetic Diversity into Technology Using a BD Portfolio Approach to Buffer Against Unpredictable Environmental Change in the Nepal Himalayas</t>
  </si>
  <si>
    <t xml:space="preserve">BD Nepal</t>
  </si>
  <si>
    <t xml:space="preserve">SB-000687.13.01</t>
  </si>
  <si>
    <t xml:space="preserve">S1-32GFL-000264</t>
  </si>
  <si>
    <t xml:space="preserve">P1-33GFL-000199</t>
  </si>
  <si>
    <t xml:space="preserve">Global (Benin, Bhutan, Central African Republic, Cape Verde, Djibouti, Dominica, Grenada, Gambia,
Equatorial Guinea, Guyana, Cambodia, St. Kitts and Nevis, Lao PDR, Liberia, Madagascar, Mauritania,
Maldives, Malawi, Nepal, Niue, Palau, Rwanda, Solomon Islands, Togo, Tonga, Uganda, St. Vincent and
Grenadines, Vanuatu, Zambia, Congo DR)</t>
  </si>
  <si>
    <t xml:space="preserve"> Support to GEF Eligible Parties (LDCs &amp; SIDs) for the Revision of the NBSAPs and Development of Fifth National Report to the CBD - Phase 1 </t>
  </si>
  <si>
    <t xml:space="preserve">Umbrella NBSAP  Phase 1 </t>
  </si>
  <si>
    <t xml:space="preserve">SB-000760.02.42,SB-000760.02.33,SB-000760.02.14,SB-000760.02.69,SB-000760.02.50,SB-000760.02.04,SB-000760.02.61,SB-000760.02.40,SB-000760.02.31,SB-000760.02.38,SB-000760.02.49,SB-000760.02.18,SB-000760.02.53,SB-000760.02.17,SB-000760.02.54,SB-000760.02.07,SB-000760.02.34,SB-000760.02.43,SB-000760.02.85,SB-000760.02.19,SB-000760.02.32,SB-000760.02.10,SB-000760.02.84,SB-000760.02.22,SB-000760.02.37,SB-000760.02.08,SB-000760.02.81,SB-000760.02.46,SB-000760.02.24,SB-000760.02.13,SB-000760.02.71,SB-000760.02.57,SB-000760.02.60,SB-000760.02.83</t>
  </si>
  <si>
    <t xml:space="preserve">S1-32GFL-000367</t>
  </si>
  <si>
    <t xml:space="preserve">P1-33GFL-000273,P1-33GFL-000256,P1-33GFL-000278,P1-33GFL-000300,P1-33GFL-000297,P1-33GFL-000223,P1-33GFL-000329,P1-33GFL-000266,P1-33GFL-000261,P1-33GFL-000264,P1-33GFL-000313,P1-33GFL-000283,P1-33GFL-000316,P1-33GFL-000259,P1-33GFL-000293,P1-33GFL-000228,P1-33GFL-000302,P1-33GFL-000290,P1-33GFL-000239,P1-33GFL-000304,P1-33GFL-000270,P1-33GFL-000289,P1-33GFL-000262,P1-33GFL-000265,P1-33GFL-000281,P1-33GFL-000247,P1-33GFL-000275,P1-33GFL-000233,P1-33GFL-000321,P1-33GFL-000327</t>
  </si>
  <si>
    <t xml:space="preserve">Regional (Angola, Benin, Botswana,Burkina Faso, Burundi, Cameroon,Cape Verde, Central African Republic, Chad, Comoros, Congo Democratic Republic, Congo, Djibouti, Eritrea, Ethiopia, Gabon, Gambia, Ghana, Guinea, Guinea Bissau, Kenya,Lesotho, Liberia, Madagascar, Malawi, Mali, Mauritius, Mozambique, Namibia, Niger,Nigeria, Rwanda, Senegal, Seychelles, Somalia,South Africa, Swaziland, Togo, Uganda, United Republic of Tanzania,  Zambia, Zimbabwe)</t>
  </si>
  <si>
    <t xml:space="preserve">Support to Preparation of the Second National Biosafety Reports to the Cartagena Protocol on Biosafety-Africa</t>
  </si>
  <si>
    <t xml:space="preserve">NR2-Africa Region</t>
  </si>
  <si>
    <t xml:space="preserve">SB-000819.53</t>
  </si>
  <si>
    <t xml:space="preserve">S1-32GFL-000245</t>
  </si>
  <si>
    <t xml:space="preserve">Caroline Mramba</t>
  </si>
  <si>
    <t xml:space="preserve">Caroline Nelima</t>
  </si>
  <si>
    <t xml:space="preserve">42 Countries</t>
  </si>
  <si>
    <t xml:space="preserve">Global (North Africa, Asia, Central &amp; Eastern Europe)</t>
  </si>
  <si>
    <t xml:space="preserve">Support to Preparation of the Second National Biosafety Reports to the Cartagena Protocol on Biosafety-North Africa (NA), Asia (A), Central and Eastern Europe (CEE)</t>
  </si>
  <si>
    <t xml:space="preserve">NR2-North Africa &amp; CEE</t>
  </si>
  <si>
    <t xml:space="preserve">SB-000687.10</t>
  </si>
  <si>
    <t xml:space="preserve">S1-32GFL-000248</t>
  </si>
  <si>
    <t xml:space="preserve">30 Countries</t>
  </si>
  <si>
    <t xml:space="preserve">Regional</t>
  </si>
  <si>
    <t xml:space="preserve">Support to Preparation of the Second National Biosafety Reports to the Cartagena Protocol on Biosafety-:Latin America, Caribbean and Pacific Regions</t>
  </si>
  <si>
    <t xml:space="preserve">NR2-Latin A, Carribean &amp; Pacific</t>
  </si>
  <si>
    <t xml:space="preserve">SB-000687.09</t>
  </si>
  <si>
    <t xml:space="preserve">S1-32GFL-000243</t>
  </si>
  <si>
    <t xml:space="preserve">39 Countries </t>
  </si>
  <si>
    <t xml:space="preserve">Support to Kenya for the Revision of the NBSAPs and Development of Fifth National Report to the CBD</t>
  </si>
  <si>
    <t xml:space="preserve">Kenya -Support to Kenya for the Revision of the NBSAPs and Development of Fifth National Report to the CBD</t>
  </si>
  <si>
    <t xml:space="preserve">SB-000760.02.35</t>
  </si>
  <si>
    <t xml:space="preserve">P1-33GFL-000307</t>
  </si>
  <si>
    <t xml:space="preserve">Iraq</t>
  </si>
  <si>
    <t xml:space="preserve">First NBSAP for Iraq and Development of Fifth National Report to the CBD</t>
  </si>
  <si>
    <t xml:space="preserve">Iraq - First NBSAP for Iraq and Development of Fifth National Report to the CBD</t>
  </si>
  <si>
    <t xml:space="preserve">SB-000760.02.28</t>
  </si>
  <si>
    <t xml:space="preserve">P1-33GFL-000301</t>
  </si>
  <si>
    <t xml:space="preserve">Guatemala</t>
  </si>
  <si>
    <t xml:space="preserve">Access to and Benefit Sharing and Protection of Traditional Knowledge to Promote Biodiversity Conservation and Sustainable Use in Guatemala</t>
  </si>
  <si>
    <t xml:space="preserve">Guatemala/ABS</t>
  </si>
  <si>
    <t xml:space="preserve">SB-000689.06</t>
  </si>
  <si>
    <t xml:space="preserve">S1-32GFL-000429</t>
  </si>
  <si>
    <t xml:space="preserve">P1-33GFL-000439</t>
  </si>
  <si>
    <t xml:space="preserve">Global (Afghanistan, Antiqua and Barbuda, Angola, Barbados, Burkina Faso, Burundi, Dominican Republic, Ethiopia, Guinea-Bissau, Haiti, Kiribati, Comoros, St Lucia, Lesotho, Marshall Islands, Mali, Myanmar, Mozambique, Niger, Nauru, Sierra Leone, Senegal, Sao Tome and Principe, Chad, Timor Leste, Tanzania, Samoa)</t>
  </si>
  <si>
    <t xml:space="preserve">Support to GEF Eligible Parties (LDCs &amp; SIDs) for the Revision of the NBSAPs and Development of Fifth National Report to the CBD - Phase II</t>
  </si>
  <si>
    <t xml:space="preserve">Umbrella NBSAP  Phase 2 </t>
  </si>
  <si>
    <t xml:space="preserve">SB-015083.01,SB-000760.02.29,SB-000760.02.45,SB-000760.02.76,SB-000760.02.70,SB-000760.02.21,SB-000760.02.26,SB-000760.02.58,SB-000760.02.89,SB-000760.02.89.01,SB-000760.02.36,SB-000760.02.73,SB-000760.02.79,SB-000760.02.16,SB-000760.02.77,SB-000760.02.51,SB-000760.02.15,SB-000760.02.74,SB-000760.02.64,SB-000760.02.68,SB-000760.02.11,SB-000760.02.72,SB-000760.02.23,SB-000760.02.47,SB-000760.02.12,SB-000760.02.39,SB-000760.02.67,SB-000760.02.63</t>
  </si>
  <si>
    <t xml:space="preserve">P1-33GFL-000250,P1-33GFL-000312,P1-33GFL-000610,P1-33GFL-000314,P1-33GFL-000244,P1-33GFL-000295,P1-33GFL-000322,P1-33GFL-000310,P1-33GFL-000306,P1-33GFL-000604,P1-33GFL-000237,P1-33GFL-000611,P1-33GFL-000315,P1-33GFL-000280,P1-33GFL-000252,P1-33GFL-000308,P1-33GFL-000299,P1-33GFL-000231,P1-33GFL-000318,P1-33GFL-000291,P1-33GFL-000287,P1-33GFL-000271,P1-33GFL-000268,P1-33GFL-000242,P1-33GFL-000330,S1-32GFL-000367</t>
  </si>
  <si>
    <t xml:space="preserve">Ukraine</t>
  </si>
  <si>
    <t xml:space="preserve">Conserving, Enhancing and Managing Carbon Stocks and Biodiversity while Promoting Sustainable Development in the Chernobyl Exclusion Zone through the Establishment of a Research and Environmental Protection Centre and Protected Area</t>
  </si>
  <si>
    <t xml:space="preserve">Chernobyl FSP</t>
  </si>
  <si>
    <t xml:space="preserve">SB-000687.37</t>
  </si>
  <si>
    <t xml:space="preserve">S1-32GFL-000370</t>
  </si>
  <si>
    <t xml:space="preserve">P1-33GFL-001255, P1-33GFL-001254, P1-33GFL-001144, P1-33GFL-001119, P1-33GFL-001112, P1-33GFL-000788
, P1-33GFL-001253
</t>
  </si>
  <si>
    <t xml:space="preserve">FAO and UNEP</t>
  </si>
  <si>
    <t xml:space="preserve">ABNJ: Sustainable Fisheries Management and Biodiversity Conservation of Deep-sea Living Marine Resources and Ecosystems in the Areas Beyond National Jurisdiction (ABNJ)</t>
  </si>
  <si>
    <t xml:space="preserve">ABNJ</t>
  </si>
  <si>
    <t xml:space="preserve">Victoria Luque </t>
  </si>
  <si>
    <t xml:space="preserve">Multi-focal Areas(IW/BD)</t>
  </si>
  <si>
    <t xml:space="preserve">SB-000689.01</t>
  </si>
  <si>
    <t xml:space="preserve">SB-001178.01, SB-001178.02, SB-001178.03</t>
  </si>
  <si>
    <t xml:space="preserve">S1-32GFL-000425</t>
  </si>
  <si>
    <t xml:space="preserve">P1-33GFL-001254</t>
  </si>
  <si>
    <t xml:space="preserve">Mongolia </t>
  </si>
  <si>
    <t xml:space="preserve">Support to Mongolia for the Revision of the NBSAPs and Development of fifth National Report to the CBD </t>
  </si>
  <si>
    <t xml:space="preserve">Mongolia (SC) - Support to Mongolia for the Revision of the NBSAPs and Development of Fifth National Report to the CBD</t>
  </si>
  <si>
    <t xml:space="preserve">Biodiversity </t>
  </si>
  <si>
    <t xml:space="preserve">SB-000760.02.06</t>
  </si>
  <si>
    <t xml:space="preserve">P1-33GFL-000258</t>
  </si>
  <si>
    <t xml:space="preserve">Kyrgz Republic </t>
  </si>
  <si>
    <t xml:space="preserve">Support to the Kyrgztan for the revision of NBSAPs and development of Fifth national report to the CBD </t>
  </si>
  <si>
    <t xml:space="preserve">Kyrgyzstan - Support to the Kyrgztan for the revision of NBSAPs and development of Fifth national report to the CBD </t>
  </si>
  <si>
    <t xml:space="preserve">SB-000760.02.30</t>
  </si>
  <si>
    <t xml:space="preserve">P1-33GFL-000253</t>
  </si>
  <si>
    <t xml:space="preserve">Support to NAMIBIA for the Revision of the NBSAPs and Development of Fifth National Report to the CBD</t>
  </si>
  <si>
    <t xml:space="preserve">Namibia - Support to NAMIBIA for the Revision of the NBSAPs and Development of Fifth National Report to the CBD</t>
  </si>
  <si>
    <t xml:space="preserve">SB-000760.02.05</t>
  </si>
  <si>
    <t xml:space="preserve">P1-33GFL-000255</t>
  </si>
  <si>
    <t xml:space="preserve">Support to Nigeria for the Revision of the NBSAPs and Development of Fifth National </t>
  </si>
  <si>
    <t xml:space="preserve">Nigeria - Support to Nigeria for the Revision of the NBSAPs and Development of Fifth National Report to the CBD</t>
  </si>
  <si>
    <t xml:space="preserve">SB-000760.02.41</t>
  </si>
  <si>
    <t xml:space="preserve">P1-33GFL-000311</t>
  </si>
  <si>
    <t xml:space="preserve">Support to Cameroon for the Revision of the NBSAPs and Development of Fifth National Report to the CBD</t>
  </si>
  <si>
    <t xml:space="preserve">Cameroon - Support to Cameroon for the Revision of the NBSAPs and Development of Fifth National Report to the CBD</t>
  </si>
  <si>
    <t xml:space="preserve">SB-000760.02.48</t>
  </si>
  <si>
    <t xml:space="preserve">P1-33GFL-000285</t>
  </si>
  <si>
    <t xml:space="preserve">Bahrain</t>
  </si>
  <si>
    <t xml:space="preserve">Support to Bahrain for the revision of the NBSAPs and development of fifth National report to the CBD</t>
  </si>
  <si>
    <t xml:space="preserve">Bahrain - Support to Bahrain for the Revision of the NBSAPs and Development of Fifth National Report to the CBD</t>
  </si>
  <si>
    <t xml:space="preserve">SB-000760.02.56</t>
  </si>
  <si>
    <t xml:space="preserve">P1-33GFL-000294</t>
  </si>
  <si>
    <t xml:space="preserve">Support to Swaziland for the Revision of the NBSAPs and Development of Fifth National </t>
  </si>
  <si>
    <t xml:space="preserve">Swaziland - Support to Swaziland for the Revision of the NBSAPs and Development of Fifth National Report to the CBD</t>
  </si>
  <si>
    <t xml:space="preserve">SB-000760.02.09</t>
  </si>
  <si>
    <t xml:space="preserve">P1-33GFL-000236</t>
  </si>
  <si>
    <t xml:space="preserve">Macedonia</t>
  </si>
  <si>
    <t xml:space="preserve">Support for the Revision of the NBSAPs and Development of Fifth National Report to the CBD </t>
  </si>
  <si>
    <t xml:space="preserve">Macedonia - Support for the Revision of the NBSAPs and Development of Fifth National Report to the CBD</t>
  </si>
  <si>
    <t xml:space="preserve">SB-000760.02.65</t>
  </si>
  <si>
    <t xml:space="preserve">P1-33GFL-000490</t>
  </si>
  <si>
    <t xml:space="preserve">Gabon </t>
  </si>
  <si>
    <t xml:space="preserve">Support to Gabon for the revision of the NBSAPs and development of fifth National report to the CBD</t>
  </si>
  <si>
    <t xml:space="preserve">Gabon - Support to Gabon for the Revision of the NBSAPs and Development of Fifth National Report to the CBD</t>
  </si>
  <si>
    <t xml:space="preserve">SB-000760.02.78</t>
  </si>
  <si>
    <t xml:space="preserve">P1-33GFL-000612</t>
  </si>
  <si>
    <t xml:space="preserve">Cote d'Ivoire</t>
  </si>
  <si>
    <t xml:space="preserve">support to CA te ivoire for the revision of the NBSAPs and development of Fifth National report to the CBD</t>
  </si>
  <si>
    <t xml:space="preserve">Côte d’Ivoire - Support to Côte d’Ivoire for the Revision of the NBSAPs and Development of Fifth National Report to the CBD</t>
  </si>
  <si>
    <t xml:space="preserve">SB-000760.02.52</t>
  </si>
  <si>
    <t xml:space="preserve">P1-33GFL-000288</t>
  </si>
  <si>
    <t xml:space="preserve">Takijistan - Support for the Revision of the NBSAPs and Development of Fifth National Report to the CBD</t>
  </si>
  <si>
    <t xml:space="preserve">SB-000760.02.27</t>
  </si>
  <si>
    <t xml:space="preserve">P1-33GFL-000249</t>
  </si>
  <si>
    <t xml:space="preserve">Bosnia-Herzegovina</t>
  </si>
  <si>
    <t xml:space="preserve">Support to Bosnia and Herzegovina for the Revision of the NBSAPs and Development of Fifth National Report to the CBD</t>
  </si>
  <si>
    <t xml:space="preserve">Bosnia and Herzegovina - Support to Bosnia and Herzegovina for the Revison of the NBSAPs and Development of Fifth National Report to the CBD</t>
  </si>
  <si>
    <t xml:space="preserve">Participative Integrated Ecosystem Services Management Plans for Bakassi Post Conflict Ecosystems
PINESMAP BPCE</t>
  </si>
  <si>
    <t xml:space="preserve">PINESMAP - Bakasi Cameroon</t>
  </si>
  <si>
    <t xml:space="preserve">SB-000690.01</t>
  </si>
  <si>
    <t xml:space="preserve">SB-006681</t>
  </si>
  <si>
    <t xml:space="preserve">S1-32GFL-000617</t>
  </si>
  <si>
    <t xml:space="preserve">P1-33GFL-001114</t>
  </si>
  <si>
    <t xml:space="preserve">Not Completed</t>
  </si>
  <si>
    <t xml:space="preserve">Pending</t>
  </si>
  <si>
    <t xml:space="preserve">Regional(Peru, Ecuador)</t>
  </si>
  <si>
    <t xml:space="preserve">Multiplying environmental and carbon benefits in high Andean ecosystems</t>
  </si>
  <si>
    <t xml:space="preserve">SFM Andes/FSP</t>
  </si>
  <si>
    <t xml:space="preserve">SB-000688.05</t>
  </si>
  <si>
    <t xml:space="preserve">S1-32GFL-000384</t>
  </si>
  <si>
    <t xml:space="preserve">P1-33GFL-000339</t>
  </si>
  <si>
    <t xml:space="preserve">Nomadic Herders: Enhancing the resilience of pastoral ecosystems and livelihoods of nomadic herders (Short title: Nomadic Herders' project)</t>
  </si>
  <si>
    <t xml:space="preserve">Nomadic Herders</t>
  </si>
  <si>
    <t xml:space="preserve">SB-000816.73</t>
  </si>
  <si>
    <t xml:space="preserve">S1-32GFL-000379</t>
  </si>
  <si>
    <t xml:space="preserve">Project not approved</t>
  </si>
  <si>
    <t xml:space="preserve">Revision/Updating of the NBSAP, preparation of 5th National Report to CBD and undertaking clearing house mechanism activities </t>
  </si>
  <si>
    <t xml:space="preserve">Lebanon (SC) - Revision/Updating of the NBSAP, Preparation of 5th National Report to CBD and Undertaking Clearing House Mechanism Activities</t>
  </si>
  <si>
    <t xml:space="preserve">SB-000760.02.02</t>
  </si>
  <si>
    <t xml:space="preserve">P1-33GFL-000226</t>
  </si>
  <si>
    <t xml:space="preserve">Global (Philippines, Cameroon,  St.Vincent and the Grenadines, Guinea-Bissau, Togo, Mongolia, Uzbekistan, Nigeria, Republic of Congo, Costa Rica, Central African Republic, Haiti, Nauru, Algeria, Niger, Chad, Nepal, Burkina Faso, Moldova, Morocco, Ghana, Sri Lanka, Serbia, Colombia, Sao Tome and Principe, Lao PDR, Turkmenistan, Dominican Republic, DR Congo, Guinea, Niue, Benin, Angola, Equatorial Guinea, Gambia, Burundi, Kenya, Vanuatu, Mauritania, Iraq, Senegal, The Cook Islands, Comoros, Ivory Coast, Gabon, South Africa, Paraguay, Sierra Leone, Liberia, Afghanistan, St Christopher and Nevis, Grenade )</t>
  </si>
  <si>
    <t xml:space="preserve"> Global</t>
  </si>
  <si>
    <t xml:space="preserve">Support to GEF Eligible parties for Alignment of National Action Programs and Reporting process under UNCCD</t>
  </si>
  <si>
    <t xml:space="preserve">UNCCD Paraguay,Liberia,Colombia 4C54</t>
  </si>
  <si>
    <t xml:space="preserve">SB-000762.24.96,SB-000762.24.16,SB-000762.24.65</t>
  </si>
  <si>
    <t xml:space="preserve">S1-32GFL-000380</t>
  </si>
  <si>
    <t xml:space="preserve">P1-33GFL-001143,P1-33GFL-000357,P1-33GFL-000692</t>
  </si>
  <si>
    <t xml:space="preserve">Eric Mugo </t>
  </si>
  <si>
    <t xml:space="preserve">Pine Islands - Forest/Mangrove Innovation and Integration (Grand Bahamas, New Providence, Abaco and Andros) </t>
  </si>
  <si>
    <t xml:space="preserve">Bahamas Pine Islands FSP - Pine Islands</t>
  </si>
  <si>
    <t xml:space="preserve">FSP </t>
  </si>
  <si>
    <t xml:space="preserve">Multi-focal Areas(BD/LD)</t>
  </si>
  <si>
    <t xml:space="preserve">SB-000689.27</t>
  </si>
  <si>
    <t xml:space="preserve">SB-004319.01,SB-004319.02,SB-004319.03,SB-004319.04</t>
  </si>
  <si>
    <t xml:space="preserve">S1-32GFL-000621</t>
  </si>
  <si>
    <t xml:space="preserve">P1-33GFL-000802</t>
  </si>
  <si>
    <t xml:space="preserve">China</t>
  </si>
  <si>
    <t xml:space="preserve">Expansion and Improvement of Biodiversity Conservation and Sustainable Use of Natural Resources in the Greater Shennongjia Area, Hubei Province</t>
  </si>
  <si>
    <t xml:space="preserve">Shennonjia</t>
  </si>
  <si>
    <t xml:space="preserve">SB-000689.02.02</t>
  </si>
  <si>
    <t xml:space="preserve">SB-010129</t>
  </si>
  <si>
    <t xml:space="preserve">P1-33GFL-001453</t>
  </si>
  <si>
    <t xml:space="preserve">Will (i) complete MTR to get advice on that and (ii) prepare a NCE. </t>
  </si>
  <si>
    <t xml:space="preserve">Mexico</t>
  </si>
  <si>
    <t xml:space="preserve">Latin America and the caribbean</t>
  </si>
  <si>
    <t xml:space="preserve">Integrating the Management of Protection and Production Areas for Biodiversity Conservation in the Sierra Tarahumara of Chihuahua</t>
  </si>
  <si>
    <t xml:space="preserve">Tarahumara-Mexico/FSP</t>
  </si>
  <si>
    <t xml:space="preserve">SB-000688.06</t>
  </si>
  <si>
    <t xml:space="preserve">S1-32GFL-000385</t>
  </si>
  <si>
    <t xml:space="preserve">P1-33GFL-000342</t>
  </si>
  <si>
    <t xml:space="preserve">Strengthening national biodiversity and forest carbon stock conservation through landscape-based collaborative management of Cambodia’s Protected Area System as demonstrated in the Mondulkiri Conservation Landscape (CAMPAS project)</t>
  </si>
  <si>
    <t xml:space="preserve">Campas</t>
  </si>
  <si>
    <t xml:space="preserve">SB-000688.24.01</t>
  </si>
  <si>
    <t xml:space="preserve">SB-006045</t>
  </si>
  <si>
    <t xml:space="preserve">P1-33GFL-000969</t>
  </si>
  <si>
    <t xml:space="preserve"> in process of extension to 30 June 2022 </t>
  </si>
  <si>
    <t xml:space="preserve">Global (Indonesia, Sri Lanka, Madagascar, Malaysia, Mozambique, Timor Leste, Vanuatu)</t>
  </si>
  <si>
    <t xml:space="preserve">Global </t>
  </si>
  <si>
    <t xml:space="preserve">Enhancing the Conservation Effectiveness of Seagrass Ecosytems Supporting Globally Significant Populations of Dugong Across the Indian and the Pacific oceans Basins</t>
  </si>
  <si>
    <t xml:space="preserve">The Dugong and Seagras</t>
  </si>
  <si>
    <t xml:space="preserve">SB-000883.33</t>
  </si>
  <si>
    <t xml:space="preserve">S1-32GFL-000572</t>
  </si>
  <si>
    <t xml:space="preserve">P1-33GFL-000566</t>
  </si>
  <si>
    <t xml:space="preserve">South Africa</t>
  </si>
  <si>
    <t xml:space="preserve">Africa </t>
  </si>
  <si>
    <t xml:space="preserve">Strengthening Wildlife Forensic Capabilities to combact Wildlife Crime for Conservation and sustainable use of species (Target: Rhinoceros)</t>
  </si>
  <si>
    <t xml:space="preserve">South Africa Rhino project</t>
  </si>
  <si>
    <t xml:space="preserve">SB-000689.33,SB-000689.33.01,SB-000689.33.02,SB-000689.33.03</t>
  </si>
  <si>
    <t xml:space="preserve">S1-32GFL-000477</t>
  </si>
  <si>
    <t xml:space="preserve">P1-33GFL-000469</t>
  </si>
  <si>
    <t xml:space="preserve">Congo</t>
  </si>
  <si>
    <t xml:space="preserve">Support to Congo for the Revision of the NBSAPs and Development of Fifth National Report to the CBD </t>
  </si>
  <si>
    <t xml:space="preserve">Congo Republic (SC)</t>
  </si>
  <si>
    <t xml:space="preserve">SB-000760.02.55</t>
  </si>
  <si>
    <t xml:space="preserve">P1-33GFL-000320</t>
  </si>
  <si>
    <t xml:space="preserve">Cote d' Ivoire</t>
  </si>
  <si>
    <t xml:space="preserve">Integrated Management of protected Areas in Cote d' Ivoire, West Africa </t>
  </si>
  <si>
    <t xml:space="preserve">Ivory Coast FSP</t>
  </si>
  <si>
    <t xml:space="preserve">SB-000780.72</t>
  </si>
  <si>
    <t xml:space="preserve">SB-007503</t>
  </si>
  <si>
    <t xml:space="preserve">P1-33GFL-001069</t>
  </si>
  <si>
    <t xml:space="preserve">Madagascar </t>
  </si>
  <si>
    <t xml:space="preserve">Alignment of National Action programme to the UNCCD 10 years strategy and preparation of the fifth Reporting and Review process</t>
  </si>
  <si>
    <t xml:space="preserve">4C54</t>
  </si>
  <si>
    <t xml:space="preserve">EA </t>
  </si>
  <si>
    <t xml:space="preserve">SB-000762</t>
  </si>
  <si>
    <t xml:space="preserve">P1-33GFL-000395</t>
  </si>
  <si>
    <t xml:space="preserve">Georgia </t>
  </si>
  <si>
    <t xml:space="preserve">Alignment of National Action Programmr and preparation of the Second Leg of the Fourth Reporting and Review Process</t>
  </si>
  <si>
    <t xml:space="preserve">P1-33GFL-000375</t>
  </si>
  <si>
    <t xml:space="preserve">Alignment of National Action programs with the UNCCD 10 year strategy and reporting process.</t>
  </si>
  <si>
    <t xml:space="preserve">Under implementation</t>
  </si>
  <si>
    <t xml:space="preserve">SB-000762.24.98</t>
  </si>
  <si>
    <t xml:space="preserve">Support to Russian Federation for the Revision of the NBSAPs and Development of Fifth National Report to the Convention on Biological Diversity (CBD)</t>
  </si>
  <si>
    <t xml:space="preserve">Russia(SC)</t>
  </si>
  <si>
    <t xml:space="preserve">P1-33GFL-000407</t>
  </si>
  <si>
    <t xml:space="preserve">St. Lucia</t>
  </si>
  <si>
    <t xml:space="preserve">Iyanola- Natural Resource Management of the North East Coast</t>
  </si>
  <si>
    <t xml:space="preserve">St Lucia NRM IYANOLA</t>
  </si>
  <si>
    <t xml:space="preserve">SB-000688.14.01</t>
  </si>
  <si>
    <t xml:space="preserve">S1-32GFL-000398</t>
  </si>
  <si>
    <t xml:space="preserve">P1-33GFL-000373</t>
  </si>
  <si>
    <t xml:space="preserve">Support to Bosnia and Herzegovina for the Development of Nation Action Programs Aligned to the UNCCD 10 Year Strategy and Reporting Process</t>
  </si>
  <si>
    <t xml:space="preserve">P1-33GFL-000513</t>
  </si>
  <si>
    <t xml:space="preserve">Azerbaijan</t>
  </si>
  <si>
    <t xml:space="preserve">Development and Alignment of National Action programme to the UNCCD 10 Year Stategy and Preparation of the Reporting and Review process.</t>
  </si>
  <si>
    <t xml:space="preserve">P1-33GFL-000382</t>
  </si>
  <si>
    <t xml:space="preserve">Panama UNCCD</t>
  </si>
  <si>
    <t xml:space="preserve">Integrated Management of Wetland Biodiversity and Ecosystem Services for Water and Food Security</t>
  </si>
  <si>
    <t xml:space="preserve">IMWBES</t>
  </si>
  <si>
    <t xml:space="preserve">SB-000689.18.01</t>
  </si>
  <si>
    <t xml:space="preserve">SB-012159</t>
  </si>
  <si>
    <t xml:space="preserve">t.b.d</t>
  </si>
  <si>
    <t xml:space="preserve">Yet to start</t>
  </si>
  <si>
    <t xml:space="preserve">Chile</t>
  </si>
  <si>
    <t xml:space="preserve">Protecting Biodiversity and Multiple Ecosystem Services in Biological Mountain Corridors in Chile's Mediterranean Ecosystem</t>
  </si>
  <si>
    <t xml:space="preserve">Chile SFM/FSP</t>
  </si>
  <si>
    <t xml:space="preserve">SB-000689.14.01</t>
  </si>
  <si>
    <t xml:space="preserve"> SB-004356</t>
  </si>
  <si>
    <t xml:space="preserve">NCE approved</t>
  </si>
  <si>
    <t xml:space="preserve">Global (Mali, Indonesia, Somalia Republic, Thailand, Vietnam, Maldives, Rwanda, Sudan, Myanmar, Ethiopia, Mozambique, Egypt, Malawi, Namibia, Barbados, Mauritius, Eritrea, Swaziland, Belize, Chile) </t>
  </si>
  <si>
    <t xml:space="preserve">Global (Africa, Asia Pacific)</t>
  </si>
  <si>
    <t xml:space="preserve">Support to 20 GEF Eligible Parties for Alignment of  National Action Programs and Reporting  Process under UNCCD (Add-on Umbrella 2)</t>
  </si>
  <si>
    <t xml:space="preserve">UNCCD Indonesia 4C54</t>
  </si>
  <si>
    <t xml:space="preserve">land Degradation</t>
  </si>
  <si>
    <t xml:space="preserve">SB-000762.24.85</t>
  </si>
  <si>
    <t xml:space="preserve">P1-33GFL-000345,P1-33GFL-000665</t>
  </si>
  <si>
    <t xml:space="preserve">Rachel Kagiri</t>
  </si>
  <si>
    <t xml:space="preserve">Mainstreaming Agrobiodiversity Conservation and Utilization in Agricultural Sector to Ensure Ecosystem Services and Reduce Vulnerability</t>
  </si>
  <si>
    <t xml:space="preserve">GEF - INDIA FSP</t>
  </si>
  <si>
    <t xml:space="preserve">SB-000689.11</t>
  </si>
  <si>
    <t xml:space="preserve">SB-006538</t>
  </si>
  <si>
    <t xml:space="preserve">P1-33GFL-001046</t>
  </si>
  <si>
    <t xml:space="preserve">Q1 2022</t>
  </si>
  <si>
    <t xml:space="preserve">Support to Ghana for the Revision of the National Biodiversitty Strategy and Action Plan (NBSAPs and Development of Fifth National Report to the Convention on Biological Diversity (CBD)</t>
  </si>
  <si>
    <t xml:space="preserve">Ghans NBSAP</t>
  </si>
  <si>
    <t xml:space="preserve">SB-000760.02.59</t>
  </si>
  <si>
    <t xml:space="preserve">P1-33GFL-000324</t>
  </si>
  <si>
    <t xml:space="preserve">Global support for the Entry of the Nagoya protocol on access and benefit sharing </t>
  </si>
  <si>
    <t xml:space="preserve">Nagoya Protocol</t>
  </si>
  <si>
    <t xml:space="preserve">SB-000702.01,SB-000702.01.01,SB-000702.01.01.01,SB-000702.01.01.02,SB-000702.01.01.03,SB-000702.01.01.04,SB-000702.01.01.05,SB-000702.01.01.06,SB-000702.01.01.07,SB-000702.01.02,SB-000702.01.03,SB-000702.01.03.01</t>
  </si>
  <si>
    <t xml:space="preserve">S1-32NPL-000004</t>
  </si>
  <si>
    <t xml:space="preserve">P1-33NPL-000004,P1-33NPL-000005,P1-33NPL-000017,P1-33NPL-000018,P1-33NPL-000019,P1-33NPL-000021,P1-33NPL-000022,P1-33NPL-000028</t>
  </si>
  <si>
    <t xml:space="preserve">Global (Brazil, Chile, Madagascar)</t>
  </si>
  <si>
    <t xml:space="preserve">Alliance for Zero Extiction (AZE): Conserving Earth's Most Irreplaceable Sites for Endangered Biodiversity</t>
  </si>
  <si>
    <t xml:space="preserve">Alliance for Zero Extiction (AZE)</t>
  </si>
  <si>
    <t xml:space="preserve">SB-000690.17</t>
  </si>
  <si>
    <t xml:space="preserve">SB-004354.01</t>
  </si>
  <si>
    <t xml:space="preserve">S1-32GFL-000618</t>
  </si>
  <si>
    <t xml:space="preserve">P1-33GFL-000798</t>
  </si>
  <si>
    <t xml:space="preserve">Palau</t>
  </si>
  <si>
    <t xml:space="preserve">R2R: Advancing Sustainable Resources Management to Improve Livelihoods and Protect Biodiversity in Palau</t>
  </si>
  <si>
    <t xml:space="preserve">Advancing Sustainable Palau</t>
  </si>
  <si>
    <t xml:space="preserve">Multi-focal Areas(BD/LD/IW)</t>
  </si>
  <si>
    <t xml:space="preserve">SB-000768.04</t>
  </si>
  <si>
    <t xml:space="preserve">SB-006391</t>
  </si>
  <si>
    <t xml:space="preserve">P1-33GFL-001024</t>
  </si>
  <si>
    <t xml:space="preserve">Sustainable Farming and Critical Habitat Conservation to Achieve Biodiversity Mainstreaming and Protected Areas Management Effectiveness in Western Cameroon SUFACHAC</t>
  </si>
  <si>
    <t xml:space="preserve">Western Cameroon SUFACHAC </t>
  </si>
  <si>
    <t xml:space="preserve">SB-000688.27</t>
  </si>
  <si>
    <t xml:space="preserve"> SB-005959</t>
  </si>
  <si>
    <t xml:space="preserve">P1-33GFL-001008</t>
  </si>
  <si>
    <t xml:space="preserve">Scaling up Sustainable Land Management and Agrobiodiversity Conservation to Reduce Environmental Degradation in Small Scale Agriculture in Western Kenya</t>
  </si>
  <si>
    <t xml:space="preserve">Western Kenya FSP </t>
  </si>
  <si>
    <t xml:space="preserve">SB-000689.26</t>
  </si>
  <si>
    <t xml:space="preserve">SB-006284.01,SB-006284.02,SB-006284.03,SB-006284.04,SB-006284.05</t>
  </si>
  <si>
    <t xml:space="preserve">P1-33GFL-001053</t>
  </si>
  <si>
    <t xml:space="preserve">Regional (Angola, Lesotho, Madagascar, Malawi, Mozambique, Congo DR)</t>
  </si>
  <si>
    <t xml:space="preserve">Multi-Country Project to Strengthen Institutional Capacity on LMO Testing in Support of National Decision-making</t>
  </si>
  <si>
    <t xml:space="preserve">MCP-ICLT/FSP</t>
  </si>
  <si>
    <t xml:space="preserve">SB-000690.14</t>
  </si>
  <si>
    <t xml:space="preserve">SB-007533</t>
  </si>
  <si>
    <t xml:space="preserve">P1-33GFL-001113</t>
  </si>
  <si>
    <t xml:space="preserve">6 Countries</t>
  </si>
  <si>
    <t xml:space="preserve">Strengthening Forest and Ecosystem Connectivity in RIMBA Landscape of Central Sumatra through
Investing in Natural Capital, Biodiversity Conservation, and Land-based Emission Reductions (RIMBA)</t>
  </si>
  <si>
    <t xml:space="preserve">RIMBA</t>
  </si>
  <si>
    <t xml:space="preserve">SB-000689.13.01</t>
  </si>
  <si>
    <t xml:space="preserve">SB-017888</t>
  </si>
  <si>
    <t xml:space="preserve">S1-32GFL-000702 </t>
  </si>
  <si>
    <t xml:space="preserve">?</t>
  </si>
  <si>
    <t xml:space="preserve">PCA to be approved/signed by NEA</t>
  </si>
  <si>
    <t xml:space="preserve">Venezuela</t>
  </si>
  <si>
    <t xml:space="preserve">Implementation of the National Biosafety Framework in Venezuela
in Accordance to the Cartagena Protocol on Biosafety</t>
  </si>
  <si>
    <t xml:space="preserve">Venezuela/IMP</t>
  </si>
  <si>
    <t xml:space="preserve">SB-000690.24</t>
  </si>
  <si>
    <t xml:space="preserve">extension undergoing</t>
  </si>
  <si>
    <t xml:space="preserve">SB-008055</t>
  </si>
  <si>
    <t xml:space="preserve">P1-33GFL-001151</t>
  </si>
  <si>
    <t xml:space="preserve">NCE to be requested</t>
  </si>
  <si>
    <t xml:space="preserve">Montenegro</t>
  </si>
  <si>
    <t xml:space="preserve">Support for development of National Action Program Aligned to the UNCCD 10 Year Strategy and Reporting Process</t>
  </si>
  <si>
    <t xml:space="preserve">National Action Programme (NAP) Alignment and Fith Reporting to UNCCD</t>
  </si>
  <si>
    <t xml:space="preserve">SB-000762.24.84</t>
  </si>
  <si>
    <t xml:space="preserve">P1-33GFL-000680</t>
  </si>
  <si>
    <t xml:space="preserve">Support for the Development of National Action Program Aligned to the UNCCD 10 Year Strategy and Reporting Process under UNCCD</t>
  </si>
  <si>
    <t xml:space="preserve">P1-33GFL-000372</t>
  </si>
  <si>
    <t xml:space="preserve">Zimbabwe</t>
  </si>
  <si>
    <t xml:space="preserve">Support to Alignment of Zimbabwe’s National Action Programme and Reporting  Process to the UNCCD Ten-Year Strategy</t>
  </si>
  <si>
    <t xml:space="preserve">SB-000762.24.64</t>
  </si>
  <si>
    <t xml:space="preserve">P1-33GFL-000388</t>
  </si>
  <si>
    <t xml:space="preserve">Yemen</t>
  </si>
  <si>
    <t xml:space="preserve">Support to the Integrated Program for the Conservation and Sustainable Development of the Socotra Archipelago</t>
  </si>
  <si>
    <t xml:space="preserve">Socotra Yemen</t>
  </si>
  <si>
    <t xml:space="preserve">SB-000689.12</t>
  </si>
  <si>
    <t xml:space="preserve"> SB-001122</t>
  </si>
  <si>
    <t xml:space="preserve">S1-32GFL-000602</t>
  </si>
  <si>
    <t xml:space="preserve">P1-33GFL-000820</t>
  </si>
  <si>
    <t xml:space="preserve">A second no cost extension with the initial EA has been extended until end of July 2020. A second PCA with a new EA is being processed. </t>
  </si>
  <si>
    <t xml:space="preserve">Strengthening the Network of New Protected Areas in Madagascar including New Protected Areas</t>
  </si>
  <si>
    <t xml:space="preserve">AP &amp; Mangroves Madagascar</t>
  </si>
  <si>
    <t xml:space="preserve">Victoria Luque</t>
  </si>
  <si>
    <t xml:space="preserve">SB-000689.43</t>
  </si>
  <si>
    <t xml:space="preserve">SB-008641</t>
  </si>
  <si>
    <t xml:space="preserve">P1-33GFL-001249</t>
  </si>
  <si>
    <t xml:space="preserve">Conservation of Key Threatened, Endemic and Economically Valuable Species in Madagascar</t>
  </si>
  <si>
    <t xml:space="preserve">Endemic Species Madagascar -FSP</t>
  </si>
  <si>
    <t xml:space="preserve">SB-000689.37</t>
  </si>
  <si>
    <t xml:space="preserve">SB-006895</t>
  </si>
  <si>
    <t xml:space="preserve">P1-33GFL-001111</t>
  </si>
  <si>
    <t xml:space="preserve">Participatory Sustainable Land Management in the Grassland Plateaus of Western Madagascar</t>
  </si>
  <si>
    <t xml:space="preserve">Madagascar Grasslands</t>
  </si>
  <si>
    <t xml:space="preserve">SB-006654.01</t>
  </si>
  <si>
    <t xml:space="preserve">S1-32GFL-000620</t>
  </si>
  <si>
    <t xml:space="preserve">P1-33GFL-001055</t>
  </si>
  <si>
    <t xml:space="preserve">Global (Georgia,Madagascar)</t>
  </si>
  <si>
    <t xml:space="preserve">Global Forest Watch 2.0 FW 2.0</t>
  </si>
  <si>
    <t xml:space="preserve">Global Forest Watch FSP</t>
  </si>
  <si>
    <t xml:space="preserve">SB-000689.14</t>
  </si>
  <si>
    <t xml:space="preserve">SB-004358.07</t>
  </si>
  <si>
    <t xml:space="preserve">P1-33GFL-000799</t>
  </si>
  <si>
    <t xml:space="preserve">Eritrea</t>
  </si>
  <si>
    <t xml:space="preserve">Support to Eritrea for the Revision of the NBSAPs and Development of Fifth National Report to the Convention on Biological Diversity (CBD)</t>
  </si>
  <si>
    <t xml:space="preserve">Eritrea (SC) </t>
  </si>
  <si>
    <t xml:space="preserve">SB-000760.02.75</t>
  </si>
  <si>
    <t xml:space="preserve">P1-33GFL-000305</t>
  </si>
  <si>
    <t xml:space="preserve">Antigua And Barbuda</t>
  </si>
  <si>
    <t xml:space="preserve">Sustainable Pathways - Protected Areas and Renewable Energy</t>
  </si>
  <si>
    <t xml:space="preserve">Antigua and Barbuda SPPARE/FSP</t>
  </si>
  <si>
    <t xml:space="preserve">SB-000689.05</t>
  </si>
  <si>
    <t xml:space="preserve">SB-000689.05.01</t>
  </si>
  <si>
    <t xml:space="preserve">S1-32GFL-000426</t>
  </si>
  <si>
    <t xml:space="preserve">P1-33GFL-000437</t>
  </si>
  <si>
    <t xml:space="preserve">Initial Steps for the Establi shment of the National Protected Areas Network</t>
  </si>
  <si>
    <t xml:space="preserve">Iraq MSP</t>
  </si>
  <si>
    <t xml:space="preserve">SB-000689.24</t>
  </si>
  <si>
    <t xml:space="preserve">SB-006317</t>
  </si>
  <si>
    <t xml:space="preserve">Extension is underway</t>
  </si>
  <si>
    <t xml:space="preserve">Uzbekistan</t>
  </si>
  <si>
    <t xml:space="preserve">Conservation and Sustainable Use of Agricultural Biodiversity to Improve Regulating and Supporting Ecosystem Services in Agriculture Production</t>
  </si>
  <si>
    <t xml:space="preserve">ES Uzbekistan FSP</t>
  </si>
  <si>
    <t xml:space="preserve">SB-000689.29</t>
  </si>
  <si>
    <t xml:space="preserve">SB-000689.29.02</t>
  </si>
  <si>
    <t xml:space="preserve">P1-33GFL-000825</t>
  </si>
  <si>
    <t xml:space="preserve">Cape Verde</t>
  </si>
  <si>
    <t xml:space="preserve">Support to Alignment of Cape Verde's National Action Programme to the UNCCD 10 Year Strategy and
Preparation of the Reporting and Review process</t>
  </si>
  <si>
    <t xml:space="preserve">P1-33GFL-000371</t>
  </si>
  <si>
    <t xml:space="preserve">Regional (Burundi, Central African Republic, Congo, Cameroon, Gabon, Equatorial Guinea, Rwanda, Sao Tome and Principe, Chad, Congo DR)</t>
  </si>
  <si>
    <t xml:space="preserve">Ratification and Implementation of the Nagoya Protocol for the member countries of the Central African Forests Commission COMIFAC</t>
  </si>
  <si>
    <t xml:space="preserve">Nagoya Protocol COMIFAC PPG.</t>
  </si>
  <si>
    <t xml:space="preserve">SB-000844.01</t>
  </si>
  <si>
    <t xml:space="preserve">SB-001121</t>
  </si>
  <si>
    <t xml:space="preserve">S1-32NPL-000002</t>
  </si>
  <si>
    <t xml:space="preserve">ICA</t>
  </si>
  <si>
    <t xml:space="preserve">9,200,00</t>
  </si>
  <si>
    <t xml:space="preserve">NPL</t>
  </si>
  <si>
    <t xml:space="preserve">Tuvalu</t>
  </si>
  <si>
    <t xml:space="preserve">Support to Tuvalu for the Revi sion of the NBSAPs and Development of
Fifth National Re ort to the Convention on Biolo ical Diversity (CBD)</t>
  </si>
  <si>
    <t xml:space="preserve">Tuvalu NBSAP</t>
  </si>
  <si>
    <t xml:space="preserve">SB-000760.02.20</t>
  </si>
  <si>
    <t xml:space="preserve">P1-33GFL-000286</t>
  </si>
  <si>
    <t xml:space="preserve">Armenia </t>
  </si>
  <si>
    <t xml:space="preserve">Enhancing Livelihoods in Rural Communities of Armenia through Mainstreaming and Strengthening Agricultural Biodiversity Conservation and Utilization</t>
  </si>
  <si>
    <t xml:space="preserve">Armenia MSP</t>
  </si>
  <si>
    <t xml:space="preserve">SB-000690.10</t>
  </si>
  <si>
    <t xml:space="preserve"> SB-000690.10.02</t>
  </si>
  <si>
    <t xml:space="preserve">P1-33GFL-000817</t>
  </si>
  <si>
    <t xml:space="preserve">South Sudan</t>
  </si>
  <si>
    <t xml:space="preserve">National Capacity Self-Assessment (NCSA) for Global Environmental Management in South Sudan</t>
  </si>
  <si>
    <t xml:space="preserve">South Sudan NCSA</t>
  </si>
  <si>
    <t xml:space="preserve">SB-000690.35,SB-000690.36,SB-000690.36.01</t>
  </si>
  <si>
    <t xml:space="preserve">S1-32GFL-000004</t>
  </si>
  <si>
    <t xml:space="preserve">P1-33GFL-000982</t>
  </si>
  <si>
    <t xml:space="preserve">Achieving Biodiversity Conservation, Sustainable Land and Forest Management Through Land Use Planning</t>
  </si>
  <si>
    <t xml:space="preserve">Land Use Plan Macedonia FSP</t>
  </si>
  <si>
    <t xml:space="preserve">SB-000690.04</t>
  </si>
  <si>
    <t xml:space="preserve"> SB-006189</t>
  </si>
  <si>
    <t xml:space="preserve">Haiti</t>
  </si>
  <si>
    <t xml:space="preserve">Ecosystem Approach to Haiti’s Cote Sud</t>
  </si>
  <si>
    <t xml:space="preserve">Haiti Cote Sud</t>
  </si>
  <si>
    <t xml:space="preserve">Multi-focal Areas(BD/LD/CCA/CCM)</t>
  </si>
  <si>
    <t xml:space="preserve">SB-000690.02</t>
  </si>
  <si>
    <t xml:space="preserve">SB-005658</t>
  </si>
  <si>
    <t xml:space="preserve">P1-33GFL-001083,P1-33GFL-000945</t>
  </si>
  <si>
    <t xml:space="preserve">Gloritzel Frangakis</t>
  </si>
  <si>
    <t xml:space="preserve">Creation of Conkouati – Dimonika PA complex and Development of Community and Private Sector Participation Model to enhance PA Management Effectiveness – CDC&amp;CPSPM</t>
  </si>
  <si>
    <t xml:space="preserve">Conkouati Dimonika PA</t>
  </si>
  <si>
    <t xml:space="preserve">SB-000883.26</t>
  </si>
  <si>
    <t xml:space="preserve">SB-006282</t>
  </si>
  <si>
    <t xml:space="preserve">S1-32GFL-000581</t>
  </si>
  <si>
    <t xml:space="preserve">P1-33GFL-001105</t>
  </si>
  <si>
    <t xml:space="preserve">Global Support Programme:  Strengthening Countries Parties for planning and monitoring mechanisms of the UNCCD implementation. </t>
  </si>
  <si>
    <t xml:space="preserve">Global Support UNCCD - GSP I</t>
  </si>
  <si>
    <t xml:space="preserve">SB-000689.42</t>
  </si>
  <si>
    <t xml:space="preserve">S1-32GFL-000494</t>
  </si>
  <si>
    <t xml:space="preserve">P1-33GFL-000475</t>
  </si>
  <si>
    <t xml:space="preserve">Support to GEF Eligible Countries for Achieving Aichi Biodiversity Target 17 Through a Globally Guided NBSAPs Update Process</t>
  </si>
  <si>
    <t xml:space="preserve">AICHI Biodiversity NBSAPs</t>
  </si>
  <si>
    <t xml:space="preserve">SB-000689.28.01.01,SB-000689.28.01.02,SB-000689.28.02.01,SB-000689.28.02.02,SB-000689.28.05.01,SB-000689.28.01,SB-000689.28.02,SB-000689.28.03,SB-000689.28.04,SB-000689.28.05</t>
  </si>
  <si>
    <t xml:space="preserve">S1-32GFL-000468</t>
  </si>
  <si>
    <t xml:space="preserve">P1-33GFL-001650,P1-33GFL-000987,P1-33GFL-000645,P1-33GFL-000550</t>
  </si>
  <si>
    <t xml:space="preserve">Pakistan</t>
  </si>
  <si>
    <t xml:space="preserve">Support to Pakistan  for the Revision of the NBSAPs and Development of Fifth National Report to the CBD</t>
  </si>
  <si>
    <t xml:space="preserve">Pakistan (SC)</t>
  </si>
  <si>
    <t xml:space="preserve">SB-000760.02.25,SB-000760.02.82</t>
  </si>
  <si>
    <t xml:space="preserve">P1-33GFL-000246</t>
  </si>
  <si>
    <t xml:space="preserve">Developing the Microbial Biotechnology Industry from Kenya's Soda Lakes in line with the Nagoya Protocol</t>
  </si>
  <si>
    <t xml:space="preserve">Kenya Soda Lakes </t>
  </si>
  <si>
    <t xml:space="preserve">SB-000689.46,SB-000689.46.01,SB-000689.46.02,SB-000689.46.03,SB-000689.46.04</t>
  </si>
  <si>
    <t xml:space="preserve">S1-32NPL-000005</t>
  </si>
  <si>
    <t xml:space="preserve">P1-33NPL-000002,P1-33NPL-000027</t>
  </si>
  <si>
    <t xml:space="preserve">Currently valid until Dec 2020. Intention of extending the technical date to 31 December 2021 is underway </t>
  </si>
  <si>
    <t xml:space="preserve">National Biodiversity Planning to Support the Implementation of the CBD 2011-2020 Strategic Plan
in South Sudan by Development of the first National Biodiversity Strategy and Action Plan (NBSAP)</t>
  </si>
  <si>
    <t xml:space="preserve">South Sudan (SC)</t>
  </si>
  <si>
    <t xml:space="preserve">SB-000760.04,SB-000760.04.01,SB-000760.04.02</t>
  </si>
  <si>
    <t xml:space="preserve">P1-33GFL-000983,P1-33GFL-001059</t>
  </si>
  <si>
    <t xml:space="preserve">Regional (Cook Islands, Fiji Islands, Republic of Marshall Islands, Federated States of Micronesia, Nauru, Niue, Palau, Samoa, Solomon Islands, Tonga, Tuvalu, Kiribati, Papua New Guinea ,Vanuatu)</t>
  </si>
  <si>
    <t xml:space="preserve">Ratification and Implementatio of the Nagoya Protocol in the countries of the  Pacific</t>
  </si>
  <si>
    <t xml:space="preserve">RATIFICATION AND IMP</t>
  </si>
  <si>
    <t xml:space="preserve">SB-000689.30</t>
  </si>
  <si>
    <t xml:space="preserve">SB-006480</t>
  </si>
  <si>
    <t xml:space="preserve">S1-32NPL-000008</t>
  </si>
  <si>
    <t xml:space="preserve">P1-33NPL-000026</t>
  </si>
  <si>
    <t xml:space="preserve">Possible extension. To be confirmed</t>
  </si>
  <si>
    <t xml:space="preserve">Support to Alignment of Tunisia's National Action Programme to the UNCCD 10-Year Strategy
implementation and Reporting review Process</t>
  </si>
  <si>
    <t xml:space="preserve">UNCCD Tunisia 4C54</t>
  </si>
  <si>
    <t xml:space="preserve">SB-000762.24.68</t>
  </si>
  <si>
    <t xml:space="preserve">P1-33GFL-000511</t>
  </si>
  <si>
    <t xml:space="preserve">Mauritania</t>
  </si>
  <si>
    <t xml:space="preserve">Stocktaking and Update of National Biosafety Framework of Mauritania</t>
  </si>
  <si>
    <t xml:space="preserve">Mauritania/MSP</t>
  </si>
  <si>
    <t xml:space="preserve">SB-000690.11</t>
  </si>
  <si>
    <t xml:space="preserve">SB-011206</t>
  </si>
  <si>
    <t xml:space="preserve">P1-33GFL-000934</t>
  </si>
  <si>
    <t xml:space="preserve">Dominica</t>
  </si>
  <si>
    <t xml:space="preserve">Support to Dominica for development of  National Action Program aligned to the UNCCD 10 Year Strategy and Reporting  Process under UNCCD</t>
  </si>
  <si>
    <t xml:space="preserve">P1-33GFL-000370</t>
  </si>
  <si>
    <t xml:space="preserve">UNEP-GEF Project for Sustainable Capacity Building for Effective Participation in the BCH (BCH III)</t>
  </si>
  <si>
    <t xml:space="preserve">Global BCH III/FSP</t>
  </si>
  <si>
    <t xml:space="preserve">SB-000689.41</t>
  </si>
  <si>
    <t xml:space="preserve">SB-006447</t>
  </si>
  <si>
    <t xml:space="preserve">76 Countries</t>
  </si>
  <si>
    <t xml:space="preserve">Tanzania</t>
  </si>
  <si>
    <t xml:space="preserve">Sustainable Land Management of Lake Nyasa Catchment in Tanzania</t>
  </si>
  <si>
    <t xml:space="preserve">Lake Nyasa MSP </t>
  </si>
  <si>
    <t xml:space="preserve"> </t>
  </si>
  <si>
    <t xml:space="preserve">SB-006254.01,SB-006254.02,SB-006254.03,SB-006254.04,SB-006254.05</t>
  </si>
  <si>
    <t xml:space="preserve">P1-33GFL-001068</t>
  </si>
  <si>
    <t xml:space="preserve">Support to Alignment of Saint Lucia's National Action Programme to the UNCCD Ten-Year Strategy and Reporting Process</t>
  </si>
  <si>
    <t xml:space="preserve">Sustainable Land Management and Climate Change Mitigation Co-benefits (SLM-CCMC)</t>
  </si>
  <si>
    <t xml:space="preserve">SLM Climate Change Co-benefit - PPG</t>
  </si>
  <si>
    <t xml:space="preserve">SB-001006.01</t>
  </si>
  <si>
    <t xml:space="preserve">SB-005911</t>
  </si>
  <si>
    <t xml:space="preserve">P1-33GFL-000924, P1-33GFL-000988
</t>
  </si>
  <si>
    <t xml:space="preserve">Connect: Mainstreaming biodiversity information into the heart of government decision making</t>
  </si>
  <si>
    <t xml:space="preserve">Connect FSP</t>
  </si>
  <si>
    <t xml:space="preserve">SB-000690.06</t>
  </si>
  <si>
    <t xml:space="preserve">SB-0006295</t>
  </si>
  <si>
    <t xml:space="preserve">P1-33GFL-000617</t>
  </si>
  <si>
    <t xml:space="preserve">Strengthening Access and Benefit Sharing (ABS)</t>
  </si>
  <si>
    <t xml:space="preserve">Bahamas ABS</t>
  </si>
  <si>
    <t xml:space="preserve">SB-000778.33</t>
  </si>
  <si>
    <t xml:space="preserve">SB-005655.01,SB-005655.02,SB-005655.03,SB-005655.04</t>
  </si>
  <si>
    <t xml:space="preserve">P1-33GFL-000901</t>
  </si>
  <si>
    <t xml:space="preserve">Mali</t>
  </si>
  <si>
    <t xml:space="preserve">Scaling up Sustainable Land Management (SLM) to Strengthen Resilience of Local Communities to Adapt to Climate Change in the Koulikoro Region of Mali</t>
  </si>
  <si>
    <t xml:space="preserve">SLM Mali - MSP</t>
  </si>
  <si>
    <t xml:space="preserve">SB-004370</t>
  </si>
  <si>
    <t xml:space="preserve">SB-006393</t>
  </si>
  <si>
    <t xml:space="preserve">S1-32GFL-000622</t>
  </si>
  <si>
    <t xml:space="preserve">P1-33GFL-001126</t>
  </si>
  <si>
    <t xml:space="preserve">Mainstreaming Sustainable Management of Tea Production Landscapes</t>
  </si>
  <si>
    <t xml:space="preserve">Tea in Asia</t>
  </si>
  <si>
    <t xml:space="preserve">SB-000778.29</t>
  </si>
  <si>
    <t xml:space="preserve">S1-32GFL-000561</t>
  </si>
  <si>
    <t xml:space="preserve">P1-33GFL-000530</t>
  </si>
  <si>
    <t xml:space="preserve">Regional(Antigua And Barbuda, Barbados, Dominica,
Grenada, Guyana, Jamaica, St. Kitts And Nevis, St.
Lucia, Trinidad and Tobago, St. Vincent and
Grenadines)</t>
  </si>
  <si>
    <t xml:space="preserve">Advancing the Nagoya protocol in countries of the Caribbean Region.</t>
  </si>
  <si>
    <t xml:space="preserve">Caribbean ABS MSP</t>
  </si>
  <si>
    <t xml:space="preserve">SB-001167.01,SB-001167.02,SB-001167.03,SB-001167.04,SB-001167.05</t>
  </si>
  <si>
    <t xml:space="preserve">P1-33GFL-000793</t>
  </si>
  <si>
    <t xml:space="preserve">Global (Ethiopia, Indonesia, India, Kenya, Niger)</t>
  </si>
  <si>
    <t xml:space="preserve">Building the Foundation for Forest Landscape Restoration at Scale</t>
  </si>
  <si>
    <t xml:space="preserve">Forest Restoration</t>
  </si>
  <si>
    <t xml:space="preserve">SB-000768.05</t>
  </si>
  <si>
    <t xml:space="preserve">SB-004361 </t>
  </si>
  <si>
    <t xml:space="preserve">P1-33GFL-000812</t>
  </si>
  <si>
    <t xml:space="preserve">Project technically completed. Terminal evaluation process to be initiated</t>
  </si>
  <si>
    <t xml:space="preserve">Supply Change: Securing Food, Sustaining Forests</t>
  </si>
  <si>
    <t xml:space="preserve">Supply Change MSP</t>
  </si>
  <si>
    <t xml:space="preserve">SB-000776.29</t>
  </si>
  <si>
    <t xml:space="preserve">SB-001124.01</t>
  </si>
  <si>
    <t xml:space="preserve">S1-32GFL-000534</t>
  </si>
  <si>
    <t xml:space="preserve">P1-33GFL-000666</t>
  </si>
  <si>
    <t xml:space="preserve">Assessment of Land Degradation Dynamic in Coffee -Cocoa production and Northern Ivory Coast to promote SLM practices and Carbon Stock Conservation ALDD SLM CSC</t>
  </si>
  <si>
    <t xml:space="preserve">ALDD/SLM/CSC-MSP</t>
  </si>
  <si>
    <t xml:space="preserve">SB-000690.09</t>
  </si>
  <si>
    <t xml:space="preserve">SB-006685</t>
  </si>
  <si>
    <t xml:space="preserve">P1-33GFL-001274</t>
  </si>
  <si>
    <t xml:space="preserve">Senegal</t>
  </si>
  <si>
    <t xml:space="preserve">Promoting SLM Practices to Restore and Enhance Carbon Stocks through Adoption of Green Rural Habitat Initiatives</t>
  </si>
  <si>
    <t xml:space="preserve">Senegal MFA -MSP</t>
  </si>
  <si>
    <t xml:space="preserve">Multi-focal Areas(LD/CCM)</t>
  </si>
  <si>
    <t xml:space="preserve">SB-000690.07</t>
  </si>
  <si>
    <t xml:space="preserve">SB-006683</t>
  </si>
  <si>
    <t xml:space="preserve">P1-33GFL-001145</t>
  </si>
  <si>
    <t xml:space="preserve">Creation of Loungo Bay Marine Protected Area to support Turtles Conservation in Congo</t>
  </si>
  <si>
    <t xml:space="preserve">Creation of Loungo Bay - Congo</t>
  </si>
  <si>
    <t xml:space="preserve">SB-000690.41</t>
  </si>
  <si>
    <t xml:space="preserve">SB-006686</t>
  </si>
  <si>
    <t xml:space="preserve">P1-33GFL-001106</t>
  </si>
  <si>
    <t xml:space="preserve">Closing the Gaps in Great Green Wall Linking sectors and stakeholders for increased synergy and scaling-up</t>
  </si>
  <si>
    <t xml:space="preserve">Great Green Wall-  MSP</t>
  </si>
  <si>
    <t xml:space="preserve">SB-000883.16</t>
  </si>
  <si>
    <t xml:space="preserve"> SB-006167</t>
  </si>
  <si>
    <t xml:space="preserve">P1-33GFL-001004</t>
  </si>
  <si>
    <t xml:space="preserve">Engaging Policy Makers and the Judiciary to Address Poaching and Illegal Wildlife Trade in Africa</t>
  </si>
  <si>
    <t xml:space="preserve">SB-000690.16</t>
  </si>
  <si>
    <t xml:space="preserve">SB-000690.16,SB-000690.16.01</t>
  </si>
  <si>
    <t xml:space="preserve">S1-32GFL-000530</t>
  </si>
  <si>
    <t xml:space="preserve">P1-33GFL-000008</t>
  </si>
  <si>
    <t xml:space="preserve">Serbia</t>
  </si>
  <si>
    <t xml:space="preserve">Enhanced Cross-Sectoral Land Management through Land Use Pressure Reduction
and Planning</t>
  </si>
  <si>
    <t xml:space="preserve">Serbia MSP</t>
  </si>
  <si>
    <t xml:space="preserve">SB-000690.19</t>
  </si>
  <si>
    <t xml:space="preserve"> SB-004352</t>
  </si>
  <si>
    <t xml:space="preserve">Establishing National Land Use and Land Degradation Profile toward Mainstreaming SLM Practices in Sector Policies</t>
  </si>
  <si>
    <t xml:space="preserve">ENALULDEP/SLM BANGLADESH</t>
  </si>
  <si>
    <t xml:space="preserve">SB-000883.15</t>
  </si>
  <si>
    <t xml:space="preserve"> SB-007772.01</t>
  </si>
  <si>
    <t xml:space="preserve">P1-33GFL-001088</t>
  </si>
  <si>
    <t xml:space="preserve">Global (China, Ethiopia, Indonesia, Kenya, Peru, Vietnam)</t>
  </si>
  <si>
    <t xml:space="preserve">Sharing Knowledge on the Use of Biochar for Sustainable Land Management</t>
  </si>
  <si>
    <t xml:space="preserve">Biochar</t>
  </si>
  <si>
    <t xml:space="preserve">Ersin Esen </t>
  </si>
  <si>
    <t xml:space="preserve">SB-000883.22</t>
  </si>
  <si>
    <t xml:space="preserve">S1-32GFL-000576</t>
  </si>
  <si>
    <t xml:space="preserve">P1-33GFL-000570</t>
  </si>
  <si>
    <t xml:space="preserve">Applying Landscape and Sustainable Land Management (L-SLM) for Mitigating Land Degradation and Contributing to Poverty Reduction in Rural Areas</t>
  </si>
  <si>
    <t xml:space="preserve">SLM Georgia  MSP</t>
  </si>
  <si>
    <t xml:space="preserve">SB-000690.15</t>
  </si>
  <si>
    <t xml:space="preserve">SB-005797</t>
  </si>
  <si>
    <t xml:space="preserve">P1-33GFL-000962</t>
  </si>
  <si>
    <t xml:space="preserve">Botswana</t>
  </si>
  <si>
    <t xml:space="preserve">Support to Alignment of Botswana's National Action Programme to the UNCCD 10-Year Strategy implementation and Reporting review Process</t>
  </si>
  <si>
    <t xml:space="preserve">SB-000762.24.21</t>
  </si>
  <si>
    <t xml:space="preserve">P1-33GFL-000365</t>
  </si>
  <si>
    <t xml:space="preserve">Global (Bolivia, Brazil, Botswana, Belize, Cote d'Ivoire, Cameroon, Colombia, Costa Rica, Dominican Republic, Ecuador, Guatemala, Guinea-Bissau, Honduras, Jamaica, Kenya, Madagascar, Mauritania, Malawi, Mexico, Mozambique, Panama, Peru, Paraguay, Suriname, El Salvador, Tanzania, Uganda, South Africa)</t>
  </si>
  <si>
    <t xml:space="preserve">Knowledge for Action: Promoting Innovation among Environmental Funds</t>
  </si>
  <si>
    <t xml:space="preserve">Project K</t>
  </si>
  <si>
    <t xml:space="preserve"> SB-005094</t>
  </si>
  <si>
    <t xml:space="preserve">P1-33GFL-000855</t>
  </si>
  <si>
    <t xml:space="preserve">Gabon - Implementation of National Strategy and Action Plan on Access to Genetic Resources and The Fair and Equitable Sharing of Benefits Accruing From Their Utilization</t>
  </si>
  <si>
    <t xml:space="preserve">ABS Gabon MSP</t>
  </si>
  <si>
    <t xml:space="preserve"> SB-005823</t>
  </si>
  <si>
    <t xml:space="preserve">P1-33NPL-000024</t>
  </si>
  <si>
    <t xml:space="preserve">Samoa</t>
  </si>
  <si>
    <t xml:space="preserve">Support to Alignment of Samoa's National Action Programme (NAP) to the UNCCD 10 Year Strategy and Preparation of the Reporting and Review process.</t>
  </si>
  <si>
    <t xml:space="preserve">P1-33GFL-000540</t>
  </si>
  <si>
    <t xml:space="preserve">Support to the Alignment of National Action Programme to the UNCCD 10 Years Strategy and
Reporting Process</t>
  </si>
  <si>
    <t xml:space="preserve"> -</t>
  </si>
  <si>
    <t xml:space="preserve">Project yet to commence due to instability</t>
  </si>
  <si>
    <t xml:space="preserve">Support to Alignment of Kiribati's National Action Programme to the UNCCD Ten-Year Strategy and Reporting Process</t>
  </si>
  <si>
    <t xml:space="preserve">SB-000762.24.69</t>
  </si>
  <si>
    <t xml:space="preserve">P1-33GFL-000488</t>
  </si>
  <si>
    <t xml:space="preserve">Support to Alignment of Lebanon's National Action Programme to the UNCCD 10 Year Strategy and
Reporting Process.</t>
  </si>
  <si>
    <t xml:space="preserve">SB-000762.24.88</t>
  </si>
  <si>
    <t xml:space="preserve">P1-33GFL-000686</t>
  </si>
  <si>
    <t xml:space="preserve">Seychelles</t>
  </si>
  <si>
    <t xml:space="preserve">Support to Alignment of Seychelles National Action Programme to the UNCCD Ten-Year Strategy and Reporting Process</t>
  </si>
  <si>
    <t xml:space="preserve">SB-000762.24.94</t>
  </si>
  <si>
    <t xml:space="preserve">P1-33GFL-001076</t>
  </si>
  <si>
    <t xml:space="preserve">Jamaica</t>
  </si>
  <si>
    <t xml:space="preserve">Support to the Alignment of Jamaica's National Action Programme to the UNCCD 10 Year Strategy and
Preparation of the Reporting and Review process.</t>
  </si>
  <si>
    <t xml:space="preserve">P1-33GFL-000422</t>
  </si>
  <si>
    <t xml:space="preserve">Global (Bolivia, Fiji, Micronesia, Cambodia, Kuwait, Libya,Marshall Islands, Papua New Guinea, Palau, Solomon Islands, Suriname, El Salvador, Tonga, Timor Leste, Tuvalu,
Zambia)</t>
  </si>
  <si>
    <t xml:space="preserve">Support to 16 GEF Eligible Parties for Alignment of National Action Programs and Reporting Process under UNCCD</t>
  </si>
  <si>
    <t xml:space="preserve">SB-000762.24.01,SB-000762.24.92,SB-000762.24.95</t>
  </si>
  <si>
    <t xml:space="preserve">P1-33GFL-000489,P1-33GFL-000848,P1-33GFL-001101</t>
  </si>
  <si>
    <t xml:space="preserve">Achieving Biodiversity Conservation through Creation, Effective Management and Spatial Designation of Protected Areas and Capacity Building</t>
  </si>
  <si>
    <t xml:space="preserve">Bosnia &amp; Herzegovina MSP</t>
  </si>
  <si>
    <t xml:space="preserve"> SB-004320</t>
  </si>
  <si>
    <t xml:space="preserve"> SB-006315</t>
  </si>
  <si>
    <t xml:space="preserve">Cuba: CPP Cuba: Supporting Implementation of the Cuban National Programme to Combat Desertification and Drought (NPCDD)</t>
  </si>
  <si>
    <t xml:space="preserve">Cuba CPP2/FSP</t>
  </si>
  <si>
    <t xml:space="preserve"> SB-004351</t>
  </si>
  <si>
    <t xml:space="preserve">S1-32GFL-000619</t>
  </si>
  <si>
    <t xml:space="preserve">P1-33GFL-000813</t>
  </si>
  <si>
    <t xml:space="preserve">Peru</t>
  </si>
  <si>
    <t xml:space="preserve">Effective Implementation of the Access and Benefit Sharing and Traditional Knowledge Regime in Peru in accordance with the Nagoya Protocol</t>
  </si>
  <si>
    <t xml:space="preserve">Peru ABS</t>
  </si>
  <si>
    <t xml:space="preserve"> SB-000690.45</t>
  </si>
  <si>
    <t xml:space="preserve">SB-008505</t>
  </si>
  <si>
    <t xml:space="preserve">P1-33GFL-001321</t>
  </si>
  <si>
    <t xml:space="preserve">Malaysia</t>
  </si>
  <si>
    <t xml:space="preserve">Institutional Capacity to Enhance Biosafety Practices in Malaysia</t>
  </si>
  <si>
    <t xml:space="preserve">Malaysia/MSP</t>
  </si>
  <si>
    <t xml:space="preserve">P1-33GFL-001624</t>
  </si>
  <si>
    <t xml:space="preserve">Regional (Angola, Burkina Faso, Burundi, Benin, Botswana,Central African Republic, Congo, Cameroon, Cabo Verde, Djibouti, Algeria, Egypt, Eritrea, Ethiopia, Gabon, Ghana, Gambia,Guinea, Guinea-Bissau, Kenya, Comoros, Liberia, Lesotho, Libya,Morocco, Madagascar, Mali, Mauritania, Mauritius, Malawi,Mozambique, Namibia, Niger, Nigeria, Rwanda, Seychelles,Sudan, Senegal, Somalia, Swaziland, Chad, Togo, Tunisia,Tanzania, Uganda, South Africa, Zambia, Congo DR, Zimbabwe)</t>
  </si>
  <si>
    <t xml:space="preserve">Support to Preparation of the Third National Biosafety Reports to the Cartagena Protocol on Biosafety - AFRICA REGION</t>
  </si>
  <si>
    <t xml:space="preserve">MSP NR3 - Africa</t>
  </si>
  <si>
    <t xml:space="preserve">SB-001205.41,SB-001205.25,SB-001205.19,SB-001203.19,SB-001205.01,SB-001205.02,SB-001205.03,SB-001205.04,SB-001205.05,SB-001205.06,SB-001205.07,SB-001205.08,SB-001205.09,SB-001205.10,SB-001205.11,SB-001205.12,SB-001205.13,SB-001205.14,SB-001205.15,SB-001205.16,SB-001205.17,SB-001205.18,SB-001205.21,SB-001205.22,SB-001205.23,SB-001205.24,SB-001205.26,SB-001205.27,SB-001205.28,SB-001205.29,SB-001205.30,SB-001205.31,SB-001205.32,SB-001205.33,SB-001205.34,SB-001205.35,SB-001205.36,SB-001205.37,SB-001205.38,SB-001205.39,SB-001205.40</t>
  </si>
  <si>
    <t xml:space="preserve">S1-32GFL-000609</t>
  </si>
  <si>
    <t xml:space="preserve">P1-33GFL-001637,P1-33GFL-000774,P1-33GFL-000769,P1-33GFL-001232,P1-33GFL-000728,P1-33GFL-000729,P1-33GFL-000730,P1-33GFL-000731,P1-33GFL-000732,P1-33GFL-000733,P1-33GFL-000734,P1-33GFL-000735,P1-33GFL-000739,P1-33GFL-000740,P1-33GFL-000741,P1-33GFL-000742,P1-33GFL-000743,P1-33GFL-000744,P1-33GFL-000745,P1-33GFL-000747,P1-33GFL-000748,P1-33GFL-000768,P1-33GFL-000770,P1-33GFL-000771,P1-33GFL-000772,P1-33GFL-000773,P1-33GFL-000775,P1-33GFL-000776,P1-33GFL-000778,P1-33GFL-000780,P1-33GFL-000781,P1-33GFL-000782,P1-33GFL-000783,P1-33GFL-000784,P1-33GFL-000806,P1-33GFL-000842,P1-33GFL-000844,P1-33GFL-001023,P1-33GFL-001028,P1-33GFL-001117,P1-33GFL-001118</t>
  </si>
  <si>
    <t xml:space="preserve">49 Countries - undergoing closure</t>
  </si>
  <si>
    <t xml:space="preserve">Global (Antigua And Barbuda, Albania, Armenia, Azerbaijan, Bosnia-Herzegovina, Barbados, Bolivia, Brazil, Bahamas, Belarus,Belize, Colombia, Costa Rica, Dominica, Dominican Republic,Ecuador, Grenada, Guatemala, Guyana, Honduras, Jamaica, St.Kitts And Nevis, St. Lucia, Moldova, Montenegro, Macedonia,
Mexico, Nicaragua, Panama, Peru, Paraguay, Slovenia, Suriname,El Salvador, Trinidad and Tobago, Ukraine, Uruguay, St. Vincent
and Grenadines, Venezuela, Serbia)</t>
  </si>
  <si>
    <t xml:space="preserve">Global (LAC, Europe)</t>
  </si>
  <si>
    <t xml:space="preserve">Support to Preparation of the Third National Biosafety Reports to the Cartagena Protocol on Biosafety- GRULAC and CEE REGIONS</t>
  </si>
  <si>
    <t xml:space="preserve">GRULAC &amp; CEE /BS NR3</t>
  </si>
  <si>
    <t xml:space="preserve">SB-001203.22,SB-001203.21,SB-001203.08,SB-001203.01,SB-001203.02,SB-001203.16,SB-001203.09,SB-001203.10,SB-001203.11,SB-001203.12,SB-001203.03,SB-001203.04,SB-001203.15,SB-001203.05,SB-001203.06,SB-001203.17,SB-001203.18,SB-001203.07,SB-001203.14,SB-001203.20</t>
  </si>
  <si>
    <t xml:space="preserve">S1-32GFL-000608</t>
  </si>
  <si>
    <t xml:space="preserve">P1-33GFL-000767,P1-33GFL-001661,P1-33GFL-001659,P1-33GFL-000761,P1-33GFL-000709,P1-33GFL-000710,P1-33GFL-000846,P1-33GFL-000762,P1-33GFL-000763,P1-33GFL-000764,P1-33GFL-000765,P1-33GFL-000711,P1-33GFL-000712,P1-33GFL-000845,P1-33GFL-000713,P1-33GFL-000714,P1-33GFL-000883,P1-33GFL-001025,P1-33GFL-000715,P1-33GFL-000797,P1-33GFL-001654</t>
  </si>
  <si>
    <t xml:space="preserve">41 Countries - undergoing closure</t>
  </si>
  <si>
    <t xml:space="preserve">Regional (Afghanistan, Bangladesh, Bahrain, Bhutan, China, Fiji, Indonesia, India, Iraq, Jordan, Kyrgyz Republic, Cambodia, Kiribati, Kuwait, Kazakhstan, Lao PDR, Lebanon, Sri Lanka, Marshall Islands, Myanmar, Mongolia, Maldives, Malaysia, Nauru, Niue, Oman, Papua New Guinea, Philippines, Pakistan, Palau, Solomon Islands, Thailand, Tajikistan, Turkmenistan, Tonga, Turkey, Vietnam, Samoa, Yemen)</t>
  </si>
  <si>
    <t xml:space="preserve">Support to Preparation of the Third National Biosafety Reports to the Cartagena Protocol on Biosafety - Asia Pacific Region</t>
  </si>
  <si>
    <t xml:space="preserve">MSP NR3 - Asia Pacific</t>
  </si>
  <si>
    <t xml:space="preserve">SB-001206.17,SB-001206.01,SB-001206.02,SB-001206.03,SB-001206.04,SB-001206.05,SB-001206.06,SB-001206.07,SB-001206.10,SB-001206.11,SB-001206.12,SB-001206.13,SB-001206.14,SB-001206.15,SB-001206.16,SB-001206.18,SB-001206.19,SB-001206.20,SB-001206.21,SB-001206.08,SB-001206.22,SB-001206.09,SB-001206.23</t>
  </si>
  <si>
    <t xml:space="preserve">S1-32GFL-000607</t>
  </si>
  <si>
    <t xml:space="preserve">P1-33GFL-000760,P1-33GFL-000716,P1-33GFL-000717,P1-33GFL-000718,P1-33GFL-000719,P1-33GFL-000721,P1-33GFL-000722,P1-33GFL-000723,P1-33GFL-000755,P1-33GFL-000754,P1-33GFL-000756,P1-33GFL-000757,P1-33GFL-000786,P1-33GFL-000785,P1-33GFL-000758,P1-33GFL-000841,P1-33GFL-000979,P1-33GFL-001116,P1-33GFL-001646,P1-33GFL-000724,P1-33GFL-001677,P1-33GFL-000725</t>
  </si>
  <si>
    <t xml:space="preserve">39 Countries - undergoing closure</t>
  </si>
  <si>
    <t xml:space="preserve">Support to Eligible Parties for the Revision ofNBSAPs and Development of the Fifth National Report to the CBD (Phase Ill)</t>
  </si>
  <si>
    <t xml:space="preserve">Umbrella NBSAP Phase 3</t>
  </si>
  <si>
    <t xml:space="preserve">SB-000760.02.86,SB-000760.02.87,SB-000760.02.87.01,SB-000760.02.87.02,SB-000760.02.88,SB-000760.02.90</t>
  </si>
  <si>
    <t xml:space="preserve">P1-33GFL-001303,P1-33GFL-001095,P1-33GFL-000992, S1-32GFL-000367</t>
  </si>
  <si>
    <t xml:space="preserve">Sustainability and Scaling Up Approaches for Transformational Management, Restoration and Conservation of Forests Landscapes and Biodiversity in Cote d’Ivoire (SSATMARC –FOLAB)</t>
  </si>
  <si>
    <t xml:space="preserve">SSATMARC–FOLAB</t>
  </si>
  <si>
    <t xml:space="preserve">SB-007973</t>
  </si>
  <si>
    <t xml:space="preserve">SB-007973.02</t>
  </si>
  <si>
    <t xml:space="preserve">Shepherding biodiversity back into South Africa’s Productive Landscapes</t>
  </si>
  <si>
    <t xml:space="preserve">SB-006064.01,SB-006064.02,SB-006064.03,SB-006064.04,SB-006064.05</t>
  </si>
  <si>
    <t xml:space="preserve">P1-33GFL-000967</t>
  </si>
  <si>
    <t xml:space="preserve">The Path to 2020 – Antigua and Barbuda </t>
  </si>
  <si>
    <t xml:space="preserve">Antigua &amp; Barbuda 2020</t>
  </si>
  <si>
    <t xml:space="preserve">SB-006383.02,SB-006383.03,SB-006383.04,SB-006383.05,SB-006383.06,SB-006383.07</t>
  </si>
  <si>
    <t xml:space="preserve">P1-33GFL-001670</t>
  </si>
  <si>
    <t xml:space="preserve">Niger</t>
  </si>
  <si>
    <t xml:space="preserve">Integrated Management of Oasis Ecosystems of Northern Niger (IMOE -NN)</t>
  </si>
  <si>
    <t xml:space="preserve">IMOE Northern Niger</t>
  </si>
  <si>
    <t xml:space="preserve">SB-009259</t>
  </si>
  <si>
    <t xml:space="preserve">SB-009259.02</t>
  </si>
  <si>
    <t xml:space="preserve">Integrated Ecosystem Management and Restoration of Forests on the South-East Coast of St. Lucia</t>
  </si>
  <si>
    <t xml:space="preserve">St Lucia FSP</t>
  </si>
  <si>
    <t xml:space="preserve">SB-006386</t>
  </si>
  <si>
    <t xml:space="preserve">SB-006386.02,SB-006386.03,SB-006386.04,SB-006386.05,SB-006386.06,SB-006386.07</t>
  </si>
  <si>
    <t xml:space="preserve">Regional(Jordan, Egypt)</t>
  </si>
  <si>
    <t xml:space="preserve">Healthy Ecosystems for Rangeland Development (HERD): Sustainable Rangeland Management for Biodiversity Conservation and Climate Change Mitigation</t>
  </si>
  <si>
    <t xml:space="preserve">HERD FSP</t>
  </si>
  <si>
    <t xml:space="preserve">SB-006310.01</t>
  </si>
  <si>
    <t xml:space="preserve">SB-006310.02</t>
  </si>
  <si>
    <t xml:space="preserve">P1-33GFL-001310</t>
  </si>
  <si>
    <t xml:space="preserve">Regional (Antigua And Barbuda, Barbados, Dominica, Grenada,
St. Kitts And Nevis, St. Lucia, St. Vincent and Grenadines)</t>
  </si>
  <si>
    <t xml:space="preserve">Preventing COSTS of Invasive Alien Species (IAS) in Barbados and the OECS Countries</t>
  </si>
  <si>
    <t xml:space="preserve">Caribbean IAS FSP</t>
  </si>
  <si>
    <t xml:space="preserve">SB-006590.02,SB-006590.03,SB-006590.04,SB-006590.05,SB-006590.07</t>
  </si>
  <si>
    <t xml:space="preserve">S1-32GFL-0000617</t>
  </si>
  <si>
    <t xml:space="preserve">P1-33GFL-001506</t>
  </si>
  <si>
    <t xml:space="preserve">Healthy Landscapes: Managing Agricultural Landscapes in Socio-ecologically Sensitive Areas to Promote Food Security, Well-being and Ecosystem Health</t>
  </si>
  <si>
    <t xml:space="preserve">Healthy Lands Srilanka</t>
  </si>
  <si>
    <t xml:space="preserve">SB-008095.01</t>
  </si>
  <si>
    <t xml:space="preserve">SB-008095.05</t>
  </si>
  <si>
    <t xml:space="preserve">Regional (Marshall Islands, Niue, Tonga, Tuvalu)</t>
  </si>
  <si>
    <t xml:space="preserve">Strengthening National and Regional Capacities to Reduce the Impact of Invasive Alien Species on Globally Significant Biodiversity in the Pacific </t>
  </si>
  <si>
    <t xml:space="preserve">IAS Pacific Island</t>
  </si>
  <si>
    <t xml:space="preserve">SB-008367</t>
  </si>
  <si>
    <t xml:space="preserve">SB-012551</t>
  </si>
  <si>
    <t xml:space="preserve">Realizing the Biodiversity Conservation Potential of Private Lands</t>
  </si>
  <si>
    <t xml:space="preserve">Brazil Private Lands/FSP</t>
  </si>
  <si>
    <t xml:space="preserve"> SB-006408</t>
  </si>
  <si>
    <t xml:space="preserve">SB-006408</t>
  </si>
  <si>
    <t xml:space="preserve">P1-33GFL-001480</t>
  </si>
  <si>
    <t xml:space="preserve">Albania</t>
  </si>
  <si>
    <t xml:space="preserve">Promoting Sustainable Land Management (SLM) through Integrated Restoration of Ecosystems</t>
  </si>
  <si>
    <t xml:space="preserve">Albania MSP</t>
  </si>
  <si>
    <t xml:space="preserve"> SB-006120</t>
  </si>
  <si>
    <t xml:space="preserve">SB-008088.01</t>
  </si>
  <si>
    <t xml:space="preserve">P1-33GFL-001386</t>
  </si>
  <si>
    <t xml:space="preserve">Institutional Capacity Strengthening for Implementation of the Nagoya Protocol on Access to Genetic Resources and Benefit Sharing in Uganda </t>
  </si>
  <si>
    <t xml:space="preserve">Uganda ABS</t>
  </si>
  <si>
    <t xml:space="preserve">SB-009251.01</t>
  </si>
  <si>
    <t xml:space="preserve">SB-009251.08,SB-009251.09,SB-009251.10,SB-009251.11,SB-009251.12,SB-009251.13</t>
  </si>
  <si>
    <t xml:space="preserve">S1-32GFL-000652</t>
  </si>
  <si>
    <t xml:space="preserve">IUCN, F AO and UNEP</t>
  </si>
  <si>
    <t xml:space="preserve">Global Learning, Finance, and Partnerships project under The Restoration Initiative (Component 3 only) 
</t>
  </si>
  <si>
    <t xml:space="preserve">Global Restoration Initiative</t>
  </si>
  <si>
    <t xml:space="preserve">Multi-focal Areas(SFM)</t>
  </si>
  <si>
    <t xml:space="preserve">SB-012918</t>
  </si>
  <si>
    <t xml:space="preserve">Supporting the Implementation of Integrated Ecosystem Management Approach for Landscape Restoration and Biodiversity Conservation in Tanzania</t>
  </si>
  <si>
    <t xml:space="preserve">TRI Tanzania FSP</t>
  </si>
  <si>
    <t xml:space="preserve">SB-007736.01</t>
  </si>
  <si>
    <t xml:space="preserve">SB-007736.02</t>
  </si>
  <si>
    <t xml:space="preserve">Strengthening institutions, information management and monitoring to reduce the rate of illegal wildlife trade in south Africa</t>
  </si>
  <si>
    <t xml:space="preserve">SB-007748.01</t>
  </si>
  <si>
    <t xml:space="preserve">SB-011413.01,SB-011413.02,SB-011413.03,SB-011413.04,SB-011413.05,SB-011413.06,SB-011413.07</t>
  </si>
  <si>
    <t xml:space="preserve">PPG with ROA to be closed. PCA with govt under implementation</t>
  </si>
  <si>
    <t xml:space="preserve">Enhancing Integrated Natural Resource Management to Arrest and Reverse Current Trends in Biodiversity and Land Degradation for Increased Ecosystem Services in the Tana Delta, Kenya</t>
  </si>
  <si>
    <t xml:space="preserve">Tana Delta PPG</t>
  </si>
  <si>
    <t xml:space="preserve">SB-007241.01</t>
  </si>
  <si>
    <t xml:space="preserve">SB-007241</t>
  </si>
  <si>
    <t xml:space="preserve">S1-32GFL-0000621</t>
  </si>
  <si>
    <t xml:space="preserve">Enhancing sustainability of Protected Area systems and Stabilizing Agro-production in Adjoining Areas through Improved IAS Management</t>
  </si>
  <si>
    <t xml:space="preserve">Malawi CABI</t>
  </si>
  <si>
    <t xml:space="preserve">SB-007642</t>
  </si>
  <si>
    <t xml:space="preserve">SB-010123</t>
  </si>
  <si>
    <t xml:space="preserve">P1-33GFL-001477</t>
  </si>
  <si>
    <t xml:space="preserve">Thailand</t>
  </si>
  <si>
    <t xml:space="preserve">Integration of Natural Capital Accounting in Public and Private Sector Policy and Decision-making for Sustainable Landscapes</t>
  </si>
  <si>
    <t xml:space="preserve">SB-008137</t>
  </si>
  <si>
    <t xml:space="preserve">Capacity Development in Reducing Illegal Wildlife Trade and Improving Protected Area Management Effectiveness in South Sudan </t>
  </si>
  <si>
    <t xml:space="preserve">South Sudan PPG</t>
  </si>
  <si>
    <t xml:space="preserve">06/31/2025</t>
  </si>
  <si>
    <t xml:space="preserve">SB-009605.01,SB-009605.01.01</t>
  </si>
  <si>
    <t xml:space="preserve">SB-009605.02,SB-009605.03,SB-009605.04,SB-009605.05,SB-009605.06,SB-009605.07</t>
  </si>
  <si>
    <t xml:space="preserve">PPG with PCDM to be closed. CEO ER approved</t>
  </si>
  <si>
    <t xml:space="preserve">Removing barriers to biodiversity conservation, land restoration and sustainable forest management through COmmunity-BAsed LAndscape Management – COBALAM</t>
  </si>
  <si>
    <t xml:space="preserve">COBALAM</t>
  </si>
  <si>
    <t xml:space="preserve"> SB-009721.01</t>
  </si>
  <si>
    <t xml:space="preserve">31/12/2022</t>
  </si>
  <si>
    <t xml:space="preserve">SB-009721.02</t>
  </si>
  <si>
    <t xml:space="preserve">Strengthening and Expansion of Capacities in Biosafety that Lead to a full Implementation of the Cartagena Protocol on Biosafety in Guatemala</t>
  </si>
  <si>
    <t xml:space="preserve">Guatemala BS/MSP</t>
  </si>
  <si>
    <t xml:space="preserve">SB-007446</t>
  </si>
  <si>
    <t xml:space="preserve">Sustainable Land Management in the Commonwealth of Dominica</t>
  </si>
  <si>
    <t xml:space="preserve">Dominica SLM</t>
  </si>
  <si>
    <t xml:space="preserve">SB-007771.01</t>
  </si>
  <si>
    <t xml:space="preserve">SB-010162.01,SB-010162.02,SB-010162.03,SB-010162.04,SB-010162.05</t>
  </si>
  <si>
    <t xml:space="preserve">S1-32GFL-0000620</t>
  </si>
  <si>
    <t xml:space="preserve">P1-33GFL-001507</t>
  </si>
  <si>
    <t xml:space="preserve">NCE in process</t>
  </si>
  <si>
    <t xml:space="preserve">Maldives</t>
  </si>
  <si>
    <t xml:space="preserve">Enhancing National Development through Environmentally Resilient Islands (ENDhERI)</t>
  </si>
  <si>
    <t xml:space="preserve">ENDhERI</t>
  </si>
  <si>
    <t xml:space="preserve">SB-009121</t>
  </si>
  <si>
    <t xml:space="preserve">SB-015714</t>
  </si>
  <si>
    <t xml:space="preserve">Effective Management of Wadi El-Rayan and Qarun Protected Areas</t>
  </si>
  <si>
    <t xml:space="preserve">Egypt MSP</t>
  </si>
  <si>
    <t xml:space="preserve">SB-008233.01,SB-008233.02</t>
  </si>
  <si>
    <t xml:space="preserve">SB-008233.03,SB-008233.04,SB-008233.05,SB-008233.06</t>
  </si>
  <si>
    <t xml:space="preserve">PCA with IUCN for PP to be closed. An the fully Pca for project implemnation with OUCN is also active</t>
  </si>
  <si>
    <t xml:space="preserve">Regional (Colombia, Mexico, Peru)</t>
  </si>
  <si>
    <t xml:space="preserve">Generating Enhanced Political Will for Natural Resource Management and Conservation</t>
  </si>
  <si>
    <t xml:space="preserve">CCN LAC/MSP</t>
  </si>
  <si>
    <t xml:space="preserve">SB-007067</t>
  </si>
  <si>
    <t xml:space="preserve">P1-33GFL-001067</t>
  </si>
  <si>
    <t xml:space="preserve">World Bank, UNEP</t>
  </si>
  <si>
    <t xml:space="preserve">Enabling Transactions -  Market Shift to Deforestation Free Beef, Palm Oil and Soy</t>
  </si>
  <si>
    <t xml:space="preserve">Enabling Trxn.s</t>
  </si>
  <si>
    <t xml:space="preserve">SB-008431.01</t>
  </si>
  <si>
    <t xml:space="preserve">P1-33GFL-001340</t>
  </si>
  <si>
    <t xml:space="preserve">Timor Leste</t>
  </si>
  <si>
    <t xml:space="preserve">Establishing the National Framework and Operational Capacity for Implementing the Nagoya Protocol in Timor Leste</t>
  </si>
  <si>
    <t xml:space="preserve">Timor Leste ABS</t>
  </si>
  <si>
    <t xml:space="preserve">SB-008983</t>
  </si>
  <si>
    <t xml:space="preserve">SB-012424</t>
  </si>
  <si>
    <t xml:space="preserve">Piloting Innovative Investments for Sustainable Landscapes</t>
  </si>
  <si>
    <t xml:space="preserve">Piloting Innovative</t>
  </si>
  <si>
    <t xml:space="preserve">SB-007985.01</t>
  </si>
  <si>
    <t xml:space="preserve">SB-007985</t>
  </si>
  <si>
    <t xml:space="preserve">Generating Economic and Environmental Benefits from Sustainable Land Management for Vulnerable Rural Communities of Georgia</t>
  </si>
  <si>
    <t xml:space="preserve">Georgia SLM</t>
  </si>
  <si>
    <t xml:space="preserve">SB-007598.01</t>
  </si>
  <si>
    <t xml:space="preserve">SB-007598.02</t>
  </si>
  <si>
    <t xml:space="preserve">Regional (Nigeria, Senegal, Congo DR)</t>
  </si>
  <si>
    <t xml:space="preserve">GLOBE Legislators Advancing REDD+ and Natural Capital Governance Towards the Delivery of the 2030 Agenda</t>
  </si>
  <si>
    <t xml:space="preserve">Globe REDD PPG</t>
  </si>
  <si>
    <t xml:space="preserve"> SB-009156</t>
  </si>
  <si>
    <t xml:space="preserve">SB-008899</t>
  </si>
  <si>
    <t xml:space="preserve">Promoting Sustainable Land Management (SLM) Through Strengthening Legal and Institutional Framework, Capacity Building and Restoration of Most Vulnerable Mountain Landscapes </t>
  </si>
  <si>
    <t xml:space="preserve">Macedonia PPG</t>
  </si>
  <si>
    <t xml:space="preserve"> SB-009076</t>
  </si>
  <si>
    <t xml:space="preserve">SB-009076</t>
  </si>
  <si>
    <t xml:space="preserve">Promoting Protected Areas Management through Integrated Marine and Coastal Ecosystems Protection in Coastal Area of Montenegro</t>
  </si>
  <si>
    <t xml:space="preserve">Montenegro MSP</t>
  </si>
  <si>
    <t xml:space="preserve">SB-008509</t>
  </si>
  <si>
    <t xml:space="preserve">Mainstreaming biodiversity conservation and sustainable landscape management of watersheds containing wetlands within Chile's South Center Biodiversity Hotspot through reformed coastal planning frameworks</t>
  </si>
  <si>
    <t xml:space="preserve">Chile Coastal Landscapes/FSP</t>
  </si>
  <si>
    <t xml:space="preserve">SB-009511.01</t>
  </si>
  <si>
    <t xml:space="preserve">The Gambia</t>
  </si>
  <si>
    <t xml:space="preserve">Land/Seascape planning and restoration to improve ecosystem services, and livelihoods, expand and effectively manage protected areas</t>
  </si>
  <si>
    <t xml:space="preserve">Land/Seascape - Gambia</t>
  </si>
  <si>
    <t xml:space="preserve">SB-010171</t>
  </si>
  <si>
    <t xml:space="preserve">SB-015084</t>
  </si>
  <si>
    <t xml:space="preserve">St Kitts and Nevis</t>
  </si>
  <si>
    <t xml:space="preserve">Improving Environmental Management through Sustainable Land Management in St. Kitts and Nevis</t>
  </si>
  <si>
    <t xml:space="preserve">St Kitts SLM</t>
  </si>
  <si>
    <t xml:space="preserve">SB-009361.01</t>
  </si>
  <si>
    <t xml:space="preserve">SB-015014.01,SB-015014.02,SB-015014.03,SB-015014.04,SB-015014.05</t>
  </si>
  <si>
    <t xml:space="preserve">Meeting the Challenge of 2020 in The Bahamas </t>
  </si>
  <si>
    <t xml:space="preserve">Bahamas 2020</t>
  </si>
  <si>
    <t xml:space="preserve">SB-009655.01</t>
  </si>
  <si>
    <t xml:space="preserve">SB-014811.01,SB-014811.02,SB-014811.03,SB-014811.04,SB-014811.05</t>
  </si>
  <si>
    <t xml:space="preserve">Conservation and improvement of ecosystem services for the Atsinanana region through agroecology  and the promotion of sustainable energy production </t>
  </si>
  <si>
    <t xml:space="preserve">Atsinanana FSP</t>
  </si>
  <si>
    <t xml:space="preserve">SB-009950</t>
  </si>
  <si>
    <t xml:space="preserve">SB.009950.02</t>
  </si>
  <si>
    <t xml:space="preserve">Democratic Republic of Congo</t>
  </si>
  <si>
    <t xml:space="preserve">Promoting the effective management of Salonga National Park through creation of community forests and improving the well-being of local communities</t>
  </si>
  <si>
    <t xml:space="preserve">Salonga</t>
  </si>
  <si>
    <t xml:space="preserve"> SB-009726.01  </t>
  </si>
  <si>
    <t xml:space="preserve">SB-009726.02</t>
  </si>
  <si>
    <t xml:space="preserve">Regional(Botswana, Burundi, Central African Republic, Chad, Comoros, Congo, Democratic Republic of Congo, Djibouti, Eritrea, Ethiopia, Gabon, Kenya, Rwanda, South Sudan, Sudan, Tanzania, Uganda)</t>
  </si>
  <si>
    <t xml:space="preserve">Support to Eligible Parties to Produce the Sixth National Report to the CBD (Africa-1)</t>
  </si>
  <si>
    <t xml:space="preserve">6NR</t>
  </si>
  <si>
    <t xml:space="preserve">SB-008720.03</t>
  </si>
  <si>
    <t xml:space="preserve">17 Countries </t>
  </si>
  <si>
    <t xml:space="preserve">Regional (Albania, Armenia, Azerbaijan, Bosnia-Herzegovina, Belarus, Georgia, Moldova, Montenegro, Macedonia, Mongolia, Serbia)</t>
  </si>
  <si>
    <t xml:space="preserve">Support to Eligible Parties to Produce the Sixth National Report to the CBD (Europe, CIS and Mongolia)</t>
  </si>
  <si>
    <t xml:space="preserve">SB-008720.02</t>
  </si>
  <si>
    <t xml:space="preserve">Regional (Cook Islands, Fiji, Micronesia, Kiribati, Marshall Islands, Nauru, Niue, Palau, Tonga, Tuvalu, Vanuatu)</t>
  </si>
  <si>
    <t xml:space="preserve">Support to Eligible Parties to Produce the Sixth National Report to the CBD (Pacific)</t>
  </si>
  <si>
    <t xml:space="preserve">SB-008720.01</t>
  </si>
  <si>
    <t xml:space="preserve">11 Countries </t>
  </si>
  <si>
    <t xml:space="preserve">Regional(Benin, Burkina Faso, Cape Verde, Cote d’Ivoire, Equatorial Guinea, Gambia, Ghana, Guinea Bissau, Guinea Conakry, Liberia, Mali, Niger, Nigeria, Sao Tome and Principe, Senegal, Sierra Leone, Togo)</t>
  </si>
  <si>
    <t xml:space="preserve">Support to Eligible Parties to Produce the Sixth National Report to the CBD (Africa-2)</t>
  </si>
  <si>
    <t xml:space="preserve">SB-008720.04</t>
  </si>
  <si>
    <t xml:space="preserve">17 Countries</t>
  </si>
  <si>
    <t xml:space="preserve">Large-scale Assessment of Land Degradation to Guide Future Investment in SLM in the Great Green Wall Countries</t>
  </si>
  <si>
    <t xml:space="preserve">SLM Great Green Wall AGHRYMET</t>
  </si>
  <si>
    <t xml:space="preserve">SB-013245.01</t>
  </si>
  <si>
    <t xml:space="preserve">SB-013245</t>
  </si>
  <si>
    <t xml:space="preserve">Global(Angola, Cameroon, Lesotho, Madagascar, Malawi, Maldives, Mauritius, Mozambique, Namibia, Nicaragua, Pakistan, Seychelles, Solomon Islands, South Africa, Swaziland, Zambia, Zimbabwe)</t>
  </si>
  <si>
    <t xml:space="preserve">Support to Eligible Parties to Produce the Sixth National Report to the CBD - (Global: Africa-3, Maldives, Nicaragua, Pakistan and Solomon Islands)</t>
  </si>
  <si>
    <t xml:space="preserve">SB-008720.05</t>
  </si>
  <si>
    <t xml:space="preserve">OFL</t>
  </si>
  <si>
    <t xml:space="preserve">Supply Change: Promoting Reduction of Deforestation Impacts of Commodity Supply Chains</t>
  </si>
  <si>
    <t xml:space="preserve">SB-008421</t>
  </si>
  <si>
    <t xml:space="preserve"> SB-008421</t>
  </si>
  <si>
    <t xml:space="preserve">P1-33GFL-001291</t>
  </si>
  <si>
    <t xml:space="preserve">Creation of Additional Biosafety Capacities that Lead to A Full Implementation of the Cartagena Protocol on Biosafety in Cuba</t>
  </si>
  <si>
    <t xml:space="preserve">Cuba BS</t>
  </si>
  <si>
    <t xml:space="preserve">SB-014367</t>
  </si>
  <si>
    <t xml:space="preserve">Global (Antigua And Barbuda, Albania, Burkina Faso, Burundi, Benin, Bolivia, Bhutan, Botswana, Belarus, Congo, Cote d'Ivoire, Cameroon, Cuba, Djibouti, Dominican Republic, Egypt, Ethiopia, Fiji, Micronesia, Gabon, Gambia, Guinea, Guatemala, Guinea-Bissau, Guyana, India, Kenya, Kyrgyz Republic, Cambodia, Comoros, Kazakhstan, Lao PDR, Liberia, Lesotho, Moldova, Madagascar, Marshall Islands, Mali, Myanmar, Mongolia, Mauritania, Mauritius, Malawi, Mexico, Mozambique, Namibia, Niger, Philippines, Pakistan, Rwanda, Seychelles, Sudan, Sierra Leone, Senegal, Sao Tome and Principe, Swaziland, Togo, Tajikistan, Uganda, Vietnam, Vanuatu, Samoa, South Africa, Zambia, Congo DR)</t>
  </si>
  <si>
    <t xml:space="preserve">Support to Preparation of the Interim National Report on the Implementation of the Nagoya Protocol</t>
  </si>
  <si>
    <t xml:space="preserve">Nagoya Protocol </t>
  </si>
  <si>
    <t xml:space="preserve">SB-008499.12,SB-008499.08,SB-008499.11,SB-008499.38,SB-008499.37,SB-008499.41,SB-008499.42,SB-008499.35,SB-008499.22,SB-008499.23,SB-008499.27,SB-008499.29,SB-008499.26,SB-008499.18,SB-008499.17,SB-008499.15,SB-008499.14,SB-008499.13,SB-008499.54,SB-008499.55,SB-008499.34,SB-008499.43,SB-008499.47,SB-008499.01,SB-008499.02,SB-008499.03,SB-008499.04,SB-008499.05,SB-008499.06,SB-008499.07,SB-008499.08,SB-008499.09,SB-008499.16,SB-008499.19,SB-008499.20,SB-008499.21,SB-008499.24,SB-008499.25,SB-008499.30,SB-008499.31,SB-008499.32,SB-008499.33,SB-008499.36,SB-008499.46,SB-008499.40,SB-008499.50,SB-008499.48,SB-008499.51,SB-008499.52,SB-008499.45,SB-008499.44,SB-008499.53,SB-008499.49,SB-008499.28,SB-008499.39</t>
  </si>
  <si>
    <t xml:space="preserve">P1-33GFL-001201,P1-33GFL-001184,P1-33GFL-001187,P1-33GFL-001323,P1-33GFL-001295,P1-33GFL-001326,P1-33GFL-001330,P1-33GFL-001284,P1-33GFL-001214,P1-33GFL-001215,P1-33GFL-001221,P1-33GFL-001223,P1-33GFL-001226,P1-33GFL-001207,P1-33GFL-001206,P1-33GFL-001204,P1-33GFL-001203,P1-33GFL-001202,P1-33GFL-001658,P1-33GFL-001668,P1-33GFL-001283,P1-33GFL-001344,P1-33GFL-001383,P1-33GFL-001175,P1-33GFL-001176,P1-33GFL-001177,P1-33GFL-001178,P1-33GFL-001181,P1-33GFL-001182,P1-33GFL-001183,P1-33GFL-001184,P1-33GFL-001185,P1-33GFL-001205,P1-33GFL-001208,P1-33GFL-001209,P1-33GFL-001213,P1-33GFL-001216,P1-33GFL-001219,P1-33GFL-001229,P1-33GFL-001230,P1-33GFL-001266,P1-33GFL-001282,P1-33GFL-001293,P1-33GFL-001378,P1-33GFL-001325,P1-33GFL-001579,P1-33GFL-001509,P1-33GFL-001584,P1-33GFL-001607,P1-33GFL-001346,P1-33GFL-001345,P1-33GFL-001614,P1-33GFL-001534,P1-33GFL-001222,P1-33GFL-001324</t>
  </si>
  <si>
    <t xml:space="preserve">65 Countries </t>
  </si>
  <si>
    <t xml:space="preserve">Regional (Gabon, Kenya, Malawi, Mozambique, Zambia)</t>
  </si>
  <si>
    <t xml:space="preserve">Enhancing Legislative, Policy, and Criminal Justice Frameworks for Combating Poaching and Illegal Wildlife Trade in Africa</t>
  </si>
  <si>
    <t xml:space="preserve">Gabon, Kenya, Malawi, Mozambique, Zambia - Illegal Wildlife Trade (Africa)</t>
  </si>
  <si>
    <t xml:space="preserve">SB-008493.01,SB-008493.02,SB-008493.03,SB-008493.04,SB-008493.05</t>
  </si>
  <si>
    <t xml:space="preserve">P1-33GFL-001173</t>
  </si>
  <si>
    <t xml:space="preserve">Global Support Programme II: Strengthening UNCCD Reporting -Enhancing Implementation of the UNCCD</t>
  </si>
  <si>
    <t xml:space="preserve">Global Support UNCCD - GSP II</t>
  </si>
  <si>
    <t xml:space="preserve">SB-008878</t>
  </si>
  <si>
    <t xml:space="preserve">P1-33GFL-001272</t>
  </si>
  <si>
    <t xml:space="preserve">Congo DR</t>
  </si>
  <si>
    <t xml:space="preserve">Effective National Implementation of Access and Benefit Sharing (ABS) in accordance with the Nagoya Protocol and Valorization of Botanical Plants (Medicinal, Cosmetic and Neutraceutical) in the Democratic Republic of Congo (DRC)</t>
  </si>
  <si>
    <t xml:space="preserve">ABS DR-Congo</t>
  </si>
  <si>
    <t xml:space="preserve">SB-008831</t>
  </si>
  <si>
    <t xml:space="preserve">SB-008831.02</t>
  </si>
  <si>
    <t xml:space="preserve">Strengthening Resilience of Agricultural Lands and Forests in Dominica in the Aftermath of Hurricane Maria</t>
  </si>
  <si>
    <t xml:space="preserve">Dominica Hurricane Maria</t>
  </si>
  <si>
    <t xml:space="preserve">SB-009724.01</t>
  </si>
  <si>
    <t xml:space="preserve">SB-009724.02,SB-009724.03,SB-009724.04,SB-009724.05,SB-009724.06,</t>
  </si>
  <si>
    <t xml:space="preserve">Regional (Antigua And Barbuda, Dominica, Grenada, St.
Lucia)</t>
  </si>
  <si>
    <t xml:space="preserve">Advancing Conservation in the Eastern Caribbean</t>
  </si>
  <si>
    <t xml:space="preserve">CCN Caribbean</t>
  </si>
  <si>
    <t xml:space="preserve">SB-010774.01</t>
  </si>
  <si>
    <t xml:space="preserve">SB-013550.01,SB-013550.02,SB-013550.03,SB-013550.04</t>
  </si>
  <si>
    <t xml:space="preserve">Global (Albania, Armenia, Botswana, Belarus, Georgia, Iraq, Kenya, Kyrgyz Republic, Kazakhstan, Sri
Lanka, Moldova, Macedonia, Myanmar, Maldives, Malawi, Philippines, Palau, Swaziland, Chad,
Tajikistan, Turkmenistan, Ukraine, Uzbekistan, Serbia, Zimbabwe)</t>
  </si>
  <si>
    <t xml:space="preserve">GEF Support to UNCCD 2018 National Reporting Process - Umbrella II</t>
  </si>
  <si>
    <t xml:space="preserve">UNCCD II</t>
  </si>
  <si>
    <t xml:space="preserve">SB-009985.02.03,SB-009985.02.10,SB-009985.02.15,SB-009985.02.23,SB-009985.02.14,SB-009985.02.17,SB-009985.02.22,SB-009985.02.08,SB-009985.02.01,SB-009985.02.02,SB-009985.02.03,SB-009985.02.04,SB-009985.02.05,SB-009985.02.06,SB-009985.02.07,SB-009985.02.09,SB-009985.02.10,SB-009985.02.12,SB-009985.02.13,SB-009985.02.15,SB-009985.02.16,SB-009985.02.18,SB-009985.02.19,SB-009985.02.21,SB-009985.02.24,SB-009985.02.25</t>
  </si>
  <si>
    <t xml:space="preserve">S1-32GFL-000639</t>
  </si>
  <si>
    <t xml:space="preserve">P1-33GFL-001438,P1-33GFL-001428,P1-33GFL-001476,P1-33GFL-001475,P1-33GFL-001450,P1-33GFL-001521,P1-33GFL-001495,P1-33GFL-001427,P1-33GFL-001508,P1-33GFL-001438,P1-33GFL-001437,P1-33GFL-001612,P1-33GFL-001426,P1-33GFL-001473,P1-33GFL-001564,P1-33GFL-001428,P1-33GFL-001449,P1-33GFL-001586,P1-33GFL-001476,P1-33GFL-001479,P1-33GFL-001431,P1-33GFL-001640,P1-33GFL-001474,P1-33GFL-001436,P1-33GFL-001432</t>
  </si>
  <si>
    <t xml:space="preserve">Global (Angola, Burundi, Benin, Congo, Cote d'Ivoire, Cameroon, Cabo Verde, Egypt, Eritrea, Gabon, Ghana, Guinea, Equatorial Guinea, Guinea-Bissau, Comoros, Madagascar, Mali, Mauritania, Mozambique, Namibia, Niger, Nigeria, Sierra Leone, Sao Tome and Principe, Tanzania, South Africa, Zambia, Congo DR)</t>
  </si>
  <si>
    <t xml:space="preserve">GEF Support to UNCCD 2018 national reporting process - Umbrella I</t>
  </si>
  <si>
    <t xml:space="preserve">SB-000762.24.33,SB-009985.01.08,SB-009985.01.03,SB-009985.01.23,SB-009985.01.17,SB-009985.01.07,SB-009985.01.05,SB-009985.01.01,SB-009985.01.02,SB-009985.01.04,SB-009985.01.06,SB-009985.01.09,SB-009985.01.11,SB-009985.01.12,SB-009985.01.13,SB-009985.01.14,SB-009985.01.15,SB-009985.01.16,SB-009985.01.19,SB-009985.01.20,SB-009985.01.21,SB-009985.01.22,SB-009985.01.24,SB-009985.01.25,SB-009985.01.26,SB-009985.01.27</t>
  </si>
  <si>
    <t xml:space="preserve">P1-33GFL-001485,P1-33GFL-001445,P1-33GFL-001441,P1-33GFL-001448,P1-33GFL-001513,P1-33GFL-001587,P1-33GFL-001530,P1-33GFL-001483,P1-33GFL-001446,P1-33GFL-001424,P1-33GFL-001447,P1-33GFL-001531,P1-33GFL-001440,P1-33GFL-001532,P1-33GFL-001466,P1-33GFL-001471,P1-33GFL-001472,P1-33GFL-001478,P1-33GFL-001557,P1-33GFL-001430,P1-33GFL-001523,P1-33GFL-001435,P1-33GFL-001494,P1-33GFL-001590,P1-33GFL-001588</t>
  </si>
  <si>
    <t xml:space="preserve">Global (Antigua And Barbuda, Barbados, Burkina Faso, Bolivia, Bhutan, Belize, Chile, Colombia, Costa Rica, Dominica, Dominican Republic, Grenada, Guatemala, Guyana, Honduras, Haiti, Jamaica, St. Kitts And Nevis, St. Lucia, Libya, Mongolia, Mexico, Seychelles, Somalia, Suriname, South Sudan, El Salvador, Trinidad and Tobago, Uruguay, St. Vincent and Grenadines, Venezuela)</t>
  </si>
  <si>
    <t xml:space="preserve">GEF Support to UNCCD 2018 National Reporting Process-Umbrella III</t>
  </si>
  <si>
    <t xml:space="preserve">SB-009985.03.29,SB-009985.03.17,SB-009985.03.24,SB-009985.03.14,SB-009985.03.01, SB-009985.03.11, SB-009985.03.03, SB-009985.03.04, SB-009985.03.05, SB-009985.03.06,SB-009985.03.07, SB-009985.03.08, SB-009985.03.12, SB-009985.03.09, SB-009985.03.10, SB-009985.03.02,SB-009985.03.13,SB-009985.03.15,SB-009985.03.16,SB-009985.03.19,SB-009985.01.28</t>
  </si>
  <si>
    <t xml:space="preserve">P1-33GFL-001468,P1-33GFL-001554,P1-33GFL-001519,P1-33GFL-001662,P1-33GFL-001401,P1-33GFL-001443,P1-33GFL-001439,P1-33GFL-001455,P1-33GFL-001556,P1-33GFL-001655</t>
  </si>
  <si>
    <t xml:space="preserve">Global (Azerbaijan, Cuba, Algeria, Ecuador, Ethiopia, Gambia, Cambodia, Kiribati, Lebanon, Lesotho, Morocco, Montenegro, Mauritius, Panama, Peru, Paraguay, Rwanda, Sudan, Senegal, Togo, Tunisia, Turkey, Tuvalu, Uganda, Samoa)</t>
  </si>
  <si>
    <t xml:space="preserve">GEF Support to UNCCD 2018 National Reporting Process - Umbrella IV</t>
  </si>
  <si>
    <t xml:space="preserve">SB-009985.03.25,SB-009985.03.28,SB-009985.04.05,SB-009985.04.20,SB-009985.04.03,SB-009985.04.11,SB-009985.04.06,SB-009985.04.16,SB-009985.04.01,SB-009985.04.02,SB-009985.03.30,SB-009985.04.08,SB-009985.04.10,SB-009985.04.12,SB-009985.04.26,SB-009985.04.19,SB-009985.04.22,SB-009985.04.24,SB-009985.04.25</t>
  </si>
  <si>
    <t xml:space="preserve">P1-33GFL-001443,P1-33GFL-001439,P1-33GFL-001455,P1-33GFL-001556,P1-33GFL-001655,P1-33GFL-001638,P1-33GFL-001639,P1-33GFL-001553,P1-33GFL-001442,P1-33GFL-001592,P1-33GFL-001486,P1-33GFL-001533</t>
  </si>
  <si>
    <t xml:space="preserve">Regional (Armenia, Azerbaijan, Georgia)</t>
  </si>
  <si>
    <t xml:space="preserve">Upscaling of Global Forest Watch in Caucasus Region</t>
  </si>
  <si>
    <t xml:space="preserve">Upscaling Global Forest Watch</t>
  </si>
  <si>
    <t xml:space="preserve">SB-010894</t>
  </si>
  <si>
    <t xml:space="preserve">SB-010894.02</t>
  </si>
  <si>
    <t xml:space="preserve">Libya</t>
  </si>
  <si>
    <t xml:space="preserve">Management Support and Expansion of Marine Protected Areas in Libya</t>
  </si>
  <si>
    <t xml:space="preserve">Nauru</t>
  </si>
  <si>
    <t xml:space="preserve">Ecosystem Restoration and Sustainable Land Management to improve livelihoods and protect biodiversity in Nauru</t>
  </si>
  <si>
    <t xml:space="preserve">Biodiversity, Land Degradation</t>
  </si>
  <si>
    <t xml:space="preserve">Prodoc and CEO Endorsement submitted to GEF Sec for review and approval </t>
  </si>
  <si>
    <t xml:space="preserve">Zambia</t>
  </si>
  <si>
    <t xml:space="preserve">Ecosystem conservation and community livelihood enhancement in North Western Zambia</t>
  </si>
  <si>
    <t xml:space="preserve">North Western Zambia</t>
  </si>
  <si>
    <t xml:space="preserve">SB-013119</t>
  </si>
  <si>
    <t xml:space="preserve">SB-017844</t>
  </si>
  <si>
    <t xml:space="preserve">31-32GFL-000707</t>
  </si>
  <si>
    <t xml:space="preserve">PCA preparation and signature process underway</t>
  </si>
  <si>
    <t xml:space="preserve">WB, UNEP</t>
  </si>
  <si>
    <t xml:space="preserve">Strengthening South Africa’s capacity to implement the National Integrated Strategy to Combat Wildlife Trafficking (NISCWT)</t>
  </si>
  <si>
    <t xml:space="preserve">11 countries- ICA with ROA for PPG under implementation</t>
  </si>
  <si>
    <t xml:space="preserve">UNEP, IUCN</t>
  </si>
  <si>
    <t xml:space="preserve">Transforming Agricultural Systems and Strengthening Local Economies in High Biodiversity Areas of India through Sustainable Landscape Management and Public-private Finance</t>
  </si>
  <si>
    <t xml:space="preserve">PPG Rainforest</t>
  </si>
  <si>
    <t xml:space="preserve">SB-013122</t>
  </si>
  <si>
    <t xml:space="preserve">Project after signing could not start due to the war in the country</t>
  </si>
  <si>
    <t xml:space="preserve">Regional(Central African Republic, Congo, Cameroon, Gabon, Equatorial Guinea, Congo DR)</t>
  </si>
  <si>
    <t xml:space="preserve">The Congo Basin Sustainable Landscapes Impact Program (CBSL IP)</t>
  </si>
  <si>
    <t xml:space="preserve">PFD Approved</t>
  </si>
  <si>
    <t xml:space="preserve">Climate Change, Biodiversity, Land Degradation</t>
  </si>
  <si>
    <t xml:space="preserve">This is an approved Programme Famework under which 10298,10314 and 10269 were approved</t>
  </si>
  <si>
    <t xml:space="preserve">Capacity Support for Accession to and Implementation of the Nagoya Protocol on Access to Genetic Resources and the Fair and Equitable Sharing of Benefits Arising from their Utilization in South Sudan</t>
  </si>
  <si>
    <t xml:space="preserve">South Sudan PPG Nagoya Protocol</t>
  </si>
  <si>
    <t xml:space="preserve">SB-014193.01</t>
  </si>
  <si>
    <t xml:space="preserve">Sustainable Management of Conservation Areas and Improved Livelihoods to Combat Wildlife Trafficking in Madagascar
</t>
  </si>
  <si>
    <t xml:space="preserve">Inclusive Sustainable Rice Landscapes in Thailand</t>
  </si>
  <si>
    <t xml:space="preserve">PPG GIZ</t>
  </si>
  <si>
    <t xml:space="preserve">SB-013191</t>
  </si>
  <si>
    <t xml:space="preserve">UNEP, IUCN, World Bank, WWF, UNDP</t>
  </si>
  <si>
    <t xml:space="preserve">Regional(Cameroon, Central African Republic, Democratic Republic of Congo, Equatorial Guinea, Gabon, Republic of Congo)</t>
  </si>
  <si>
    <t xml:space="preserve">Transformational Change in Sustainable Forest Management in Transboundary Landscapes of the Congo Basin</t>
  </si>
  <si>
    <t xml:space="preserve">Congo Basin</t>
  </si>
  <si>
    <t xml:space="preserve">Multi-Focal Areas (BD, LD,CCM,IP SFM Congo)</t>
  </si>
  <si>
    <t xml:space="preserve">SB-013486.01</t>
  </si>
  <si>
    <t xml:space="preserve">SB-013486</t>
  </si>
  <si>
    <t xml:space="preserve">Conservation of wildcats and prey species through public-private partnerships and human-jaguar conflict management in Panamá </t>
  </si>
  <si>
    <t xml:space="preserve">Panama Wildcats/MSP</t>
  </si>
  <si>
    <t xml:space="preserve">SB-013164</t>
  </si>
  <si>
    <t xml:space="preserve">SB-017721</t>
  </si>
  <si>
    <t xml:space="preserve">S1-32GFL-000713</t>
  </si>
  <si>
    <t xml:space="preserve">Republic of Congo</t>
  </si>
  <si>
    <t xml:space="preserve">Integrated Community-Based Conservation of Peatlands Ecosystems and Promotion of Ecotourism in Lac Tele Landscape of Republic of Congo - ICOBACPE/PELATEL</t>
  </si>
  <si>
    <t xml:space="preserve">Congo PELATEL</t>
  </si>
  <si>
    <t xml:space="preserve">Multi-Focal Area</t>
  </si>
  <si>
    <t xml:space="preserve">SB-013572</t>
  </si>
  <si>
    <t xml:space="preserve">Community-based management of land and forests in the Grand Kivu and Lac Télé-Tumba landscapes in the Democratic Republic of Congo (DRC)</t>
  </si>
  <si>
    <t xml:space="preserve">DRC Lac Tele Tumba</t>
  </si>
  <si>
    <t xml:space="preserve">Multi Focal Area</t>
  </si>
  <si>
    <t xml:space="preserve">SB-13695</t>
  </si>
  <si>
    <t xml:space="preserve">SB-17747</t>
  </si>
  <si>
    <t xml:space="preserve">Effective implementation of the Nagoya Protocol on Access and Benefit Sharing from the Use of Genetic Resources and Associated Traditional Knowledge in Madagascar</t>
  </si>
  <si>
    <t xml:space="preserve">Madagascar ABS</t>
  </si>
  <si>
    <t xml:space="preserve">SB-014385</t>
  </si>
  <si>
    <t xml:space="preserve">31-32GFL-000703</t>
  </si>
  <si>
    <t xml:space="preserve">Catalyzing Financing and Capacity for the Biodiversity Economy around Protected Areas</t>
  </si>
  <si>
    <t xml:space="preserve">SB-013945,SB-013945.01,SB-000764.03.08,SB-000764.03.08.01</t>
  </si>
  <si>
    <t xml:space="preserve">Mainstreaming Natural Capital Values into Planning and Implementation for Sustainable Blue Economic Growth in Indian Coastal Districts</t>
  </si>
  <si>
    <t xml:space="preserve">India Mainstreaming Natural Capital Values</t>
  </si>
  <si>
    <t xml:space="preserve">PPG Design</t>
  </si>
  <si>
    <t xml:space="preserve">SB-017119</t>
  </si>
  <si>
    <t xml:space="preserve">Philippines</t>
  </si>
  <si>
    <t xml:space="preserve">Natural Capital Accounting and Assessment: Informing development planning, sustainable tourism development and other incentives for improved conservation and sustainable landscapes</t>
  </si>
  <si>
    <t xml:space="preserve">GEF Philippines NCA </t>
  </si>
  <si>
    <t xml:space="preserve"> SB-015161</t>
  </si>
  <si>
    <t xml:space="preserve">Regional(Africa, Burundi, Tanzania, Zambia, Congo DR)</t>
  </si>
  <si>
    <t xml:space="preserve">Biodiversity conservation, sustainable land management and enhanced water security in Lake Tanganyika basin</t>
  </si>
  <si>
    <t xml:space="preserve">Lake Tanganyika basin</t>
  </si>
  <si>
    <t xml:space="preserve">International Waters, Biodiversity, Land Degradation</t>
  </si>
  <si>
    <t xml:space="preserve">SB-015817</t>
  </si>
  <si>
    <t xml:space="preserve">Preparation of the Prodoc and CEO Endorsement document underway</t>
  </si>
  <si>
    <t xml:space="preserve">Evaluation of Natural Capital to Support Land Use Planning, piloting SLM and Creation of Eco-Villages in Central Madagascar</t>
  </si>
  <si>
    <t xml:space="preserve">Madagascar Ecovillages</t>
  </si>
  <si>
    <t xml:space="preserve">SB-017054</t>
  </si>
  <si>
    <t xml:space="preserve">Promoting Sustainable Agricultural Production and Conservation of Key Biodiversity Species  through Land Restoration and Efficient Use of Ecosystems in the Dallol Bosso and Surrounding Areas (PROSAP/COKEBIOS)</t>
  </si>
  <si>
    <t xml:space="preserve">PROSAP/COKEBIOS</t>
  </si>
  <si>
    <t xml:space="preserve">SB-014539.01</t>
  </si>
  <si>
    <t xml:space="preserve">Effective National Implementation of the Access and Benefit Sharing and Traditional Knowledge Regime in Niger in accordance with the Nagoya Protocol</t>
  </si>
  <si>
    <t xml:space="preserve">Niger ABS</t>
  </si>
  <si>
    <t xml:space="preserve">SB-014536.01</t>
  </si>
  <si>
    <t xml:space="preserve">SB-017766</t>
  </si>
  <si>
    <t xml:space="preserve">Promoting integrated landscape management approach for conservation of the Mount Elgon ecosystem in Eastern Uganda</t>
  </si>
  <si>
    <t xml:space="preserve">Mt Elgon Uganda PPG</t>
  </si>
  <si>
    <t xml:space="preserve">Multi-focal Areas</t>
  </si>
  <si>
    <t xml:space="preserve">SB-014303,SB-000764.03.12 </t>
  </si>
  <si>
    <t xml:space="preserve">Paraguay</t>
  </si>
  <si>
    <t xml:space="preserve">Paraguay FOLUR</t>
  </si>
  <si>
    <t xml:space="preserve">Paraguay FOLUR/PPG</t>
  </si>
  <si>
    <t xml:space="preserve">Child Project Concept Approved</t>
  </si>
  <si>
    <t xml:space="preserve">SB-014235</t>
  </si>
  <si>
    <t xml:space="preserve">Promoting integrated metropolitan planning and innovative urban technology investments in Brazil</t>
  </si>
  <si>
    <t xml:space="preserve">Brazil cities</t>
  </si>
  <si>
    <t xml:space="preserve">Multi-focal Areas (BD/CCM)</t>
  </si>
  <si>
    <t xml:space="preserve">Integrated low-carbon and conservation investments in Argentinian cities</t>
  </si>
  <si>
    <t xml:space="preserve">Argentina cities</t>
  </si>
  <si>
    <t xml:space="preserve">Multi-focal Areas (BD/LD/CCM)</t>
  </si>
  <si>
    <t xml:space="preserve">Capacity strengthening for management of invasive alien species in South Africa to enhance sustainable biodiversity conservation and livelihoods improvement</t>
  </si>
  <si>
    <t xml:space="preserve">South Africa IAS</t>
  </si>
  <si>
    <t xml:space="preserve">SB-015458.01</t>
  </si>
  <si>
    <t xml:space="preserve">Global, Mongolia</t>
  </si>
  <si>
    <t xml:space="preserve">Managing Peatlands in Mongolia and Enhancing the Resilience of Pastoral Ecosystems and Livelihoods of Nomadic Herders</t>
  </si>
  <si>
    <t xml:space="preserve">Mongolia Peatlands-Nomadic Herders </t>
  </si>
  <si>
    <t xml:space="preserve">SB-015404</t>
  </si>
  <si>
    <t xml:space="preserve">Papua New Guinea</t>
  </si>
  <si>
    <t xml:space="preserve">Integrated land management, restoration of degraded landscapes and natural capital assessment in the mountains of Papua New Guinea</t>
  </si>
  <si>
    <t xml:space="preserve">Land Degradation, Biodiversity</t>
  </si>
  <si>
    <t xml:space="preserve">SB-016587</t>
  </si>
  <si>
    <t xml:space="preserve">Global, Chile, Colombia, Dominican Republic, Madagascar</t>
  </si>
  <si>
    <t xml:space="preserve">Implementing Alliance for Zero Extinction (AZE) Site Conservation and Preventing Global Extinctions</t>
  </si>
  <si>
    <t xml:space="preserve">AZE Sites</t>
  </si>
  <si>
    <t xml:space="preserve">SB-015816</t>
  </si>
  <si>
    <t xml:space="preserve">Regional </t>
  </si>
  <si>
    <t xml:space="preserve">Strengthening the Implementation of National Biosafety Frameworks in Southern Africa (SINBF) </t>
  </si>
  <si>
    <t xml:space="preserve">SINBF</t>
  </si>
  <si>
    <t xml:space="preserve">SB-016796</t>
  </si>
  <si>
    <t xml:space="preserve">Evely Machasio</t>
  </si>
  <si>
    <t xml:space="preserve">UNEP </t>
  </si>
  <si>
    <t xml:space="preserve">Integrated Management of Protected Areas in the Arid Regions of Mauritania (IMPADRA) </t>
  </si>
  <si>
    <t xml:space="preserve">IMPADRA</t>
  </si>
  <si>
    <t xml:space="preserve">Reducing Human Wildlife Conflict through an Evidence-based and Integrated Approach in Southern Africa</t>
  </si>
  <si>
    <t xml:space="preserve">South Africa - HWC</t>
  </si>
  <si>
    <t xml:space="preserve">SB-015507.01</t>
  </si>
  <si>
    <t xml:space="preserve">Green Finance for Sustainable Landscapes Joint Initiative of the CPF (GF4SL)</t>
  </si>
  <si>
    <t xml:space="preserve">SB-016331</t>
  </si>
  <si>
    <t xml:space="preserve">S1-32GFL-000670</t>
  </si>
  <si>
    <t xml:space="preserve">Harnessing the Great Green Wall Initiative (GGWI) for a Sustainable and Resilient Sahel</t>
  </si>
  <si>
    <t xml:space="preserve">GGWI 1 Step MSP</t>
  </si>
  <si>
    <t xml:space="preserve">SB-016085</t>
  </si>
  <si>
    <t xml:space="preserve">Regional (Algeria, Angola, Benin, Botswana, Burkina Faso, Burundi, Cabo Verde, Cameroon, Central African Republic, Chad, Comoros, Congo, Congo DR, Cote d'Ivoire, Djibouti, Egypt, Eritrea, Eswatini, Ethiopia, Gabon, Gambia, Ghana, Guinea, Guinea-Bissau, Kenya, Lesotho, Liberia, Madagascar, Malawi, Mali, Mauritania, Morocco, Mozambique, Namibia, Niger, Nigeria, Rwanda, Senegal, Somalia, Sudan, Tanzania, Togo, Uganda, Zambia, Zimbabwe, Tunisia)</t>
  </si>
  <si>
    <t xml:space="preserve">Support to Preparation of the Fourth National Biosafety Reports to the Cartagena Protocol on Biosafety - AFRICA REGION</t>
  </si>
  <si>
    <t xml:space="preserve">SB-015913</t>
  </si>
  <si>
    <t xml:space="preserve">46 Countries</t>
  </si>
  <si>
    <t xml:space="preserve">Global (Afghanistan, Albania, Antigua and Barbuda, Armenia, Bahamas, Bahrain, Bangladesh, Barbados, Belarus, Bhutan, Bolivia, Bosnia-Herzegovina, Cambodia, Colombia, Cuba, Dominica, Dominican Republic, Ecuador, Grenada, Guatemala, Guyana, Honduras, India, Iraq, Jamaica, Jordan, Kiribati, Kyrgyz Republic, Lao PDR, Lebanon, Maldives, Marshall Islands, Mexico, Moldova, Mongolia, Montenegro, Nicaragua, Pakistan, Palau, Panama, Samoa, Solomon Islands, Sri Lanka, St. Lucia, Suriname, Tajikistan, Tonga, Turkey, Venezuela, Viet Nam, Yemen)</t>
  </si>
  <si>
    <t xml:space="preserve">Support to Preparation of the Fourth National Biosafety Reports to the Cartagena Protocol on Biosafety - ASIA-PACIFIC, GRULAC, CENTRAL AND EASTERN EUROPE REGIONS</t>
  </si>
  <si>
    <t xml:space="preserve">Evelyn Machlsio</t>
  </si>
  <si>
    <t xml:space="preserve">51 Countries</t>
  </si>
  <si>
    <t xml:space="preserve">Promotion of Integrated Biodiversity Conservation and Land Degradation Neutrality in Highly Degraded Landscapes of Iraq</t>
  </si>
  <si>
    <t xml:space="preserve">SB-016406</t>
  </si>
  <si>
    <t xml:space="preserve">S1-32GFL-000653</t>
  </si>
  <si>
    <t xml:space="preserve">North Macedonia</t>
  </si>
  <si>
    <t xml:space="preserve">Biodiversity conservation, sustainable land management and sustainable tourism development in North Macedonia</t>
  </si>
  <si>
    <t xml:space="preserve">SB-017791</t>
  </si>
  <si>
    <t xml:space="preserve"> S1-32GFL-000695</t>
  </si>
  <si>
    <t xml:space="preserve">Effective Implementation of Access and Benefit Sharing of the Nagoya Protocol and Integration into Planned co-management Arrangements in the Nyambai  Forest Park of The Gambia</t>
  </si>
  <si>
    <t xml:space="preserve">Gambia ABS</t>
  </si>
  <si>
    <t xml:space="preserve">SB-016676</t>
  </si>
  <si>
    <t xml:space="preserve">Integrated Landscape Management for Addressing Land Degradation, Food Security and Climate Resilience Challenges in The Bahamas</t>
  </si>
  <si>
    <t xml:space="preserve">Bahamas LD</t>
  </si>
  <si>
    <t xml:space="preserve">SB-016641.01</t>
  </si>
  <si>
    <t xml:space="preserve">Eswatini</t>
  </si>
  <si>
    <t xml:space="preserve">Restoration of ecosystems, integrated natural resource management and promotion of SLM in Mbuluzi River Basin of Eswatini</t>
  </si>
  <si>
    <t xml:space="preserve">Inclusive conservation of sea turtles and seagrass habitats in the north and north-west of Madagascar</t>
  </si>
  <si>
    <t xml:space="preserve">Timor-Leste</t>
  </si>
  <si>
    <t xml:space="preserve">Adapting to climate change and enabling sustainable land management through productive rural communities in Timor-Leste</t>
  </si>
  <si>
    <t xml:space="preserve">Productive rural communities in Timor-Leste</t>
  </si>
  <si>
    <t xml:space="preserve">Biodiversity and Land Branch (BLB) and CCAU</t>
  </si>
  <si>
    <t xml:space="preserve">Niue</t>
  </si>
  <si>
    <t xml:space="preserve">Robust sustainable tourism and agriculture sectors in Niue supported by biodiversity mainstreaming and sustainable land management</t>
  </si>
  <si>
    <t xml:space="preserve">Global Support Programme III: Strengthening Capacities of Country Parties for UNCCD Monitoring and Reporting</t>
  </si>
  <si>
    <t xml:space="preserve">GSP III</t>
  </si>
  <si>
    <t xml:space="preserve">Adamou bouhari</t>
  </si>
  <si>
    <t xml:space="preserve">SB-017675</t>
  </si>
  <si>
    <t xml:space="preserve">Sustainable Management of Agricultural Biodiversity in Vulnerable Ecosystems and Rural Communities of Samtskhe-Javakheti Region in Georgia</t>
  </si>
  <si>
    <t xml:space="preserve">PIF Under-review</t>
  </si>
  <si>
    <t xml:space="preserve">Creating an enabling environment to support the implementation of LDN target in Bosnia and Herzegovina</t>
  </si>
  <si>
    <t xml:space="preserve">Support the implementation of Nagoya protocol through the valorization of potential ABS value chains by farmer organizations (Cooperatives, local community organisations) in the South West and Far North Regions of Cameroon </t>
  </si>
  <si>
    <t xml:space="preserve">Cameroon ABS</t>
  </si>
  <si>
    <t xml:space="preserve">PIF Submitted</t>
  </si>
  <si>
    <t xml:space="preserve">Promoting Sustainability in the Agave-mezcal Value Chain through Restoration and Integarted Management of Biocultural Landscapes in Oaxaca</t>
  </si>
  <si>
    <t xml:space="preserve">Mexico BD</t>
  </si>
  <si>
    <t xml:space="preserve">GEF ID</t>
  </si>
  <si>
    <t xml:space="preserve">Timeline</t>
  </si>
  <si>
    <t xml:space="preserve">Indicator 1 (Hectares)</t>
  </si>
  <si>
    <t xml:space="preserve">Indicator 2 (Hectares)</t>
  </si>
  <si>
    <t xml:space="preserve">Indicator 3 (Hectares)</t>
  </si>
  <si>
    <t xml:space="preserve">Indicator 4 (Hectares)</t>
  </si>
  <si>
    <t xml:space="preserve">Indicator 5 (Hectares)</t>
  </si>
  <si>
    <t xml:space="preserve">Indicator 6 (CO2e)</t>
  </si>
  <si>
    <t xml:space="preserve">Indicator 11 Number(Female)</t>
  </si>
  <si>
    <t xml:space="preserve">Indicator 11 Number (Male)</t>
  </si>
  <si>
    <t xml:space="preserve">Indicator 11 Number (Total)</t>
  </si>
  <si>
    <t xml:space="preserve">Projected</t>
  </si>
  <si>
    <t xml:space="preserve">PIR FY</t>
  </si>
  <si>
    <t xml:space="preserve">Progress towards achieving the project objective (PIR)</t>
  </si>
  <si>
    <t xml:space="preserve">Project implementation progress (PIR)</t>
  </si>
  <si>
    <t xml:space="preserve">HS</t>
  </si>
  <si>
    <t xml:space="preserve">S</t>
  </si>
  <si>
    <t xml:space="preserve">MS</t>
  </si>
  <si>
    <t xml:space="preserve">Unknown</t>
  </si>
  <si>
    <t xml:space="preserve">MU</t>
  </si>
  <si>
    <t xml:space="preserve">S </t>
  </si>
  <si>
    <t xml:space="preserve">U</t>
  </si>
  <si>
    <t xml:space="preserve">HU</t>
  </si>
  <si>
    <t xml:space="preserve">S                  </t>
  </si>
  <si>
    <t xml:space="preserve">MS </t>
  </si>
  <si>
    <t xml:space="preserve">Not rated </t>
  </si>
  <si>
    <t xml:space="preserve">M</t>
  </si>
  <si>
    <t xml:space="preserve">Not rated</t>
  </si>
  <si>
    <t xml:space="preserve">L</t>
  </si>
  <si>
    <t xml:space="preserve">FY</t>
  </si>
  <si>
    <t xml:space="preserve">Expected Expenditure</t>
  </si>
  <si>
    <t xml:space="preserve">Gender</t>
  </si>
  <si>
    <t xml:space="preserve">Female</t>
  </si>
  <si>
    <t xml:space="preserve">MTE</t>
  </si>
  <si>
    <t xml:space="preserve">Male</t>
  </si>
  <si>
    <t xml:space="preserve">TE</t>
  </si>
  <si>
    <t xml:space="preserve">Total</t>
  </si>
  <si>
    <t xml:space="preserve">PIR Rating</t>
  </si>
  <si>
    <t xml:space="preserve">PIR Value</t>
  </si>
</sst>
</file>

<file path=xl/styles.xml><?xml version="1.0" encoding="utf-8"?>
<styleSheet xmlns="http://schemas.openxmlformats.org/spreadsheetml/2006/main">
  <numFmts count="14">
    <numFmt numFmtId="164" formatCode="General"/>
    <numFmt numFmtId="165" formatCode="_(* #,##0.00_);_(* \(#,##0.00\);_(* \-??_);_(@_)"/>
    <numFmt numFmtId="166" formatCode="\$#,##0.00"/>
    <numFmt numFmtId="167" formatCode="\$#,##0"/>
    <numFmt numFmtId="168" formatCode="mm/dd/yyyy;@"/>
    <numFmt numFmtId="169" formatCode="dd\-mmm\-yy"/>
    <numFmt numFmtId="170" formatCode="_(* #,##0_);_(* \(#,##0\);_(* \-??_);_(@_)"/>
    <numFmt numFmtId="171" formatCode="#,##0"/>
    <numFmt numFmtId="172" formatCode="_([$$-409]* #,##0_);_([$$-409]* \(#,##0\);_([$$-409]* \-??_);_(@_)"/>
    <numFmt numFmtId="173" formatCode="dd/mm/yyyy"/>
    <numFmt numFmtId="174" formatCode="@"/>
    <numFmt numFmtId="175" formatCode="dd\-mmm"/>
    <numFmt numFmtId="176" formatCode="\$#,##0_);[RED]&quot;($&quot;#,##0\)"/>
    <numFmt numFmtId="177" formatCode="[$-409]d\-mmm\-yy;@"/>
  </numFmts>
  <fonts count="15">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sz val="9"/>
      <color rgb="FF000000"/>
      <name val="Calibri"/>
      <family val="2"/>
      <charset val="1"/>
    </font>
    <font>
      <sz val="9"/>
      <name val="Calibri"/>
      <family val="2"/>
      <charset val="1"/>
    </font>
    <font>
      <b val="true"/>
      <sz val="9"/>
      <name val="Calibri"/>
      <family val="2"/>
      <charset val="1"/>
    </font>
    <font>
      <sz val="9"/>
      <color rgb="FFFF0000"/>
      <name val="Calibri"/>
      <family val="2"/>
      <charset val="1"/>
    </font>
    <font>
      <sz val="10"/>
      <color rgb="FF000000"/>
      <name val="Calibri"/>
      <family val="2"/>
      <charset val="1"/>
    </font>
    <font>
      <sz val="9"/>
      <color rgb="FF000000"/>
      <name val="Ebrima"/>
      <family val="0"/>
      <charset val="1"/>
    </font>
    <font>
      <sz val="11"/>
      <name val="Calibri"/>
      <family val="2"/>
      <charset val="1"/>
    </font>
    <font>
      <sz val="11"/>
      <color rgb="FF444444"/>
      <name val="Calibri"/>
      <family val="2"/>
      <charset val="1"/>
    </font>
    <font>
      <b val="true"/>
      <sz val="11"/>
      <color rgb="FF000000"/>
      <name val="Calibri"/>
      <family val="2"/>
      <charset val="1"/>
    </font>
  </fonts>
  <fills count="9">
    <fill>
      <patternFill patternType="none"/>
    </fill>
    <fill>
      <patternFill patternType="gray125"/>
    </fill>
    <fill>
      <patternFill patternType="solid">
        <fgColor rgb="FFFFFF00"/>
        <bgColor rgb="FFFFFF00"/>
      </patternFill>
    </fill>
    <fill>
      <patternFill patternType="solid">
        <fgColor rgb="FFFFFFFF"/>
        <bgColor rgb="FFECECEC"/>
      </patternFill>
    </fill>
    <fill>
      <patternFill patternType="solid">
        <fgColor rgb="FF00B0F0"/>
        <bgColor rgb="FF33CCCC"/>
      </patternFill>
    </fill>
    <fill>
      <patternFill patternType="solid">
        <fgColor rgb="FFFF0000"/>
        <bgColor rgb="FF9C0006"/>
      </patternFill>
    </fill>
    <fill>
      <patternFill patternType="solid">
        <fgColor rgb="FF00B050"/>
        <bgColor rgb="FF008080"/>
      </patternFill>
    </fill>
    <fill>
      <patternFill patternType="solid">
        <fgColor rgb="FF77933C"/>
        <bgColor rgb="FF808080"/>
      </patternFill>
    </fill>
    <fill>
      <patternFill patternType="solid">
        <fgColor rgb="FF9BBB59"/>
        <bgColor rgb="FF969696"/>
      </patternFill>
    </fill>
  </fills>
  <borders count="24">
    <border diagonalUp="false" diagonalDown="false">
      <left/>
      <right/>
      <top/>
      <bottom/>
      <diagonal/>
    </border>
    <border diagonalUp="false" diagonalDown="false">
      <left style="dotted"/>
      <right style="dotted"/>
      <top style="dotted"/>
      <bottom style="dotted"/>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hair"/>
      <right style="hair"/>
      <top/>
      <bottom style="hair"/>
      <diagonal/>
    </border>
    <border diagonalUp="false" diagonalDown="false">
      <left/>
      <right style="dotted"/>
      <top style="dotted"/>
      <bottom style="dotted"/>
      <diagonal/>
    </border>
    <border diagonalUp="false" diagonalDown="false">
      <left style="dotted"/>
      <right style="dotted"/>
      <top/>
      <bottom style="dotted"/>
      <diagonal/>
    </border>
    <border diagonalUp="false" diagonalDown="false">
      <left/>
      <right style="dotted"/>
      <top/>
      <bottom style="dotted"/>
      <diagonal/>
    </border>
    <border diagonalUp="false" diagonalDown="false">
      <left style="thin">
        <color rgb="FF8EA9DB"/>
      </left>
      <right/>
      <top style="thin">
        <color rgb="FF8EA9DB"/>
      </top>
      <bottom style="thin">
        <color rgb="FF8EA9DB"/>
      </bottom>
      <diagonal/>
    </border>
    <border diagonalUp="false" diagonalDown="false">
      <left style="dotted"/>
      <right style="dotted"/>
      <top style="dotted"/>
      <bottom/>
      <diagonal/>
    </border>
    <border diagonalUp="false" diagonalDown="false">
      <left style="hair"/>
      <right style="hair"/>
      <top style="hair"/>
      <bottom/>
      <diagonal/>
    </border>
    <border diagonalUp="false" diagonalDown="false">
      <left style="dotted"/>
      <right/>
      <top style="dotted"/>
      <bottom style="dotted"/>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thin"/>
      <right style="thin"/>
      <top style="thin"/>
      <bottom style="thin"/>
      <diagonal/>
    </border>
    <border diagonalUp="false" diagonalDown="false">
      <left style="dotted"/>
      <right style="dotted"/>
      <top/>
      <bottom/>
      <diagonal/>
    </border>
    <border diagonalUp="false" diagonalDown="false">
      <left/>
      <right style="medium">
        <color rgb="FFECECEC"/>
      </right>
      <top style="medium">
        <color rgb="FFECECEC"/>
      </top>
      <bottom/>
      <diagonal/>
    </border>
    <border diagonalUp="false" diagonalDown="false">
      <left style="hair"/>
      <right/>
      <top/>
      <bottom style="hair"/>
      <diagonal/>
    </border>
    <border diagonalUp="false" diagonalDown="false">
      <left/>
      <right style="hair"/>
      <top/>
      <bottom style="hair"/>
      <diagonal/>
    </border>
    <border diagonalUp="false" diagonalDown="false">
      <left style="thin"/>
      <right style="thin"/>
      <top/>
      <bottom/>
      <diagonal/>
    </border>
    <border diagonalUp="false" diagonalDown="false">
      <left/>
      <right/>
      <top style="thin">
        <color rgb="FF8EA9DB"/>
      </top>
      <bottom style="thin">
        <color rgb="FF8EA9DB"/>
      </bottom>
      <diagonal/>
    </border>
    <border diagonalUp="false" diagonalDown="false">
      <left style="dotted"/>
      <right/>
      <top/>
      <bottom/>
      <diagonal/>
    </border>
    <border diagonalUp="false" diagonalDown="false">
      <left style="hair"/>
      <right/>
      <top style="hair"/>
      <bottom/>
      <diagonal/>
    </border>
    <border diagonalUp="false" diagonalDown="false">
      <left/>
      <right/>
      <top/>
      <bottom style="hair"/>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403">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false">
      <alignment horizontal="right"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right" vertical="top" textRotation="0" wrapText="fals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6" fillId="2" borderId="1" xfId="0" applyFont="true" applyBorder="true" applyAlignment="true" applyProtection="false">
      <alignment horizontal="general" vertical="top" textRotation="0" wrapText="true" indent="0" shrinkToFit="false"/>
      <protection locked="true" hidden="false"/>
    </xf>
    <xf numFmtId="169" fontId="7" fillId="0" borderId="1" xfId="26" applyFont="true" applyBorder="true" applyAlignment="true" applyProtection="false">
      <alignment horizontal="left" vertical="top" textRotation="0" wrapText="false" indent="0" shrinkToFit="false"/>
      <protection locked="true" hidden="false"/>
    </xf>
    <xf numFmtId="166" fontId="7" fillId="0" borderId="1" xfId="20" applyFont="true" applyBorder="true" applyAlignment="true" applyProtection="true">
      <alignment horizontal="left" vertical="top" textRotation="0" wrapText="false" indent="0" shrinkToFit="false"/>
      <protection locked="true" hidden="false"/>
    </xf>
    <xf numFmtId="169" fontId="7" fillId="2" borderId="1" xfId="26" applyFont="true" applyBorder="true" applyAlignment="true" applyProtection="false">
      <alignment horizontal="left" vertical="top" textRotation="0" wrapText="false" indent="0" shrinkToFit="false"/>
      <protection locked="true" hidden="false"/>
    </xf>
    <xf numFmtId="164" fontId="7" fillId="0" borderId="1" xfId="26" applyFont="true" applyBorder="true" applyAlignment="true" applyProtection="false">
      <alignment horizontal="left" vertical="top" textRotation="0" wrapText="false" indent="0" shrinkToFit="false"/>
      <protection locked="true" hidden="false"/>
    </xf>
    <xf numFmtId="167" fontId="7" fillId="0" borderId="1" xfId="20" applyFont="true" applyBorder="true" applyAlignment="true" applyProtection="true">
      <alignment horizontal="right" vertical="top" textRotation="0" wrapText="false" indent="0" shrinkToFit="false"/>
      <protection locked="true" hidden="false"/>
    </xf>
    <xf numFmtId="170" fontId="7" fillId="0" borderId="1" xfId="20" applyFont="true" applyBorder="true" applyAlignment="true" applyProtection="true">
      <alignment horizontal="left" vertical="top" textRotation="0" wrapText="false" indent="0" shrinkToFit="false"/>
      <protection locked="true" hidden="false"/>
    </xf>
    <xf numFmtId="168" fontId="8" fillId="0" borderId="1" xfId="20" applyFont="true" applyBorder="true" applyAlignment="true" applyProtection="true">
      <alignment horizontal="left" vertical="top" textRotation="0" wrapText="true" indent="0" shrinkToFit="false"/>
      <protection locked="true" hidden="false"/>
    </xf>
    <xf numFmtId="170" fontId="8" fillId="0" borderId="1" xfId="20" applyFont="true" applyBorder="true" applyAlignment="true" applyProtection="true">
      <alignment horizontal="left" vertical="top"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9" fontId="6" fillId="0" borderId="1" xfId="26" applyFont="true" applyBorder="true" applyAlignment="true" applyProtection="false">
      <alignment horizontal="left" vertical="top" textRotation="0" wrapText="false" indent="0" shrinkToFit="false"/>
      <protection locked="true" hidden="false"/>
    </xf>
    <xf numFmtId="166" fontId="6" fillId="0" borderId="1" xfId="0" applyFont="true" applyBorder="true" applyAlignment="false" applyProtection="false">
      <alignment horizontal="general" vertical="bottom" textRotation="0" wrapText="false" indent="0" shrinkToFit="false"/>
      <protection locked="true" hidden="false"/>
    </xf>
    <xf numFmtId="167" fontId="6" fillId="0" borderId="1" xfId="0" applyFont="true" applyBorder="true" applyAlignment="true" applyProtection="false">
      <alignment horizontal="right" vertical="bottom" textRotation="0" wrapText="false" indent="0" shrinkToFit="false"/>
      <protection locked="true" hidden="false"/>
    </xf>
    <xf numFmtId="171" fontId="6" fillId="0" borderId="1" xfId="0" applyFont="true" applyBorder="tru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general" vertical="top" textRotation="0" wrapText="true" indent="0" shrinkToFit="false"/>
      <protection locked="true" hidden="false"/>
    </xf>
    <xf numFmtId="169" fontId="6" fillId="0" borderId="1" xfId="0" applyFont="true" applyBorder="true" applyAlignment="true" applyProtection="false">
      <alignment horizontal="left" vertical="bottom" textRotation="0" wrapText="false" indent="0" shrinkToFit="false"/>
      <protection locked="true" hidden="false"/>
    </xf>
    <xf numFmtId="167" fontId="6" fillId="0" borderId="1" xfId="20" applyFont="true" applyBorder="true" applyAlignment="true" applyProtection="true">
      <alignment horizontal="right" vertical="top"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2" xfId="0" applyFont="true" applyBorder="true" applyAlignment="true" applyProtection="false">
      <alignment horizontal="general" vertical="top" textRotation="0" wrapText="true" indent="0" shrinkToFit="false"/>
      <protection locked="true" hidden="false"/>
    </xf>
    <xf numFmtId="169" fontId="6" fillId="0" borderId="1" xfId="0" applyFont="true" applyBorder="true" applyAlignment="true" applyProtection="false">
      <alignment horizontal="general" vertical="top"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9" fontId="7" fillId="3" borderId="1" xfId="26" applyFont="true" applyBorder="true" applyAlignment="true" applyProtection="false">
      <alignment horizontal="left" vertical="top" textRotation="0" wrapText="false" indent="0" shrinkToFit="false"/>
      <protection locked="true" hidden="false"/>
    </xf>
    <xf numFmtId="164" fontId="7" fillId="3" borderId="1" xfId="0" applyFont="true" applyBorder="true" applyAlignment="true" applyProtection="false">
      <alignment horizontal="general" vertical="top" textRotation="0" wrapText="true" indent="0" shrinkToFit="false"/>
      <protection locked="true" hidden="false"/>
    </xf>
    <xf numFmtId="169" fontId="7" fillId="4" borderId="1" xfId="26" applyFont="true" applyBorder="true" applyAlignment="true" applyProtection="false">
      <alignment horizontal="left" vertical="top" textRotation="0" wrapText="false" indent="0" shrinkToFit="false"/>
      <protection locked="true" hidden="false"/>
    </xf>
    <xf numFmtId="169" fontId="6" fillId="0" borderId="1" xfId="0" applyFont="true" applyBorder="true" applyAlignment="true" applyProtection="false">
      <alignment horizontal="general" vertical="top" textRotation="0" wrapText="false" indent="0" shrinkToFit="false"/>
      <protection locked="true" hidden="false"/>
    </xf>
    <xf numFmtId="166" fontId="7" fillId="2" borderId="1" xfId="20" applyFont="true" applyBorder="true" applyAlignment="true" applyProtection="true">
      <alignment horizontal="left" vertical="top" textRotation="0" wrapText="false" indent="0" shrinkToFit="false"/>
      <protection locked="true" hidden="false"/>
    </xf>
    <xf numFmtId="164" fontId="7" fillId="2" borderId="1" xfId="26" applyFont="true" applyBorder="true" applyAlignment="true" applyProtection="false">
      <alignment horizontal="left" vertical="top" textRotation="0" wrapText="false" indent="0" shrinkToFit="false"/>
      <protection locked="true" hidden="false"/>
    </xf>
    <xf numFmtId="170" fontId="6" fillId="0" borderId="1" xfId="20" applyFont="true" applyBorder="true" applyAlignment="true" applyProtection="true">
      <alignment horizontal="left" vertical="top" textRotation="0" wrapText="false" indent="0" shrinkToFit="false"/>
      <protection locked="true" hidden="false"/>
    </xf>
    <xf numFmtId="164" fontId="6" fillId="0" borderId="3" xfId="0" applyFont="true" applyBorder="true" applyAlignment="true" applyProtection="false">
      <alignment horizontal="right" vertical="top" textRotation="0" wrapText="false" indent="0" shrinkToFit="false"/>
      <protection locked="true" hidden="false"/>
    </xf>
    <xf numFmtId="164" fontId="6" fillId="0" borderId="3" xfId="0" applyFont="true" applyBorder="true" applyAlignment="true" applyProtection="false">
      <alignment horizontal="general" vertical="top" textRotation="0" wrapText="true" indent="0" shrinkToFit="false"/>
      <protection locked="true" hidden="false"/>
    </xf>
    <xf numFmtId="164" fontId="6" fillId="3" borderId="3"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9" fontId="7" fillId="0" borderId="4" xfId="26" applyFont="true" applyBorder="true" applyAlignment="true" applyProtection="false">
      <alignment horizontal="left" vertical="top" textRotation="0" wrapText="false" indent="0" shrinkToFit="false"/>
      <protection locked="true" hidden="false"/>
    </xf>
    <xf numFmtId="166" fontId="7" fillId="0" borderId="4" xfId="20" applyFont="true" applyBorder="true" applyAlignment="true" applyProtection="true">
      <alignment horizontal="left" vertical="top" textRotation="0" wrapText="false" indent="0" shrinkToFit="false"/>
      <protection locked="true" hidden="false"/>
    </xf>
    <xf numFmtId="169" fontId="7" fillId="0" borderId="3" xfId="26" applyFont="true" applyBorder="true" applyAlignment="true" applyProtection="false">
      <alignment horizontal="left" vertical="top" textRotation="0" wrapText="false" indent="0" shrinkToFit="false"/>
      <protection locked="true" hidden="false"/>
    </xf>
    <xf numFmtId="164" fontId="7" fillId="0" borderId="3" xfId="26" applyFont="true" applyBorder="true" applyAlignment="true" applyProtection="false">
      <alignment horizontal="left" vertical="top" textRotation="0" wrapText="false" indent="0" shrinkToFit="false"/>
      <protection locked="true" hidden="false"/>
    </xf>
    <xf numFmtId="167" fontId="6" fillId="0" borderId="3" xfId="20" applyFont="true" applyBorder="true" applyAlignment="true" applyProtection="true">
      <alignment horizontal="right" vertical="top" textRotation="0" wrapText="false" indent="0" shrinkToFit="false"/>
      <protection locked="true" hidden="false"/>
    </xf>
    <xf numFmtId="170" fontId="6" fillId="0" borderId="3" xfId="20" applyFont="true" applyBorder="true" applyAlignment="true" applyProtection="true">
      <alignment horizontal="left" vertical="top"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9" fontId="6" fillId="2" borderId="1" xfId="26" applyFont="true" applyBorder="true" applyAlignment="true" applyProtection="false">
      <alignment horizontal="left" vertical="top" textRotation="0" wrapText="false" indent="0" shrinkToFit="false"/>
      <protection locked="true" hidden="false"/>
    </xf>
    <xf numFmtId="164" fontId="6" fillId="5" borderId="1" xfId="0" applyFont="true" applyBorder="true" applyAlignment="true" applyProtection="false">
      <alignment horizontal="right" vertical="top" textRotation="0" wrapText="false" indent="0" shrinkToFit="false"/>
      <protection locked="true" hidden="false"/>
    </xf>
    <xf numFmtId="164" fontId="6" fillId="3" borderId="1" xfId="0" applyFont="true" applyBorder="true" applyAlignment="true" applyProtection="false">
      <alignment horizontal="general" vertical="top" textRotation="0" wrapText="false" indent="0" shrinkToFit="false"/>
      <protection locked="true" hidden="false"/>
    </xf>
    <xf numFmtId="169" fontId="7" fillId="2" borderId="4" xfId="26" applyFont="true" applyBorder="true" applyAlignment="true" applyProtection="false">
      <alignment horizontal="left" vertical="top" textRotation="0" wrapText="false" indent="0" shrinkToFit="false"/>
      <protection locked="true" hidden="false"/>
    </xf>
    <xf numFmtId="169" fontId="7" fillId="2" borderId="3" xfId="26" applyFont="true" applyBorder="true" applyAlignment="true" applyProtection="false">
      <alignment horizontal="left" vertical="top" textRotation="0" wrapText="false" indent="0" shrinkToFit="false"/>
      <protection locked="true" hidden="false"/>
    </xf>
    <xf numFmtId="164" fontId="6" fillId="0" borderId="5"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general" vertical="bottom" textRotation="0" wrapText="true" indent="0" shrinkToFit="false"/>
      <protection locked="true" hidden="false"/>
    </xf>
    <xf numFmtId="164" fontId="6" fillId="0" borderId="7"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0" borderId="5" xfId="0" applyFont="true" applyBorder="true" applyAlignment="true" applyProtection="false">
      <alignment horizontal="general" vertical="bottom" textRotation="0" wrapText="true" indent="0" shrinkToFit="false"/>
      <protection locked="true" hidden="false"/>
    </xf>
    <xf numFmtId="172" fontId="6" fillId="0" borderId="1" xfId="20" applyFont="true" applyBorder="true" applyAlignment="true" applyProtection="true">
      <alignment horizontal="left" vertical="top" textRotation="0" wrapText="false" indent="0" shrinkToFit="false"/>
      <protection locked="true" hidden="false"/>
    </xf>
    <xf numFmtId="170" fontId="6" fillId="0" borderId="1" xfId="20" applyFont="true" applyBorder="true" applyAlignment="true" applyProtection="true">
      <alignment horizontal="left" vertical="top" textRotation="0" wrapText="true" indent="0" shrinkToFit="false"/>
      <protection locked="true" hidden="false"/>
    </xf>
    <xf numFmtId="164" fontId="7" fillId="0" borderId="1" xfId="0" applyFont="true" applyBorder="true" applyAlignment="true" applyProtection="false">
      <alignment horizontal="general" vertical="top" textRotation="0" wrapText="true" indent="0" shrinkToFit="false"/>
      <protection locked="true" hidden="false"/>
    </xf>
    <xf numFmtId="164" fontId="6" fillId="0" borderId="1" xfId="26" applyFont="true" applyBorder="true" applyAlignment="true" applyProtection="false">
      <alignment horizontal="left" vertical="top" textRotation="0" wrapText="false" indent="0" shrinkToFit="false"/>
      <protection locked="true" hidden="false"/>
    </xf>
    <xf numFmtId="164" fontId="7" fillId="3" borderId="1" xfId="0" applyFont="true" applyBorder="true" applyAlignment="true" applyProtection="false">
      <alignment horizontal="general" vertical="top" textRotation="0" wrapText="false" indent="0" shrinkToFit="false"/>
      <protection locked="true" hidden="false"/>
    </xf>
    <xf numFmtId="169" fontId="7" fillId="3" borderId="4" xfId="26" applyFont="true" applyBorder="true" applyAlignment="true" applyProtection="false">
      <alignment horizontal="left" vertical="top" textRotation="0" wrapText="false" indent="0" shrinkToFit="false"/>
      <protection locked="true" hidden="false"/>
    </xf>
    <xf numFmtId="164" fontId="7" fillId="2" borderId="3" xfId="26" applyFont="true" applyBorder="true" applyAlignment="true" applyProtection="false">
      <alignment horizontal="left" vertical="top" textRotation="0" wrapText="false" indent="0" shrinkToFit="false"/>
      <protection locked="true" hidden="false"/>
    </xf>
    <xf numFmtId="164" fontId="7" fillId="3" borderId="3" xfId="0" applyFont="true" applyBorder="true" applyAlignment="true" applyProtection="false">
      <alignment horizontal="general" vertical="top" textRotation="0" wrapText="false" indent="0" shrinkToFit="false"/>
      <protection locked="true" hidden="false"/>
    </xf>
    <xf numFmtId="170" fontId="6" fillId="2" borderId="3" xfId="20" applyFont="true" applyBorder="true" applyAlignment="true" applyProtection="true">
      <alignment horizontal="left" vertical="top" textRotation="0" wrapText="false" indent="0" shrinkToFit="false"/>
      <protection locked="true" hidden="false"/>
    </xf>
    <xf numFmtId="169" fontId="6" fillId="0" borderId="4" xfId="26" applyFont="true" applyBorder="true" applyAlignment="true" applyProtection="false">
      <alignment horizontal="left" vertical="top"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6" fillId="3"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4" fontId="6" fillId="4" borderId="1" xfId="0" applyFont="true" applyBorder="true" applyAlignment="true" applyProtection="false">
      <alignment horizontal="right" vertical="top" textRotation="0" wrapText="false" indent="0" shrinkToFit="false"/>
      <protection locked="true" hidden="false"/>
    </xf>
    <xf numFmtId="169" fontId="9" fillId="0" borderId="1" xfId="26" applyFont="true" applyBorder="true" applyAlignment="true" applyProtection="false">
      <alignment horizontal="left" vertical="top" textRotation="0" wrapText="false" indent="0" shrinkToFit="false"/>
      <protection locked="true" hidden="false"/>
    </xf>
    <xf numFmtId="164" fontId="6" fillId="3" borderId="1" xfId="0" applyFont="true" applyBorder="true" applyAlignment="true" applyProtection="false">
      <alignment horizontal="right" vertical="top" textRotation="0" wrapText="false" indent="0" shrinkToFit="false"/>
      <protection locked="true" hidden="false"/>
    </xf>
    <xf numFmtId="166" fontId="7" fillId="3" borderId="1" xfId="20" applyFont="true" applyBorder="true" applyAlignment="true" applyProtection="true">
      <alignment horizontal="left" vertical="top" textRotation="0" wrapText="false" indent="0" shrinkToFit="false"/>
      <protection locked="true" hidden="false"/>
    </xf>
    <xf numFmtId="164" fontId="7" fillId="3" borderId="1" xfId="26" applyFont="true" applyBorder="true" applyAlignment="true" applyProtection="false">
      <alignment horizontal="left" vertical="top" textRotation="0" wrapText="false" indent="0" shrinkToFit="false"/>
      <protection locked="true" hidden="false"/>
    </xf>
    <xf numFmtId="164" fontId="6" fillId="3" borderId="1" xfId="0" applyFont="true" applyBorder="true" applyAlignment="true" applyProtection="false">
      <alignment horizontal="left" vertical="top" textRotation="0" wrapText="false" indent="0" shrinkToFit="false"/>
      <protection locked="true" hidden="false"/>
    </xf>
    <xf numFmtId="167" fontId="6" fillId="3" borderId="1" xfId="20" applyFont="true" applyBorder="true" applyAlignment="true" applyProtection="true">
      <alignment horizontal="right" vertical="top" textRotation="0" wrapText="false" indent="0" shrinkToFit="false"/>
      <protection locked="true" hidden="false"/>
    </xf>
    <xf numFmtId="170" fontId="6" fillId="3" borderId="1" xfId="20" applyFont="true" applyBorder="true" applyAlignment="true" applyProtection="true">
      <alignment horizontal="left" vertical="top" textRotation="0" wrapText="false" indent="0" shrinkToFit="false"/>
      <protection locked="true" hidden="false"/>
    </xf>
    <xf numFmtId="164" fontId="6" fillId="2" borderId="1" xfId="0" applyFont="true" applyBorder="true" applyAlignment="true" applyProtection="false">
      <alignment horizontal="left" vertical="top" textRotation="0" wrapText="tru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right" vertical="bottom" textRotation="0" wrapText="false" indent="0" shrinkToFit="false"/>
      <protection locked="true" hidden="false"/>
    </xf>
    <xf numFmtId="169" fontId="7" fillId="0" borderId="1" xfId="26" applyFont="true" applyBorder="true" applyAlignment="true" applyProtection="false">
      <alignment horizontal="left" vertical="bottom" textRotation="0" wrapText="false" indent="0" shrinkToFit="false"/>
      <protection locked="true" hidden="false"/>
    </xf>
    <xf numFmtId="166" fontId="7" fillId="0" borderId="1" xfId="20" applyFont="true" applyBorder="true" applyAlignment="true" applyProtection="true">
      <alignment horizontal="left" vertical="bottom" textRotation="0" wrapText="false" indent="0" shrinkToFit="false"/>
      <protection locked="true" hidden="false"/>
    </xf>
    <xf numFmtId="169" fontId="7" fillId="2" borderId="1" xfId="26" applyFont="true" applyBorder="true" applyAlignment="true" applyProtection="false">
      <alignment horizontal="left" vertical="bottom" textRotation="0" wrapText="false" indent="0" shrinkToFit="false"/>
      <protection locked="true" hidden="false"/>
    </xf>
    <xf numFmtId="164" fontId="7" fillId="0" borderId="1" xfId="26" applyFont="true" applyBorder="true" applyAlignment="true" applyProtection="false">
      <alignment horizontal="left" vertical="bottom" textRotation="0" wrapText="false" indent="0" shrinkToFit="false"/>
      <protection locked="true" hidden="false"/>
    </xf>
    <xf numFmtId="169" fontId="7" fillId="0" borderId="0" xfId="26" applyFont="true" applyBorder="false" applyAlignment="true" applyProtection="false">
      <alignment horizontal="left" vertical="bottom" textRotation="0" wrapText="false" indent="0" shrinkToFit="false"/>
      <protection locked="true" hidden="false"/>
    </xf>
    <xf numFmtId="167" fontId="6" fillId="0" borderId="1" xfId="20" applyFont="true" applyBorder="true" applyAlignment="true" applyProtection="true">
      <alignment horizontal="right" vertical="bottom" textRotation="0" wrapText="false" indent="0" shrinkToFit="false"/>
      <protection locked="true" hidden="false"/>
    </xf>
    <xf numFmtId="170" fontId="6" fillId="0" borderId="1" xfId="20" applyFont="true" applyBorder="true" applyAlignment="true" applyProtection="true">
      <alignment horizontal="left" vertical="bottom" textRotation="0" wrapText="false" indent="0" shrinkToFit="false"/>
      <protection locked="true" hidden="false"/>
    </xf>
    <xf numFmtId="164" fontId="7" fillId="3" borderId="1" xfId="0" applyFont="true" applyBorder="true" applyAlignment="true" applyProtection="false">
      <alignment horizontal="left" vertical="top" textRotation="0" wrapText="true" indent="0" shrinkToFit="false"/>
      <protection locked="true" hidden="false"/>
    </xf>
    <xf numFmtId="169" fontId="6" fillId="4" borderId="1" xfId="26" applyFont="true" applyBorder="true" applyAlignment="true" applyProtection="false">
      <alignment horizontal="left" vertical="top" textRotation="0" wrapText="false" indent="0" shrinkToFit="false"/>
      <protection locked="true" hidden="false"/>
    </xf>
    <xf numFmtId="169" fontId="7" fillId="5" borderId="1" xfId="26" applyFont="true" applyBorder="true" applyAlignment="true" applyProtection="false">
      <alignment horizontal="left" vertical="top" textRotation="0" wrapText="false" indent="0" shrinkToFit="false"/>
      <protection locked="true" hidden="false"/>
    </xf>
    <xf numFmtId="164" fontId="10" fillId="0" borderId="8" xfId="0" applyFont="true" applyBorder="true" applyAlignment="true" applyProtection="false">
      <alignment horizontal="general" vertical="bottom" textRotation="0" wrapText="true" indent="0" shrinkToFit="false"/>
      <protection locked="true" hidden="false"/>
    </xf>
    <xf numFmtId="164" fontId="7" fillId="3"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9" fontId="7" fillId="0" borderId="9" xfId="26" applyFont="true" applyBorder="true" applyAlignment="true" applyProtection="false">
      <alignment horizontal="left" vertical="top" textRotation="0" wrapText="false" indent="0" shrinkToFit="false"/>
      <protection locked="true" hidden="false"/>
    </xf>
    <xf numFmtId="169" fontId="7" fillId="0" borderId="0" xfId="26" applyFont="true" applyBorder="false" applyAlignment="true" applyProtection="false">
      <alignment horizontal="left" vertical="top" textRotation="0" wrapText="false" indent="0" shrinkToFit="false"/>
      <protection locked="true" hidden="false"/>
    </xf>
    <xf numFmtId="164" fontId="6" fillId="0" borderId="10" xfId="0" applyFont="true" applyBorder="true" applyAlignment="true" applyProtection="false">
      <alignment horizontal="general" vertical="top" textRotation="0" wrapText="true" indent="0" shrinkToFit="false"/>
      <protection locked="true" hidden="false"/>
    </xf>
    <xf numFmtId="169" fontId="7" fillId="0" borderId="11" xfId="26" applyFont="true" applyBorder="true" applyAlignment="true" applyProtection="false">
      <alignment horizontal="left" vertical="top" textRotation="0" wrapText="false" indent="0" shrinkToFit="false"/>
      <protection locked="true" hidden="false"/>
    </xf>
    <xf numFmtId="169" fontId="7" fillId="0" borderId="2" xfId="26" applyFont="true" applyBorder="true" applyAlignment="true" applyProtection="false">
      <alignment horizontal="left" vertical="top" textRotation="0" wrapText="false" indent="0" shrinkToFit="false"/>
      <protection locked="true" hidden="false"/>
    </xf>
    <xf numFmtId="166" fontId="7" fillId="0" borderId="5" xfId="20" applyFont="true" applyBorder="true" applyAlignment="true" applyProtection="true">
      <alignment horizontal="left" vertical="top" textRotation="0" wrapText="false" indent="0" shrinkToFit="false"/>
      <protection locked="true" hidden="false"/>
    </xf>
    <xf numFmtId="169" fontId="7" fillId="0" borderId="6" xfId="26" applyFont="true" applyBorder="true" applyAlignment="true" applyProtection="false">
      <alignment horizontal="left" vertical="top" textRotation="0" wrapText="false" indent="0" shrinkToFit="false"/>
      <protection locked="true" hidden="false"/>
    </xf>
    <xf numFmtId="164" fontId="6" fillId="0" borderId="4" xfId="0" applyFont="true" applyBorder="true" applyAlignment="true" applyProtection="false">
      <alignment horizontal="right" vertical="top" textRotation="0" wrapText="false" indent="0" shrinkToFit="false"/>
      <protection locked="true" hidden="false"/>
    </xf>
    <xf numFmtId="164" fontId="7" fillId="0" borderId="4" xfId="26" applyFont="true" applyBorder="true" applyAlignment="true" applyProtection="false">
      <alignment horizontal="left" vertical="top" textRotation="0" wrapText="false" indent="0" shrinkToFit="false"/>
      <protection locked="true" hidden="false"/>
    </xf>
    <xf numFmtId="167" fontId="6" fillId="0" borderId="4" xfId="20" applyFont="true" applyBorder="true" applyAlignment="true" applyProtection="true">
      <alignment horizontal="right" vertical="top" textRotation="0" wrapText="false" indent="0" shrinkToFit="false"/>
      <protection locked="true" hidden="false"/>
    </xf>
    <xf numFmtId="170" fontId="6" fillId="0" borderId="4" xfId="20" applyFont="true" applyBorder="true" applyAlignment="true" applyProtection="true">
      <alignment horizontal="left" vertical="top" textRotation="0" wrapText="false" indent="0" shrinkToFit="false"/>
      <protection locked="true" hidden="false"/>
    </xf>
    <xf numFmtId="164" fontId="6" fillId="0" borderId="10" xfId="0" applyFont="true" applyBorder="true" applyAlignment="true" applyProtection="false">
      <alignment horizontal="right" vertical="top" textRotation="0" wrapText="false" indent="0" shrinkToFit="false"/>
      <protection locked="true" hidden="false"/>
    </xf>
    <xf numFmtId="169" fontId="7" fillId="0" borderId="12" xfId="26" applyFont="true" applyBorder="true" applyAlignment="true" applyProtection="false">
      <alignment horizontal="left" vertical="top" textRotation="0" wrapText="false" indent="0" shrinkToFit="false"/>
      <protection locked="true" hidden="false"/>
    </xf>
    <xf numFmtId="166" fontId="7" fillId="0" borderId="13" xfId="20" applyFont="true" applyBorder="true" applyAlignment="true" applyProtection="true">
      <alignment horizontal="left" vertical="top" textRotation="0" wrapText="false" indent="0" shrinkToFit="false"/>
      <protection locked="true" hidden="false"/>
    </xf>
    <xf numFmtId="169" fontId="7" fillId="3" borderId="2" xfId="26" applyFont="true" applyBorder="true" applyAlignment="true" applyProtection="false">
      <alignment horizontal="left" vertical="top" textRotation="0" wrapText="false" indent="0" shrinkToFit="false"/>
      <protection locked="true" hidden="false"/>
    </xf>
    <xf numFmtId="169" fontId="7" fillId="2" borderId="2" xfId="26" applyFont="true" applyBorder="true" applyAlignment="true" applyProtection="false">
      <alignment horizontal="left" vertical="top" textRotation="0" wrapText="false" indent="0" shrinkToFit="false"/>
      <protection locked="true" hidden="false"/>
    </xf>
    <xf numFmtId="169" fontId="7" fillId="0" borderId="10" xfId="26" applyFont="true" applyBorder="true" applyAlignment="true" applyProtection="false">
      <alignment horizontal="left" vertical="top" textRotation="0" wrapText="false" indent="0" shrinkToFit="false"/>
      <protection locked="true" hidden="false"/>
    </xf>
    <xf numFmtId="164" fontId="7" fillId="0" borderId="10" xfId="26" applyFont="true" applyBorder="true" applyAlignment="true" applyProtection="false">
      <alignment horizontal="left" vertical="top" textRotation="0" wrapText="false" indent="0" shrinkToFit="false"/>
      <protection locked="true" hidden="false"/>
    </xf>
    <xf numFmtId="167" fontId="6" fillId="0" borderId="10" xfId="20" applyFont="true" applyBorder="true" applyAlignment="true" applyProtection="true">
      <alignment horizontal="right" vertical="top" textRotation="0" wrapText="false" indent="0" shrinkToFit="false"/>
      <protection locked="true" hidden="false"/>
    </xf>
    <xf numFmtId="170" fontId="6" fillId="0" borderId="10" xfId="20" applyFont="true" applyBorder="true" applyAlignment="true" applyProtection="true">
      <alignment horizontal="left" vertical="top" textRotation="0" wrapText="false" indent="0" shrinkToFit="false"/>
      <protection locked="true" hidden="false"/>
    </xf>
    <xf numFmtId="164" fontId="6" fillId="2" borderId="10" xfId="0" applyFont="true" applyBorder="true" applyAlignment="true" applyProtection="false">
      <alignment horizontal="general" vertical="top" textRotation="0" wrapText="true" indent="0" shrinkToFit="false"/>
      <protection locked="true" hidden="false"/>
    </xf>
    <xf numFmtId="164" fontId="6" fillId="6" borderId="1" xfId="0" applyFont="true" applyBorder="true" applyAlignment="true" applyProtection="false">
      <alignment horizontal="right" vertical="top" textRotation="0" wrapText="false" indent="0" shrinkToFit="false"/>
      <protection locked="true" hidden="false"/>
    </xf>
    <xf numFmtId="164" fontId="6" fillId="6" borderId="1" xfId="0" applyFont="true" applyBorder="true" applyAlignment="true" applyProtection="false">
      <alignment horizontal="general" vertical="top" textRotation="0" wrapText="true" indent="0" shrinkToFit="false"/>
      <protection locked="true" hidden="false"/>
    </xf>
    <xf numFmtId="169" fontId="6" fillId="0" borderId="2" xfId="26" applyFont="true" applyBorder="true" applyAlignment="true" applyProtection="false">
      <alignment horizontal="left" vertical="top" textRotation="0" wrapText="false" indent="0" shrinkToFit="false"/>
      <protection locked="true" hidden="false"/>
    </xf>
    <xf numFmtId="164" fontId="6" fillId="6" borderId="2" xfId="0" applyFont="true" applyBorder="true" applyAlignment="true" applyProtection="false">
      <alignment horizontal="general" vertical="top" textRotation="0" wrapText="true" indent="0" shrinkToFit="false"/>
      <protection locked="true" hidden="false"/>
    </xf>
    <xf numFmtId="169" fontId="6" fillId="0" borderId="3" xfId="26" applyFont="true" applyBorder="true" applyAlignment="true" applyProtection="false">
      <alignment horizontal="left" vertical="top" textRotation="0" wrapText="false" indent="0" shrinkToFit="false"/>
      <protection locked="true" hidden="false"/>
    </xf>
    <xf numFmtId="164" fontId="6" fillId="0" borderId="2" xfId="0" applyFont="true" applyBorder="true" applyAlignment="true" applyProtection="false">
      <alignment horizontal="right" vertical="top" textRotation="0" wrapText="false" indent="0" shrinkToFit="false"/>
      <protection locked="true" hidden="false"/>
    </xf>
    <xf numFmtId="164" fontId="7" fillId="0" borderId="2" xfId="26" applyFont="true" applyBorder="true" applyAlignment="true" applyProtection="false">
      <alignment horizontal="left" vertical="top" textRotation="0" wrapText="false" indent="0" shrinkToFit="false"/>
      <protection locked="true" hidden="false"/>
    </xf>
    <xf numFmtId="164" fontId="6" fillId="0" borderId="14" xfId="0" applyFont="true" applyBorder="true" applyAlignment="false" applyProtection="false">
      <alignment horizontal="general" vertical="bottom" textRotation="0" wrapText="false" indent="0" shrinkToFit="false"/>
      <protection locked="true" hidden="false"/>
    </xf>
    <xf numFmtId="164" fontId="6" fillId="0" borderId="14" xfId="0" applyFont="true" applyBorder="true" applyAlignment="true" applyProtection="false">
      <alignment horizontal="general" vertical="top" textRotation="0" wrapText="true" indent="0" shrinkToFit="false"/>
      <protection locked="true" hidden="false"/>
    </xf>
    <xf numFmtId="167" fontId="6" fillId="0" borderId="2" xfId="20" applyFont="true" applyBorder="true" applyAlignment="true" applyProtection="true">
      <alignment horizontal="right" vertical="top" textRotation="0" wrapText="false" indent="0" shrinkToFit="false"/>
      <protection locked="true" hidden="false"/>
    </xf>
    <xf numFmtId="170" fontId="6" fillId="0" borderId="2" xfId="20" applyFont="true" applyBorder="true" applyAlignment="true" applyProtection="true">
      <alignment horizontal="left" vertical="top"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3" borderId="10" xfId="0" applyFont="true" applyBorder="true" applyAlignment="true" applyProtection="false">
      <alignment horizontal="right" vertical="top" textRotation="0" wrapText="false" indent="0" shrinkToFit="false"/>
      <protection locked="true" hidden="false"/>
    </xf>
    <xf numFmtId="169" fontId="6" fillId="0" borderId="6" xfId="26" applyFont="true" applyBorder="true" applyAlignment="true" applyProtection="false">
      <alignment horizontal="left" vertical="top" textRotation="0" wrapText="false" indent="0" shrinkToFit="false"/>
      <protection locked="true" hidden="false"/>
    </xf>
    <xf numFmtId="166" fontId="7" fillId="0" borderId="2" xfId="20" applyFont="true" applyBorder="true" applyAlignment="true" applyProtection="true">
      <alignment horizontal="left" vertical="top" textRotation="0" wrapText="false" indent="0" shrinkToFit="false"/>
      <protection locked="true" hidden="false"/>
    </xf>
    <xf numFmtId="169" fontId="7" fillId="3" borderId="10" xfId="26" applyFont="true" applyBorder="true" applyAlignment="true" applyProtection="false">
      <alignment horizontal="left" vertical="top" textRotation="0" wrapText="false" indent="0" shrinkToFit="false"/>
      <protection locked="true" hidden="false"/>
    </xf>
    <xf numFmtId="164" fontId="7" fillId="3" borderId="10" xfId="0" applyFont="true" applyBorder="true" applyAlignment="true" applyProtection="false">
      <alignment horizontal="general" vertical="top"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9" fontId="6" fillId="0" borderId="0" xfId="26" applyFont="true" applyBorder="false" applyAlignment="true" applyProtection="false">
      <alignment horizontal="left" vertical="top" textRotation="0" wrapText="false" indent="0" shrinkToFit="false"/>
      <protection locked="true" hidden="false"/>
    </xf>
    <xf numFmtId="164" fontId="6" fillId="0" borderId="4" xfId="26" applyFont="true" applyBorder="true" applyAlignment="true" applyProtection="false">
      <alignment horizontal="left" vertical="top"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4" borderId="10" xfId="0" applyFont="true" applyBorder="true" applyAlignment="true" applyProtection="false">
      <alignment horizontal="right" vertical="top" textRotation="0" wrapText="false" indent="0" shrinkToFit="false"/>
      <protection locked="true" hidden="false"/>
    </xf>
    <xf numFmtId="169" fontId="6" fillId="3" borderId="2" xfId="26" applyFont="true" applyBorder="true" applyAlignment="true" applyProtection="false">
      <alignment horizontal="left" vertical="top" textRotation="0" wrapText="false" indent="0" shrinkToFit="false"/>
      <protection locked="true" hidden="false"/>
    </xf>
    <xf numFmtId="169" fontId="7" fillId="4" borderId="10" xfId="26" applyFont="true" applyBorder="true" applyAlignment="true" applyProtection="false">
      <alignment horizontal="left" vertical="top"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9" fontId="6" fillId="0" borderId="9" xfId="26" applyFont="true" applyBorder="true" applyAlignment="true" applyProtection="false">
      <alignment horizontal="left" vertical="top" textRotation="0" wrapText="false" indent="0" shrinkToFit="false"/>
      <protection locked="true" hidden="false"/>
    </xf>
    <xf numFmtId="169" fontId="6" fillId="0" borderId="11" xfId="26" applyFont="true" applyBorder="true" applyAlignment="true" applyProtection="false">
      <alignment horizontal="left" vertical="top" textRotation="0" wrapText="false" indent="0" shrinkToFit="false"/>
      <protection locked="true" hidden="false"/>
    </xf>
    <xf numFmtId="166" fontId="6" fillId="0" borderId="5" xfId="20" applyFont="true" applyBorder="true" applyAlignment="true" applyProtection="true">
      <alignment horizontal="left" vertical="top" textRotation="0" wrapText="false" indent="0" shrinkToFit="false"/>
      <protection locked="true" hidden="false"/>
    </xf>
    <xf numFmtId="173" fontId="7" fillId="0" borderId="1" xfId="0" applyFont="true" applyBorder="true" applyAlignment="true" applyProtection="false">
      <alignment horizontal="center" vertical="bottom" textRotation="0" wrapText="true" indent="0" shrinkToFit="false"/>
      <protection locked="true" hidden="false"/>
    </xf>
    <xf numFmtId="164" fontId="6" fillId="5" borderId="1" xfId="0" applyFont="true" applyBorder="true" applyAlignment="true" applyProtection="false">
      <alignment horizontal="general" vertical="top" textRotation="0" wrapText="true" indent="0" shrinkToFit="false"/>
      <protection locked="true" hidden="false"/>
    </xf>
    <xf numFmtId="169" fontId="6" fillId="0" borderId="15" xfId="26" applyFont="true" applyBorder="true" applyAlignment="true" applyProtection="false">
      <alignment horizontal="left" vertical="top" textRotation="0" wrapText="false" indent="0" shrinkToFit="false"/>
      <protection locked="true" hidden="false"/>
    </xf>
    <xf numFmtId="166" fontId="6" fillId="0" borderId="1" xfId="20" applyFont="true" applyBorder="true" applyAlignment="true" applyProtection="true">
      <alignment horizontal="left" vertical="top" textRotation="0" wrapText="false" indent="0" shrinkToFit="false"/>
      <protection locked="true" hidden="false"/>
    </xf>
    <xf numFmtId="169" fontId="6" fillId="3" borderId="1" xfId="26" applyFont="true" applyBorder="true" applyAlignment="true" applyProtection="false">
      <alignment horizontal="left" vertical="top" textRotation="0" wrapText="false" indent="0" shrinkToFit="false"/>
      <protection locked="true" hidden="false"/>
    </xf>
    <xf numFmtId="169" fontId="6" fillId="6" borderId="1" xfId="26" applyFont="true" applyBorder="true" applyAlignment="true" applyProtection="false">
      <alignment horizontal="left" vertical="top" textRotation="0" wrapText="false" indent="0" shrinkToFit="false"/>
      <protection locked="true" hidden="false"/>
    </xf>
    <xf numFmtId="164" fontId="6" fillId="6" borderId="4" xfId="0" applyFont="true" applyBorder="true" applyAlignment="true" applyProtection="false">
      <alignment horizontal="general" vertical="top" textRotation="0" wrapText="true" indent="0" shrinkToFit="false"/>
      <protection locked="true" hidden="false"/>
    </xf>
    <xf numFmtId="166" fontId="6" fillId="0" borderId="4" xfId="20" applyFont="true" applyBorder="true" applyAlignment="true" applyProtection="true">
      <alignment horizontal="left" vertical="top" textRotation="0" wrapText="false" indent="0" shrinkToFit="false"/>
      <protection locked="true" hidden="false"/>
    </xf>
    <xf numFmtId="164" fontId="6" fillId="0" borderId="3" xfId="26" applyFont="true" applyBorder="true" applyAlignment="true" applyProtection="false">
      <alignment horizontal="left" vertical="top" textRotation="0" wrapText="false" indent="0" shrinkToFit="false"/>
      <protection locked="true" hidden="false"/>
    </xf>
    <xf numFmtId="164" fontId="6" fillId="0" borderId="4" xfId="0" applyFont="true" applyBorder="true" applyAlignment="true" applyProtection="false">
      <alignment horizontal="general" vertical="top" textRotation="0" wrapText="false" indent="0" shrinkToFit="false"/>
      <protection locked="true" hidden="false"/>
    </xf>
    <xf numFmtId="164" fontId="6" fillId="3" borderId="2" xfId="0" applyFont="true" applyBorder="true" applyAlignment="true" applyProtection="false">
      <alignment horizontal="right" vertical="top" textRotation="0" wrapText="false" indent="0" shrinkToFit="false"/>
      <protection locked="true" hidden="false"/>
    </xf>
    <xf numFmtId="166" fontId="6" fillId="0" borderId="2" xfId="20" applyFont="true" applyBorder="true" applyAlignment="true" applyProtection="true">
      <alignment horizontal="left" vertical="top" textRotation="0" wrapText="false" indent="0" shrinkToFit="false"/>
      <protection locked="true" hidden="false"/>
    </xf>
    <xf numFmtId="164" fontId="6" fillId="0" borderId="2" xfId="26" applyFont="tru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xf numFmtId="164" fontId="7" fillId="3" borderId="2" xfId="0" applyFont="true" applyBorder="true" applyAlignment="true" applyProtection="false">
      <alignment horizontal="general" vertical="top" textRotation="0" wrapText="true" indent="0" shrinkToFit="false"/>
      <protection locked="true" hidden="false"/>
    </xf>
    <xf numFmtId="164" fontId="6" fillId="0" borderId="2" xfId="0" applyFont="true" applyBorder="true" applyAlignment="true" applyProtection="false">
      <alignment horizontal="general" vertical="top" textRotation="0" wrapText="false" indent="0" shrinkToFit="false"/>
      <protection locked="true" hidden="false"/>
    </xf>
    <xf numFmtId="169" fontId="6" fillId="0" borderId="2" xfId="0" applyFont="true" applyBorder="true" applyAlignment="true" applyProtection="false">
      <alignment horizontal="general" vertical="top" textRotation="0" wrapText="false" indent="0" shrinkToFit="false"/>
      <protection locked="true" hidden="false"/>
    </xf>
    <xf numFmtId="169" fontId="6" fillId="5" borderId="2" xfId="0" applyFont="true" applyBorder="true" applyAlignment="true" applyProtection="false">
      <alignment horizontal="general" vertical="top" textRotation="0" wrapText="false" indent="0" shrinkToFit="false"/>
      <protection locked="true" hidden="false"/>
    </xf>
    <xf numFmtId="169" fontId="6" fillId="0" borderId="2" xfId="0" applyFont="true" applyBorder="true" applyAlignment="false" applyProtection="false">
      <alignment horizontal="general" vertical="bottom" textRotation="0" wrapText="false" indent="0" shrinkToFit="false"/>
      <protection locked="true" hidden="false"/>
    </xf>
    <xf numFmtId="166" fontId="6" fillId="0" borderId="2" xfId="0" applyFont="true" applyBorder="true" applyAlignment="false" applyProtection="false">
      <alignment horizontal="general" vertical="bottom" textRotation="0" wrapText="false" indent="0" shrinkToFit="false"/>
      <protection locked="true" hidden="false"/>
    </xf>
    <xf numFmtId="164" fontId="6" fillId="5" borderId="2" xfId="0" applyFont="true" applyBorder="true" applyAlignment="false" applyProtection="false">
      <alignment horizontal="general" vertical="bottom" textRotation="0" wrapText="false" indent="0" shrinkToFit="false"/>
      <protection locked="true" hidden="false"/>
    </xf>
    <xf numFmtId="164" fontId="7" fillId="3" borderId="10" xfId="0" applyFont="true" applyBorder="true" applyAlignment="true" applyProtection="false">
      <alignment horizontal="general" vertical="top" textRotation="0" wrapText="true" indent="0" shrinkToFit="false"/>
      <protection locked="true" hidden="false"/>
    </xf>
    <xf numFmtId="169" fontId="6" fillId="0" borderId="10" xfId="26" applyFont="true" applyBorder="true" applyAlignment="true" applyProtection="false">
      <alignment horizontal="left" vertical="top" textRotation="0" wrapText="false" indent="0" shrinkToFit="false"/>
      <protection locked="true" hidden="false"/>
    </xf>
    <xf numFmtId="164" fontId="6" fillId="0" borderId="10" xfId="26" applyFont="true" applyBorder="true" applyAlignment="true" applyProtection="false">
      <alignment horizontal="left" vertical="top" textRotation="0" wrapText="false" indent="0" shrinkToFit="false"/>
      <protection locked="true" hidden="false"/>
    </xf>
    <xf numFmtId="164" fontId="6" fillId="0" borderId="10" xfId="0" applyFont="true" applyBorder="true" applyAlignment="true" applyProtection="false">
      <alignment horizontal="general" vertical="bottom" textRotation="0" wrapText="true" indent="0" shrinkToFit="false"/>
      <protection locked="true" hidden="false"/>
    </xf>
    <xf numFmtId="164" fontId="6" fillId="0" borderId="10" xfId="0" applyFont="true" applyBorder="true" applyAlignment="true" applyProtection="false">
      <alignment horizontal="general" vertical="top" textRotation="0" wrapText="false" indent="0" shrinkToFit="false"/>
      <protection locked="true" hidden="false"/>
    </xf>
    <xf numFmtId="164" fontId="7" fillId="3" borderId="4" xfId="0" applyFont="true" applyBorder="true" applyAlignment="true" applyProtection="false">
      <alignment horizontal="general" vertical="top" textRotation="0" wrapText="true" indent="0" shrinkToFit="false"/>
      <protection locked="true" hidden="false"/>
    </xf>
    <xf numFmtId="164" fontId="6" fillId="5" borderId="4" xfId="0" applyFont="true" applyBorder="true" applyAlignment="true" applyProtection="false">
      <alignment horizontal="general" vertical="top" textRotation="0" wrapText="false" indent="0" shrinkToFit="false"/>
      <protection locked="true" hidden="false"/>
    </xf>
    <xf numFmtId="164" fontId="6" fillId="0" borderId="10" xfId="0" applyFont="true" applyBorder="true" applyAlignment="true" applyProtection="false">
      <alignment horizontal="left" vertical="top" textRotation="0" wrapText="true" indent="0" shrinkToFit="false"/>
      <protection locked="true" hidden="false"/>
    </xf>
    <xf numFmtId="164" fontId="6" fillId="3" borderId="10" xfId="0" applyFont="true" applyBorder="true" applyAlignment="true" applyProtection="false">
      <alignment horizontal="general" vertical="top" textRotation="0" wrapText="true" indent="0" shrinkToFit="false"/>
      <protection locked="true" hidden="false"/>
    </xf>
    <xf numFmtId="169" fontId="6" fillId="0" borderId="10"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74" fontId="6" fillId="0" borderId="1" xfId="0" applyFont="true" applyBorder="true" applyAlignment="true" applyProtection="false">
      <alignment horizontal="left" vertical="top" textRotation="0" wrapText="false" indent="0" shrinkToFit="false"/>
      <protection locked="true" hidden="false"/>
    </xf>
    <xf numFmtId="169" fontId="6" fillId="0" borderId="1" xfId="26" applyFont="true" applyBorder="true" applyAlignment="true" applyProtection="false">
      <alignment horizontal="general" vertical="top" textRotation="0" wrapText="false" indent="0" shrinkToFit="false"/>
      <protection locked="true" hidden="false"/>
    </xf>
    <xf numFmtId="164" fontId="6" fillId="3" borderId="4" xfId="0" applyFont="true" applyBorder="true" applyAlignment="true" applyProtection="false">
      <alignment horizontal="general" vertical="top" textRotation="0" wrapText="true" indent="0" shrinkToFit="false"/>
      <protection locked="true" hidden="false"/>
    </xf>
    <xf numFmtId="164" fontId="6" fillId="2" borderId="2" xfId="0" applyFont="true" applyBorder="true" applyAlignment="true" applyProtection="false">
      <alignment horizontal="general" vertical="top" textRotation="0" wrapText="true" indent="0" shrinkToFit="false"/>
      <protection locked="true" hidden="false"/>
    </xf>
    <xf numFmtId="164" fontId="6" fillId="6" borderId="3" xfId="0" applyFont="true" applyBorder="true" applyAlignment="true" applyProtection="false">
      <alignment horizontal="right" vertical="top" textRotation="0" wrapText="false" indent="0" shrinkToFit="false"/>
      <protection locked="true" hidden="false"/>
    </xf>
    <xf numFmtId="169" fontId="6" fillId="0" borderId="17" xfId="26" applyFont="true" applyBorder="true" applyAlignment="true" applyProtection="false">
      <alignment horizontal="left" vertical="top" textRotation="0" wrapText="false" indent="0" shrinkToFit="false"/>
      <protection locked="true" hidden="false"/>
    </xf>
    <xf numFmtId="166" fontId="6" fillId="0" borderId="18" xfId="20" applyFont="true" applyBorder="true" applyAlignment="true" applyProtection="true">
      <alignment horizontal="left" vertical="top" textRotation="0" wrapText="false" indent="0" shrinkToFit="false"/>
      <protection locked="true" hidden="false"/>
    </xf>
    <xf numFmtId="169" fontId="6" fillId="6" borderId="4"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6" fillId="0" borderId="19" xfId="0" applyFont="true" applyBorder="true" applyAlignment="false" applyProtection="false">
      <alignment horizontal="general" vertical="bottom" textRotation="0" wrapText="false" indent="0" shrinkToFit="false"/>
      <protection locked="true" hidden="false"/>
    </xf>
    <xf numFmtId="175" fontId="6" fillId="0" borderId="3" xfId="0" applyFont="true" applyBorder="true" applyAlignment="true" applyProtection="false">
      <alignment horizontal="general" vertical="top" textRotation="0" wrapText="true" indent="0" shrinkToFit="false"/>
      <protection locked="true" hidden="false"/>
    </xf>
    <xf numFmtId="164" fontId="6" fillId="6" borderId="3" xfId="0" applyFont="true" applyBorder="true" applyAlignment="true" applyProtection="false">
      <alignment horizontal="general" vertical="top" textRotation="0" wrapText="tru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6" fillId="2" borderId="2" xfId="0" applyFont="true" applyBorder="true" applyAlignment="true" applyProtection="false">
      <alignment horizontal="left" vertical="top" textRotation="0" wrapText="true" indent="0" shrinkToFit="false"/>
      <protection locked="true" hidden="false"/>
    </xf>
    <xf numFmtId="169" fontId="6" fillId="6" borderId="4" xfId="26" applyFont="true" applyBorder="true" applyAlignment="true" applyProtection="false">
      <alignment horizontal="left" vertical="top" textRotation="0" wrapText="false" indent="0" shrinkToFit="false"/>
      <protection locked="true" hidden="false"/>
    </xf>
    <xf numFmtId="169" fontId="6" fillId="0" borderId="1" xfId="0" applyFont="true" applyBorder="true" applyAlignment="false" applyProtection="false">
      <alignment horizontal="general" vertical="bottom" textRotation="0" wrapText="false" indent="0" shrinkToFit="false"/>
      <protection locked="true" hidden="false"/>
    </xf>
    <xf numFmtId="164" fontId="6" fillId="5" borderId="1" xfId="0" applyFont="tru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6" fillId="3" borderId="1" xfId="26" applyFont="true" applyBorder="true" applyAlignment="true" applyProtection="false">
      <alignment horizontal="left" vertical="top" textRotation="0" wrapText="false" indent="0" shrinkToFit="false"/>
      <protection locked="true" hidden="false"/>
    </xf>
    <xf numFmtId="167" fontId="6" fillId="2" borderId="1" xfId="20" applyFont="true" applyBorder="true" applyAlignment="true" applyProtection="true">
      <alignment horizontal="right" vertical="top" textRotation="0" wrapText="false" indent="0" shrinkToFit="false"/>
      <protection locked="true" hidden="false"/>
    </xf>
    <xf numFmtId="169" fontId="6" fillId="0" borderId="1" xfId="26" applyFont="true" applyBorder="true" applyAlignment="true" applyProtection="false">
      <alignment horizontal="left" vertical="top" textRotation="0" wrapText="true" indent="0" shrinkToFit="false"/>
      <protection locked="true" hidden="false"/>
    </xf>
    <xf numFmtId="169" fontId="6" fillId="6" borderId="3" xfId="26" applyFont="true" applyBorder="tru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9" fontId="6" fillId="5" borderId="1" xfId="26" applyFont="true" applyBorder="true" applyAlignment="true" applyProtection="false">
      <alignment horizontal="left" vertical="top" textRotation="0" wrapText="false" indent="0" shrinkToFit="false"/>
      <protection locked="true" hidden="false"/>
    </xf>
    <xf numFmtId="164" fontId="6" fillId="2" borderId="1" xfId="26" applyFont="true" applyBorder="true" applyAlignment="true" applyProtection="false">
      <alignment horizontal="left" vertical="top" textRotation="0" wrapText="false" indent="0" shrinkToFit="false"/>
      <protection locked="true" hidden="false"/>
    </xf>
    <xf numFmtId="164" fontId="6" fillId="0" borderId="20" xfId="0" applyFont="true" applyBorder="true" applyAlignment="true" applyProtection="false">
      <alignment horizontal="general" vertical="bottom" textRotation="0" wrapText="true" indent="0" shrinkToFit="false"/>
      <protection locked="true" hidden="false"/>
    </xf>
    <xf numFmtId="169" fontId="6" fillId="0" borderId="1" xfId="26" applyFont="true" applyBorder="true" applyAlignment="true" applyProtection="false">
      <alignment horizontal="left" vertical="bottom" textRotation="0" wrapText="false" indent="0" shrinkToFit="false"/>
      <protection locked="true" hidden="false"/>
    </xf>
    <xf numFmtId="166" fontId="6" fillId="0" borderId="1" xfId="20" applyFont="true" applyBorder="true" applyAlignment="true" applyProtection="true">
      <alignment horizontal="left" vertical="bottom" textRotation="0" wrapText="false" indent="0" shrinkToFit="false"/>
      <protection locked="true" hidden="false"/>
    </xf>
    <xf numFmtId="169" fontId="6" fillId="3" borderId="1" xfId="26" applyFont="true" applyBorder="true" applyAlignment="true" applyProtection="false">
      <alignment horizontal="left" vertical="bottom" textRotation="0" wrapText="false" indent="0" shrinkToFit="false"/>
      <protection locked="true" hidden="false"/>
    </xf>
    <xf numFmtId="164" fontId="6" fillId="0" borderId="1" xfId="26" applyFont="true" applyBorder="true" applyAlignment="true" applyProtection="false">
      <alignment horizontal="left" vertical="bottom" textRotation="0" wrapText="false" indent="0" shrinkToFit="false"/>
      <protection locked="true" hidden="false"/>
    </xf>
    <xf numFmtId="169" fontId="6" fillId="0" borderId="20" xfId="26" applyFont="true" applyBorder="true" applyAlignment="true" applyProtection="false">
      <alignment horizontal="left" vertical="top"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6" fillId="0" borderId="3" xfId="0" applyFont="true" applyBorder="true" applyAlignment="true" applyProtection="false">
      <alignment horizontal="right"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tru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69" fontId="6" fillId="0" borderId="4" xfId="26" applyFont="true" applyBorder="true" applyAlignment="true" applyProtection="false">
      <alignment horizontal="left" vertical="bottom" textRotation="0" wrapText="false" indent="0" shrinkToFit="false"/>
      <protection locked="true" hidden="false"/>
    </xf>
    <xf numFmtId="166" fontId="6" fillId="0" borderId="4" xfId="20" applyFont="true" applyBorder="true" applyAlignment="true" applyProtection="true">
      <alignment horizontal="left" vertical="bottom" textRotation="0" wrapText="false" indent="0" shrinkToFit="false"/>
      <protection locked="true" hidden="false"/>
    </xf>
    <xf numFmtId="169" fontId="6" fillId="0" borderId="3" xfId="26" applyFont="true" applyBorder="true" applyAlignment="true" applyProtection="false">
      <alignment horizontal="left" vertical="bottom" textRotation="0" wrapText="false" indent="0" shrinkToFit="false"/>
      <protection locked="true" hidden="false"/>
    </xf>
    <xf numFmtId="164" fontId="6" fillId="0" borderId="3" xfId="26" applyFont="true" applyBorder="true" applyAlignment="true" applyProtection="false">
      <alignment horizontal="left" vertical="bottom" textRotation="0" wrapText="false" indent="0" shrinkToFit="false"/>
      <protection locked="true" hidden="false"/>
    </xf>
    <xf numFmtId="167" fontId="6" fillId="0" borderId="3" xfId="20" applyFont="true" applyBorder="true" applyAlignment="true" applyProtection="true">
      <alignment horizontal="right" vertical="bottom" textRotation="0" wrapText="false" indent="0" shrinkToFit="false"/>
      <protection locked="true" hidden="false"/>
    </xf>
    <xf numFmtId="170" fontId="6" fillId="0" borderId="3" xfId="20" applyFont="true" applyBorder="true" applyAlignment="true" applyProtection="true">
      <alignment horizontal="left" vertical="bottom" textRotation="0" wrapText="false" indent="0" shrinkToFit="false"/>
      <protection locked="true" hidden="false"/>
    </xf>
    <xf numFmtId="169" fontId="6" fillId="0" borderId="3" xfId="0" applyFont="true" applyBorder="true" applyAlignment="false" applyProtection="false">
      <alignment horizontal="general" vertical="bottom" textRotation="0" wrapText="false" indent="0" shrinkToFit="false"/>
      <protection locked="true" hidden="false"/>
    </xf>
    <xf numFmtId="169" fontId="6" fillId="3" borderId="0" xfId="26" applyFont="true" applyBorder="false" applyAlignment="true" applyProtection="false">
      <alignment horizontal="left" vertical="top" textRotation="0" wrapText="false" indent="0" shrinkToFit="false"/>
      <protection locked="true" hidden="false"/>
    </xf>
    <xf numFmtId="164" fontId="6" fillId="0" borderId="21" xfId="0" applyFont="true" applyBorder="true" applyAlignment="true" applyProtection="false">
      <alignment horizontal="general" vertical="top" textRotation="0" wrapText="true" indent="0" shrinkToFit="false"/>
      <protection locked="true" hidden="false"/>
    </xf>
    <xf numFmtId="169" fontId="6" fillId="0" borderId="3" xfId="26" applyFont="true" applyBorder="true" applyAlignment="true" applyProtection="false">
      <alignment horizontal="general" vertical="top" textRotation="0" wrapText="false" indent="0" shrinkToFit="false"/>
      <protection locked="true" hidden="false"/>
    </xf>
    <xf numFmtId="169" fontId="6" fillId="0" borderId="3" xfId="0" applyFont="true" applyBorder="true" applyAlignment="true" applyProtection="false">
      <alignment horizontal="general" vertical="top" textRotation="0" wrapText="true" indent="0" shrinkToFit="false"/>
      <protection locked="true" hidden="false"/>
    </xf>
    <xf numFmtId="170" fontId="6" fillId="0" borderId="1" xfId="20" applyFont="true" applyBorder="true" applyAlignment="true" applyProtection="true">
      <alignment horizontal="right" vertical="top" textRotation="0" wrapText="false" indent="0" shrinkToFit="false"/>
      <protection locked="true" hidden="false"/>
    </xf>
    <xf numFmtId="164" fontId="6" fillId="0" borderId="4" xfId="0" applyFont="true" applyBorder="true" applyAlignment="true" applyProtection="false">
      <alignment horizontal="left" vertical="top" textRotation="0" wrapText="true" indent="0" shrinkToFit="false"/>
      <protection locked="true" hidden="false"/>
    </xf>
    <xf numFmtId="169" fontId="6" fillId="2" borderId="4" xfId="26" applyFont="true" applyBorder="true" applyAlignment="true" applyProtection="false">
      <alignment horizontal="left" vertical="top" textRotation="0" wrapText="false" indent="0" shrinkToFit="false"/>
      <protection locked="true" hidden="false"/>
    </xf>
    <xf numFmtId="169" fontId="6" fillId="0" borderId="3" xfId="0" applyFont="true" applyBorder="true" applyAlignment="true" applyProtection="false">
      <alignment horizontal="left" vertical="top" textRotation="0" wrapText="false" indent="0" shrinkToFit="false"/>
      <protection locked="true" hidden="false"/>
    </xf>
    <xf numFmtId="169" fontId="6" fillId="2" borderId="1" xfId="26"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9" fontId="6" fillId="0" borderId="8" xfId="26" applyFont="true" applyBorder="true" applyAlignment="true" applyProtection="false">
      <alignment horizontal="left" vertical="top" textRotation="0" wrapText="false" indent="0" shrinkToFit="false"/>
      <protection locked="true" hidden="false"/>
    </xf>
    <xf numFmtId="169" fontId="6" fillId="3" borderId="4" xfId="26" applyFont="true" applyBorder="true" applyAlignment="true" applyProtection="false">
      <alignment horizontal="left" vertical="top" textRotation="0" wrapText="false" indent="0" shrinkToFit="false"/>
      <protection locked="true" hidden="false"/>
    </xf>
    <xf numFmtId="169" fontId="6" fillId="3" borderId="3" xfId="26" applyFont="true" applyBorder="true" applyAlignment="true" applyProtection="false">
      <alignment horizontal="left" vertical="top" textRotation="0" wrapText="false" indent="0" shrinkToFit="false"/>
      <protection locked="true" hidden="false"/>
    </xf>
    <xf numFmtId="169" fontId="6" fillId="3" borderId="1" xfId="26" applyFont="true" applyBorder="true" applyAlignment="true" applyProtection="false">
      <alignment horizontal="left" vertical="top" textRotation="0" wrapText="true" indent="0" shrinkToFit="false"/>
      <protection locked="true" hidden="false"/>
    </xf>
    <xf numFmtId="164" fontId="7" fillId="0" borderId="3" xfId="0" applyFont="true" applyBorder="true" applyAlignment="true" applyProtection="false">
      <alignment horizontal="left" vertical="bottom" textRotation="0" wrapText="false" indent="0" shrinkToFit="false"/>
      <protection locked="true" hidden="false"/>
    </xf>
    <xf numFmtId="164" fontId="6" fillId="0" borderId="3"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9" fontId="6" fillId="2" borderId="3" xfId="26" applyFont="true" applyBorder="true" applyAlignment="true" applyProtection="false">
      <alignment horizontal="left" vertical="top" textRotation="0" wrapText="false" indent="0" shrinkToFit="false"/>
      <protection locked="true" hidden="false"/>
    </xf>
    <xf numFmtId="166" fontId="6" fillId="2" borderId="1" xfId="20" applyFont="true" applyBorder="true" applyAlignment="true" applyProtection="true">
      <alignment horizontal="left" vertical="top" textRotation="0" wrapText="false" indent="0" shrinkToFit="false"/>
      <protection locked="true" hidden="false"/>
    </xf>
    <xf numFmtId="169" fontId="6" fillId="0" borderId="14" xfId="26" applyFont="true" applyBorder="true" applyAlignment="true" applyProtection="false">
      <alignment horizontal="left" vertical="top" textRotation="0" wrapText="false" indent="0" shrinkToFit="false"/>
      <protection locked="true" hidden="false"/>
    </xf>
    <xf numFmtId="169" fontId="6" fillId="3" borderId="6" xfId="26" applyFont="true" applyBorder="true" applyAlignment="true" applyProtection="false">
      <alignment horizontal="left" vertical="top" textRotation="0" wrapText="false" indent="0" shrinkToFit="false"/>
      <protection locked="true" hidden="false"/>
    </xf>
    <xf numFmtId="166" fontId="6" fillId="2" borderId="4" xfId="20" applyFont="true" applyBorder="true" applyAlignment="true" applyProtection="true">
      <alignment horizontal="left" vertical="top" textRotation="0" wrapText="false" indent="0" shrinkToFit="false"/>
      <protection locked="true" hidden="false"/>
    </xf>
    <xf numFmtId="166" fontId="6" fillId="3" borderId="2" xfId="20" applyFont="true" applyBorder="true" applyAlignment="true" applyProtection="true">
      <alignment horizontal="left" vertical="top" textRotation="0" wrapText="false" indent="0" shrinkToFit="false"/>
      <protection locked="true" hidden="false"/>
    </xf>
    <xf numFmtId="169" fontId="6" fillId="3" borderId="10" xfId="26" applyFont="true" applyBorder="true" applyAlignment="true" applyProtection="false">
      <alignment horizontal="left" vertical="top" textRotation="0" wrapText="false" indent="0" shrinkToFit="false"/>
      <protection locked="true" hidden="false"/>
    </xf>
    <xf numFmtId="164" fontId="6" fillId="3" borderId="10" xfId="26" applyFont="true" applyBorder="true" applyAlignment="true" applyProtection="false">
      <alignment horizontal="left" vertical="top" textRotation="0" wrapText="false" indent="0" shrinkToFit="false"/>
      <protection locked="true" hidden="false"/>
    </xf>
    <xf numFmtId="164" fontId="6" fillId="3" borderId="2" xfId="0" applyFont="true" applyBorder="true" applyAlignment="true" applyProtection="false">
      <alignment horizontal="general" vertical="bottom" textRotation="0" wrapText="true" indent="0" shrinkToFit="false"/>
      <protection locked="true" hidden="false"/>
    </xf>
    <xf numFmtId="164" fontId="6" fillId="3" borderId="2" xfId="0" applyFont="true" applyBorder="true" applyAlignment="false" applyProtection="false">
      <alignment horizontal="general" vertical="bottom" textRotation="0" wrapText="false" indent="0" shrinkToFit="false"/>
      <protection locked="true" hidden="false"/>
    </xf>
    <xf numFmtId="164" fontId="6" fillId="6" borderId="4" xfId="0" applyFont="true" applyBorder="true" applyAlignment="true" applyProtection="false">
      <alignment horizontal="right" vertical="top" textRotation="0" wrapText="false" indent="0" shrinkToFit="false"/>
      <protection locked="true" hidden="false"/>
    </xf>
    <xf numFmtId="164" fontId="6" fillId="6" borderId="2" xfId="0" applyFont="true" applyBorder="true" applyAlignment="true" applyProtection="false">
      <alignment horizontal="right" vertical="top" textRotation="0" wrapText="false" indent="0" shrinkToFit="false"/>
      <protection locked="true" hidden="false"/>
    </xf>
    <xf numFmtId="164" fontId="6" fillId="6" borderId="2" xfId="0" applyFont="true" applyBorder="true" applyAlignment="false" applyProtection="false">
      <alignment horizontal="general" vertical="bottom" textRotation="0" wrapText="false" indent="0" shrinkToFit="false"/>
      <protection locked="true" hidden="false"/>
    </xf>
    <xf numFmtId="169" fontId="6" fillId="6" borderId="2" xfId="26" applyFont="true" applyBorder="true" applyAlignment="true" applyProtection="false">
      <alignment horizontal="left" vertical="top" textRotation="0" wrapText="false" indent="0" shrinkToFit="false"/>
      <protection locked="true" hidden="false"/>
    </xf>
    <xf numFmtId="169" fontId="6" fillId="0" borderId="2" xfId="26" applyFont="true" applyBorder="true" applyAlignment="true" applyProtection="false">
      <alignment horizontal="general" vertical="top" textRotation="0" wrapText="false" indent="0" shrinkToFit="false"/>
      <protection locked="true" hidden="false"/>
    </xf>
    <xf numFmtId="167" fontId="6" fillId="0" borderId="2" xfId="0" applyFont="true" applyBorder="true" applyAlignment="true" applyProtection="false">
      <alignment horizontal="right" vertical="top" textRotation="0" wrapText="true" indent="0" shrinkToFit="false"/>
      <protection locked="true" hidden="false"/>
    </xf>
    <xf numFmtId="171" fontId="6" fillId="0" borderId="2" xfId="0" applyFont="true" applyBorder="true" applyAlignment="true" applyProtection="false">
      <alignment horizontal="general" vertical="top" textRotation="0" wrapText="true" indent="0" shrinkToFit="false"/>
      <protection locked="true" hidden="false"/>
    </xf>
    <xf numFmtId="164" fontId="6" fillId="3" borderId="11" xfId="0" applyFont="true" applyBorder="true" applyAlignment="true" applyProtection="false">
      <alignment horizontal="left" vertical="top" textRotation="0" wrapText="true" indent="0" shrinkToFit="false"/>
      <protection locked="true" hidden="false"/>
    </xf>
    <xf numFmtId="164" fontId="6" fillId="0" borderId="13" xfId="0" applyFont="true" applyBorder="true" applyAlignment="true" applyProtection="false">
      <alignment horizontal="left" vertical="top" textRotation="0" wrapText="true" indent="0" shrinkToFit="false"/>
      <protection locked="true" hidden="false"/>
    </xf>
    <xf numFmtId="169" fontId="6" fillId="0" borderId="10" xfId="26" applyFont="true" applyBorder="true" applyAlignment="true" applyProtection="false">
      <alignment horizontal="general" vertical="top" textRotation="0" wrapText="false" indent="0" shrinkToFit="false"/>
      <protection locked="true" hidden="false"/>
    </xf>
    <xf numFmtId="167" fontId="6" fillId="0" borderId="10" xfId="20" applyFont="true" applyBorder="true" applyAlignment="true" applyProtection="true">
      <alignment horizontal="general" vertical="top" textRotation="0" wrapText="false" indent="0" shrinkToFit="false"/>
      <protection locked="true" hidden="false"/>
    </xf>
    <xf numFmtId="170" fontId="6" fillId="0" borderId="10" xfId="20" applyFont="true" applyBorder="true" applyAlignment="true" applyProtection="true">
      <alignment horizontal="general" vertical="top" textRotation="0" wrapText="false" indent="0" shrinkToFit="false"/>
      <protection locked="true" hidden="false"/>
    </xf>
    <xf numFmtId="164" fontId="6" fillId="0" borderId="22" xfId="0" applyFont="true" applyBorder="true" applyAlignment="true" applyProtection="false">
      <alignment horizontal="general" vertical="top" textRotation="0" wrapText="true" indent="0" shrinkToFit="false"/>
      <protection locked="true" hidden="false"/>
    </xf>
    <xf numFmtId="164" fontId="6" fillId="0" borderId="11" xfId="0" applyFont="true" applyBorder="true" applyAlignment="true" applyProtection="false">
      <alignment horizontal="general" vertical="top" textRotation="0" wrapText="true" indent="0" shrinkToFit="false"/>
      <protection locked="true" hidden="false"/>
    </xf>
    <xf numFmtId="164" fontId="6"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right" vertical="top" textRotation="0" wrapText="fals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false" indent="0" shrinkToFit="false"/>
      <protection locked="true" hidden="false"/>
    </xf>
    <xf numFmtId="169" fontId="6" fillId="0" borderId="6" xfId="0" applyFont="true" applyBorder="true" applyAlignment="true" applyProtection="false">
      <alignment horizontal="general" vertical="top" textRotation="0" wrapText="true" indent="0" shrinkToFit="false"/>
      <protection locked="true" hidden="false"/>
    </xf>
    <xf numFmtId="169" fontId="6" fillId="4" borderId="3" xfId="26" applyFont="true" applyBorder="true" applyAlignment="true" applyProtection="false">
      <alignment horizontal="left" vertical="top" textRotation="0" wrapText="false" indent="0" shrinkToFit="false"/>
      <protection locked="true" hidden="false"/>
    </xf>
    <xf numFmtId="164" fontId="7" fillId="3" borderId="3" xfId="0" applyFont="true" applyBorder="true" applyAlignment="true" applyProtection="false">
      <alignment horizontal="general" vertical="top" textRotation="0" wrapText="true" indent="0" shrinkToFit="false"/>
      <protection locked="true" hidden="false"/>
    </xf>
    <xf numFmtId="164" fontId="6" fillId="0" borderId="9" xfId="0" applyFont="true" applyBorder="true" applyAlignment="true" applyProtection="false">
      <alignment horizontal="right" vertical="top" textRotation="0" wrapText="false" indent="0" shrinkToFit="false"/>
      <protection locked="true" hidden="false"/>
    </xf>
    <xf numFmtId="164" fontId="6" fillId="0" borderId="9" xfId="0" applyFont="true" applyBorder="true" applyAlignment="true" applyProtection="false">
      <alignment horizontal="general" vertical="top" textRotation="0" wrapText="true" indent="0" shrinkToFit="false"/>
      <protection locked="true" hidden="false"/>
    </xf>
    <xf numFmtId="164" fontId="6" fillId="0" borderId="11" xfId="0" applyFont="true" applyBorder="true" applyAlignment="true" applyProtection="false">
      <alignment horizontal="right" vertical="top" textRotation="0" wrapText="false" indent="0" shrinkToFit="false"/>
      <protection locked="true" hidden="false"/>
    </xf>
    <xf numFmtId="164" fontId="6" fillId="0" borderId="23" xfId="0" applyFont="true" applyBorder="true" applyAlignment="true" applyProtection="false">
      <alignment horizontal="left" vertical="top" textRotation="0" wrapText="true" indent="0" shrinkToFit="false"/>
      <protection locked="true" hidden="false"/>
    </xf>
    <xf numFmtId="164" fontId="6" fillId="0" borderId="18" xfId="0" applyFont="true" applyBorder="true" applyAlignment="true" applyProtection="false">
      <alignment horizontal="left" vertical="top" textRotation="0" wrapText="true" indent="0" shrinkToFit="false"/>
      <protection locked="true" hidden="false"/>
    </xf>
    <xf numFmtId="164" fontId="6" fillId="3" borderId="17" xfId="0" applyFont="true" applyBorder="true" applyAlignment="true" applyProtection="false">
      <alignment horizontal="left" vertical="top" textRotation="0" wrapText="true" indent="0" shrinkToFit="false"/>
      <protection locked="true" hidden="false"/>
    </xf>
    <xf numFmtId="167" fontId="6" fillId="0" borderId="4" xfId="0" applyFont="true" applyBorder="true" applyAlignment="true" applyProtection="false">
      <alignment horizontal="right" vertical="top" textRotation="0" wrapText="true" indent="0" shrinkToFit="false"/>
      <protection locked="true" hidden="false"/>
    </xf>
    <xf numFmtId="171" fontId="6" fillId="0" borderId="4" xfId="0" applyFont="true" applyBorder="true" applyAlignment="true" applyProtection="false">
      <alignment horizontal="right" vertical="top"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6" fillId="0" borderId="11" xfId="0" applyFont="true" applyBorder="true" applyAlignment="true" applyProtection="false">
      <alignment horizontal="left" vertical="top" textRotation="0" wrapText="true" indent="0" shrinkToFit="false"/>
      <protection locked="true" hidden="false"/>
    </xf>
    <xf numFmtId="167" fontId="6" fillId="0" borderId="10" xfId="0" applyFont="true" applyBorder="true" applyAlignment="true" applyProtection="false">
      <alignment horizontal="right" vertical="top" textRotation="0" wrapText="true" indent="0" shrinkToFit="false"/>
      <protection locked="true" hidden="false"/>
    </xf>
    <xf numFmtId="171" fontId="6" fillId="0" borderId="10" xfId="0" applyFont="true" applyBorder="true" applyAlignment="true" applyProtection="false">
      <alignment horizontal="general" vertical="top" textRotation="0" wrapText="true" indent="0" shrinkToFit="false"/>
      <protection locked="true" hidden="false"/>
    </xf>
    <xf numFmtId="167" fontId="6" fillId="0" borderId="1" xfId="0" applyFont="true" applyBorder="true" applyAlignment="true" applyProtection="false">
      <alignment horizontal="right" vertical="top" textRotation="0" wrapText="true" indent="0" shrinkToFit="false"/>
      <protection locked="true" hidden="false"/>
    </xf>
    <xf numFmtId="171" fontId="6"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left" vertical="top" textRotation="0" wrapText="false" indent="0" shrinkToFit="false"/>
      <protection locked="true" hidden="false"/>
    </xf>
    <xf numFmtId="164" fontId="6" fillId="2" borderId="1" xfId="0" applyFont="true" applyBorder="true" applyAlignment="true" applyProtection="false">
      <alignment horizontal="general" vertical="top" textRotation="0" wrapText="false" indent="0" shrinkToFit="false"/>
      <protection locked="true" hidden="false"/>
    </xf>
    <xf numFmtId="164" fontId="6" fillId="2" borderId="4" xfId="0" applyFont="true" applyBorder="true" applyAlignment="true" applyProtection="false">
      <alignment horizontal="general" vertical="top" textRotation="0" wrapText="true" indent="0" shrinkToFit="false"/>
      <protection locked="true" hidden="false"/>
    </xf>
    <xf numFmtId="171" fontId="6" fillId="0" borderId="2" xfId="0" applyFont="true" applyBorder="true" applyAlignment="true" applyProtection="false">
      <alignment horizontal="general" vertical="center" textRotation="0" wrapText="true" indent="0" shrinkToFit="false"/>
      <protection locked="true" hidden="false"/>
    </xf>
    <xf numFmtId="169" fontId="6" fillId="0" borderId="12" xfId="26" applyFont="true" applyBorder="true" applyAlignment="true" applyProtection="false">
      <alignment horizontal="left" vertical="top" textRotation="0" wrapText="false" indent="0" shrinkToFit="false"/>
      <protection locked="true" hidden="false"/>
    </xf>
    <xf numFmtId="166" fontId="6" fillId="0" borderId="13" xfId="20" applyFont="true" applyBorder="true" applyAlignment="true" applyProtection="true">
      <alignment horizontal="left" vertical="top" textRotation="0" wrapText="false" indent="0" shrinkToFit="false"/>
      <protection locked="true" hidden="false"/>
    </xf>
    <xf numFmtId="170" fontId="6" fillId="0" borderId="2" xfId="20" applyFont="true" applyBorder="true" applyAlignment="true" applyProtection="true">
      <alignment horizontal="center" vertical="top" textRotation="0" wrapText="false" indent="0" shrinkToFit="false"/>
      <protection locked="true" hidden="false"/>
    </xf>
    <xf numFmtId="164" fontId="9" fillId="0" borderId="2"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2" borderId="2" xfId="0" applyFont="true" applyBorder="true" applyAlignment="true" applyProtection="false">
      <alignment horizontal="right" vertical="bottom" textRotation="0" wrapText="false" indent="0" shrinkToFit="false"/>
      <protection locked="true" hidden="false"/>
    </xf>
    <xf numFmtId="164" fontId="6" fillId="2" borderId="2"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6" borderId="1" xfId="0" applyFont="true" applyBorder="true" applyAlignment="true" applyProtection="false">
      <alignment horizontal="righ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9" fontId="6" fillId="2" borderId="2" xfId="26" applyFont="true" applyBorder="true" applyAlignment="true" applyProtection="false">
      <alignment horizontal="right" vertical="top" textRotation="0" wrapText="false" indent="0" shrinkToFit="false"/>
      <protection locked="true" hidden="false"/>
    </xf>
    <xf numFmtId="169" fontId="6" fillId="0" borderId="2" xfId="26" applyFont="true" applyBorder="true" applyAlignment="true" applyProtection="false">
      <alignment horizontal="right" vertical="top" textRotation="0" wrapText="false" indent="2" shrinkToFit="false"/>
      <protection locked="true" hidden="false"/>
    </xf>
    <xf numFmtId="169" fontId="6" fillId="0" borderId="2" xfId="26" applyFont="true" applyBorder="true" applyAlignment="true" applyProtection="false">
      <alignment horizontal="right" vertical="top" textRotation="0" wrapText="false" indent="0" shrinkToFit="false"/>
      <protection locked="true" hidden="false"/>
    </xf>
    <xf numFmtId="166" fontId="6" fillId="0" borderId="1" xfId="20" applyFont="true" applyBorder="true" applyAlignment="true" applyProtection="true">
      <alignment horizontal="right" vertical="top" textRotation="0" wrapText="false" indent="0" shrinkToFit="false"/>
      <protection locked="true" hidden="false"/>
    </xf>
    <xf numFmtId="169" fontId="6" fillId="2" borderId="1" xfId="26" applyFont="true" applyBorder="true" applyAlignment="true" applyProtection="false">
      <alignment horizontal="right" vertical="top" textRotation="0" wrapText="false" indent="0" shrinkToFit="false"/>
      <protection locked="true" hidden="false"/>
    </xf>
    <xf numFmtId="164" fontId="6" fillId="4" borderId="1" xfId="0" applyFont="true" applyBorder="true" applyAlignment="true" applyProtection="false">
      <alignment horizontal="right" vertical="top" textRotation="0" wrapText="true" indent="0" shrinkToFit="false"/>
      <protection locked="true" hidden="false"/>
    </xf>
    <xf numFmtId="166" fontId="6" fillId="0" borderId="1" xfId="0" applyFont="true" applyBorder="true" applyAlignment="true" applyProtection="false">
      <alignment horizontal="general" vertical="top" textRotation="0" wrapText="true" indent="0" shrinkToFit="false"/>
      <protection locked="true" hidden="false"/>
    </xf>
    <xf numFmtId="164" fontId="6" fillId="6" borderId="1" xfId="0" applyFont="true" applyBorder="true" applyAlignment="true" applyProtection="false">
      <alignment horizontal="right" vertical="top" textRotation="0" wrapText="true" indent="0" shrinkToFit="false"/>
      <protection locked="true" hidden="false"/>
    </xf>
    <xf numFmtId="166" fontId="6" fillId="0" borderId="1" xfId="0" applyFont="true" applyBorder="true" applyAlignment="true" applyProtection="false">
      <alignment horizontal="left" vertical="top" textRotation="0" wrapText="true" indent="0" shrinkToFit="false"/>
      <protection locked="true" hidden="false"/>
    </xf>
    <xf numFmtId="169" fontId="6" fillId="6" borderId="1" xfId="0" applyFont="true" applyBorder="true" applyAlignment="true" applyProtection="false">
      <alignment horizontal="left" vertical="top" textRotation="0" wrapText="true" indent="0" shrinkToFit="false"/>
      <protection locked="true" hidden="false"/>
    </xf>
    <xf numFmtId="164" fontId="6" fillId="3" borderId="1" xfId="0" applyFont="true" applyBorder="true" applyAlignment="true" applyProtection="false">
      <alignment horizontal="right" vertical="bottom" textRotation="0" wrapText="false" indent="0" shrinkToFit="false"/>
      <protection locked="true" hidden="false"/>
    </xf>
    <xf numFmtId="169" fontId="6" fillId="3" borderId="2" xfId="0" applyFont="true" applyBorder="true" applyAlignment="true" applyProtection="false">
      <alignment horizontal="left" vertical="bottom" textRotation="0" wrapText="false" indent="0" shrinkToFit="false"/>
      <protection locked="true" hidden="false"/>
    </xf>
    <xf numFmtId="166" fontId="6" fillId="0" borderId="1" xfId="0" applyFont="true" applyBorder="true" applyAlignment="true" applyProtection="false">
      <alignment horizontal="left" vertical="bottom" textRotation="0" wrapText="false" indent="0" shrinkToFit="false"/>
      <protection locked="true" hidden="false"/>
    </xf>
    <xf numFmtId="169" fontId="6" fillId="4" borderId="4" xfId="26" applyFont="true" applyBorder="true" applyAlignment="true" applyProtection="false">
      <alignment horizontal="left" vertical="top" textRotation="0" wrapText="false" indent="0" shrinkToFit="false"/>
      <protection locked="true" hidden="false"/>
    </xf>
    <xf numFmtId="164" fontId="6" fillId="0" borderId="9" xfId="0" applyFont="true" applyBorder="true" applyAlignment="true" applyProtection="false">
      <alignment horizontal="right" vertical="bottom"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12" fillId="0" borderId="9" xfId="0" applyFont="true" applyBorder="true" applyAlignment="false" applyProtection="false">
      <alignment horizontal="general" vertical="bottom" textRotation="0" wrapText="false" indent="0" shrinkToFit="false"/>
      <protection locked="true" hidden="false"/>
    </xf>
    <xf numFmtId="164" fontId="6" fillId="0" borderId="9" xfId="0" applyFont="true" applyBorder="true" applyAlignment="true" applyProtection="false">
      <alignment horizontal="general" vertical="bottom" textRotation="0" wrapText="true" indent="0" shrinkToFit="false"/>
      <protection locked="true" hidden="false"/>
    </xf>
    <xf numFmtId="166" fontId="6" fillId="0" borderId="9" xfId="0" applyFont="true" applyBorder="true" applyAlignment="false" applyProtection="false">
      <alignment horizontal="general" vertical="bottom" textRotation="0" wrapText="false" indent="0" shrinkToFit="false"/>
      <protection locked="true" hidden="false"/>
    </xf>
    <xf numFmtId="167" fontId="6" fillId="0" borderId="10" xfId="0" applyFont="true" applyBorder="true" applyAlignment="true" applyProtection="false">
      <alignment horizontal="right" vertical="bottom" textRotation="0" wrapText="false" indent="0" shrinkToFit="false"/>
      <protection locked="true" hidden="false"/>
    </xf>
    <xf numFmtId="176" fontId="6" fillId="0" borderId="1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right" vertical="top" textRotation="0" wrapText="true" indent="0" shrinkToFit="false"/>
      <protection locked="true" hidden="false"/>
    </xf>
    <xf numFmtId="164" fontId="6" fillId="2" borderId="1" xfId="0" applyFont="true" applyBorder="true" applyAlignment="true" applyProtection="false">
      <alignment horizontal="right" vertical="top" textRotation="0" wrapText="true" indent="0" shrinkToFit="false"/>
      <protection locked="true" hidden="false"/>
    </xf>
    <xf numFmtId="177" fontId="6" fillId="2" borderId="1" xfId="0" applyFont="true" applyBorder="true" applyAlignment="true" applyProtection="false">
      <alignment horizontal="general" vertical="top" textRotation="0" wrapText="true" indent="0" shrinkToFit="false"/>
      <protection locked="true" hidden="false"/>
    </xf>
    <xf numFmtId="164" fontId="6" fillId="3" borderId="1" xfId="0" applyFont="true" applyBorder="true" applyAlignment="true" applyProtection="false">
      <alignment horizontal="right" vertical="top" textRotation="0" wrapText="true" indent="0" shrinkToFit="false"/>
      <protection locked="true" hidden="false"/>
    </xf>
    <xf numFmtId="169" fontId="6" fillId="2" borderId="1" xfId="0" applyFont="true" applyBorder="true" applyAlignment="true" applyProtection="false">
      <alignment horizontal="left" vertical="top" textRotation="0" wrapText="true" indent="0" shrinkToFit="false"/>
      <protection locked="true" hidden="false"/>
    </xf>
    <xf numFmtId="169" fontId="6" fillId="0" borderId="1" xfId="0" applyFont="true" applyBorder="true" applyAlignment="true" applyProtection="false">
      <alignment horizontal="left" vertical="top" textRotation="0" wrapText="true" indent="0" shrinkToFit="false"/>
      <protection locked="true" hidden="false"/>
    </xf>
    <xf numFmtId="169" fontId="6" fillId="2" borderId="1" xfId="0" applyFont="true" applyBorder="true" applyAlignment="false" applyProtection="false">
      <alignment horizontal="general" vertical="bottom" textRotation="0" wrapText="false" indent="0" shrinkToFit="false"/>
      <protection locked="true" hidden="false"/>
    </xf>
    <xf numFmtId="166" fontId="6" fillId="2" borderId="1" xfId="0" applyFont="true" applyBorder="true" applyAlignment="false" applyProtection="false">
      <alignment horizontal="general" vertical="bottom" textRotation="0" wrapText="false" indent="0" shrinkToFit="false"/>
      <protection locked="true" hidden="false"/>
    </xf>
    <xf numFmtId="164" fontId="6" fillId="0" borderId="8" xfId="0" applyFont="true" applyBorder="true" applyAlignment="true" applyProtection="false">
      <alignment horizontal="general" vertical="bottom" textRotation="0" wrapText="true" indent="0" shrinkToFit="false"/>
      <protection locked="true" hidden="false"/>
    </xf>
    <xf numFmtId="164" fontId="6" fillId="6" borderId="1" xfId="0" applyFont="true" applyBorder="true" applyAlignment="false" applyProtection="false">
      <alignment horizontal="general" vertical="bottom" textRotation="0" wrapText="false" indent="0" shrinkToFit="false"/>
      <protection locked="true" hidden="false"/>
    </xf>
    <xf numFmtId="169" fontId="6" fillId="6" borderId="1" xfId="0" applyFont="true" applyBorder="true" applyAlignment="true" applyProtection="false">
      <alignment horizontal="left" vertical="bottom" textRotation="0" wrapText="false" indent="0" shrinkToFit="false"/>
      <protection locked="true" hidden="false"/>
    </xf>
    <xf numFmtId="166" fontId="6" fillId="6" borderId="1" xfId="0" applyFont="true" applyBorder="true" applyAlignment="true" applyProtection="false">
      <alignment horizontal="left" vertical="bottom" textRotation="0" wrapText="false" indent="0" shrinkToFit="false"/>
      <protection locked="true" hidden="false"/>
    </xf>
    <xf numFmtId="176" fontId="6"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6" fillId="0" borderId="11" xfId="0" applyFont="tru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6" fontId="6" fillId="0" borderId="2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9" fontId="6" fillId="2" borderId="1" xfId="0" applyFont="true" applyBorder="true" applyAlignment="true" applyProtection="false">
      <alignment horizontal="left" vertical="top" textRotation="0" wrapText="false" indent="0" shrinkToFit="false"/>
      <protection locked="true" hidden="false"/>
    </xf>
    <xf numFmtId="166" fontId="6" fillId="0" borderId="0" xfId="0" applyFont="true" applyBorder="false" applyAlignment="true" applyProtection="false">
      <alignment horizontal="left" vertical="top" textRotation="0" wrapText="false" indent="0" shrinkToFit="false"/>
      <protection locked="true" hidden="false"/>
    </xf>
    <xf numFmtId="169" fontId="6" fillId="0" borderId="1" xfId="0" applyFont="true" applyBorder="true" applyAlignment="true" applyProtection="false">
      <alignment horizontal="left" vertical="top" textRotation="0" wrapText="false" indent="0" shrinkToFit="false"/>
      <protection locked="true" hidden="false"/>
    </xf>
    <xf numFmtId="169" fontId="6" fillId="3" borderId="1" xfId="0" applyFont="true" applyBorder="true" applyAlignment="true" applyProtection="false">
      <alignment horizontal="left" vertical="top" textRotation="0" wrapText="false" indent="0" shrinkToFit="false"/>
      <protection locked="true" hidden="false"/>
    </xf>
    <xf numFmtId="167" fontId="6" fillId="0" borderId="1" xfId="20" applyFont="true" applyBorder="true" applyAlignment="true" applyProtection="true">
      <alignment horizontal="general" vertical="top" textRotation="0" wrapText="false" indent="0" shrinkToFit="false"/>
      <protection locked="true" hidden="false"/>
    </xf>
    <xf numFmtId="170" fontId="6" fillId="0" borderId="1" xfId="20" applyFont="true" applyBorder="true" applyAlignment="true" applyProtection="true">
      <alignment horizontal="general" vertical="top" textRotation="0" wrapText="false" indent="0" shrinkToFit="false"/>
      <protection locked="true" hidden="false"/>
    </xf>
    <xf numFmtId="164" fontId="6" fillId="2" borderId="1" xfId="0" applyFont="true" applyBorder="true" applyAlignment="true" applyProtection="false">
      <alignment horizontal="right" vertical="top" textRotation="0" wrapText="false" indent="0" shrinkToFit="false"/>
      <protection locked="true" hidden="false"/>
    </xf>
    <xf numFmtId="164" fontId="6" fillId="2" borderId="1" xfId="0" applyFont="true" applyBorder="true" applyAlignment="true" applyProtection="false">
      <alignment horizontal="left" vertical="top" textRotation="0" wrapText="false" indent="0" shrinkToFit="false"/>
      <protection locked="true" hidden="false"/>
    </xf>
    <xf numFmtId="164" fontId="6" fillId="2" borderId="0" xfId="0" applyFont="true" applyBorder="false" applyAlignment="true" applyProtection="false">
      <alignment horizontal="left" vertical="top" textRotation="0" wrapText="false" indent="0" shrinkToFit="false"/>
      <protection locked="true" hidden="false"/>
    </xf>
    <xf numFmtId="164" fontId="6" fillId="0" borderId="4" xfId="0" applyFont="true" applyBorder="true" applyAlignment="true" applyProtection="false">
      <alignment horizontal="left" vertical="top" textRotation="0" wrapText="false" indent="0" shrinkToFit="false"/>
      <protection locked="true" hidden="false"/>
    </xf>
    <xf numFmtId="167" fontId="6" fillId="0" borderId="1" xfId="0" applyFont="true" applyBorder="true" applyAlignment="true" applyProtection="false">
      <alignment horizontal="right" vertical="top" textRotation="0" wrapText="false" indent="0" shrinkToFit="false"/>
      <protection locked="true" hidden="false"/>
    </xf>
    <xf numFmtId="165" fontId="6" fillId="0" borderId="1" xfId="0" applyFont="true" applyBorder="true" applyAlignment="false" applyProtection="false">
      <alignment horizontal="general" vertical="bottom" textRotation="0" wrapText="false" indent="0" shrinkToFit="false"/>
      <protection locked="true" hidden="false"/>
    </xf>
    <xf numFmtId="166" fontId="6" fillId="6"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9" fontId="6" fillId="0" borderId="0" xfId="0" applyFont="true" applyBorder="false" applyAlignment="true" applyProtection="false">
      <alignment horizontal="left" vertical="bottom" textRotation="0" wrapText="false" indent="0" shrinkToFit="false"/>
      <protection locked="true" hidden="false"/>
    </xf>
    <xf numFmtId="177" fontId="6" fillId="0" borderId="0" xfId="0" applyFont="true" applyBorder="false" applyAlignment="true" applyProtection="false">
      <alignment horizontal="left" vertical="bottom" textRotation="0" wrapText="false" indent="0" shrinkToFit="false"/>
      <protection locked="true" hidden="false"/>
    </xf>
    <xf numFmtId="166" fontId="6" fillId="0" borderId="0" xfId="0" applyFont="true" applyBorder="false" applyAlignment="true" applyProtection="false">
      <alignment horizontal="left"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9" fontId="6"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top" textRotation="0" wrapText="true" indent="0" shrinkToFit="false"/>
      <protection locked="true" hidden="false"/>
    </xf>
    <xf numFmtId="171" fontId="6" fillId="0" borderId="0" xfId="0" applyFont="true" applyBorder="false" applyAlignment="false" applyProtection="false">
      <alignment horizontal="general" vertical="bottom" textRotation="0" wrapText="false" indent="0" shrinkToFit="false"/>
      <protection locked="true" hidden="false"/>
    </xf>
    <xf numFmtId="169" fontId="6" fillId="4" borderId="0" xfId="0" applyFont="true" applyBorder="false" applyAlignment="true" applyProtection="false">
      <alignment horizontal="left" vertical="bottom" textRotation="0" wrapText="false" indent="0" shrinkToFit="false"/>
      <protection locked="true" hidden="false"/>
    </xf>
    <xf numFmtId="167" fontId="6" fillId="2" borderId="0" xfId="0" applyFont="true" applyBorder="false" applyAlignment="false" applyProtection="false">
      <alignment horizontal="general" vertical="bottom" textRotation="0" wrapText="false" indent="0" shrinkToFit="false"/>
      <protection locked="true" hidden="false"/>
    </xf>
    <xf numFmtId="176" fontId="6" fillId="0" borderId="0" xfId="0" applyFont="true" applyBorder="false" applyAlignment="false" applyProtection="false">
      <alignment horizontal="general" vertical="bottom" textRotation="0" wrapText="false" indent="0" shrinkToFit="false"/>
      <protection locked="true" hidden="false"/>
    </xf>
    <xf numFmtId="169" fontId="6" fillId="2" borderId="5" xfId="0" applyFont="true" applyBorder="true" applyAlignment="false" applyProtection="false">
      <alignment horizontal="general" vertical="bottom" textRotation="0" wrapText="false" indent="0" shrinkToFit="false"/>
      <protection locked="true" hidden="false"/>
    </xf>
    <xf numFmtId="167" fontId="6" fillId="2" borderId="1" xfId="0" applyFont="true" applyBorder="true" applyAlignment="false" applyProtection="false">
      <alignment horizontal="general" vertical="bottom" textRotation="0" wrapText="false" indent="0" shrinkToFit="false"/>
      <protection locked="true" hidden="false"/>
    </xf>
    <xf numFmtId="176" fontId="6" fillId="0" borderId="4" xfId="0" applyFont="true" applyBorder="true" applyAlignment="false" applyProtection="false">
      <alignment horizontal="general" vertical="bottom" textRotation="0" wrapText="false" indent="0" shrinkToFit="false"/>
      <protection locked="true" hidden="false"/>
    </xf>
    <xf numFmtId="164" fontId="6" fillId="2" borderId="1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9" fontId="6" fillId="2" borderId="0" xfId="0" applyFont="true" applyBorder="false" applyAlignment="true" applyProtection="false">
      <alignment horizontal="left" vertical="top" textRotation="0" wrapText="false" indent="0" shrinkToFit="false"/>
      <protection locked="true" hidden="false"/>
    </xf>
    <xf numFmtId="166" fontId="6" fillId="2" borderId="0" xfId="0" applyFont="true" applyBorder="false" applyAlignment="true" applyProtection="false">
      <alignment horizontal="left" vertical="top" textRotation="0" wrapText="false" indent="0" shrinkToFit="false"/>
      <protection locked="true" hidden="false"/>
    </xf>
    <xf numFmtId="167" fontId="6" fillId="0" borderId="0" xfId="0" applyFont="true" applyBorder="false" applyAlignment="true" applyProtection="false">
      <alignment horizontal="right" vertical="top" textRotation="0" wrapText="false" indent="0" shrinkToFit="false"/>
      <protection locked="true" hidden="false"/>
    </xf>
    <xf numFmtId="170" fontId="6" fillId="0" borderId="0" xfId="20" applyFont="true" applyBorder="true" applyAlignment="true" applyProtection="true">
      <alignment horizontal="left" vertical="top" textRotation="0" wrapText="fals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4" fontId="6" fillId="6" borderId="0" xfId="0" applyFont="true" applyBorder="false" applyAlignment="true" applyProtection="false">
      <alignment horizontal="right" vertical="bottom" textRotation="0" wrapText="false" indent="0" shrinkToFit="false"/>
      <protection locked="true" hidden="false"/>
    </xf>
    <xf numFmtId="164" fontId="6" fillId="6" borderId="0" xfId="0" applyFont="true" applyBorder="false" applyAlignment="true" applyProtection="false">
      <alignment horizontal="general" vertical="top" textRotation="0" wrapText="true" indent="0" shrinkToFit="false"/>
      <protection locked="true" hidden="false"/>
    </xf>
    <xf numFmtId="164" fontId="13" fillId="6" borderId="0" xfId="0" applyFont="true" applyBorder="false" applyAlignment="false" applyProtection="false">
      <alignment horizontal="general" vertical="bottom" textRotation="0" wrapText="false" indent="0" shrinkToFit="false"/>
      <protection locked="true" hidden="false"/>
    </xf>
    <xf numFmtId="169" fontId="6" fillId="6" borderId="0" xfId="0" applyFont="true" applyBorder="false" applyAlignment="true" applyProtection="false">
      <alignment horizontal="left" vertical="bottom" textRotation="0" wrapText="false" indent="0" shrinkToFit="false"/>
      <protection locked="true" hidden="false"/>
    </xf>
    <xf numFmtId="167" fontId="6" fillId="6" borderId="0" xfId="0" applyFont="true" applyBorder="false" applyAlignment="true" applyProtection="false">
      <alignment horizontal="right" vertical="bottom" textRotation="0" wrapText="false" indent="0" shrinkToFit="false"/>
      <protection locked="true" hidden="false"/>
    </xf>
    <xf numFmtId="164" fontId="6" fillId="6" borderId="10" xfId="0" applyFont="true" applyBorder="true" applyAlignment="true" applyProtection="false">
      <alignment horizontal="right" vertical="bottom" textRotation="0" wrapText="false" indent="0" shrinkToFit="false"/>
      <protection locked="true" hidden="false"/>
    </xf>
    <xf numFmtId="164" fontId="6" fillId="0" borderId="10" xfId="0" applyFont="true" applyBorder="true" applyAlignment="true" applyProtection="false">
      <alignment horizontal="righ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9" fontId="6" fillId="0" borderId="11" xfId="0" applyFont="true" applyBorder="true" applyAlignment="true" applyProtection="false">
      <alignment horizontal="left" vertical="bottom" textRotation="0" wrapText="false" indent="0" shrinkToFit="false"/>
      <protection locked="true" hidden="false"/>
    </xf>
    <xf numFmtId="169" fontId="6" fillId="0" borderId="5" xfId="0" applyFont="true" applyBorder="true" applyAlignment="true" applyProtection="false">
      <alignment horizontal="left" vertical="bottom" textRotation="0" wrapText="false" indent="0" shrinkToFit="false"/>
      <protection locked="true" hidden="false"/>
    </xf>
    <xf numFmtId="167" fontId="6" fillId="0" borderId="5" xfId="0" applyFont="true" applyBorder="true" applyAlignment="true" applyProtection="false">
      <alignment horizontal="right" vertical="bottom" textRotation="0" wrapText="false" indent="0" shrinkToFit="false"/>
      <protection locked="true" hidden="false"/>
    </xf>
    <xf numFmtId="172" fontId="6" fillId="0" borderId="0" xfId="0" applyFont="true" applyBorder="false" applyAlignment="false" applyProtection="false">
      <alignment horizontal="general" vertical="bottom" textRotation="0" wrapText="false" indent="0" shrinkToFit="false"/>
      <protection locked="true" hidden="false"/>
    </xf>
    <xf numFmtId="169" fontId="6" fillId="2" borderId="5" xfId="0" applyFont="true" applyBorder="true" applyAlignment="true" applyProtection="false">
      <alignment horizontal="left" vertical="top" textRotation="0" wrapText="false" indent="0" shrinkToFit="false"/>
      <protection locked="true" hidden="false"/>
    </xf>
    <xf numFmtId="170" fontId="6" fillId="2" borderId="4" xfId="20" applyFont="true" applyBorder="true" applyAlignment="true" applyProtection="true">
      <alignment horizontal="left" vertical="top" textRotation="0" wrapText="false" indent="0" shrinkToFit="false"/>
      <protection locked="true" hidden="false"/>
    </xf>
    <xf numFmtId="164" fontId="14" fillId="7"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8" borderId="0" xfId="0" applyFont="true" applyBorder="false" applyAlignment="false" applyProtection="false">
      <alignment horizontal="general" vertical="bottom" textRotation="0" wrapText="false" indent="0" shrinkToFit="false"/>
      <protection locked="true" hidden="false"/>
    </xf>
    <xf numFmtId="170" fontId="0" fillId="0" borderId="0" xfId="20" applyFont="true" applyBorder="tru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Comma 2" xfId="20"/>
    <cellStyle name="Comma 3" xfId="21"/>
    <cellStyle name="Normal 2" xfId="22"/>
    <cellStyle name="Normal 2 2" xfId="23"/>
    <cellStyle name="Normal 3" xfId="24"/>
    <cellStyle name="Normal 4" xfId="25"/>
    <cellStyle name="Normal_Sheet1" xfId="26"/>
  </cellStyles>
  <dxfs count="1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77933C"/>
      <rgbColor rgb="FF800080"/>
      <rgbColor rgb="FF008080"/>
      <rgbColor rgb="FFC0C0C0"/>
      <rgbColor rgb="FF808080"/>
      <rgbColor rgb="FF8EA9DB"/>
      <rgbColor rgb="FF993366"/>
      <rgbColor rgb="FFECECE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7CE"/>
      <rgbColor rgb="FF3366FF"/>
      <rgbColor rgb="FF33CCCC"/>
      <rgbColor rgb="FF9BBB59"/>
      <rgbColor rgb="FFFFCC00"/>
      <rgbColor rgb="FFFF9900"/>
      <rgbColor rgb="FFFF6600"/>
      <rgbColor rgb="FF666699"/>
      <rgbColor rgb="FF969696"/>
      <rgbColor rgb="FF003366"/>
      <rgbColor rgb="FF00B050"/>
      <rgbColor rgb="FF003300"/>
      <rgbColor rgb="FF333300"/>
      <rgbColor rgb="FF993300"/>
      <rgbColor rgb="FF993366"/>
      <rgbColor rgb="FF333399"/>
      <rgbColor rgb="FF44444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3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U56" activePane="bottomRight" state="frozen"/>
      <selection pane="topLeft" activeCell="A1" activeCellId="0" sqref="A1"/>
      <selection pane="topRight" activeCell="U1" activeCellId="0" sqref="U1"/>
      <selection pane="bottomLeft" activeCell="A56" activeCellId="0" sqref="A56"/>
      <selection pane="bottomRight" activeCell="U1" activeCellId="0" sqref="1:1"/>
    </sheetView>
  </sheetViews>
  <sheetFormatPr defaultColWidth="9.14453125" defaultRowHeight="15" zeroHeight="false" outlineLevelRow="0" outlineLevelCol="0"/>
  <cols>
    <col collapsed="false" customWidth="true" hidden="false" outlineLevel="0" max="1" min="1" style="1" width="8.28"/>
    <col collapsed="false" customWidth="true" hidden="false" outlineLevel="0" max="2" min="2" style="1" width="6.71"/>
    <col collapsed="false" customWidth="true" hidden="false" outlineLevel="0" max="3" min="3" style="1" width="15.14"/>
    <col collapsed="false" customWidth="true" hidden="false" outlineLevel="0" max="4" min="4" style="1" width="9.85"/>
    <col collapsed="false" customWidth="true" hidden="false" outlineLevel="0" max="5" min="5" style="1" width="39"/>
    <col collapsed="false" customWidth="true" hidden="false" outlineLevel="0" max="6" min="6" style="1" width="12.43"/>
    <col collapsed="false" customWidth="true" hidden="false" outlineLevel="0" max="7" min="7" style="1" width="15.14"/>
    <col collapsed="false" customWidth="true" hidden="false" outlineLevel="0" max="8" min="8" style="1" width="12.28"/>
    <col collapsed="false" customWidth="true" hidden="false" outlineLevel="0" max="9" min="9" style="1" width="21"/>
    <col collapsed="false" customWidth="true" hidden="false" outlineLevel="0" max="10" min="10" style="1" width="41.85"/>
    <col collapsed="false" customWidth="true" hidden="false" outlineLevel="0" max="11" min="11" style="1" width="22.85"/>
    <col collapsed="false" customWidth="true" hidden="false" outlineLevel="0" max="12" min="12" style="1" width="13.43"/>
    <col collapsed="false" customWidth="true" hidden="false" outlineLevel="0" max="14" min="13" style="1" width="20.14"/>
    <col collapsed="false" customWidth="true" hidden="false" outlineLevel="0" max="15" min="15" style="1" width="21.71"/>
    <col collapsed="false" customWidth="true" hidden="false" outlineLevel="0" max="16" min="16" style="1" width="22.43"/>
    <col collapsed="false" customWidth="true" hidden="false" outlineLevel="0" max="17" min="17" style="1" width="27.42"/>
    <col collapsed="false" customWidth="true" hidden="false" outlineLevel="0" max="18" min="18" style="2" width="20.71"/>
    <col collapsed="false" customWidth="true" hidden="false" outlineLevel="0" max="19" min="19" style="1" width="17.71"/>
    <col collapsed="false" customWidth="true" hidden="false" outlineLevel="0" max="20" min="20" style="1" width="17.14"/>
    <col collapsed="false" customWidth="true" hidden="false" outlineLevel="0" max="21" min="21" style="1" width="24.28"/>
    <col collapsed="false" customWidth="true" hidden="false" outlineLevel="0" max="22" min="22" style="1" width="20.43"/>
    <col collapsed="false" customWidth="true" hidden="false" outlineLevel="0" max="23" min="23" style="1" width="19.14"/>
    <col collapsed="false" customWidth="true" hidden="false" outlineLevel="0" max="24" min="24" style="1" width="18.28"/>
    <col collapsed="false" customWidth="true" hidden="false" outlineLevel="0" max="25" min="25" style="1" width="19.28"/>
    <col collapsed="false" customWidth="true" hidden="false" outlineLevel="0" max="26" min="26" style="1" width="19.43"/>
    <col collapsed="false" customWidth="true" hidden="false" outlineLevel="0" max="27" min="27" style="1" width="22.71"/>
    <col collapsed="false" customWidth="true" hidden="false" outlineLevel="0" max="28" min="28" style="1" width="19.43"/>
    <col collapsed="false" customWidth="true" hidden="false" outlineLevel="0" max="29" min="29" style="1" width="20.14"/>
    <col collapsed="false" customWidth="true" hidden="false" outlineLevel="0" max="30" min="30" style="1" width="18.43"/>
    <col collapsed="false" customWidth="true" hidden="false" outlineLevel="0" max="31" min="31" style="3" width="15.43"/>
    <col collapsed="false" customWidth="true" hidden="false" outlineLevel="0" max="32" min="32" style="1" width="13"/>
    <col collapsed="false" customWidth="true" hidden="false" outlineLevel="0" max="33" min="33" style="1" width="20.14"/>
    <col collapsed="false" customWidth="true" hidden="false" outlineLevel="0" max="34" min="34" style="1" width="14"/>
    <col collapsed="false" customWidth="true" hidden="false" outlineLevel="0" max="35" min="35" style="1" width="14.28"/>
    <col collapsed="false" customWidth="true" hidden="false" outlineLevel="0" max="37" min="36" style="1" width="18.28"/>
    <col collapsed="false" customWidth="true" hidden="false" outlineLevel="0" max="38" min="38" style="1" width="25.42"/>
    <col collapsed="false" customWidth="true" hidden="false" outlineLevel="0" max="39" min="39" style="1" width="30.71"/>
    <col collapsed="false" customWidth="true" hidden="false" outlineLevel="0" max="40" min="40" style="1" width="48.43"/>
    <col collapsed="false" customWidth="true" hidden="false" outlineLevel="0" max="41" min="41" style="1" width="68.71"/>
    <col collapsed="false" customWidth="false" hidden="true" outlineLevel="0" max="42" min="42" style="4" width="9.14"/>
    <col collapsed="false" customWidth="true" hidden="true" outlineLevel="0" max="43" min="43" style="1" width="12.85"/>
    <col collapsed="false" customWidth="true" hidden="true" outlineLevel="0" max="44" min="44" style="1" width="14.28"/>
    <col collapsed="false" customWidth="false" hidden="true" outlineLevel="0" max="45" min="45" style="1" width="9.14"/>
    <col collapsed="false" customWidth="false" hidden="false" outlineLevel="0" max="1024" min="46" style="1" width="9.14"/>
  </cols>
  <sheetData>
    <row r="1" s="5" customFormat="true" ht="12.8" hidden="false" customHeight="false" outlineLevel="0" collapsed="false">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row>
    <row r="2" customFormat="false" ht="15" hidden="false" customHeight="true" outlineLevel="0" collapsed="false">
      <c r="A2" s="6" t="n">
        <v>457</v>
      </c>
      <c r="B2" s="7" t="s">
        <v>45</v>
      </c>
      <c r="C2" s="7" t="s">
        <v>46</v>
      </c>
      <c r="D2" s="7" t="s">
        <v>47</v>
      </c>
      <c r="E2" s="7" t="s">
        <v>48</v>
      </c>
      <c r="F2" s="7"/>
      <c r="G2" s="8" t="s">
        <v>49</v>
      </c>
      <c r="H2" s="7" t="s">
        <v>50</v>
      </c>
      <c r="I2" s="7" t="s">
        <v>51</v>
      </c>
      <c r="J2" s="7" t="s">
        <v>52</v>
      </c>
      <c r="K2" s="7" t="s">
        <v>53</v>
      </c>
      <c r="L2" s="9" t="n">
        <v>35884</v>
      </c>
      <c r="M2" s="9"/>
      <c r="N2" s="9"/>
      <c r="O2" s="9"/>
      <c r="P2" s="9"/>
      <c r="Q2" s="9"/>
      <c r="R2" s="10" t="n">
        <v>0</v>
      </c>
      <c r="S2" s="9"/>
      <c r="T2" s="9"/>
      <c r="U2" s="11"/>
      <c r="V2" s="9"/>
      <c r="W2" s="9"/>
      <c r="X2" s="9"/>
      <c r="Y2" s="11"/>
      <c r="Z2" s="12"/>
      <c r="AA2" s="9"/>
      <c r="AB2" s="9"/>
      <c r="AC2" s="7"/>
      <c r="AD2" s="7"/>
      <c r="AE2" s="13" t="n">
        <v>2278504</v>
      </c>
      <c r="AF2" s="14"/>
      <c r="AG2" s="7"/>
      <c r="AH2" s="7"/>
      <c r="AI2" s="7"/>
      <c r="AJ2" s="7"/>
      <c r="AK2" s="7"/>
      <c r="AL2" s="7"/>
      <c r="AM2" s="7" t="s">
        <v>54</v>
      </c>
      <c r="AN2" s="7"/>
      <c r="AO2" s="7"/>
      <c r="AP2" s="15" t="n">
        <f aca="false">MAX(V2,W2,X2)</f>
        <v>0</v>
      </c>
      <c r="AQ2" s="16" t="n">
        <f aca="false">(AE2) * 0.01</f>
        <v>22785.04</v>
      </c>
      <c r="AR2" s="16" t="n">
        <f aca="false">(AE2) * 0.09</f>
        <v>205065.36</v>
      </c>
      <c r="AS2" s="16" t="n">
        <f aca="false">AQ2+AR2</f>
        <v>227850.4</v>
      </c>
    </row>
    <row r="3" customFormat="false" ht="15" hidden="false" customHeight="true" outlineLevel="0" collapsed="false">
      <c r="A3" s="6" t="n">
        <v>1025</v>
      </c>
      <c r="B3" s="7" t="s">
        <v>55</v>
      </c>
      <c r="C3" s="7" t="s">
        <v>56</v>
      </c>
      <c r="D3" s="7" t="s">
        <v>57</v>
      </c>
      <c r="E3" s="17" t="s">
        <v>58</v>
      </c>
      <c r="F3" s="17" t="s">
        <v>59</v>
      </c>
      <c r="G3" s="8" t="s">
        <v>49</v>
      </c>
      <c r="H3" s="7" t="s">
        <v>50</v>
      </c>
      <c r="I3" s="7" t="s">
        <v>51</v>
      </c>
      <c r="J3" s="7" t="s">
        <v>52</v>
      </c>
      <c r="K3" s="17"/>
      <c r="L3" s="17"/>
      <c r="M3" s="17"/>
      <c r="N3" s="18" t="n">
        <v>37013</v>
      </c>
      <c r="O3" s="17"/>
      <c r="P3" s="17"/>
      <c r="Q3" s="17"/>
      <c r="R3" s="19"/>
      <c r="S3" s="9" t="n">
        <v>38637</v>
      </c>
      <c r="T3" s="17"/>
      <c r="U3" s="17"/>
      <c r="V3" s="17"/>
      <c r="W3" s="17"/>
      <c r="X3" s="17"/>
      <c r="Y3" s="17"/>
      <c r="Z3" s="17"/>
      <c r="AA3" s="17"/>
      <c r="AB3" s="17" t="s">
        <v>60</v>
      </c>
      <c r="AC3" s="17" t="s">
        <v>61</v>
      </c>
      <c r="AD3" s="17" t="s">
        <v>62</v>
      </c>
      <c r="AE3" s="20" t="n">
        <v>5718070</v>
      </c>
      <c r="AF3" s="21" t="n">
        <v>6145595</v>
      </c>
      <c r="AG3" s="17"/>
      <c r="AH3" s="17"/>
      <c r="AI3" s="17"/>
      <c r="AJ3" s="17"/>
      <c r="AK3" s="17" t="s">
        <v>51</v>
      </c>
      <c r="AL3" s="17"/>
      <c r="AM3" s="7" t="s">
        <v>54</v>
      </c>
      <c r="AN3" s="17"/>
      <c r="AO3" s="17"/>
      <c r="AP3" s="15" t="n">
        <f aca="false">MAX(V3,W3,X3)</f>
        <v>0</v>
      </c>
      <c r="AQ3" s="16" t="n">
        <f aca="false">(AE3) * 0.01</f>
        <v>57180.7</v>
      </c>
      <c r="AR3" s="16" t="n">
        <f aca="false">(AE3) * 0.09</f>
        <v>514626.3</v>
      </c>
      <c r="AS3" s="16" t="n">
        <f aca="false">AQ3+AR3</f>
        <v>571807</v>
      </c>
    </row>
    <row r="4" customFormat="false" ht="15" hidden="false" customHeight="true" outlineLevel="0" collapsed="false">
      <c r="A4" s="6" t="n">
        <v>1163</v>
      </c>
      <c r="B4" s="7" t="s">
        <v>55</v>
      </c>
      <c r="C4" s="7" t="s">
        <v>63</v>
      </c>
      <c r="D4" s="7" t="s">
        <v>64</v>
      </c>
      <c r="E4" s="7" t="s">
        <v>65</v>
      </c>
      <c r="F4" s="7" t="s">
        <v>66</v>
      </c>
      <c r="G4" s="22" t="s">
        <v>67</v>
      </c>
      <c r="H4" s="7" t="s">
        <v>50</v>
      </c>
      <c r="I4" s="7" t="s">
        <v>51</v>
      </c>
      <c r="J4" s="7" t="s">
        <v>68</v>
      </c>
      <c r="K4" s="7" t="s">
        <v>53</v>
      </c>
      <c r="L4" s="9" t="n">
        <v>37544</v>
      </c>
      <c r="M4" s="9"/>
      <c r="N4" s="9" t="n">
        <v>36724</v>
      </c>
      <c r="O4" s="9" t="n">
        <v>36930</v>
      </c>
      <c r="P4" s="9" t="n">
        <v>37810</v>
      </c>
      <c r="Q4" s="9"/>
      <c r="R4" s="10" t="n">
        <v>0</v>
      </c>
      <c r="S4" s="9" t="n">
        <v>38104</v>
      </c>
      <c r="T4" s="9" t="n">
        <v>38133</v>
      </c>
      <c r="U4" s="11"/>
      <c r="V4" s="9"/>
      <c r="W4" s="9"/>
      <c r="X4" s="9"/>
      <c r="Y4" s="11"/>
      <c r="Z4" s="12"/>
      <c r="AA4" s="9"/>
      <c r="AB4" s="9" t="s">
        <v>69</v>
      </c>
      <c r="AC4" s="7" t="s">
        <v>70</v>
      </c>
      <c r="AD4" s="7" t="s">
        <v>71</v>
      </c>
      <c r="AE4" s="13" t="n">
        <v>3000000</v>
      </c>
      <c r="AF4" s="14" t="n">
        <v>3880000</v>
      </c>
      <c r="AG4" s="8" t="s">
        <v>72</v>
      </c>
      <c r="AH4" s="8" t="s">
        <v>73</v>
      </c>
      <c r="AI4" s="8" t="s">
        <v>74</v>
      </c>
      <c r="AJ4" s="7"/>
      <c r="AK4" s="7"/>
      <c r="AL4" s="7"/>
      <c r="AM4" s="7" t="s">
        <v>54</v>
      </c>
      <c r="AN4" s="7" t="s">
        <v>75</v>
      </c>
      <c r="AO4" s="7"/>
      <c r="AP4" s="15" t="n">
        <f aca="false">MAX(V4,W4,X4)</f>
        <v>0</v>
      </c>
      <c r="AQ4" s="16" t="n">
        <f aca="false">(AE4) * 0.01</f>
        <v>30000</v>
      </c>
      <c r="AR4" s="16" t="n">
        <f aca="false">(AE4) * 0.09</f>
        <v>270000</v>
      </c>
      <c r="AS4" s="16" t="n">
        <f aca="false">AQ4+AR4</f>
        <v>300000</v>
      </c>
    </row>
    <row r="5" customFormat="false" ht="15" hidden="false" customHeight="true" outlineLevel="0" collapsed="false">
      <c r="A5" s="6" t="n">
        <v>1216</v>
      </c>
      <c r="B5" s="7" t="s">
        <v>55</v>
      </c>
      <c r="C5" s="7" t="s">
        <v>76</v>
      </c>
      <c r="D5" s="7" t="s">
        <v>47</v>
      </c>
      <c r="E5" s="7" t="s">
        <v>77</v>
      </c>
      <c r="F5" s="7" t="s">
        <v>78</v>
      </c>
      <c r="G5" s="22" t="s">
        <v>67</v>
      </c>
      <c r="H5" s="7" t="s">
        <v>50</v>
      </c>
      <c r="I5" s="7" t="s">
        <v>51</v>
      </c>
      <c r="J5" s="7" t="s">
        <v>52</v>
      </c>
      <c r="K5" s="7" t="s">
        <v>53</v>
      </c>
      <c r="L5" s="9" t="n">
        <v>37757</v>
      </c>
      <c r="M5" s="9"/>
      <c r="N5" s="9" t="n">
        <v>36950</v>
      </c>
      <c r="O5" s="9" t="n">
        <v>37229</v>
      </c>
      <c r="P5" s="9" t="n">
        <v>38413</v>
      </c>
      <c r="Q5" s="9"/>
      <c r="R5" s="10" t="n">
        <v>0</v>
      </c>
      <c r="S5" s="9" t="n">
        <v>38111</v>
      </c>
      <c r="T5" s="9" t="n">
        <v>38170</v>
      </c>
      <c r="U5" s="11"/>
      <c r="V5" s="9"/>
      <c r="W5" s="9"/>
      <c r="X5" s="9"/>
      <c r="Y5" s="11"/>
      <c r="Z5" s="12"/>
      <c r="AA5" s="9"/>
      <c r="AB5" s="9" t="s">
        <v>79</v>
      </c>
      <c r="AC5" s="7" t="s">
        <v>80</v>
      </c>
      <c r="AD5" s="7" t="s">
        <v>81</v>
      </c>
      <c r="AE5" s="13" t="n">
        <v>2400000</v>
      </c>
      <c r="AF5" s="14" t="n">
        <v>3703000</v>
      </c>
      <c r="AG5" s="8" t="s">
        <v>72</v>
      </c>
      <c r="AH5" s="8" t="s">
        <v>73</v>
      </c>
      <c r="AI5" s="8" t="s">
        <v>74</v>
      </c>
      <c r="AJ5" s="7"/>
      <c r="AK5" s="7"/>
      <c r="AL5" s="7"/>
      <c r="AM5" s="7" t="s">
        <v>54</v>
      </c>
      <c r="AN5" s="7" t="s">
        <v>75</v>
      </c>
      <c r="AO5" s="7"/>
      <c r="AP5" s="15" t="n">
        <f aca="false">MAX(V5,W5,X5)</f>
        <v>0</v>
      </c>
      <c r="AQ5" s="16" t="n">
        <f aca="false">(AE5) * 0.01</f>
        <v>24000</v>
      </c>
      <c r="AR5" s="16" t="n">
        <f aca="false">(AE5) * 0.09</f>
        <v>216000</v>
      </c>
      <c r="AS5" s="16" t="n">
        <f aca="false">AQ5+AR5</f>
        <v>240000</v>
      </c>
    </row>
    <row r="6" customFormat="false" ht="15" hidden="false" customHeight="true" outlineLevel="0" collapsed="false">
      <c r="A6" s="6" t="n">
        <v>1259</v>
      </c>
      <c r="B6" s="7" t="s">
        <v>55</v>
      </c>
      <c r="C6" s="17" t="s">
        <v>82</v>
      </c>
      <c r="D6" s="7" t="s">
        <v>83</v>
      </c>
      <c r="E6" s="17" t="s">
        <v>84</v>
      </c>
      <c r="F6" s="17" t="s">
        <v>85</v>
      </c>
      <c r="G6" s="8" t="s">
        <v>49</v>
      </c>
      <c r="H6" s="7" t="s">
        <v>50</v>
      </c>
      <c r="I6" s="7" t="s">
        <v>51</v>
      </c>
      <c r="J6" s="7" t="s">
        <v>52</v>
      </c>
      <c r="K6" s="17"/>
      <c r="L6" s="17"/>
      <c r="M6" s="17"/>
      <c r="N6" s="23" t="n">
        <v>36623</v>
      </c>
      <c r="O6" s="17"/>
      <c r="P6" s="17"/>
      <c r="Q6" s="17"/>
      <c r="R6" s="19"/>
      <c r="S6" s="9" t="n">
        <v>38048</v>
      </c>
      <c r="T6" s="17"/>
      <c r="U6" s="17"/>
      <c r="V6" s="17"/>
      <c r="W6" s="17"/>
      <c r="X6" s="17"/>
      <c r="Y6" s="17"/>
      <c r="Z6" s="17"/>
      <c r="AA6" s="17"/>
      <c r="AB6" s="17" t="s">
        <v>86</v>
      </c>
      <c r="AC6" s="17" t="s">
        <v>87</v>
      </c>
      <c r="AD6" s="17" t="s">
        <v>88</v>
      </c>
      <c r="AE6" s="24" t="n">
        <v>5827025</v>
      </c>
      <c r="AF6" s="21" t="n">
        <v>6176969</v>
      </c>
      <c r="AG6" s="17"/>
      <c r="AH6" s="17"/>
      <c r="AI6" s="17"/>
      <c r="AJ6" s="17"/>
      <c r="AK6" s="17" t="s">
        <v>51</v>
      </c>
      <c r="AL6" s="17"/>
      <c r="AM6" s="7" t="s">
        <v>54</v>
      </c>
      <c r="AN6" s="17"/>
      <c r="AO6" s="17"/>
      <c r="AP6" s="15" t="n">
        <f aca="false">MAX(V6,W6,X6)</f>
        <v>0</v>
      </c>
      <c r="AQ6" s="16" t="n">
        <f aca="false">(AE6) * 0.01</f>
        <v>58270.25</v>
      </c>
      <c r="AR6" s="16" t="n">
        <f aca="false">(AE6) * 0.09</f>
        <v>524432.25</v>
      </c>
      <c r="AS6" s="16" t="n">
        <f aca="false">AQ6+AR6</f>
        <v>582702.5</v>
      </c>
    </row>
    <row r="7" customFormat="false" ht="13.5" hidden="false" customHeight="true" outlineLevel="0" collapsed="false">
      <c r="A7" s="6" t="n">
        <v>1431</v>
      </c>
      <c r="B7" s="7" t="s">
        <v>55</v>
      </c>
      <c r="C7" s="7" t="s">
        <v>89</v>
      </c>
      <c r="D7" s="7" t="s">
        <v>47</v>
      </c>
      <c r="E7" s="25" t="s">
        <v>90</v>
      </c>
      <c r="F7" s="26" t="s">
        <v>91</v>
      </c>
      <c r="G7" s="22" t="s">
        <v>92</v>
      </c>
      <c r="H7" s="7" t="s">
        <v>50</v>
      </c>
      <c r="I7" s="7" t="s">
        <v>93</v>
      </c>
      <c r="J7" s="7" t="s">
        <v>94</v>
      </c>
      <c r="K7" s="7" t="s">
        <v>95</v>
      </c>
      <c r="L7" s="9" t="n">
        <v>38666</v>
      </c>
      <c r="M7" s="9" t="n">
        <v>39630</v>
      </c>
      <c r="N7" s="9" t="n">
        <v>36528</v>
      </c>
      <c r="O7" s="9" t="n">
        <v>37154</v>
      </c>
      <c r="P7" s="9" t="n">
        <v>37878</v>
      </c>
      <c r="Q7" s="9"/>
      <c r="R7" s="10" t="n">
        <v>375000</v>
      </c>
      <c r="S7" s="9" t="n">
        <v>39748</v>
      </c>
      <c r="T7" s="9" t="n">
        <v>39923</v>
      </c>
      <c r="U7" s="9" t="n">
        <v>39923</v>
      </c>
      <c r="V7" s="9" t="n">
        <v>44561</v>
      </c>
      <c r="W7" s="18" t="n">
        <v>45291</v>
      </c>
      <c r="X7" s="9"/>
      <c r="Y7" s="9" t="n">
        <v>44713</v>
      </c>
      <c r="Z7" s="12" t="n">
        <v>2</v>
      </c>
      <c r="AA7" s="9" t="n">
        <v>44713</v>
      </c>
      <c r="AB7" s="9" t="s">
        <v>96</v>
      </c>
      <c r="AC7" s="7" t="s">
        <v>97</v>
      </c>
      <c r="AD7" s="7" t="s">
        <v>98</v>
      </c>
      <c r="AE7" s="13" t="n">
        <v>11000000</v>
      </c>
      <c r="AF7" s="14" t="n">
        <v>33000000</v>
      </c>
      <c r="AG7" s="7" t="s">
        <v>99</v>
      </c>
      <c r="AH7" s="27" t="s">
        <v>100</v>
      </c>
      <c r="AI7" s="28" t="s">
        <v>101</v>
      </c>
      <c r="AJ7" s="7"/>
      <c r="AK7" s="7"/>
      <c r="AL7" s="29" t="n">
        <v>44561</v>
      </c>
      <c r="AM7" s="7" t="s">
        <v>54</v>
      </c>
      <c r="AN7" s="7" t="s">
        <v>75</v>
      </c>
      <c r="AO7" s="7"/>
      <c r="AP7" s="15" t="n">
        <f aca="false">MAX(V7,W7,X7)</f>
        <v>45291</v>
      </c>
      <c r="AQ7" s="16" t="n">
        <f aca="false">(AE7) * 0.01</f>
        <v>110000</v>
      </c>
      <c r="AR7" s="16" t="n">
        <f aca="false">(AE7) * 0.09</f>
        <v>990000</v>
      </c>
      <c r="AS7" s="16" t="n">
        <f aca="false">AQ7+AR7</f>
        <v>1100000</v>
      </c>
    </row>
    <row r="8" customFormat="false" ht="15" hidden="false" customHeight="true" outlineLevel="0" collapsed="false">
      <c r="A8" s="6" t="n">
        <v>1706</v>
      </c>
      <c r="B8" s="7" t="s">
        <v>55</v>
      </c>
      <c r="C8" s="7" t="s">
        <v>102</v>
      </c>
      <c r="D8" s="7" t="s">
        <v>103</v>
      </c>
      <c r="E8" s="7" t="s">
        <v>104</v>
      </c>
      <c r="F8" s="7"/>
      <c r="G8" s="8" t="s">
        <v>49</v>
      </c>
      <c r="H8" s="7" t="s">
        <v>105</v>
      </c>
      <c r="I8" s="7" t="s">
        <v>51</v>
      </c>
      <c r="J8" s="7" t="s">
        <v>106</v>
      </c>
      <c r="K8" s="7"/>
      <c r="L8" s="9" t="n">
        <v>38121</v>
      </c>
      <c r="M8" s="9"/>
      <c r="N8" s="9"/>
      <c r="O8" s="9"/>
      <c r="P8" s="9"/>
      <c r="Q8" s="9"/>
      <c r="R8" s="10" t="n">
        <v>0</v>
      </c>
      <c r="S8" s="9" t="n">
        <v>38121</v>
      </c>
      <c r="T8" s="9" t="n">
        <v>38172</v>
      </c>
      <c r="U8" s="11"/>
      <c r="V8" s="9"/>
      <c r="W8" s="9"/>
      <c r="X8" s="9"/>
      <c r="Y8" s="11"/>
      <c r="Z8" s="12"/>
      <c r="AA8" s="9"/>
      <c r="AB8" s="9" t="s">
        <v>107</v>
      </c>
      <c r="AC8" s="7"/>
      <c r="AD8" s="7"/>
      <c r="AE8" s="13" t="n">
        <v>181500</v>
      </c>
      <c r="AF8" s="14" t="n">
        <v>0</v>
      </c>
      <c r="AG8" s="7"/>
      <c r="AH8" s="7"/>
      <c r="AI8" s="7"/>
      <c r="AJ8" s="7"/>
      <c r="AK8" s="7"/>
      <c r="AL8" s="7"/>
      <c r="AM8" s="7" t="s">
        <v>54</v>
      </c>
      <c r="AN8" s="7"/>
      <c r="AO8" s="7"/>
      <c r="AP8" s="15" t="n">
        <f aca="false">MAX(V8,W8,X8)</f>
        <v>0</v>
      </c>
      <c r="AQ8" s="16" t="n">
        <f aca="false">(AE8) * 0.01</f>
        <v>1815</v>
      </c>
      <c r="AR8" s="16" t="n">
        <f aca="false">(AE8) * 0.09</f>
        <v>16335</v>
      </c>
      <c r="AS8" s="16" t="n">
        <f aca="false">AQ8+AR8</f>
        <v>18150</v>
      </c>
    </row>
    <row r="9" customFormat="false" ht="15" hidden="false" customHeight="true" outlineLevel="0" collapsed="false">
      <c r="A9" s="6" t="n">
        <v>1902</v>
      </c>
      <c r="B9" s="7" t="s">
        <v>55</v>
      </c>
      <c r="C9" s="7" t="s">
        <v>108</v>
      </c>
      <c r="D9" s="7" t="s">
        <v>57</v>
      </c>
      <c r="E9" s="7" t="s">
        <v>109</v>
      </c>
      <c r="F9" s="30" t="s">
        <v>110</v>
      </c>
      <c r="G9" s="7" t="s">
        <v>67</v>
      </c>
      <c r="H9" s="7" t="s">
        <v>50</v>
      </c>
      <c r="I9" s="7" t="s">
        <v>111</v>
      </c>
      <c r="J9" s="7" t="s">
        <v>52</v>
      </c>
      <c r="K9" s="7" t="s">
        <v>53</v>
      </c>
      <c r="L9" s="9" t="n">
        <v>39402</v>
      </c>
      <c r="M9" s="9"/>
      <c r="N9" s="9" t="n">
        <v>37785</v>
      </c>
      <c r="O9" s="9" t="n">
        <v>37902</v>
      </c>
      <c r="P9" s="9"/>
      <c r="Q9" s="9"/>
      <c r="R9" s="10" t="n">
        <v>0</v>
      </c>
      <c r="S9" s="9" t="n">
        <v>39778</v>
      </c>
      <c r="T9" s="31" t="n">
        <v>39873</v>
      </c>
      <c r="U9" s="9" t="n">
        <v>39875</v>
      </c>
      <c r="V9" s="9"/>
      <c r="W9" s="9" t="n">
        <v>44012</v>
      </c>
      <c r="X9" s="9" t="n">
        <v>44135</v>
      </c>
      <c r="Y9" s="9" t="n">
        <v>44196</v>
      </c>
      <c r="Z9" s="12" t="n">
        <v>1</v>
      </c>
      <c r="AA9" s="9" t="n">
        <v>44316</v>
      </c>
      <c r="AB9" s="9" t="s">
        <v>112</v>
      </c>
      <c r="AC9" s="32" t="s">
        <v>113</v>
      </c>
      <c r="AD9" s="32" t="s">
        <v>114</v>
      </c>
      <c r="AE9" s="13" t="n">
        <v>1982770</v>
      </c>
      <c r="AF9" s="14" t="n">
        <v>3971000</v>
      </c>
      <c r="AG9" s="7" t="s">
        <v>72</v>
      </c>
      <c r="AH9" s="7" t="s">
        <v>73</v>
      </c>
      <c r="AI9" s="7" t="s">
        <v>74</v>
      </c>
      <c r="AJ9" s="7"/>
      <c r="AK9" s="7"/>
      <c r="AL9" s="7"/>
      <c r="AM9" s="7" t="s">
        <v>54</v>
      </c>
      <c r="AN9" s="7" t="s">
        <v>75</v>
      </c>
      <c r="AO9" s="32"/>
      <c r="AP9" s="15" t="n">
        <f aca="false">MAX(V9,W9,X9)</f>
        <v>44135</v>
      </c>
      <c r="AQ9" s="16" t="n">
        <f aca="false">(AE9) * 0.01</f>
        <v>19827.7</v>
      </c>
      <c r="AR9" s="16" t="n">
        <f aca="false">(AE9) * 0.09</f>
        <v>178449.3</v>
      </c>
      <c r="AS9" s="16" t="n">
        <f aca="false">AQ9+AR9</f>
        <v>198277</v>
      </c>
    </row>
    <row r="10" customFormat="false" ht="15" hidden="false" customHeight="true" outlineLevel="0" collapsed="false">
      <c r="A10" s="6" t="n">
        <v>1914</v>
      </c>
      <c r="B10" s="7" t="s">
        <v>55</v>
      </c>
      <c r="C10" s="7" t="s">
        <v>115</v>
      </c>
      <c r="D10" s="7" t="s">
        <v>57</v>
      </c>
      <c r="E10" s="7" t="s">
        <v>116</v>
      </c>
      <c r="F10" s="7"/>
      <c r="G10" s="8" t="s">
        <v>49</v>
      </c>
      <c r="H10" s="7" t="s">
        <v>105</v>
      </c>
      <c r="I10" s="7" t="s">
        <v>51</v>
      </c>
      <c r="J10" s="7" t="s">
        <v>106</v>
      </c>
      <c r="K10" s="7"/>
      <c r="L10" s="9" t="n">
        <v>38112</v>
      </c>
      <c r="M10" s="9"/>
      <c r="N10" s="9" t="n">
        <v>37575</v>
      </c>
      <c r="O10" s="9"/>
      <c r="P10" s="9"/>
      <c r="Q10" s="9"/>
      <c r="R10" s="10" t="n">
        <v>0</v>
      </c>
      <c r="S10" s="9" t="n">
        <v>38112</v>
      </c>
      <c r="T10" s="9" t="n">
        <v>38161</v>
      </c>
      <c r="U10" s="11"/>
      <c r="V10" s="9"/>
      <c r="W10" s="9"/>
      <c r="X10" s="9"/>
      <c r="Y10" s="11"/>
      <c r="Z10" s="12"/>
      <c r="AA10" s="9"/>
      <c r="AB10" s="9" t="s">
        <v>117</v>
      </c>
      <c r="AC10" s="7"/>
      <c r="AD10" s="7"/>
      <c r="AE10" s="13" t="n">
        <v>199500</v>
      </c>
      <c r="AF10" s="14" t="n">
        <v>0</v>
      </c>
      <c r="AG10" s="7" t="s">
        <v>118</v>
      </c>
      <c r="AH10" s="7"/>
      <c r="AI10" s="7"/>
      <c r="AJ10" s="7"/>
      <c r="AK10" s="7"/>
      <c r="AL10" s="7"/>
      <c r="AM10" s="7" t="s">
        <v>54</v>
      </c>
      <c r="AN10" s="7"/>
      <c r="AO10" s="7"/>
      <c r="AP10" s="15" t="n">
        <f aca="false">MAX(V10,W10,X10)</f>
        <v>0</v>
      </c>
      <c r="AQ10" s="16" t="n">
        <f aca="false">(AE10) * 0.01</f>
        <v>1995</v>
      </c>
      <c r="AR10" s="16" t="n">
        <f aca="false">(AE10) * 0.09</f>
        <v>17955</v>
      </c>
      <c r="AS10" s="16" t="n">
        <f aca="false">AQ10+AR10</f>
        <v>19950</v>
      </c>
    </row>
    <row r="11" customFormat="false" ht="15" hidden="false" customHeight="true" outlineLevel="0" collapsed="false">
      <c r="A11" s="6" t="n">
        <v>1962</v>
      </c>
      <c r="B11" s="7" t="s">
        <v>55</v>
      </c>
      <c r="C11" s="7" t="s">
        <v>119</v>
      </c>
      <c r="D11" s="7" t="s">
        <v>103</v>
      </c>
      <c r="E11" s="7" t="s">
        <v>120</v>
      </c>
      <c r="F11" s="7" t="s">
        <v>121</v>
      </c>
      <c r="G11" s="32" t="s">
        <v>122</v>
      </c>
      <c r="H11" s="7" t="s">
        <v>105</v>
      </c>
      <c r="I11" s="7" t="s">
        <v>93</v>
      </c>
      <c r="J11" s="7" t="s">
        <v>52</v>
      </c>
      <c r="K11" s="7" t="s">
        <v>53</v>
      </c>
      <c r="L11" s="9" t="n">
        <v>38443</v>
      </c>
      <c r="M11" s="9"/>
      <c r="N11" s="9"/>
      <c r="O11" s="9"/>
      <c r="P11" s="9"/>
      <c r="Q11" s="9"/>
      <c r="R11" s="10" t="n">
        <v>0</v>
      </c>
      <c r="S11" s="9" t="n">
        <v>38443</v>
      </c>
      <c r="T11" s="9" t="n">
        <v>38624</v>
      </c>
      <c r="U11" s="9" t="n">
        <v>38596</v>
      </c>
      <c r="V11" s="9" t="n">
        <v>42643</v>
      </c>
      <c r="W11" s="9" t="n">
        <v>44196</v>
      </c>
      <c r="X11" s="9" t="n">
        <v>45291</v>
      </c>
      <c r="Y11" s="9" t="n">
        <v>44195</v>
      </c>
      <c r="Z11" s="12" t="n">
        <v>1</v>
      </c>
      <c r="AA11" s="33" t="n">
        <v>44377</v>
      </c>
      <c r="AB11" s="9" t="s">
        <v>123</v>
      </c>
      <c r="AC11" s="7" t="s">
        <v>124</v>
      </c>
      <c r="AD11" s="7" t="s">
        <v>125</v>
      </c>
      <c r="AE11" s="13" t="n">
        <v>286800</v>
      </c>
      <c r="AF11" s="14" t="n">
        <v>57700</v>
      </c>
      <c r="AG11" s="26" t="s">
        <v>126</v>
      </c>
      <c r="AH11" s="27" t="s">
        <v>100</v>
      </c>
      <c r="AI11" s="26" t="s">
        <v>127</v>
      </c>
      <c r="AJ11" s="26" t="s">
        <v>128</v>
      </c>
      <c r="AK11" s="26" t="s">
        <v>128</v>
      </c>
      <c r="AL11" s="34"/>
      <c r="AM11" s="7" t="s">
        <v>54</v>
      </c>
      <c r="AN11" s="7" t="s">
        <v>75</v>
      </c>
      <c r="AO11" s="7"/>
      <c r="AP11" s="15" t="n">
        <f aca="false">MAX(V11,W11,X11)</f>
        <v>45291</v>
      </c>
      <c r="AQ11" s="16" t="n">
        <f aca="false">(AE11) * 0.01</f>
        <v>2868</v>
      </c>
      <c r="AR11" s="16" t="n">
        <f aca="false">(AE11) * 0.09</f>
        <v>25812</v>
      </c>
      <c r="AS11" s="16" t="n">
        <f aca="false">AQ11+AR11</f>
        <v>28680</v>
      </c>
    </row>
    <row r="12" customFormat="false" ht="15" hidden="false" customHeight="true" outlineLevel="0" collapsed="false">
      <c r="A12" s="6" t="n">
        <v>2064</v>
      </c>
      <c r="B12" s="7" t="s">
        <v>55</v>
      </c>
      <c r="C12" s="7" t="s">
        <v>129</v>
      </c>
      <c r="D12" s="7" t="s">
        <v>103</v>
      </c>
      <c r="E12" s="7" t="s">
        <v>130</v>
      </c>
      <c r="F12" s="7"/>
      <c r="G12" s="8" t="s">
        <v>49</v>
      </c>
      <c r="H12" s="7" t="s">
        <v>105</v>
      </c>
      <c r="I12" s="7" t="s">
        <v>51</v>
      </c>
      <c r="J12" s="7" t="s">
        <v>106</v>
      </c>
      <c r="K12" s="7"/>
      <c r="L12" s="9" t="n">
        <v>38741</v>
      </c>
      <c r="M12" s="9"/>
      <c r="N12" s="9"/>
      <c r="O12" s="9"/>
      <c r="P12" s="9"/>
      <c r="Q12" s="9"/>
      <c r="R12" s="10" t="n">
        <v>0</v>
      </c>
      <c r="S12" s="9" t="n">
        <v>38741</v>
      </c>
      <c r="T12" s="9" t="n">
        <v>38876</v>
      </c>
      <c r="U12" s="11"/>
      <c r="V12" s="9"/>
      <c r="W12" s="9"/>
      <c r="X12" s="9"/>
      <c r="Y12" s="11"/>
      <c r="Z12" s="12"/>
      <c r="AA12" s="9"/>
      <c r="AB12" s="9" t="s">
        <v>131</v>
      </c>
      <c r="AC12" s="7"/>
      <c r="AD12" s="7"/>
      <c r="AE12" s="13" t="n">
        <v>200000</v>
      </c>
      <c r="AF12" s="14" t="n">
        <v>48000</v>
      </c>
      <c r="AG12" s="7" t="s">
        <v>118</v>
      </c>
      <c r="AH12" s="7"/>
      <c r="AI12" s="7"/>
      <c r="AJ12" s="7"/>
      <c r="AK12" s="7"/>
      <c r="AL12" s="7"/>
      <c r="AM12" s="7" t="s">
        <v>54</v>
      </c>
      <c r="AN12" s="7"/>
      <c r="AO12" s="7"/>
      <c r="AP12" s="15" t="n">
        <f aca="false">MAX(V12,W12,X12)</f>
        <v>0</v>
      </c>
      <c r="AQ12" s="16" t="n">
        <f aca="false">(AE12) * 0.01</f>
        <v>2000</v>
      </c>
      <c r="AR12" s="16" t="n">
        <f aca="false">(AE12) * 0.09</f>
        <v>18000</v>
      </c>
      <c r="AS12" s="16" t="n">
        <f aca="false">AQ12+AR12</f>
        <v>20000</v>
      </c>
    </row>
    <row r="13" customFormat="false" ht="15" hidden="false" customHeight="true" outlineLevel="0" collapsed="false">
      <c r="A13" s="6" t="n">
        <v>2123</v>
      </c>
      <c r="B13" s="7" t="s">
        <v>55</v>
      </c>
      <c r="C13" s="7" t="s">
        <v>132</v>
      </c>
      <c r="D13" s="7" t="s">
        <v>83</v>
      </c>
      <c r="E13" s="7" t="s">
        <v>133</v>
      </c>
      <c r="F13" s="8" t="s">
        <v>134</v>
      </c>
      <c r="G13" s="7" t="s">
        <v>67</v>
      </c>
      <c r="H13" s="7" t="s">
        <v>50</v>
      </c>
      <c r="I13" s="7" t="s">
        <v>51</v>
      </c>
      <c r="J13" s="7" t="s">
        <v>52</v>
      </c>
      <c r="K13" s="7" t="s">
        <v>53</v>
      </c>
      <c r="L13" s="9" t="n">
        <v>39247</v>
      </c>
      <c r="M13" s="9"/>
      <c r="N13" s="9" t="n">
        <v>37785</v>
      </c>
      <c r="O13" s="9" t="n">
        <v>38075</v>
      </c>
      <c r="P13" s="9" t="n">
        <v>40032</v>
      </c>
      <c r="Q13" s="9"/>
      <c r="R13" s="35" t="n">
        <v>700000</v>
      </c>
      <c r="S13" s="9" t="n">
        <v>39660</v>
      </c>
      <c r="T13" s="9" t="n">
        <v>39772</v>
      </c>
      <c r="U13" s="11" t="n">
        <v>39765</v>
      </c>
      <c r="V13" s="11" t="n">
        <v>41639</v>
      </c>
      <c r="W13" s="11" t="n">
        <v>42369</v>
      </c>
      <c r="X13" s="11" t="n">
        <v>42369</v>
      </c>
      <c r="Y13" s="11" t="n">
        <v>42551</v>
      </c>
      <c r="Z13" s="36" t="n">
        <v>1</v>
      </c>
      <c r="AA13" s="11" t="n">
        <v>42551</v>
      </c>
      <c r="AB13" s="9" t="s">
        <v>135</v>
      </c>
      <c r="AC13" s="7" t="s">
        <v>136</v>
      </c>
      <c r="AD13" s="7" t="s">
        <v>137</v>
      </c>
      <c r="AE13" s="24" t="n">
        <v>7810682</v>
      </c>
      <c r="AF13" s="37" t="n">
        <v>18647321</v>
      </c>
      <c r="AG13" s="8" t="s">
        <v>72</v>
      </c>
      <c r="AH13" s="8" t="s">
        <v>73</v>
      </c>
      <c r="AI13" s="8" t="s">
        <v>74</v>
      </c>
      <c r="AJ13" s="7"/>
      <c r="AK13" s="7"/>
      <c r="AL13" s="7"/>
      <c r="AM13" s="7" t="s">
        <v>138</v>
      </c>
      <c r="AN13" s="7" t="s">
        <v>75</v>
      </c>
      <c r="AO13" s="8" t="s">
        <v>139</v>
      </c>
      <c r="AP13" s="15" t="n">
        <f aca="false">MAX(V13,W13,X13)</f>
        <v>42369</v>
      </c>
      <c r="AQ13" s="16" t="n">
        <f aca="false">(AE13) * 0.01</f>
        <v>78106.82</v>
      </c>
      <c r="AR13" s="16" t="n">
        <f aca="false">(AE13) * 0.09</f>
        <v>702961.38</v>
      </c>
      <c r="AS13" s="16" t="n">
        <f aca="false">AQ13+AR13</f>
        <v>781068.2</v>
      </c>
    </row>
    <row r="14" customFormat="false" ht="15" hidden="false" customHeight="true" outlineLevel="0" collapsed="false">
      <c r="A14" s="38" t="n">
        <v>2128</v>
      </c>
      <c r="B14" s="39" t="s">
        <v>55</v>
      </c>
      <c r="C14" s="39" t="s">
        <v>83</v>
      </c>
      <c r="D14" s="39" t="s">
        <v>83</v>
      </c>
      <c r="E14" s="39" t="s">
        <v>140</v>
      </c>
      <c r="F14" s="39" t="s">
        <v>141</v>
      </c>
      <c r="G14" s="40" t="s">
        <v>142</v>
      </c>
      <c r="H14" s="39" t="s">
        <v>50</v>
      </c>
      <c r="I14" s="39" t="s">
        <v>51</v>
      </c>
      <c r="J14" s="41" t="s">
        <v>52</v>
      </c>
      <c r="K14" s="41" t="s">
        <v>53</v>
      </c>
      <c r="L14" s="42" t="n">
        <v>37946</v>
      </c>
      <c r="M14" s="42"/>
      <c r="N14" s="42"/>
      <c r="O14" s="42"/>
      <c r="P14" s="42"/>
      <c r="Q14" s="9"/>
      <c r="R14" s="43" t="n">
        <v>0</v>
      </c>
      <c r="S14" s="42" t="n">
        <v>38049</v>
      </c>
      <c r="T14" s="42" t="n">
        <v>38112</v>
      </c>
      <c r="U14" s="42" t="n">
        <v>38112</v>
      </c>
      <c r="V14" s="42" t="n">
        <v>39163</v>
      </c>
      <c r="W14" s="42" t="n">
        <v>39804</v>
      </c>
      <c r="X14" s="42" t="n">
        <v>40169</v>
      </c>
      <c r="Y14" s="44" t="n">
        <v>41414</v>
      </c>
      <c r="Z14" s="45" t="n">
        <v>2</v>
      </c>
      <c r="AA14" s="44" t="n">
        <v>41414</v>
      </c>
      <c r="AB14" s="44" t="s">
        <v>143</v>
      </c>
      <c r="AC14" s="39"/>
      <c r="AD14" s="39"/>
      <c r="AE14" s="46" t="n">
        <v>4615000</v>
      </c>
      <c r="AF14" s="47" t="n">
        <v>350000</v>
      </c>
      <c r="AG14" s="39" t="s">
        <v>126</v>
      </c>
      <c r="AH14" s="39" t="s">
        <v>144</v>
      </c>
      <c r="AI14" s="39" t="s">
        <v>145</v>
      </c>
      <c r="AJ14" s="39" t="s">
        <v>51</v>
      </c>
      <c r="AK14" s="39" t="s">
        <v>51</v>
      </c>
      <c r="AL14" s="39"/>
      <c r="AM14" s="39" t="s">
        <v>54</v>
      </c>
      <c r="AN14" s="39" t="s">
        <v>146</v>
      </c>
      <c r="AO14" s="39" t="s">
        <v>147</v>
      </c>
      <c r="AP14" s="15" t="n">
        <f aca="false">MAX(V14,W14,X14)</f>
        <v>40169</v>
      </c>
      <c r="AQ14" s="16" t="n">
        <f aca="false">(AE14) * 0.01</f>
        <v>46150</v>
      </c>
      <c r="AR14" s="16" t="n">
        <f aca="false">(AE14) * 0.09</f>
        <v>415350</v>
      </c>
      <c r="AS14" s="16" t="n">
        <f aca="false">AQ14+AR14</f>
        <v>461500</v>
      </c>
    </row>
    <row r="15" customFormat="false" ht="15" hidden="false" customHeight="true" outlineLevel="0" collapsed="false">
      <c r="A15" s="6" t="n">
        <v>2184</v>
      </c>
      <c r="B15" s="7" t="s">
        <v>55</v>
      </c>
      <c r="C15" s="7" t="s">
        <v>148</v>
      </c>
      <c r="D15" s="7" t="s">
        <v>47</v>
      </c>
      <c r="E15" s="48" t="s">
        <v>149</v>
      </c>
      <c r="F15" s="17" t="s">
        <v>150</v>
      </c>
      <c r="G15" s="49" t="s">
        <v>92</v>
      </c>
      <c r="H15" s="7" t="s">
        <v>151</v>
      </c>
      <c r="I15" s="7" t="s">
        <v>51</v>
      </c>
      <c r="J15" s="7" t="s">
        <v>94</v>
      </c>
      <c r="K15" s="7" t="s">
        <v>95</v>
      </c>
      <c r="L15" s="17"/>
      <c r="M15" s="17"/>
      <c r="N15" s="17"/>
      <c r="O15" s="17"/>
      <c r="P15" s="17"/>
      <c r="Q15" s="17"/>
      <c r="R15" s="19"/>
      <c r="S15" s="17"/>
      <c r="T15" s="17"/>
      <c r="U15" s="17"/>
      <c r="V15" s="17"/>
      <c r="W15" s="17"/>
      <c r="X15" s="17"/>
      <c r="Y15" s="17"/>
      <c r="Z15" s="17"/>
      <c r="AA15" s="17"/>
      <c r="AB15" s="17" t="s">
        <v>152</v>
      </c>
      <c r="AC15" s="17" t="s">
        <v>153</v>
      </c>
      <c r="AD15" s="17" t="s">
        <v>154</v>
      </c>
      <c r="AE15" s="20" t="n">
        <v>912391</v>
      </c>
      <c r="AF15" s="21" t="n">
        <v>948000</v>
      </c>
      <c r="AG15" s="17"/>
      <c r="AH15" s="27" t="s">
        <v>100</v>
      </c>
      <c r="AI15" s="17" t="s">
        <v>155</v>
      </c>
      <c r="AJ15" s="17"/>
      <c r="AK15" s="17"/>
      <c r="AL15" s="17"/>
      <c r="AM15" s="7" t="s">
        <v>54</v>
      </c>
      <c r="AN15" s="17" t="s">
        <v>75</v>
      </c>
      <c r="AO15" s="17"/>
      <c r="AP15" s="15" t="n">
        <f aca="false">MAX(V15,W15,X15)</f>
        <v>0</v>
      </c>
      <c r="AQ15" s="16" t="n">
        <f aca="false">(AE15) * 0.01</f>
        <v>9123.91</v>
      </c>
      <c r="AR15" s="16" t="n">
        <f aca="false">(AE15) * 0.09</f>
        <v>82115.19</v>
      </c>
      <c r="AS15" s="16" t="n">
        <f aca="false">AQ15+AR15</f>
        <v>91239.1</v>
      </c>
    </row>
    <row r="16" customFormat="false" ht="15" hidden="false" customHeight="true" outlineLevel="0" collapsed="false">
      <c r="A16" s="6" t="n">
        <v>2430</v>
      </c>
      <c r="B16" s="7" t="s">
        <v>55</v>
      </c>
      <c r="C16" s="7" t="s">
        <v>156</v>
      </c>
      <c r="D16" s="7" t="s">
        <v>57</v>
      </c>
      <c r="E16" s="7" t="s">
        <v>157</v>
      </c>
      <c r="F16" s="7" t="s">
        <v>158</v>
      </c>
      <c r="G16" s="7" t="s">
        <v>67</v>
      </c>
      <c r="H16" s="7" t="s">
        <v>50</v>
      </c>
      <c r="I16" s="7" t="s">
        <v>51</v>
      </c>
      <c r="J16" s="7" t="s">
        <v>52</v>
      </c>
      <c r="K16" s="7" t="s">
        <v>53</v>
      </c>
      <c r="L16" s="9" t="n">
        <v>39330</v>
      </c>
      <c r="M16" s="9"/>
      <c r="N16" s="9" t="n">
        <v>38162</v>
      </c>
      <c r="O16" s="9" t="n">
        <v>38225</v>
      </c>
      <c r="P16" s="9" t="n">
        <v>39461</v>
      </c>
      <c r="Q16" s="9"/>
      <c r="R16" s="35" t="n">
        <v>326000</v>
      </c>
      <c r="S16" s="11" t="n">
        <v>39748</v>
      </c>
      <c r="T16" s="9" t="n">
        <v>39839</v>
      </c>
      <c r="U16" s="11" t="n">
        <v>39814</v>
      </c>
      <c r="V16" s="11" t="n">
        <v>41639</v>
      </c>
      <c r="W16" s="11" t="n">
        <v>42369</v>
      </c>
      <c r="X16" s="9" t="n">
        <v>42369</v>
      </c>
      <c r="Y16" s="50" t="n">
        <v>42551</v>
      </c>
      <c r="Z16" s="36" t="n">
        <v>1</v>
      </c>
      <c r="AA16" s="11" t="n">
        <v>42551</v>
      </c>
      <c r="AB16" s="9" t="s">
        <v>159</v>
      </c>
      <c r="AC16" s="7" t="s">
        <v>160</v>
      </c>
      <c r="AD16" s="7" t="s">
        <v>161</v>
      </c>
      <c r="AE16" s="24" t="n">
        <v>3661674</v>
      </c>
      <c r="AF16" s="37" t="n">
        <v>6714074</v>
      </c>
      <c r="AG16" s="8" t="s">
        <v>72</v>
      </c>
      <c r="AH16" s="8" t="s">
        <v>73</v>
      </c>
      <c r="AI16" s="8" t="s">
        <v>74</v>
      </c>
      <c r="AJ16" s="7"/>
      <c r="AK16" s="7"/>
      <c r="AL16" s="7"/>
      <c r="AM16" s="7" t="s">
        <v>138</v>
      </c>
      <c r="AN16" s="7" t="s">
        <v>75</v>
      </c>
      <c r="AO16" s="8" t="s">
        <v>139</v>
      </c>
      <c r="AP16" s="15" t="n">
        <f aca="false">MAX(V16,W16,X16)</f>
        <v>42369</v>
      </c>
      <c r="AQ16" s="16" t="n">
        <f aca="false">(AE16) * 0.01</f>
        <v>36616.74</v>
      </c>
      <c r="AR16" s="16" t="n">
        <f aca="false">(AE16) * 0.09</f>
        <v>329550.66</v>
      </c>
      <c r="AS16" s="16" t="n">
        <f aca="false">AQ16+AR16</f>
        <v>366167.4</v>
      </c>
    </row>
    <row r="17" customFormat="false" ht="15" hidden="false" customHeight="true" outlineLevel="0" collapsed="false">
      <c r="A17" s="51" t="n">
        <v>2475</v>
      </c>
      <c r="B17" s="7" t="s">
        <v>55</v>
      </c>
      <c r="C17" s="7" t="s">
        <v>119</v>
      </c>
      <c r="D17" s="7" t="s">
        <v>103</v>
      </c>
      <c r="E17" s="7" t="s">
        <v>162</v>
      </c>
      <c r="F17" s="7" t="s">
        <v>163</v>
      </c>
      <c r="G17" s="52" t="s">
        <v>164</v>
      </c>
      <c r="H17" s="7" t="s">
        <v>105</v>
      </c>
      <c r="I17" s="1" t="s">
        <v>165</v>
      </c>
      <c r="J17" s="7" t="s">
        <v>106</v>
      </c>
      <c r="K17" s="7" t="s">
        <v>53</v>
      </c>
      <c r="L17" s="9" t="n">
        <v>38552</v>
      </c>
      <c r="M17" s="9"/>
      <c r="N17" s="9"/>
      <c r="O17" s="9"/>
      <c r="P17" s="9"/>
      <c r="Q17" s="9"/>
      <c r="R17" s="10" t="n">
        <v>0</v>
      </c>
      <c r="S17" s="9" t="n">
        <v>38552</v>
      </c>
      <c r="T17" s="9" t="n">
        <v>38670</v>
      </c>
      <c r="U17" s="9"/>
      <c r="V17" s="9"/>
      <c r="W17" s="9"/>
      <c r="X17" s="9"/>
      <c r="Y17" s="11"/>
      <c r="Z17" s="12"/>
      <c r="AA17" s="9"/>
      <c r="AB17" s="9" t="s">
        <v>166</v>
      </c>
      <c r="AC17" s="7"/>
      <c r="AD17" s="7"/>
      <c r="AE17" s="24" t="n">
        <v>184500</v>
      </c>
      <c r="AF17" s="37" t="n">
        <v>0</v>
      </c>
      <c r="AG17" s="7" t="s">
        <v>167</v>
      </c>
      <c r="AH17" s="27" t="s">
        <v>100</v>
      </c>
      <c r="AI17" s="8" t="s">
        <v>74</v>
      </c>
      <c r="AJ17" s="7" t="s">
        <v>128</v>
      </c>
      <c r="AK17" s="7" t="s">
        <v>128</v>
      </c>
      <c r="AL17" s="7"/>
      <c r="AM17" s="7" t="s">
        <v>54</v>
      </c>
      <c r="AN17" s="7"/>
      <c r="AO17" s="7" t="s">
        <v>168</v>
      </c>
      <c r="AP17" s="15" t="n">
        <f aca="false">MAX(V17,W17,X17)</f>
        <v>0</v>
      </c>
      <c r="AQ17" s="16" t="n">
        <f aca="false">(AE17) * 0.01</f>
        <v>1845</v>
      </c>
      <c r="AR17" s="16" t="n">
        <f aca="false">(AE17) * 0.09</f>
        <v>16605</v>
      </c>
      <c r="AS17" s="16" t="n">
        <f aca="false">AQ17+AR17</f>
        <v>18450</v>
      </c>
    </row>
    <row r="18" customFormat="false" ht="15" hidden="false" customHeight="true" outlineLevel="0" collapsed="false">
      <c r="A18" s="6" t="n">
        <v>2495</v>
      </c>
      <c r="B18" s="7" t="s">
        <v>45</v>
      </c>
      <c r="C18" s="7" t="s">
        <v>83</v>
      </c>
      <c r="D18" s="7" t="s">
        <v>83</v>
      </c>
      <c r="E18" s="7" t="s">
        <v>169</v>
      </c>
      <c r="F18" s="7"/>
      <c r="G18" s="8" t="s">
        <v>49</v>
      </c>
      <c r="H18" s="7" t="s">
        <v>50</v>
      </c>
      <c r="I18" s="7" t="s">
        <v>51</v>
      </c>
      <c r="J18" s="7" t="s">
        <v>106</v>
      </c>
      <c r="K18" s="7"/>
      <c r="L18" s="9" t="n">
        <v>38257</v>
      </c>
      <c r="M18" s="9"/>
      <c r="N18" s="9"/>
      <c r="O18" s="9"/>
      <c r="P18" s="9"/>
      <c r="Q18" s="9"/>
      <c r="R18" s="10" t="n">
        <v>0</v>
      </c>
      <c r="S18" s="9" t="n">
        <v>38391</v>
      </c>
      <c r="T18" s="9" t="n">
        <v>38520</v>
      </c>
      <c r="U18" s="11"/>
      <c r="V18" s="9"/>
      <c r="W18" s="9"/>
      <c r="X18" s="9"/>
      <c r="Y18" s="11"/>
      <c r="Z18" s="12"/>
      <c r="AA18" s="9"/>
      <c r="AB18" s="9" t="s">
        <v>170</v>
      </c>
      <c r="AC18" s="7"/>
      <c r="AD18" s="7"/>
      <c r="AE18" s="24" t="n">
        <v>426500</v>
      </c>
      <c r="AF18" s="37" t="n">
        <v>975000</v>
      </c>
      <c r="AG18" s="7" t="s">
        <v>118</v>
      </c>
      <c r="AH18" s="7"/>
      <c r="AI18" s="7"/>
      <c r="AJ18" s="7"/>
      <c r="AK18" s="7"/>
      <c r="AL18" s="7"/>
      <c r="AM18" s="7" t="s">
        <v>54</v>
      </c>
      <c r="AN18" s="7"/>
      <c r="AO18" s="7"/>
      <c r="AP18" s="15" t="n">
        <f aca="false">MAX(V18,W18,X18)</f>
        <v>0</v>
      </c>
      <c r="AQ18" s="16" t="n">
        <f aca="false">(AE18) * 0.01</f>
        <v>4265</v>
      </c>
      <c r="AR18" s="16" t="n">
        <f aca="false">(AE18) * 0.09</f>
        <v>38385</v>
      </c>
      <c r="AS18" s="16" t="n">
        <f aca="false">AQ18+AR18</f>
        <v>42650</v>
      </c>
    </row>
    <row r="19" customFormat="false" ht="15" hidden="false" customHeight="true" outlineLevel="0" collapsed="false">
      <c r="A19" s="38" t="n">
        <v>2502</v>
      </c>
      <c r="B19" s="39" t="s">
        <v>55</v>
      </c>
      <c r="C19" s="39" t="s">
        <v>171</v>
      </c>
      <c r="D19" s="39" t="s">
        <v>103</v>
      </c>
      <c r="E19" s="39" t="s">
        <v>172</v>
      </c>
      <c r="F19" s="39"/>
      <c r="G19" s="8" t="s">
        <v>49</v>
      </c>
      <c r="H19" s="39" t="s">
        <v>105</v>
      </c>
      <c r="I19" s="39" t="s">
        <v>51</v>
      </c>
      <c r="J19" s="41" t="s">
        <v>106</v>
      </c>
      <c r="K19" s="41"/>
      <c r="L19" s="42" t="n">
        <v>38114</v>
      </c>
      <c r="M19" s="42"/>
      <c r="N19" s="42"/>
      <c r="O19" s="42"/>
      <c r="P19" s="42"/>
      <c r="Q19" s="42"/>
      <c r="R19" s="43" t="n">
        <v>0</v>
      </c>
      <c r="S19" s="42" t="n">
        <v>38114</v>
      </c>
      <c r="T19" s="42" t="n">
        <v>38658</v>
      </c>
      <c r="U19" s="53"/>
      <c r="V19" s="42"/>
      <c r="W19" s="42"/>
      <c r="X19" s="42"/>
      <c r="Y19" s="54"/>
      <c r="Z19" s="45"/>
      <c r="AA19" s="44"/>
      <c r="AB19" s="44" t="s">
        <v>173</v>
      </c>
      <c r="AC19" s="39"/>
      <c r="AD19" s="39"/>
      <c r="AE19" s="46" t="n">
        <v>200000</v>
      </c>
      <c r="AF19" s="47" t="n">
        <v>0</v>
      </c>
      <c r="AG19" s="39" t="s">
        <v>118</v>
      </c>
      <c r="AH19" s="39"/>
      <c r="AI19" s="39"/>
      <c r="AJ19" s="39"/>
      <c r="AK19" s="39"/>
      <c r="AL19" s="39"/>
      <c r="AM19" s="7" t="s">
        <v>54</v>
      </c>
      <c r="AN19" s="39"/>
      <c r="AO19" s="39"/>
      <c r="AP19" s="15" t="n">
        <f aca="false">MAX(V19,W19,X19)</f>
        <v>0</v>
      </c>
      <c r="AQ19" s="16" t="n">
        <f aca="false">(AE19) * 0.01</f>
        <v>2000</v>
      </c>
      <c r="AR19" s="16" t="n">
        <f aca="false">(AE19) * 0.09</f>
        <v>18000</v>
      </c>
      <c r="AS19" s="16" t="n">
        <f aca="false">AQ19+AR19</f>
        <v>20000</v>
      </c>
    </row>
    <row r="20" customFormat="false" ht="15" hidden="false" customHeight="true" outlineLevel="0" collapsed="false">
      <c r="A20" s="6" t="n">
        <v>2505</v>
      </c>
      <c r="B20" s="25" t="s">
        <v>45</v>
      </c>
      <c r="C20" s="25" t="s">
        <v>174</v>
      </c>
      <c r="D20" s="25" t="s">
        <v>103</v>
      </c>
      <c r="E20" s="25" t="s">
        <v>175</v>
      </c>
      <c r="F20" s="25" t="s">
        <v>176</v>
      </c>
      <c r="G20" s="25" t="s">
        <v>177</v>
      </c>
      <c r="H20" s="25" t="s">
        <v>50</v>
      </c>
      <c r="I20" s="25" t="s">
        <v>51</v>
      </c>
      <c r="J20" s="7" t="s">
        <v>178</v>
      </c>
      <c r="K20" s="7" t="s">
        <v>53</v>
      </c>
      <c r="L20" s="9" t="n">
        <v>39562</v>
      </c>
      <c r="M20" s="9"/>
      <c r="N20" s="9" t="n">
        <v>38491</v>
      </c>
      <c r="O20" s="9" t="n">
        <v>38658</v>
      </c>
      <c r="P20" s="9" t="n">
        <v>39933</v>
      </c>
      <c r="Q20" s="9"/>
      <c r="R20" s="10" t="n">
        <v>500000</v>
      </c>
      <c r="S20" s="9" t="n">
        <v>40085</v>
      </c>
      <c r="T20" s="9" t="n">
        <v>40422</v>
      </c>
      <c r="U20" s="9" t="n">
        <v>40393</v>
      </c>
      <c r="V20" s="9" t="n">
        <v>42369</v>
      </c>
      <c r="W20" s="9" t="n">
        <v>42735</v>
      </c>
      <c r="X20" s="9" t="n">
        <v>42915</v>
      </c>
      <c r="Y20" s="9" t="n">
        <v>42185</v>
      </c>
      <c r="Z20" s="12" t="n">
        <v>1</v>
      </c>
      <c r="AA20" s="9" t="n">
        <v>42916</v>
      </c>
      <c r="AB20" s="9" t="s">
        <v>179</v>
      </c>
      <c r="AC20" s="25" t="s">
        <v>180</v>
      </c>
      <c r="AD20" s="55" t="s">
        <v>181</v>
      </c>
      <c r="AE20" s="24" t="n">
        <v>6909091</v>
      </c>
      <c r="AF20" s="37" t="n">
        <v>18661324</v>
      </c>
      <c r="AG20" s="25" t="s">
        <v>167</v>
      </c>
      <c r="AH20" s="7" t="s">
        <v>73</v>
      </c>
      <c r="AI20" s="56" t="s">
        <v>182</v>
      </c>
      <c r="AJ20" s="25" t="s">
        <v>51</v>
      </c>
      <c r="AK20" s="25" t="s">
        <v>51</v>
      </c>
      <c r="AL20" s="25"/>
      <c r="AM20" s="25" t="s">
        <v>138</v>
      </c>
      <c r="AN20" s="25" t="s">
        <v>75</v>
      </c>
      <c r="AO20" s="25"/>
      <c r="AP20" s="15" t="n">
        <f aca="false">MAX(V20,W20,X20)</f>
        <v>42915</v>
      </c>
      <c r="AQ20" s="16" t="n">
        <f aca="false">(AE20) * 0.01</f>
        <v>69090.91</v>
      </c>
      <c r="AR20" s="16" t="n">
        <f aca="false">(AE20) * 0.09</f>
        <v>621818.19</v>
      </c>
      <c r="AS20" s="16" t="n">
        <f aca="false">AQ20+AR20</f>
        <v>690909.1</v>
      </c>
    </row>
    <row r="21" customFormat="false" ht="15" hidden="false" customHeight="true" outlineLevel="0" collapsed="false">
      <c r="A21" s="6" t="n">
        <v>2582</v>
      </c>
      <c r="B21" s="7" t="s">
        <v>55</v>
      </c>
      <c r="C21" s="7" t="s">
        <v>83</v>
      </c>
      <c r="D21" s="7" t="s">
        <v>83</v>
      </c>
      <c r="E21" s="7" t="s">
        <v>183</v>
      </c>
      <c r="F21" s="7" t="s">
        <v>184</v>
      </c>
      <c r="G21" s="22" t="s">
        <v>142</v>
      </c>
      <c r="H21" s="7" t="s">
        <v>50</v>
      </c>
      <c r="I21" s="7" t="s">
        <v>51</v>
      </c>
      <c r="J21" s="7" t="s">
        <v>52</v>
      </c>
      <c r="K21" s="7" t="s">
        <v>53</v>
      </c>
      <c r="L21" s="9" t="n">
        <v>38310</v>
      </c>
      <c r="M21" s="9"/>
      <c r="N21" s="9"/>
      <c r="O21" s="9"/>
      <c r="P21" s="9"/>
      <c r="Q21" s="9"/>
      <c r="R21" s="10" t="n">
        <v>0</v>
      </c>
      <c r="S21" s="9" t="n">
        <v>38607</v>
      </c>
      <c r="T21" s="9" t="n">
        <v>38709</v>
      </c>
      <c r="U21" s="9" t="n">
        <v>38709</v>
      </c>
      <c r="V21" s="9" t="n">
        <v>40877</v>
      </c>
      <c r="W21" s="9" t="n">
        <v>40877</v>
      </c>
      <c r="X21" s="9" t="n">
        <v>40908</v>
      </c>
      <c r="Y21" s="11" t="n">
        <v>42735</v>
      </c>
      <c r="Z21" s="12" t="n">
        <v>3</v>
      </c>
      <c r="AA21" s="9" t="n">
        <v>42735</v>
      </c>
      <c r="AB21" s="9" t="s">
        <v>185</v>
      </c>
      <c r="AC21" s="57" t="s">
        <v>186</v>
      </c>
      <c r="AD21" s="58" t="s">
        <v>187</v>
      </c>
      <c r="AE21" s="24" t="n">
        <v>2609208</v>
      </c>
      <c r="AF21" s="37" t="n">
        <v>7079186</v>
      </c>
      <c r="AG21" s="7" t="s">
        <v>126</v>
      </c>
      <c r="AH21" s="7" t="s">
        <v>144</v>
      </c>
      <c r="AI21" s="7" t="s">
        <v>145</v>
      </c>
      <c r="AJ21" s="7" t="s">
        <v>51</v>
      </c>
      <c r="AK21" s="7" t="s">
        <v>51</v>
      </c>
      <c r="AL21" s="7"/>
      <c r="AM21" s="7" t="s">
        <v>54</v>
      </c>
      <c r="AN21" s="7" t="s">
        <v>146</v>
      </c>
      <c r="AO21" s="7" t="s">
        <v>188</v>
      </c>
      <c r="AP21" s="15" t="n">
        <f aca="false">MAX(V21,W21,X21)</f>
        <v>40908</v>
      </c>
      <c r="AQ21" s="16" t="n">
        <f aca="false">(AE21) * 0.01</f>
        <v>26092.08</v>
      </c>
      <c r="AR21" s="16" t="n">
        <f aca="false">(AE21) * 0.09</f>
        <v>234828.72</v>
      </c>
      <c r="AS21" s="16" t="n">
        <f aca="false">AQ21+AR21</f>
        <v>260920.8</v>
      </c>
    </row>
    <row r="22" customFormat="false" ht="15" hidden="false" customHeight="true" outlineLevel="0" collapsed="false">
      <c r="A22" s="6" t="n">
        <v>2648</v>
      </c>
      <c r="B22" s="7" t="s">
        <v>55</v>
      </c>
      <c r="C22" s="7" t="s">
        <v>189</v>
      </c>
      <c r="D22" s="7" t="s">
        <v>47</v>
      </c>
      <c r="E22" s="7" t="s">
        <v>190</v>
      </c>
      <c r="F22" s="7" t="s">
        <v>191</v>
      </c>
      <c r="G22" s="7" t="s">
        <v>142</v>
      </c>
      <c r="H22" s="7" t="s">
        <v>151</v>
      </c>
      <c r="I22" s="7" t="s">
        <v>111</v>
      </c>
      <c r="J22" s="7" t="s">
        <v>52</v>
      </c>
      <c r="K22" s="7" t="s">
        <v>53</v>
      </c>
      <c r="L22" s="9" t="n">
        <v>38756</v>
      </c>
      <c r="M22" s="9"/>
      <c r="N22" s="9"/>
      <c r="O22" s="9"/>
      <c r="P22" s="9"/>
      <c r="Q22" s="9"/>
      <c r="R22" s="10" t="n">
        <v>0</v>
      </c>
      <c r="S22" s="9" t="n">
        <v>38756</v>
      </c>
      <c r="T22" s="9" t="n">
        <v>39104</v>
      </c>
      <c r="U22" s="9" t="n">
        <v>42359</v>
      </c>
      <c r="V22" s="9" t="n">
        <v>40565</v>
      </c>
      <c r="W22" s="9" t="n">
        <v>42391</v>
      </c>
      <c r="X22" s="9" t="n">
        <v>42391</v>
      </c>
      <c r="Y22" s="9" t="n">
        <v>42735</v>
      </c>
      <c r="Z22" s="12" t="n">
        <v>8</v>
      </c>
      <c r="AA22" s="9" t="n">
        <v>42735</v>
      </c>
      <c r="AB22" s="9" t="s">
        <v>192</v>
      </c>
      <c r="AC22" s="59" t="s">
        <v>186</v>
      </c>
      <c r="AD22" s="60" t="s">
        <v>187</v>
      </c>
      <c r="AE22" s="24" t="n">
        <v>848900</v>
      </c>
      <c r="AF22" s="37" t="n">
        <v>919260</v>
      </c>
      <c r="AG22" s="7" t="s">
        <v>118</v>
      </c>
      <c r="AH22" s="7" t="s">
        <v>73</v>
      </c>
      <c r="AI22" s="7" t="s">
        <v>182</v>
      </c>
      <c r="AJ22" s="7" t="s">
        <v>51</v>
      </c>
      <c r="AK22" s="7" t="s">
        <v>51</v>
      </c>
      <c r="AL22" s="7"/>
      <c r="AM22" s="7" t="s">
        <v>54</v>
      </c>
      <c r="AN22" s="7" t="s">
        <v>75</v>
      </c>
      <c r="AO22" s="7" t="s">
        <v>193</v>
      </c>
      <c r="AP22" s="15" t="n">
        <f aca="false">MAX(V22,W22,X22)</f>
        <v>42391</v>
      </c>
      <c r="AQ22" s="16" t="n">
        <f aca="false">(AE22) * 0.01</f>
        <v>8489</v>
      </c>
      <c r="AR22" s="16" t="n">
        <f aca="false">(AE22) * 0.09</f>
        <v>76401</v>
      </c>
      <c r="AS22" s="16" t="n">
        <f aca="false">AQ22+AR22</f>
        <v>84890</v>
      </c>
    </row>
    <row r="23" customFormat="false" ht="15" hidden="false" customHeight="true" outlineLevel="0" collapsed="false">
      <c r="A23" s="6" t="n">
        <v>2820</v>
      </c>
      <c r="B23" s="7" t="s">
        <v>55</v>
      </c>
      <c r="C23" s="7" t="s">
        <v>194</v>
      </c>
      <c r="D23" s="7" t="s">
        <v>47</v>
      </c>
      <c r="E23" s="7" t="s">
        <v>195</v>
      </c>
      <c r="F23" s="7"/>
      <c r="G23" s="7" t="s">
        <v>196</v>
      </c>
      <c r="H23" s="7" t="s">
        <v>50</v>
      </c>
      <c r="I23" s="7" t="s">
        <v>51</v>
      </c>
      <c r="J23" s="7" t="s">
        <v>52</v>
      </c>
      <c r="K23" s="8" t="s">
        <v>53</v>
      </c>
      <c r="L23" s="9" t="n">
        <v>39988</v>
      </c>
      <c r="M23" s="9"/>
      <c r="N23" s="9"/>
      <c r="O23" s="9"/>
      <c r="P23" s="9"/>
      <c r="Q23" s="17"/>
      <c r="R23" s="10" t="n">
        <v>0</v>
      </c>
      <c r="S23" s="9" t="n">
        <v>40311</v>
      </c>
      <c r="T23" s="9" t="n">
        <v>40459</v>
      </c>
      <c r="U23" s="11"/>
      <c r="V23" s="9"/>
      <c r="W23" s="9"/>
      <c r="X23" s="9"/>
      <c r="Y23" s="9" t="n">
        <v>41090</v>
      </c>
      <c r="Z23" s="12"/>
      <c r="AA23" s="9" t="n">
        <v>41820</v>
      </c>
      <c r="AB23" s="9" t="s">
        <v>197</v>
      </c>
      <c r="AC23" s="7" t="s">
        <v>198</v>
      </c>
      <c r="AD23" s="7" t="s">
        <v>199</v>
      </c>
      <c r="AE23" s="24" t="n">
        <v>1177300</v>
      </c>
      <c r="AF23" s="61" t="n">
        <v>1002050</v>
      </c>
      <c r="AG23" s="7" t="s">
        <v>72</v>
      </c>
      <c r="AH23" s="27" t="s">
        <v>100</v>
      </c>
      <c r="AI23" s="8" t="s">
        <v>74</v>
      </c>
      <c r="AJ23" s="7"/>
      <c r="AK23" s="7"/>
      <c r="AL23" s="7"/>
      <c r="AM23" s="7" t="s">
        <v>54</v>
      </c>
      <c r="AN23" s="7" t="s">
        <v>75</v>
      </c>
      <c r="AO23" s="7" t="s">
        <v>200</v>
      </c>
      <c r="AP23" s="15" t="n">
        <f aca="false">MAX(V23,W23,X23)</f>
        <v>0</v>
      </c>
      <c r="AQ23" s="16" t="n">
        <f aca="false">(AE23) * 0.01</f>
        <v>11773</v>
      </c>
      <c r="AR23" s="16" t="n">
        <f aca="false">(AE23) * 0.09</f>
        <v>105957</v>
      </c>
      <c r="AS23" s="16" t="n">
        <f aca="false">AQ23+AR23</f>
        <v>117730</v>
      </c>
    </row>
    <row r="24" customFormat="false" ht="15" hidden="false" customHeight="true" outlineLevel="0" collapsed="false">
      <c r="A24" s="6" t="n">
        <v>2824</v>
      </c>
      <c r="B24" s="7" t="s">
        <v>55</v>
      </c>
      <c r="C24" s="7" t="s">
        <v>201</v>
      </c>
      <c r="D24" s="7" t="s">
        <v>47</v>
      </c>
      <c r="E24" s="7" t="s">
        <v>202</v>
      </c>
      <c r="F24" s="7" t="s">
        <v>203</v>
      </c>
      <c r="G24" s="7" t="s">
        <v>142</v>
      </c>
      <c r="H24" s="7" t="s">
        <v>151</v>
      </c>
      <c r="I24" s="7" t="s">
        <v>51</v>
      </c>
      <c r="J24" s="7" t="s">
        <v>52</v>
      </c>
      <c r="K24" s="7" t="s">
        <v>53</v>
      </c>
      <c r="L24" s="9" t="n">
        <v>38756</v>
      </c>
      <c r="M24" s="9"/>
      <c r="N24" s="9"/>
      <c r="O24" s="9"/>
      <c r="P24" s="9"/>
      <c r="Q24" s="9"/>
      <c r="R24" s="10" t="n">
        <v>0</v>
      </c>
      <c r="S24" s="9" t="n">
        <v>38756</v>
      </c>
      <c r="T24" s="9" t="n">
        <v>39020</v>
      </c>
      <c r="U24" s="9" t="n">
        <v>42735</v>
      </c>
      <c r="V24" s="9" t="n">
        <v>40480</v>
      </c>
      <c r="W24" s="9" t="n">
        <v>42672</v>
      </c>
      <c r="X24" s="9" t="n">
        <v>42915</v>
      </c>
      <c r="Y24" s="9" t="n">
        <v>41880</v>
      </c>
      <c r="Z24" s="12" t="n">
        <v>7</v>
      </c>
      <c r="AA24" s="9" t="n">
        <v>43281</v>
      </c>
      <c r="AB24" s="9" t="s">
        <v>204</v>
      </c>
      <c r="AC24" s="7"/>
      <c r="AD24" s="7"/>
      <c r="AE24" s="24" t="n">
        <v>908100</v>
      </c>
      <c r="AF24" s="37" t="n">
        <v>1389000</v>
      </c>
      <c r="AG24" s="7" t="s">
        <v>118</v>
      </c>
      <c r="AH24" s="7" t="s">
        <v>73</v>
      </c>
      <c r="AI24" s="7" t="s">
        <v>182</v>
      </c>
      <c r="AJ24" s="7" t="s">
        <v>51</v>
      </c>
      <c r="AK24" s="7" t="s">
        <v>51</v>
      </c>
      <c r="AL24" s="7"/>
      <c r="AM24" s="7" t="s">
        <v>54</v>
      </c>
      <c r="AN24" s="7" t="s">
        <v>75</v>
      </c>
      <c r="AO24" s="7" t="s">
        <v>205</v>
      </c>
      <c r="AP24" s="15" t="n">
        <f aca="false">MAX(V24,W24,X24)</f>
        <v>42915</v>
      </c>
      <c r="AQ24" s="16" t="n">
        <f aca="false">(AE24) * 0.01</f>
        <v>9081</v>
      </c>
      <c r="AR24" s="16" t="n">
        <f aca="false">(AE24) * 0.09</f>
        <v>81729</v>
      </c>
      <c r="AS24" s="16" t="n">
        <f aca="false">AQ24+AR24</f>
        <v>90810</v>
      </c>
    </row>
    <row r="25" customFormat="false" ht="15" hidden="false" customHeight="true" outlineLevel="0" collapsed="false">
      <c r="A25" s="6" t="n">
        <v>2851</v>
      </c>
      <c r="B25" s="7" t="s">
        <v>55</v>
      </c>
      <c r="C25" s="7" t="s">
        <v>63</v>
      </c>
      <c r="D25" s="7" t="s">
        <v>64</v>
      </c>
      <c r="E25" s="7" t="s">
        <v>206</v>
      </c>
      <c r="F25" s="7"/>
      <c r="G25" s="8" t="s">
        <v>49</v>
      </c>
      <c r="H25" s="7" t="s">
        <v>105</v>
      </c>
      <c r="I25" s="7" t="s">
        <v>51</v>
      </c>
      <c r="J25" s="7" t="s">
        <v>52</v>
      </c>
      <c r="K25" s="7" t="s">
        <v>53</v>
      </c>
      <c r="L25" s="9" t="n">
        <v>38567</v>
      </c>
      <c r="M25" s="9"/>
      <c r="N25" s="9"/>
      <c r="O25" s="9"/>
      <c r="P25" s="9"/>
      <c r="Q25" s="9"/>
      <c r="R25" s="10" t="n">
        <v>0</v>
      </c>
      <c r="S25" s="9" t="n">
        <v>38567</v>
      </c>
      <c r="T25" s="9" t="n">
        <v>39080</v>
      </c>
      <c r="U25" s="11"/>
      <c r="V25" s="9"/>
      <c r="W25" s="9"/>
      <c r="X25" s="9"/>
      <c r="Y25" s="11"/>
      <c r="Z25" s="12"/>
      <c r="AA25" s="9"/>
      <c r="AB25" s="9" t="s">
        <v>207</v>
      </c>
      <c r="AC25" s="7"/>
      <c r="AD25" s="7"/>
      <c r="AE25" s="24" t="n">
        <v>375190</v>
      </c>
      <c r="AF25" s="37" t="n">
        <v>0</v>
      </c>
      <c r="AG25" s="7"/>
      <c r="AH25" s="7"/>
      <c r="AI25" s="7"/>
      <c r="AJ25" s="7"/>
      <c r="AK25" s="7"/>
      <c r="AL25" s="7"/>
      <c r="AM25" s="7"/>
      <c r="AN25" s="7" t="s">
        <v>75</v>
      </c>
      <c r="AO25" s="7"/>
      <c r="AP25" s="15" t="n">
        <f aca="false">MAX(V25,W25,X25)</f>
        <v>0</v>
      </c>
      <c r="AQ25" s="16" t="n">
        <f aca="false">(AE25) * 0.01</f>
        <v>3751.9</v>
      </c>
      <c r="AR25" s="16" t="n">
        <f aca="false">(AE25) * 0.09</f>
        <v>33767.1</v>
      </c>
      <c r="AS25" s="16" t="n">
        <f aca="false">AQ25+AR25</f>
        <v>37519</v>
      </c>
    </row>
    <row r="26" customFormat="false" ht="15" hidden="false" customHeight="true" outlineLevel="0" collapsed="false">
      <c r="A26" s="6" t="n">
        <v>2899</v>
      </c>
      <c r="B26" s="7" t="s">
        <v>208</v>
      </c>
      <c r="C26" s="7" t="s">
        <v>83</v>
      </c>
      <c r="D26" s="7" t="s">
        <v>83</v>
      </c>
      <c r="E26" s="25" t="s">
        <v>209</v>
      </c>
      <c r="F26" s="26"/>
      <c r="G26" s="7" t="s">
        <v>92</v>
      </c>
      <c r="H26" s="7" t="s">
        <v>50</v>
      </c>
      <c r="I26" s="7" t="s">
        <v>51</v>
      </c>
      <c r="J26" s="7" t="s">
        <v>106</v>
      </c>
      <c r="K26" s="7" t="s">
        <v>95</v>
      </c>
      <c r="L26" s="9" t="n">
        <v>38666</v>
      </c>
      <c r="M26" s="9" t="n">
        <v>38623</v>
      </c>
      <c r="N26" s="9"/>
      <c r="O26" s="9"/>
      <c r="P26" s="9"/>
      <c r="Q26" s="9"/>
      <c r="R26" s="10" t="n">
        <v>0</v>
      </c>
      <c r="S26" s="9" t="n">
        <v>38775</v>
      </c>
      <c r="T26" s="9" t="n">
        <v>38880</v>
      </c>
      <c r="U26" s="9" t="n">
        <v>38880</v>
      </c>
      <c r="V26" s="9"/>
      <c r="W26" s="9"/>
      <c r="X26" s="9" t="n">
        <v>40543</v>
      </c>
      <c r="Y26" s="9" t="n">
        <v>40543</v>
      </c>
      <c r="Z26" s="12"/>
      <c r="AA26" s="9" t="n">
        <v>40543</v>
      </c>
      <c r="AB26" s="9" t="s">
        <v>210</v>
      </c>
      <c r="AC26" s="7"/>
      <c r="AD26" s="7"/>
      <c r="AE26" s="24" t="n">
        <v>6856000</v>
      </c>
      <c r="AF26" s="62" t="n">
        <v>270000</v>
      </c>
      <c r="AG26" s="7" t="s">
        <v>99</v>
      </c>
      <c r="AH26" s="27" t="s">
        <v>100</v>
      </c>
      <c r="AI26" s="28" t="s">
        <v>101</v>
      </c>
      <c r="AJ26" s="7"/>
      <c r="AK26" s="7"/>
      <c r="AL26" s="7"/>
      <c r="AM26" s="7"/>
      <c r="AN26" s="7" t="s">
        <v>75</v>
      </c>
      <c r="AO26" s="7"/>
      <c r="AP26" s="15" t="n">
        <f aca="false">MAX(V26,W26,X26)</f>
        <v>40543</v>
      </c>
      <c r="AQ26" s="16" t="n">
        <f aca="false">(AE26) * 0.01</f>
        <v>68560</v>
      </c>
      <c r="AR26" s="16" t="n">
        <f aca="false">(AE26) * 0.09</f>
        <v>617040</v>
      </c>
      <c r="AS26" s="16" t="n">
        <f aca="false">AQ26+AR26</f>
        <v>685600</v>
      </c>
    </row>
    <row r="27" customFormat="false" ht="15" hidden="false" customHeight="true" outlineLevel="0" collapsed="false">
      <c r="A27" s="6" t="n">
        <v>2967</v>
      </c>
      <c r="B27" s="7" t="s">
        <v>55</v>
      </c>
      <c r="C27" s="7" t="s">
        <v>211</v>
      </c>
      <c r="D27" s="7" t="s">
        <v>103</v>
      </c>
      <c r="E27" s="7" t="s">
        <v>212</v>
      </c>
      <c r="F27" s="7" t="s">
        <v>213</v>
      </c>
      <c r="G27" s="22" t="s">
        <v>164</v>
      </c>
      <c r="H27" s="7" t="s">
        <v>50</v>
      </c>
      <c r="I27" s="7" t="s">
        <v>51</v>
      </c>
      <c r="J27" s="7" t="s">
        <v>52</v>
      </c>
      <c r="K27" s="7" t="s">
        <v>53</v>
      </c>
      <c r="L27" s="9" t="n">
        <v>39562</v>
      </c>
      <c r="M27" s="9"/>
      <c r="N27" s="9" t="n">
        <v>39716</v>
      </c>
      <c r="O27" s="9" t="n">
        <v>39924</v>
      </c>
      <c r="P27" s="9" t="n">
        <v>40766</v>
      </c>
      <c r="Q27" s="9"/>
      <c r="R27" s="10" t="n">
        <v>110502</v>
      </c>
      <c r="S27" s="9" t="n">
        <v>40639</v>
      </c>
      <c r="T27" s="9" t="n">
        <v>40808</v>
      </c>
      <c r="U27" s="9" t="n">
        <v>40800</v>
      </c>
      <c r="V27" s="9" t="n">
        <v>42825</v>
      </c>
      <c r="W27" s="9" t="n">
        <v>43281</v>
      </c>
      <c r="X27" s="9" t="n">
        <v>44012</v>
      </c>
      <c r="Y27" s="9" t="n">
        <v>43646</v>
      </c>
      <c r="Z27" s="12" t="n">
        <v>4</v>
      </c>
      <c r="AA27" s="9" t="n">
        <v>44196</v>
      </c>
      <c r="AB27" s="9" t="s">
        <v>214</v>
      </c>
      <c r="AC27" s="7" t="s">
        <v>215</v>
      </c>
      <c r="AD27" s="7" t="s">
        <v>216</v>
      </c>
      <c r="AE27" s="24" t="n">
        <v>5972493</v>
      </c>
      <c r="AF27" s="37" t="n">
        <v>6897582</v>
      </c>
      <c r="AG27" s="7" t="s">
        <v>167</v>
      </c>
      <c r="AH27" s="27" t="s">
        <v>100</v>
      </c>
      <c r="AI27" s="8" t="s">
        <v>74</v>
      </c>
      <c r="AJ27" s="7" t="s">
        <v>51</v>
      </c>
      <c r="AK27" s="7" t="s">
        <v>51</v>
      </c>
      <c r="AL27" s="7"/>
      <c r="AM27" s="7" t="s">
        <v>54</v>
      </c>
      <c r="AN27" s="7" t="s">
        <v>75</v>
      </c>
      <c r="AO27" s="7" t="s">
        <v>217</v>
      </c>
      <c r="AP27" s="15" t="n">
        <f aca="false">MAX(V27,W27,X27)</f>
        <v>44012</v>
      </c>
      <c r="AQ27" s="16" t="n">
        <f aca="false">(AE27) * 0.01</f>
        <v>59724.93</v>
      </c>
      <c r="AR27" s="16" t="n">
        <f aca="false">(AE27) * 0.09</f>
        <v>537524.37</v>
      </c>
      <c r="AS27" s="16" t="n">
        <f aca="false">AQ27+AR27</f>
        <v>597249.3</v>
      </c>
    </row>
    <row r="28" customFormat="false" ht="15" hidden="false" customHeight="true" outlineLevel="0" collapsed="false">
      <c r="A28" s="6" t="n">
        <v>3004</v>
      </c>
      <c r="B28" s="7" t="s">
        <v>55</v>
      </c>
      <c r="C28" s="7" t="s">
        <v>218</v>
      </c>
      <c r="D28" s="7" t="s">
        <v>47</v>
      </c>
      <c r="E28" s="7" t="s">
        <v>219</v>
      </c>
      <c r="F28" s="7" t="s">
        <v>220</v>
      </c>
      <c r="G28" s="7" t="s">
        <v>122</v>
      </c>
      <c r="H28" s="7" t="s">
        <v>105</v>
      </c>
      <c r="I28" s="7" t="s">
        <v>93</v>
      </c>
      <c r="J28" s="7" t="s">
        <v>52</v>
      </c>
      <c r="K28" s="7" t="s">
        <v>53</v>
      </c>
      <c r="L28" s="9" t="n">
        <v>39661</v>
      </c>
      <c r="M28" s="9"/>
      <c r="N28" s="9"/>
      <c r="O28" s="9"/>
      <c r="P28" s="9"/>
      <c r="Q28" s="9"/>
      <c r="R28" s="10" t="n">
        <v>0</v>
      </c>
      <c r="S28" s="9" t="n">
        <v>39630</v>
      </c>
      <c r="T28" s="9" t="n">
        <v>39753</v>
      </c>
      <c r="U28" s="9" t="n">
        <v>39672</v>
      </c>
      <c r="V28" s="9" t="n">
        <v>44561</v>
      </c>
      <c r="W28" s="18" t="n">
        <v>45291</v>
      </c>
      <c r="X28" s="9"/>
      <c r="Y28" s="9" t="n">
        <v>43921</v>
      </c>
      <c r="Z28" s="12"/>
      <c r="AA28" s="9" t="n">
        <v>44561</v>
      </c>
      <c r="AB28" s="9" t="s">
        <v>221</v>
      </c>
      <c r="AC28" s="63" t="s">
        <v>222</v>
      </c>
      <c r="AD28" s="63" t="s">
        <v>223</v>
      </c>
      <c r="AE28" s="24" t="n">
        <v>430000</v>
      </c>
      <c r="AF28" s="37" t="n">
        <v>80000</v>
      </c>
      <c r="AG28" s="7" t="s">
        <v>126</v>
      </c>
      <c r="AH28" s="27" t="s">
        <v>100</v>
      </c>
      <c r="AI28" s="7" t="s">
        <v>127</v>
      </c>
      <c r="AJ28" s="7"/>
      <c r="AK28" s="7"/>
      <c r="AL28" s="7"/>
      <c r="AM28" s="7" t="s">
        <v>54</v>
      </c>
      <c r="AN28" s="7" t="s">
        <v>75</v>
      </c>
      <c r="AO28" s="7"/>
      <c r="AP28" s="15" t="n">
        <f aca="false">MAX(V28,W28,X28)</f>
        <v>45291</v>
      </c>
      <c r="AQ28" s="16" t="n">
        <f aca="false">(AE28) * 0.01</f>
        <v>4300</v>
      </c>
      <c r="AR28" s="16" t="n">
        <f aca="false">(AE28) * 0.09</f>
        <v>38700</v>
      </c>
      <c r="AS28" s="16" t="n">
        <f aca="false">AQ28+AR28</f>
        <v>43000</v>
      </c>
    </row>
    <row r="29" customFormat="false" ht="15" hidden="false" customHeight="true" outlineLevel="0" collapsed="false">
      <c r="A29" s="6" t="n">
        <v>3008</v>
      </c>
      <c r="B29" s="7" t="s">
        <v>55</v>
      </c>
      <c r="C29" s="7" t="s">
        <v>224</v>
      </c>
      <c r="D29" s="7" t="s">
        <v>47</v>
      </c>
      <c r="E29" s="7" t="s">
        <v>225</v>
      </c>
      <c r="F29" s="7" t="s">
        <v>226</v>
      </c>
      <c r="G29" s="7" t="s">
        <v>122</v>
      </c>
      <c r="H29" s="7" t="s">
        <v>105</v>
      </c>
      <c r="I29" s="7" t="s">
        <v>51</v>
      </c>
      <c r="J29" s="7" t="s">
        <v>52</v>
      </c>
      <c r="K29" s="7" t="s">
        <v>53</v>
      </c>
      <c r="L29" s="9" t="n">
        <v>40350</v>
      </c>
      <c r="M29" s="9"/>
      <c r="N29" s="9"/>
      <c r="O29" s="9"/>
      <c r="P29" s="9"/>
      <c r="Q29" s="9"/>
      <c r="R29" s="10" t="n">
        <v>0</v>
      </c>
      <c r="S29" s="9" t="n">
        <v>40351</v>
      </c>
      <c r="T29" s="9" t="n">
        <v>40527</v>
      </c>
      <c r="U29" s="9" t="n">
        <v>40527</v>
      </c>
      <c r="V29" s="9"/>
      <c r="W29" s="9"/>
      <c r="X29" s="9"/>
      <c r="Y29" s="9" t="n">
        <v>41029</v>
      </c>
      <c r="Z29" s="12"/>
      <c r="AA29" s="9"/>
      <c r="AB29" s="9" t="s">
        <v>227</v>
      </c>
      <c r="AC29" s="7" t="s">
        <v>228</v>
      </c>
      <c r="AD29" s="7" t="s">
        <v>229</v>
      </c>
      <c r="AE29" s="24" t="n">
        <v>207500</v>
      </c>
      <c r="AF29" s="37" t="n">
        <v>20000</v>
      </c>
      <c r="AG29" s="7"/>
      <c r="AH29" s="27" t="s">
        <v>100</v>
      </c>
      <c r="AI29" s="28" t="s">
        <v>127</v>
      </c>
      <c r="AJ29" s="7"/>
      <c r="AK29" s="7"/>
      <c r="AL29" s="7"/>
      <c r="AM29" s="7" t="s">
        <v>54</v>
      </c>
      <c r="AN29" s="7" t="s">
        <v>75</v>
      </c>
      <c r="AO29" s="7"/>
      <c r="AP29" s="15" t="n">
        <f aca="false">MAX(V29,W29,X29)</f>
        <v>0</v>
      </c>
      <c r="AQ29" s="16" t="n">
        <f aca="false">(AE29) * 0.01</f>
        <v>2075</v>
      </c>
      <c r="AR29" s="16" t="n">
        <f aca="false">(AE29) * 0.09</f>
        <v>18675</v>
      </c>
      <c r="AS29" s="16" t="n">
        <f aca="false">AQ29+AR29</f>
        <v>20750</v>
      </c>
    </row>
    <row r="30" customFormat="false" ht="15" hidden="false" customHeight="true" outlineLevel="0" collapsed="false">
      <c r="A30" s="6" t="n">
        <v>3040</v>
      </c>
      <c r="B30" s="7" t="s">
        <v>55</v>
      </c>
      <c r="C30" s="7" t="s">
        <v>230</v>
      </c>
      <c r="D30" s="7" t="s">
        <v>47</v>
      </c>
      <c r="E30" s="7" t="s">
        <v>231</v>
      </c>
      <c r="F30" s="7" t="s">
        <v>232</v>
      </c>
      <c r="G30" s="7" t="s">
        <v>142</v>
      </c>
      <c r="H30" s="7" t="s">
        <v>151</v>
      </c>
      <c r="I30" s="7" t="s">
        <v>51</v>
      </c>
      <c r="J30" s="7" t="s">
        <v>52</v>
      </c>
      <c r="K30" s="7" t="s">
        <v>53</v>
      </c>
      <c r="L30" s="9" t="n">
        <v>39944</v>
      </c>
      <c r="M30" s="9"/>
      <c r="N30" s="9"/>
      <c r="O30" s="9"/>
      <c r="P30" s="9"/>
      <c r="Q30" s="9"/>
      <c r="R30" s="10" t="n">
        <v>0</v>
      </c>
      <c r="S30" s="9" t="n">
        <v>40604</v>
      </c>
      <c r="T30" s="9" t="n">
        <v>40750</v>
      </c>
      <c r="U30" s="9" t="n">
        <v>42448</v>
      </c>
      <c r="V30" s="9" t="n">
        <v>42521</v>
      </c>
      <c r="W30" s="9" t="n">
        <v>42704</v>
      </c>
      <c r="X30" s="9" t="n">
        <v>42704</v>
      </c>
      <c r="Y30" s="9" t="n">
        <v>42180</v>
      </c>
      <c r="Z30" s="12" t="n">
        <v>2</v>
      </c>
      <c r="AA30" s="9" t="n">
        <v>42819</v>
      </c>
      <c r="AB30" s="9" t="s">
        <v>233</v>
      </c>
      <c r="AC30" s="17" t="s">
        <v>234</v>
      </c>
      <c r="AD30" s="17" t="s">
        <v>235</v>
      </c>
      <c r="AE30" s="24" t="n">
        <v>577679</v>
      </c>
      <c r="AF30" s="37" t="n">
        <v>530000</v>
      </c>
      <c r="AG30" s="7" t="s">
        <v>118</v>
      </c>
      <c r="AH30" s="7" t="s">
        <v>73</v>
      </c>
      <c r="AI30" s="7" t="s">
        <v>182</v>
      </c>
      <c r="AJ30" s="7" t="s">
        <v>51</v>
      </c>
      <c r="AK30" s="7" t="s">
        <v>51</v>
      </c>
      <c r="AL30" s="7"/>
      <c r="AM30" s="17" t="s">
        <v>54</v>
      </c>
      <c r="AN30" s="7" t="s">
        <v>75</v>
      </c>
      <c r="AO30" s="7" t="s">
        <v>236</v>
      </c>
      <c r="AP30" s="15" t="n">
        <f aca="false">MAX(V30,W30,X30)</f>
        <v>42704</v>
      </c>
      <c r="AQ30" s="16" t="n">
        <f aca="false">(AE30) * 0.01</f>
        <v>5776.79</v>
      </c>
      <c r="AR30" s="16" t="n">
        <f aca="false">(AE30) * 0.09</f>
        <v>51991.11</v>
      </c>
      <c r="AS30" s="16" t="n">
        <f aca="false">AQ30+AR30</f>
        <v>57767.9</v>
      </c>
    </row>
    <row r="31" customFormat="false" ht="15" hidden="false" customHeight="true" outlineLevel="0" collapsed="false">
      <c r="A31" s="6" t="n">
        <v>3045</v>
      </c>
      <c r="B31" s="7" t="s">
        <v>55</v>
      </c>
      <c r="C31" s="7" t="s">
        <v>237</v>
      </c>
      <c r="D31" s="7" t="s">
        <v>47</v>
      </c>
      <c r="E31" s="7" t="s">
        <v>238</v>
      </c>
      <c r="F31" s="7" t="s">
        <v>239</v>
      </c>
      <c r="G31" s="7" t="s">
        <v>142</v>
      </c>
      <c r="H31" s="7" t="s">
        <v>151</v>
      </c>
      <c r="I31" s="7" t="s">
        <v>51</v>
      </c>
      <c r="J31" s="7" t="s">
        <v>52</v>
      </c>
      <c r="K31" s="7" t="s">
        <v>53</v>
      </c>
      <c r="L31" s="9" t="n">
        <v>39891</v>
      </c>
      <c r="M31" s="9"/>
      <c r="N31" s="9"/>
      <c r="O31" s="9"/>
      <c r="P31" s="9"/>
      <c r="Q31" s="9"/>
      <c r="R31" s="10" t="n">
        <v>0</v>
      </c>
      <c r="S31" s="9" t="n">
        <v>40966</v>
      </c>
      <c r="T31" s="9" t="n">
        <v>41031</v>
      </c>
      <c r="U31" s="9" t="n">
        <v>42669</v>
      </c>
      <c r="V31" s="9" t="n">
        <v>42125</v>
      </c>
      <c r="W31" s="9" t="n">
        <v>42735</v>
      </c>
      <c r="X31" s="9" t="n">
        <v>42735</v>
      </c>
      <c r="Y31" s="18" t="n">
        <v>42916</v>
      </c>
      <c r="Z31" s="64" t="n">
        <v>1</v>
      </c>
      <c r="AA31" s="18" t="n">
        <v>42916</v>
      </c>
      <c r="AB31" s="9" t="s">
        <v>240</v>
      </c>
      <c r="AC31" s="65" t="s">
        <v>241</v>
      </c>
      <c r="AD31" s="48" t="s">
        <v>242</v>
      </c>
      <c r="AE31" s="24" t="n">
        <v>636364</v>
      </c>
      <c r="AF31" s="37" t="n">
        <v>800000</v>
      </c>
      <c r="AG31" s="7" t="s">
        <v>118</v>
      </c>
      <c r="AH31" s="7" t="s">
        <v>73</v>
      </c>
      <c r="AI31" s="7" t="s">
        <v>182</v>
      </c>
      <c r="AJ31" s="7" t="s">
        <v>51</v>
      </c>
      <c r="AK31" s="7" t="s">
        <v>51</v>
      </c>
      <c r="AL31" s="7"/>
      <c r="AM31" s="7" t="s">
        <v>54</v>
      </c>
      <c r="AN31" s="7" t="s">
        <v>75</v>
      </c>
      <c r="AO31" s="7" t="s">
        <v>236</v>
      </c>
      <c r="AP31" s="15" t="n">
        <f aca="false">MAX(V31,W31,X31)</f>
        <v>42735</v>
      </c>
      <c r="AQ31" s="16" t="n">
        <f aca="false">(AE31) * 0.01</f>
        <v>6363.64</v>
      </c>
      <c r="AR31" s="16" t="n">
        <f aca="false">(AE31) * 0.09</f>
        <v>57272.76</v>
      </c>
      <c r="AS31" s="16" t="n">
        <f aca="false">AQ31+AR31</f>
        <v>63636.4</v>
      </c>
    </row>
    <row r="32" customFormat="false" ht="15" hidden="false" customHeight="true" outlineLevel="0" collapsed="false">
      <c r="A32" s="38" t="n">
        <v>3077</v>
      </c>
      <c r="B32" s="39" t="s">
        <v>55</v>
      </c>
      <c r="C32" s="39" t="s">
        <v>243</v>
      </c>
      <c r="D32" s="39" t="s">
        <v>244</v>
      </c>
      <c r="E32" s="39" t="s">
        <v>245</v>
      </c>
      <c r="F32" s="39" t="s">
        <v>246</v>
      </c>
      <c r="G32" s="40" t="s">
        <v>196</v>
      </c>
      <c r="H32" s="39" t="s">
        <v>50</v>
      </c>
      <c r="I32" s="39" t="s">
        <v>51</v>
      </c>
      <c r="J32" s="41" t="s">
        <v>52</v>
      </c>
      <c r="K32" s="41" t="s">
        <v>53</v>
      </c>
      <c r="L32" s="42" t="n">
        <v>39904</v>
      </c>
      <c r="M32" s="42"/>
      <c r="N32" s="42"/>
      <c r="O32" s="42"/>
      <c r="P32" s="42"/>
      <c r="Q32" s="42"/>
      <c r="R32" s="43" t="n">
        <v>0</v>
      </c>
      <c r="S32" s="42" t="n">
        <v>40501</v>
      </c>
      <c r="T32" s="66" t="n">
        <v>40566</v>
      </c>
      <c r="U32" s="42" t="n">
        <v>43850</v>
      </c>
      <c r="V32" s="53" t="n">
        <v>43100</v>
      </c>
      <c r="W32" s="42" t="n">
        <v>43465</v>
      </c>
      <c r="X32" s="42" t="n">
        <v>43465</v>
      </c>
      <c r="Y32" s="44" t="n">
        <v>43646</v>
      </c>
      <c r="Z32" s="67" t="n">
        <v>2</v>
      </c>
      <c r="AA32" s="54" t="n">
        <v>43646</v>
      </c>
      <c r="AB32" s="44" t="s">
        <v>247</v>
      </c>
      <c r="AC32" s="68" t="s">
        <v>248</v>
      </c>
      <c r="AD32" s="68" t="s">
        <v>249</v>
      </c>
      <c r="AE32" s="46" t="n">
        <v>5000000</v>
      </c>
      <c r="AF32" s="69" t="n">
        <v>15000000</v>
      </c>
      <c r="AG32" s="39" t="s">
        <v>72</v>
      </c>
      <c r="AH32" s="27" t="s">
        <v>100</v>
      </c>
      <c r="AI32" s="7" t="s">
        <v>74</v>
      </c>
      <c r="AJ32" s="39" t="s">
        <v>51</v>
      </c>
      <c r="AK32" s="39" t="s">
        <v>51</v>
      </c>
      <c r="AL32" s="39"/>
      <c r="AM32" s="39" t="s">
        <v>54</v>
      </c>
      <c r="AN32" s="7" t="s">
        <v>75</v>
      </c>
      <c r="AO32" s="39" t="s">
        <v>250</v>
      </c>
      <c r="AP32" s="15" t="n">
        <f aca="false">MAX(V32,W32,X32)</f>
        <v>43465</v>
      </c>
      <c r="AQ32" s="16" t="n">
        <f aca="false">(AE32) * 0.01</f>
        <v>50000</v>
      </c>
      <c r="AR32" s="16" t="n">
        <f aca="false">(AE32) * 0.09</f>
        <v>450000</v>
      </c>
      <c r="AS32" s="16" t="n">
        <f aca="false">AQ32+AR32</f>
        <v>500000</v>
      </c>
    </row>
    <row r="33" customFormat="false" ht="15" hidden="false" customHeight="true" outlineLevel="0" collapsed="false">
      <c r="A33" s="6" t="n">
        <v>3135</v>
      </c>
      <c r="B33" s="7" t="s">
        <v>55</v>
      </c>
      <c r="C33" s="7" t="s">
        <v>251</v>
      </c>
      <c r="D33" s="7" t="s">
        <v>47</v>
      </c>
      <c r="E33" s="25" t="s">
        <v>252</v>
      </c>
      <c r="F33" s="26"/>
      <c r="G33" s="7" t="s">
        <v>92</v>
      </c>
      <c r="H33" s="7" t="s">
        <v>151</v>
      </c>
      <c r="I33" s="7" t="s">
        <v>51</v>
      </c>
      <c r="J33" s="7" t="s">
        <v>106</v>
      </c>
      <c r="K33" s="7" t="s">
        <v>95</v>
      </c>
      <c r="L33" s="9" t="n">
        <v>39491</v>
      </c>
      <c r="M33" s="9"/>
      <c r="N33" s="9"/>
      <c r="O33" s="9"/>
      <c r="P33" s="9"/>
      <c r="Q33" s="9"/>
      <c r="R33" s="10" t="n">
        <v>0</v>
      </c>
      <c r="S33" s="9" t="n">
        <v>39491</v>
      </c>
      <c r="T33" s="9" t="n">
        <v>39812</v>
      </c>
      <c r="U33" s="9" t="n">
        <v>39812</v>
      </c>
      <c r="V33" s="9"/>
      <c r="W33" s="9"/>
      <c r="X33" s="9"/>
      <c r="Y33" s="9" t="n">
        <v>41639</v>
      </c>
      <c r="Z33" s="12"/>
      <c r="AA33" s="9"/>
      <c r="AB33" s="9" t="s">
        <v>253</v>
      </c>
      <c r="AC33" s="7"/>
      <c r="AD33" s="7"/>
      <c r="AE33" s="24" t="n">
        <v>493000</v>
      </c>
      <c r="AF33" s="37" t="n">
        <v>168000</v>
      </c>
      <c r="AG33" s="7" t="s">
        <v>99</v>
      </c>
      <c r="AH33" s="27" t="s">
        <v>100</v>
      </c>
      <c r="AI33" s="28" t="s">
        <v>101</v>
      </c>
      <c r="AJ33" s="7"/>
      <c r="AK33" s="7"/>
      <c r="AL33" s="7"/>
      <c r="AM33" s="7"/>
      <c r="AN33" s="7" t="s">
        <v>75</v>
      </c>
      <c r="AO33" s="7" t="s">
        <v>254</v>
      </c>
      <c r="AP33" s="15" t="n">
        <f aca="false">MAX(V33,W33,X33)</f>
        <v>0</v>
      </c>
      <c r="AQ33" s="16" t="n">
        <f aca="false">(AE33) * 0.01</f>
        <v>4930</v>
      </c>
      <c r="AR33" s="16" t="n">
        <f aca="false">(AE33) * 0.09</f>
        <v>44370</v>
      </c>
      <c r="AS33" s="16" t="n">
        <f aca="false">AQ33+AR33</f>
        <v>49300</v>
      </c>
    </row>
    <row r="34" customFormat="false" ht="15" hidden="false" customHeight="true" outlineLevel="0" collapsed="false">
      <c r="A34" s="6" t="n">
        <v>3164</v>
      </c>
      <c r="B34" s="7" t="s">
        <v>55</v>
      </c>
      <c r="C34" s="7" t="s">
        <v>255</v>
      </c>
      <c r="D34" s="7" t="s">
        <v>47</v>
      </c>
      <c r="E34" s="25" t="s">
        <v>256</v>
      </c>
      <c r="F34" s="26"/>
      <c r="G34" s="7" t="s">
        <v>92</v>
      </c>
      <c r="H34" s="7" t="s">
        <v>151</v>
      </c>
      <c r="I34" s="7" t="s">
        <v>51</v>
      </c>
      <c r="J34" s="7" t="s">
        <v>106</v>
      </c>
      <c r="K34" s="7" t="s">
        <v>95</v>
      </c>
      <c r="L34" s="9" t="n">
        <v>39527</v>
      </c>
      <c r="M34" s="9" t="n">
        <v>38825</v>
      </c>
      <c r="N34" s="9"/>
      <c r="O34" s="9"/>
      <c r="P34" s="9"/>
      <c r="Q34" s="9"/>
      <c r="R34" s="10" t="n">
        <v>0</v>
      </c>
      <c r="S34" s="9" t="n">
        <v>39542</v>
      </c>
      <c r="T34" s="9" t="n">
        <v>39771</v>
      </c>
      <c r="U34" s="9" t="n">
        <v>39771</v>
      </c>
      <c r="V34" s="9"/>
      <c r="W34" s="9"/>
      <c r="X34" s="9" t="n">
        <v>41974</v>
      </c>
      <c r="Y34" s="9" t="n">
        <v>41729</v>
      </c>
      <c r="Z34" s="12"/>
      <c r="AA34" s="9" t="n">
        <v>41974</v>
      </c>
      <c r="AB34" s="9" t="s">
        <v>257</v>
      </c>
      <c r="AC34" s="7"/>
      <c r="AD34" s="7"/>
      <c r="AE34" s="24" t="n">
        <v>487500</v>
      </c>
      <c r="AF34" s="37" t="n">
        <v>277000</v>
      </c>
      <c r="AG34" s="7" t="s">
        <v>99</v>
      </c>
      <c r="AH34" s="27" t="s">
        <v>100</v>
      </c>
      <c r="AI34" s="28" t="s">
        <v>101</v>
      </c>
      <c r="AJ34" s="7"/>
      <c r="AK34" s="7"/>
      <c r="AL34" s="7"/>
      <c r="AM34" s="7"/>
      <c r="AN34" s="7" t="s">
        <v>75</v>
      </c>
      <c r="AO34" s="7"/>
      <c r="AP34" s="15" t="n">
        <f aca="false">MAX(V34,W34,X34)</f>
        <v>41974</v>
      </c>
      <c r="AQ34" s="16" t="n">
        <f aca="false">(AE34) * 0.01</f>
        <v>4875</v>
      </c>
      <c r="AR34" s="16" t="n">
        <f aca="false">(AE34) * 0.09</f>
        <v>43875</v>
      </c>
      <c r="AS34" s="16" t="n">
        <f aca="false">AQ34+AR34</f>
        <v>48750</v>
      </c>
    </row>
    <row r="35" customFormat="false" ht="15" hidden="false" customHeight="true" outlineLevel="0" collapsed="false">
      <c r="A35" s="6" t="n">
        <v>3174</v>
      </c>
      <c r="B35" s="7" t="s">
        <v>55</v>
      </c>
      <c r="C35" s="7" t="s">
        <v>258</v>
      </c>
      <c r="D35" s="7" t="s">
        <v>57</v>
      </c>
      <c r="E35" s="7" t="s">
        <v>259</v>
      </c>
      <c r="F35" s="7" t="s">
        <v>260</v>
      </c>
      <c r="G35" s="22" t="s">
        <v>122</v>
      </c>
      <c r="H35" s="7" t="s">
        <v>105</v>
      </c>
      <c r="I35" s="1" t="s">
        <v>165</v>
      </c>
      <c r="J35" s="7" t="s">
        <v>52</v>
      </c>
      <c r="K35" s="7" t="s">
        <v>53</v>
      </c>
      <c r="L35" s="9" t="n">
        <v>40351</v>
      </c>
      <c r="M35" s="9"/>
      <c r="N35" s="9"/>
      <c r="O35" s="9"/>
      <c r="P35" s="9"/>
      <c r="Q35" s="9"/>
      <c r="R35" s="10" t="n">
        <v>0</v>
      </c>
      <c r="S35" s="9" t="n">
        <v>40351</v>
      </c>
      <c r="T35" s="9"/>
      <c r="U35" s="11"/>
      <c r="V35" s="9"/>
      <c r="W35" s="9"/>
      <c r="X35" s="9"/>
      <c r="Y35" s="9" t="n">
        <v>42004</v>
      </c>
      <c r="Z35" s="12"/>
      <c r="AA35" s="9"/>
      <c r="AB35" s="9" t="s">
        <v>261</v>
      </c>
      <c r="AC35" s="7" t="s">
        <v>262</v>
      </c>
      <c r="AD35" s="7"/>
      <c r="AE35" s="24" t="n">
        <v>394000</v>
      </c>
      <c r="AF35" s="37" t="n">
        <v>70000</v>
      </c>
      <c r="AG35" s="7" t="s">
        <v>118</v>
      </c>
      <c r="AH35" s="27" t="s">
        <v>100</v>
      </c>
      <c r="AI35" s="7" t="s">
        <v>127</v>
      </c>
      <c r="AJ35" s="7"/>
      <c r="AK35" s="7"/>
      <c r="AL35" s="7"/>
      <c r="AM35" s="7" t="s">
        <v>54</v>
      </c>
      <c r="AN35" s="7" t="s">
        <v>75</v>
      </c>
      <c r="AO35" s="7" t="s">
        <v>263</v>
      </c>
      <c r="AP35" s="15" t="n">
        <f aca="false">MAX(V35,W35,X35)</f>
        <v>0</v>
      </c>
      <c r="AQ35" s="16" t="n">
        <f aca="false">(AE35) * 0.01</f>
        <v>3940</v>
      </c>
      <c r="AR35" s="16" t="n">
        <f aca="false">(AE35) * 0.09</f>
        <v>35460</v>
      </c>
      <c r="AS35" s="16" t="n">
        <f aca="false">AQ35+AR35</f>
        <v>39400</v>
      </c>
    </row>
    <row r="36" customFormat="false" ht="15" hidden="false" customHeight="true" outlineLevel="0" collapsed="false">
      <c r="A36" s="6" t="n">
        <v>3179</v>
      </c>
      <c r="B36" s="7" t="s">
        <v>55</v>
      </c>
      <c r="C36" s="7" t="s">
        <v>264</v>
      </c>
      <c r="D36" s="7" t="s">
        <v>64</v>
      </c>
      <c r="E36" s="7" t="s">
        <v>265</v>
      </c>
      <c r="F36" s="7"/>
      <c r="G36" s="8" t="s">
        <v>49</v>
      </c>
      <c r="H36" s="7" t="s">
        <v>105</v>
      </c>
      <c r="I36" s="7" t="s">
        <v>51</v>
      </c>
      <c r="J36" s="7" t="s">
        <v>106</v>
      </c>
      <c r="K36" s="7"/>
      <c r="L36" s="9" t="n">
        <v>39477</v>
      </c>
      <c r="M36" s="9"/>
      <c r="N36" s="9"/>
      <c r="O36" s="9"/>
      <c r="P36" s="9"/>
      <c r="Q36" s="9"/>
      <c r="R36" s="10" t="n">
        <v>0</v>
      </c>
      <c r="S36" s="9" t="n">
        <v>39477</v>
      </c>
      <c r="T36" s="9" t="n">
        <v>39751</v>
      </c>
      <c r="U36" s="11"/>
      <c r="V36" s="9"/>
      <c r="W36" s="9"/>
      <c r="X36" s="9"/>
      <c r="Y36" s="9" t="n">
        <v>40544</v>
      </c>
      <c r="Z36" s="12"/>
      <c r="AA36" s="9"/>
      <c r="AB36" s="9" t="s">
        <v>266</v>
      </c>
      <c r="AC36" s="7"/>
      <c r="AD36" s="7"/>
      <c r="AE36" s="24" t="n">
        <v>199500</v>
      </c>
      <c r="AF36" s="37" t="n">
        <v>55200</v>
      </c>
      <c r="AG36" s="7" t="s">
        <v>118</v>
      </c>
      <c r="AH36" s="7"/>
      <c r="AI36" s="7"/>
      <c r="AJ36" s="7"/>
      <c r="AK36" s="7"/>
      <c r="AL36" s="7"/>
      <c r="AM36" s="7"/>
      <c r="AN36" s="7" t="s">
        <v>75</v>
      </c>
      <c r="AO36" s="7" t="s">
        <v>267</v>
      </c>
      <c r="AP36" s="15" t="n">
        <f aca="false">MAX(V36,W36,X36)</f>
        <v>0</v>
      </c>
      <c r="AQ36" s="16" t="n">
        <f aca="false">(AE36) * 0.01</f>
        <v>1995</v>
      </c>
      <c r="AR36" s="16" t="n">
        <f aca="false">(AE36) * 0.09</f>
        <v>17955</v>
      </c>
      <c r="AS36" s="16" t="n">
        <f aca="false">AQ36+AR36</f>
        <v>19950</v>
      </c>
    </row>
    <row r="37" customFormat="false" ht="15" hidden="false" customHeight="true" outlineLevel="0" collapsed="false">
      <c r="A37" s="6" t="n">
        <v>3211</v>
      </c>
      <c r="B37" s="7" t="s">
        <v>55</v>
      </c>
      <c r="C37" s="7" t="s">
        <v>268</v>
      </c>
      <c r="D37" s="7" t="s">
        <v>57</v>
      </c>
      <c r="E37" s="7" t="s">
        <v>269</v>
      </c>
      <c r="F37" s="7" t="s">
        <v>270</v>
      </c>
      <c r="G37" s="7" t="s">
        <v>142</v>
      </c>
      <c r="H37" s="7" t="s">
        <v>151</v>
      </c>
      <c r="I37" s="7" t="s">
        <v>93</v>
      </c>
      <c r="J37" s="7" t="s">
        <v>52</v>
      </c>
      <c r="K37" s="7" t="s">
        <v>53</v>
      </c>
      <c r="L37" s="9" t="n">
        <v>39891</v>
      </c>
      <c r="M37" s="9"/>
      <c r="N37" s="9"/>
      <c r="O37" s="9"/>
      <c r="P37" s="9"/>
      <c r="Q37" s="9"/>
      <c r="R37" s="10" t="n">
        <v>0</v>
      </c>
      <c r="S37" s="9" t="n">
        <v>40568</v>
      </c>
      <c r="T37" s="9" t="n">
        <v>40827</v>
      </c>
      <c r="U37" s="9" t="n">
        <v>43850</v>
      </c>
      <c r="V37" s="9" t="n">
        <v>41922</v>
      </c>
      <c r="W37" s="70" t="n">
        <v>44742</v>
      </c>
      <c r="X37" s="9"/>
      <c r="Y37" s="9" t="n">
        <v>44742</v>
      </c>
      <c r="Z37" s="12" t="n">
        <v>4</v>
      </c>
      <c r="AA37" s="9" t="n">
        <v>44742</v>
      </c>
      <c r="AB37" s="71" t="s">
        <v>271</v>
      </c>
      <c r="AC37" s="17" t="s">
        <v>272</v>
      </c>
      <c r="AD37" s="17" t="s">
        <v>273</v>
      </c>
      <c r="AE37" s="24" t="n">
        <v>840000</v>
      </c>
      <c r="AF37" s="37" t="n">
        <v>540000</v>
      </c>
      <c r="AG37" s="7" t="s">
        <v>118</v>
      </c>
      <c r="AH37" s="7" t="s">
        <v>73</v>
      </c>
      <c r="AI37" s="7" t="s">
        <v>182</v>
      </c>
      <c r="AJ37" s="7" t="s">
        <v>51</v>
      </c>
      <c r="AK37" s="7" t="s">
        <v>128</v>
      </c>
      <c r="AL37" s="7"/>
      <c r="AM37" s="17" t="s">
        <v>54</v>
      </c>
      <c r="AN37" s="7" t="s">
        <v>75</v>
      </c>
      <c r="AO37" s="7" t="s">
        <v>274</v>
      </c>
      <c r="AP37" s="15" t="n">
        <f aca="false">MAX(V37,W37,X37)</f>
        <v>44742</v>
      </c>
      <c r="AQ37" s="16" t="n">
        <f aca="false">(AE37) * 0.01</f>
        <v>8400</v>
      </c>
      <c r="AR37" s="16" t="n">
        <f aca="false">(AE37) * 0.09</f>
        <v>75600</v>
      </c>
      <c r="AS37" s="16" t="n">
        <f aca="false">AQ37+AR37</f>
        <v>84000</v>
      </c>
    </row>
    <row r="38" customFormat="false" ht="15" hidden="false" customHeight="true" outlineLevel="0" collapsed="false">
      <c r="A38" s="6" t="n">
        <v>3317</v>
      </c>
      <c r="B38" s="7" t="s">
        <v>55</v>
      </c>
      <c r="C38" s="7" t="s">
        <v>275</v>
      </c>
      <c r="D38" s="7" t="s">
        <v>47</v>
      </c>
      <c r="E38" s="7" t="s">
        <v>276</v>
      </c>
      <c r="F38" s="7"/>
      <c r="G38" s="8" t="s">
        <v>49</v>
      </c>
      <c r="H38" s="7" t="s">
        <v>105</v>
      </c>
      <c r="I38" s="7" t="s">
        <v>51</v>
      </c>
      <c r="J38" s="7" t="s">
        <v>52</v>
      </c>
      <c r="K38" s="7" t="s">
        <v>53</v>
      </c>
      <c r="L38" s="9" t="n">
        <v>39458</v>
      </c>
      <c r="M38" s="9"/>
      <c r="N38" s="9"/>
      <c r="O38" s="9"/>
      <c r="P38" s="9"/>
      <c r="Q38" s="9"/>
      <c r="R38" s="10" t="n">
        <v>0</v>
      </c>
      <c r="S38" s="9" t="n">
        <v>39458</v>
      </c>
      <c r="T38" s="9" t="n">
        <v>39602</v>
      </c>
      <c r="U38" s="11"/>
      <c r="V38" s="9"/>
      <c r="W38" s="9"/>
      <c r="X38" s="9"/>
      <c r="Y38" s="11"/>
      <c r="Z38" s="12"/>
      <c r="AA38" s="9"/>
      <c r="AB38" s="9" t="s">
        <v>277</v>
      </c>
      <c r="AC38" s="7"/>
      <c r="AD38" s="7"/>
      <c r="AE38" s="24" t="n">
        <v>130000</v>
      </c>
      <c r="AF38" s="37" t="n">
        <v>10000</v>
      </c>
      <c r="AG38" s="7"/>
      <c r="AH38" s="7"/>
      <c r="AI38" s="7"/>
      <c r="AJ38" s="7"/>
      <c r="AK38" s="7"/>
      <c r="AL38" s="7"/>
      <c r="AM38" s="7"/>
      <c r="AN38" s="7" t="s">
        <v>75</v>
      </c>
      <c r="AO38" s="7"/>
      <c r="AP38" s="15" t="n">
        <f aca="false">MAX(V38,W38,X38)</f>
        <v>0</v>
      </c>
      <c r="AQ38" s="16" t="n">
        <f aca="false">(AE38) * 0.01</f>
        <v>1300</v>
      </c>
      <c r="AR38" s="16" t="n">
        <f aca="false">(AE38) * 0.09</f>
        <v>11700</v>
      </c>
      <c r="AS38" s="16" t="n">
        <f aca="false">AQ38+AR38</f>
        <v>13000</v>
      </c>
    </row>
    <row r="39" customFormat="false" ht="15" hidden="false" customHeight="true" outlineLevel="0" collapsed="false">
      <c r="A39" s="6" t="n">
        <v>3332</v>
      </c>
      <c r="B39" s="25" t="s">
        <v>55</v>
      </c>
      <c r="C39" s="25" t="s">
        <v>278</v>
      </c>
      <c r="D39" s="25" t="s">
        <v>103</v>
      </c>
      <c r="E39" s="25" t="s">
        <v>279</v>
      </c>
      <c r="F39" s="25" t="s">
        <v>280</v>
      </c>
      <c r="G39" s="72" t="s">
        <v>281</v>
      </c>
      <c r="H39" s="25" t="s">
        <v>151</v>
      </c>
      <c r="I39" s="25" t="s">
        <v>51</v>
      </c>
      <c r="J39" s="7" t="s">
        <v>52</v>
      </c>
      <c r="K39" s="7" t="s">
        <v>53</v>
      </c>
      <c r="L39" s="9" t="n">
        <v>39646</v>
      </c>
      <c r="M39" s="9"/>
      <c r="N39" s="9" t="n">
        <v>39646</v>
      </c>
      <c r="O39" s="9" t="n">
        <v>39841</v>
      </c>
      <c r="P39" s="9" t="n">
        <v>41148</v>
      </c>
      <c r="Q39" s="9"/>
      <c r="R39" s="10" t="n">
        <v>9091</v>
      </c>
      <c r="S39" s="9" t="n">
        <v>40332</v>
      </c>
      <c r="T39" s="9" t="n">
        <v>40512</v>
      </c>
      <c r="U39" s="9" t="n">
        <v>40511</v>
      </c>
      <c r="V39" s="31" t="n">
        <v>41972</v>
      </c>
      <c r="W39" s="9" t="n">
        <v>42978</v>
      </c>
      <c r="X39" s="9" t="n">
        <v>43219</v>
      </c>
      <c r="Y39" s="9" t="n">
        <v>42124</v>
      </c>
      <c r="Z39" s="12" t="n">
        <v>3</v>
      </c>
      <c r="AA39" s="9" t="n">
        <v>43220</v>
      </c>
      <c r="AB39" s="9" t="s">
        <v>282</v>
      </c>
      <c r="AC39" s="73" t="s">
        <v>283</v>
      </c>
      <c r="AD39" s="73" t="s">
        <v>284</v>
      </c>
      <c r="AE39" s="24" t="n">
        <v>900000</v>
      </c>
      <c r="AF39" s="37" t="n">
        <v>1025000</v>
      </c>
      <c r="AG39" s="25" t="s">
        <v>167</v>
      </c>
      <c r="AH39" s="25" t="s">
        <v>127</v>
      </c>
      <c r="AI39" s="25" t="s">
        <v>182</v>
      </c>
      <c r="AJ39" s="25" t="s">
        <v>51</v>
      </c>
      <c r="AK39" s="25" t="s">
        <v>51</v>
      </c>
      <c r="AL39" s="25"/>
      <c r="AM39" s="73" t="s">
        <v>54</v>
      </c>
      <c r="AN39" s="25" t="s">
        <v>75</v>
      </c>
      <c r="AO39" s="72" t="s">
        <v>285</v>
      </c>
      <c r="AP39" s="15" t="n">
        <f aca="false">MAX(V39,W39,X39)</f>
        <v>43219</v>
      </c>
      <c r="AQ39" s="16" t="n">
        <f aca="false">(AE39) * 0.01</f>
        <v>9000</v>
      </c>
      <c r="AR39" s="16" t="n">
        <f aca="false">(AE39) * 0.09</f>
        <v>81000</v>
      </c>
      <c r="AS39" s="16" t="n">
        <f aca="false">AQ39+AR39</f>
        <v>90000</v>
      </c>
    </row>
    <row r="40" customFormat="false" ht="15" hidden="false" customHeight="true" outlineLevel="0" collapsed="false">
      <c r="A40" s="6" t="n">
        <v>3333</v>
      </c>
      <c r="B40" s="7" t="s">
        <v>55</v>
      </c>
      <c r="C40" s="7" t="s">
        <v>286</v>
      </c>
      <c r="D40" s="7" t="s">
        <v>57</v>
      </c>
      <c r="E40" s="7" t="s">
        <v>287</v>
      </c>
      <c r="F40" s="7" t="s">
        <v>288</v>
      </c>
      <c r="G40" s="7" t="s">
        <v>142</v>
      </c>
      <c r="H40" s="7" t="s">
        <v>151</v>
      </c>
      <c r="I40" s="7" t="s">
        <v>51</v>
      </c>
      <c r="J40" s="7" t="s">
        <v>52</v>
      </c>
      <c r="K40" s="7" t="s">
        <v>53</v>
      </c>
      <c r="L40" s="9" t="n">
        <v>39699</v>
      </c>
      <c r="M40" s="9"/>
      <c r="N40" s="9"/>
      <c r="O40" s="9"/>
      <c r="P40" s="9"/>
      <c r="Q40" s="9"/>
      <c r="R40" s="10" t="n">
        <v>0</v>
      </c>
      <c r="S40" s="9" t="n">
        <v>40526</v>
      </c>
      <c r="T40" s="9" t="n">
        <v>40873</v>
      </c>
      <c r="U40" s="9" t="n">
        <v>42367</v>
      </c>
      <c r="V40" s="9" t="n">
        <v>42277</v>
      </c>
      <c r="W40" s="9" t="n">
        <v>42460</v>
      </c>
      <c r="X40" s="9"/>
      <c r="Y40" s="9" t="n">
        <v>42460</v>
      </c>
      <c r="Z40" s="12"/>
      <c r="AA40" s="9"/>
      <c r="AB40" s="9" t="s">
        <v>289</v>
      </c>
      <c r="AC40" s="17" t="s">
        <v>290</v>
      </c>
      <c r="AD40" s="17" t="s">
        <v>291</v>
      </c>
      <c r="AE40" s="24" t="n">
        <v>830196</v>
      </c>
      <c r="AF40" s="37" t="n">
        <v>709200</v>
      </c>
      <c r="AG40" s="7" t="s">
        <v>118</v>
      </c>
      <c r="AH40" s="7" t="s">
        <v>73</v>
      </c>
      <c r="AI40" s="7" t="s">
        <v>182</v>
      </c>
      <c r="AJ40" s="7" t="s">
        <v>51</v>
      </c>
      <c r="AK40" s="7" t="s">
        <v>292</v>
      </c>
      <c r="AL40" s="7"/>
      <c r="AM40" s="17" t="s">
        <v>54</v>
      </c>
      <c r="AN40" s="7" t="s">
        <v>75</v>
      </c>
      <c r="AO40" s="22" t="s">
        <v>293</v>
      </c>
      <c r="AP40" s="15" t="n">
        <f aca="false">MAX(V40,W40,X40)</f>
        <v>42460</v>
      </c>
      <c r="AQ40" s="16" t="n">
        <f aca="false">(AE40) * 0.01</f>
        <v>8301.96</v>
      </c>
      <c r="AR40" s="16" t="n">
        <f aca="false">(AE40) * 0.09</f>
        <v>74717.64</v>
      </c>
      <c r="AS40" s="16" t="n">
        <f aca="false">AQ40+AR40</f>
        <v>83019.6</v>
      </c>
    </row>
    <row r="41" customFormat="false" ht="15" hidden="false" customHeight="true" outlineLevel="0" collapsed="false">
      <c r="A41" s="6" t="n">
        <v>3335</v>
      </c>
      <c r="B41" s="7" t="s">
        <v>55</v>
      </c>
      <c r="C41" s="7" t="s">
        <v>294</v>
      </c>
      <c r="D41" s="7" t="s">
        <v>47</v>
      </c>
      <c r="E41" s="7" t="s">
        <v>295</v>
      </c>
      <c r="F41" s="7" t="s">
        <v>296</v>
      </c>
      <c r="G41" s="7" t="s">
        <v>142</v>
      </c>
      <c r="H41" s="7" t="s">
        <v>151</v>
      </c>
      <c r="I41" s="7" t="s">
        <v>51</v>
      </c>
      <c r="J41" s="7" t="s">
        <v>52</v>
      </c>
      <c r="K41" s="7" t="s">
        <v>53</v>
      </c>
      <c r="L41" s="9" t="n">
        <v>39799</v>
      </c>
      <c r="M41" s="9"/>
      <c r="N41" s="9"/>
      <c r="O41" s="9"/>
      <c r="P41" s="9"/>
      <c r="Q41" s="9"/>
      <c r="R41" s="10" t="n">
        <v>0</v>
      </c>
      <c r="S41" s="9" t="n">
        <v>40297</v>
      </c>
      <c r="T41" s="9" t="n">
        <v>40555</v>
      </c>
      <c r="U41" s="9" t="n">
        <v>42094</v>
      </c>
      <c r="V41" s="9" t="n">
        <v>42643</v>
      </c>
      <c r="W41" s="9" t="n">
        <v>42825</v>
      </c>
      <c r="X41" s="9" t="n">
        <v>42825</v>
      </c>
      <c r="Y41" s="9" t="n">
        <v>42094</v>
      </c>
      <c r="Z41" s="12" t="n">
        <v>1</v>
      </c>
      <c r="AA41" s="9" t="n">
        <v>42825</v>
      </c>
      <c r="AB41" s="9" t="s">
        <v>297</v>
      </c>
      <c r="AC41" s="17" t="s">
        <v>298</v>
      </c>
      <c r="AD41" s="17" t="s">
        <v>299</v>
      </c>
      <c r="AE41" s="24" t="n">
        <v>613850</v>
      </c>
      <c r="AF41" s="37" t="n">
        <v>290000</v>
      </c>
      <c r="AG41" s="7" t="s">
        <v>118</v>
      </c>
      <c r="AH41" s="7" t="s">
        <v>73</v>
      </c>
      <c r="AI41" s="7" t="s">
        <v>182</v>
      </c>
      <c r="AJ41" s="7" t="s">
        <v>51</v>
      </c>
      <c r="AK41" s="7" t="s">
        <v>292</v>
      </c>
      <c r="AL41" s="7"/>
      <c r="AM41" s="17" t="s">
        <v>54</v>
      </c>
      <c r="AN41" s="7" t="s">
        <v>75</v>
      </c>
      <c r="AO41" s="7" t="s">
        <v>300</v>
      </c>
      <c r="AP41" s="15" t="n">
        <f aca="false">MAX(V41,W41,X41)</f>
        <v>42825</v>
      </c>
      <c r="AQ41" s="16" t="n">
        <f aca="false">(AE41) * 0.01</f>
        <v>6138.5</v>
      </c>
      <c r="AR41" s="16" t="n">
        <f aca="false">(AE41) * 0.09</f>
        <v>55246.5</v>
      </c>
      <c r="AS41" s="16" t="n">
        <f aca="false">AQ41+AR41</f>
        <v>61385</v>
      </c>
    </row>
    <row r="42" customFormat="false" ht="15" hidden="false" customHeight="true" outlineLevel="0" collapsed="false">
      <c r="A42" s="74" t="n">
        <v>3395</v>
      </c>
      <c r="B42" s="7" t="s">
        <v>55</v>
      </c>
      <c r="C42" s="7" t="s">
        <v>301</v>
      </c>
      <c r="D42" s="7" t="s">
        <v>47</v>
      </c>
      <c r="E42" s="25" t="s">
        <v>302</v>
      </c>
      <c r="F42" s="26" t="s">
        <v>303</v>
      </c>
      <c r="G42" s="7" t="s">
        <v>92</v>
      </c>
      <c r="H42" s="7" t="s">
        <v>50</v>
      </c>
      <c r="I42" s="7" t="s">
        <v>111</v>
      </c>
      <c r="J42" s="7" t="s">
        <v>94</v>
      </c>
      <c r="K42" s="7" t="s">
        <v>95</v>
      </c>
      <c r="L42" s="9" t="n">
        <v>39247</v>
      </c>
      <c r="M42" s="9" t="n">
        <v>39392</v>
      </c>
      <c r="N42" s="9" t="n">
        <v>39140</v>
      </c>
      <c r="O42" s="9" t="n">
        <v>39553</v>
      </c>
      <c r="P42" s="9" t="n">
        <v>41468</v>
      </c>
      <c r="Q42" s="9" t="s">
        <v>304</v>
      </c>
      <c r="R42" s="10" t="n">
        <v>100000</v>
      </c>
      <c r="S42" s="9" t="n">
        <v>40324</v>
      </c>
      <c r="T42" s="9" t="n">
        <v>40422</v>
      </c>
      <c r="U42" s="9" t="n">
        <v>42199</v>
      </c>
      <c r="V42" s="9" t="n">
        <v>42003</v>
      </c>
      <c r="W42" s="9" t="n">
        <v>43465</v>
      </c>
      <c r="X42" s="9" t="n">
        <v>43465</v>
      </c>
      <c r="Y42" s="75" t="n">
        <v>43646</v>
      </c>
      <c r="Z42" s="12" t="n">
        <v>2</v>
      </c>
      <c r="AA42" s="33" t="n">
        <v>43646</v>
      </c>
      <c r="AB42" s="9" t="s">
        <v>305</v>
      </c>
      <c r="AC42" s="7" t="s">
        <v>306</v>
      </c>
      <c r="AD42" s="7" t="s">
        <v>307</v>
      </c>
      <c r="AE42" s="24" t="n">
        <v>3735809</v>
      </c>
      <c r="AF42" s="62" t="n">
        <v>6014550</v>
      </c>
      <c r="AG42" s="7" t="s">
        <v>99</v>
      </c>
      <c r="AH42" s="27" t="s">
        <v>100</v>
      </c>
      <c r="AI42" s="28" t="s">
        <v>101</v>
      </c>
      <c r="AJ42" s="7"/>
      <c r="AK42" s="7"/>
      <c r="AL42" s="29" t="n">
        <v>43100</v>
      </c>
      <c r="AM42" s="7" t="s">
        <v>54</v>
      </c>
      <c r="AN42" s="7" t="s">
        <v>75</v>
      </c>
      <c r="AO42" s="7" t="s">
        <v>308</v>
      </c>
      <c r="AP42" s="15" t="n">
        <f aca="false">MAX(V42,W42,X42)</f>
        <v>43465</v>
      </c>
      <c r="AQ42" s="16" t="n">
        <f aca="false">(AE42) * 0.01</f>
        <v>37358.09</v>
      </c>
      <c r="AR42" s="16" t="n">
        <f aca="false">(AE42) * 0.09</f>
        <v>336222.81</v>
      </c>
      <c r="AS42" s="16" t="n">
        <f aca="false">AQ42+AR42</f>
        <v>373580.9</v>
      </c>
    </row>
    <row r="43" customFormat="false" ht="15" hidden="false" customHeight="true" outlineLevel="0" collapsed="false">
      <c r="A43" s="6" t="n">
        <v>3401</v>
      </c>
      <c r="B43" s="7" t="s">
        <v>55</v>
      </c>
      <c r="C43" s="7" t="s">
        <v>309</v>
      </c>
      <c r="D43" s="7" t="s">
        <v>47</v>
      </c>
      <c r="E43" s="25" t="s">
        <v>310</v>
      </c>
      <c r="F43" s="26" t="s">
        <v>311</v>
      </c>
      <c r="G43" s="22" t="s">
        <v>92</v>
      </c>
      <c r="H43" s="7" t="s">
        <v>50</v>
      </c>
      <c r="I43" s="7" t="s">
        <v>51</v>
      </c>
      <c r="J43" s="8" t="s">
        <v>312</v>
      </c>
      <c r="K43" s="7" t="s">
        <v>95</v>
      </c>
      <c r="L43" s="9" t="n">
        <v>39247</v>
      </c>
      <c r="M43" s="9" t="n">
        <v>39392</v>
      </c>
      <c r="N43" s="9" t="n">
        <v>39769</v>
      </c>
      <c r="O43" s="9" t="n">
        <v>39871</v>
      </c>
      <c r="P43" s="9" t="n">
        <v>41663</v>
      </c>
      <c r="Q43" s="9"/>
      <c r="R43" s="10" t="n">
        <v>50000</v>
      </c>
      <c r="S43" s="9" t="n">
        <v>40759</v>
      </c>
      <c r="T43" s="9" t="n">
        <v>40843</v>
      </c>
      <c r="U43" s="9" t="n">
        <v>40843</v>
      </c>
      <c r="V43" s="9" t="n">
        <v>42401</v>
      </c>
      <c r="W43" s="9" t="n">
        <v>42401</v>
      </c>
      <c r="X43" s="9" t="n">
        <v>42401</v>
      </c>
      <c r="Y43" s="9" t="n">
        <v>42247</v>
      </c>
      <c r="Z43" s="12"/>
      <c r="AA43" s="9" t="n">
        <v>42401</v>
      </c>
      <c r="AB43" s="9" t="s">
        <v>313</v>
      </c>
      <c r="AC43" s="7" t="s">
        <v>314</v>
      </c>
      <c r="AD43" s="59" t="s">
        <v>315</v>
      </c>
      <c r="AE43" s="24" t="n">
        <v>1865000</v>
      </c>
      <c r="AF43" s="37" t="n">
        <v>3243746</v>
      </c>
      <c r="AG43" s="7" t="s">
        <v>99</v>
      </c>
      <c r="AH43" s="27" t="s">
        <v>100</v>
      </c>
      <c r="AI43" s="28" t="s">
        <v>127</v>
      </c>
      <c r="AJ43" s="7"/>
      <c r="AK43" s="7"/>
      <c r="AL43" s="29"/>
      <c r="AM43" s="7" t="s">
        <v>54</v>
      </c>
      <c r="AN43" s="7" t="s">
        <v>75</v>
      </c>
      <c r="AO43" s="7"/>
      <c r="AP43" s="15" t="n">
        <f aca="false">MAX(V43,W43,X43)</f>
        <v>42401</v>
      </c>
      <c r="AQ43" s="16" t="n">
        <f aca="false">(AE43) * 0.01</f>
        <v>18650</v>
      </c>
      <c r="AR43" s="16" t="n">
        <f aca="false">(AE43) * 0.09</f>
        <v>167850</v>
      </c>
      <c r="AS43" s="16" t="n">
        <f aca="false">AQ43+AR43</f>
        <v>186500</v>
      </c>
    </row>
    <row r="44" customFormat="false" ht="15" hidden="false" customHeight="true" outlineLevel="0" collapsed="false">
      <c r="A44" s="6" t="n">
        <v>3403</v>
      </c>
      <c r="B44" s="7" t="s">
        <v>55</v>
      </c>
      <c r="C44" s="7" t="s">
        <v>316</v>
      </c>
      <c r="D44" s="7" t="s">
        <v>47</v>
      </c>
      <c r="E44" s="25" t="s">
        <v>317</v>
      </c>
      <c r="F44" s="26" t="s">
        <v>318</v>
      </c>
      <c r="G44" s="7" t="s">
        <v>92</v>
      </c>
      <c r="H44" s="7" t="s">
        <v>50</v>
      </c>
      <c r="I44" s="7" t="s">
        <v>51</v>
      </c>
      <c r="J44" s="7" t="s">
        <v>94</v>
      </c>
      <c r="K44" s="7" t="s">
        <v>95</v>
      </c>
      <c r="L44" s="9" t="n">
        <v>39247</v>
      </c>
      <c r="M44" s="9" t="n">
        <v>39520</v>
      </c>
      <c r="N44" s="9" t="n">
        <v>39605</v>
      </c>
      <c r="O44" s="9" t="n">
        <v>39770</v>
      </c>
      <c r="P44" s="9" t="n">
        <v>41572</v>
      </c>
      <c r="Q44" s="9" t="s">
        <v>319</v>
      </c>
      <c r="R44" s="10" t="n">
        <v>125000</v>
      </c>
      <c r="S44" s="9" t="n">
        <v>40501</v>
      </c>
      <c r="T44" s="9" t="n">
        <v>40644</v>
      </c>
      <c r="U44" s="9" t="n">
        <v>40644</v>
      </c>
      <c r="V44" s="9" t="n">
        <v>43646</v>
      </c>
      <c r="W44" s="9" t="n">
        <v>43646</v>
      </c>
      <c r="X44" s="9" t="n">
        <v>43646</v>
      </c>
      <c r="Y44" s="9" t="n">
        <v>41973</v>
      </c>
      <c r="Z44" s="12" t="n">
        <v>2</v>
      </c>
      <c r="AA44" s="9" t="n">
        <v>43646</v>
      </c>
      <c r="AB44" s="9" t="s">
        <v>320</v>
      </c>
      <c r="AC44" s="7" t="s">
        <v>321</v>
      </c>
      <c r="AD44" s="7" t="s">
        <v>322</v>
      </c>
      <c r="AE44" s="24" t="n">
        <v>2175000</v>
      </c>
      <c r="AF44" s="37" t="n">
        <v>5000000</v>
      </c>
      <c r="AG44" s="7" t="s">
        <v>99</v>
      </c>
      <c r="AH44" s="27" t="s">
        <v>100</v>
      </c>
      <c r="AI44" s="28" t="s">
        <v>101</v>
      </c>
      <c r="AJ44" s="7"/>
      <c r="AK44" s="7"/>
      <c r="AL44" s="29" t="n">
        <v>44196</v>
      </c>
      <c r="AM44" s="7" t="s">
        <v>54</v>
      </c>
      <c r="AN44" s="7" t="s">
        <v>75</v>
      </c>
      <c r="AO44" s="7"/>
      <c r="AP44" s="15" t="n">
        <f aca="false">MAX(V44,W44,X44)</f>
        <v>43646</v>
      </c>
      <c r="AQ44" s="16" t="n">
        <f aca="false">(AE44) * 0.01</f>
        <v>21750</v>
      </c>
      <c r="AR44" s="16" t="n">
        <f aca="false">(AE44) * 0.09</f>
        <v>195750</v>
      </c>
      <c r="AS44" s="16" t="n">
        <f aca="false">AQ44+AR44</f>
        <v>217500</v>
      </c>
    </row>
    <row r="45" s="83" customFormat="true" ht="15" hidden="false" customHeight="true" outlineLevel="0" collapsed="false">
      <c r="A45" s="76" t="n">
        <v>3405</v>
      </c>
      <c r="B45" s="72" t="s">
        <v>55</v>
      </c>
      <c r="C45" s="72" t="s">
        <v>323</v>
      </c>
      <c r="D45" s="72" t="s">
        <v>103</v>
      </c>
      <c r="E45" s="72" t="s">
        <v>324</v>
      </c>
      <c r="F45" s="72" t="s">
        <v>325</v>
      </c>
      <c r="G45" s="72" t="s">
        <v>281</v>
      </c>
      <c r="H45" s="72" t="s">
        <v>151</v>
      </c>
      <c r="I45" s="25" t="s">
        <v>111</v>
      </c>
      <c r="J45" s="22" t="s">
        <v>52</v>
      </c>
      <c r="K45" s="22" t="s">
        <v>53</v>
      </c>
      <c r="L45" s="31" t="n">
        <v>39637</v>
      </c>
      <c r="M45" s="31"/>
      <c r="N45" s="31" t="n">
        <v>39706</v>
      </c>
      <c r="O45" s="31" t="n">
        <v>39840</v>
      </c>
      <c r="P45" s="31" t="n">
        <v>41914</v>
      </c>
      <c r="Q45" s="31"/>
      <c r="R45" s="77" t="n">
        <v>16000</v>
      </c>
      <c r="S45" s="31" t="n">
        <v>40324</v>
      </c>
      <c r="T45" s="31" t="n">
        <v>40528</v>
      </c>
      <c r="U45" s="31" t="n">
        <v>40522</v>
      </c>
      <c r="V45" s="31" t="n">
        <v>43585</v>
      </c>
      <c r="W45" s="31" t="n">
        <v>44377</v>
      </c>
      <c r="X45" s="31" t="n">
        <v>44439</v>
      </c>
      <c r="Y45" s="31" t="n">
        <v>43951</v>
      </c>
      <c r="Z45" s="78" t="n">
        <v>1</v>
      </c>
      <c r="AA45" s="31" t="n">
        <v>44592</v>
      </c>
      <c r="AB45" s="31" t="s">
        <v>326</v>
      </c>
      <c r="AC45" s="79" t="s">
        <v>327</v>
      </c>
      <c r="AD45" s="79" t="s">
        <v>328</v>
      </c>
      <c r="AE45" s="80" t="n">
        <v>665818</v>
      </c>
      <c r="AF45" s="81" t="n">
        <v>1072427</v>
      </c>
      <c r="AG45" s="72" t="s">
        <v>167</v>
      </c>
      <c r="AH45" s="25" t="s">
        <v>127</v>
      </c>
      <c r="AI45" s="82" t="s">
        <v>329</v>
      </c>
      <c r="AJ45" s="72" t="s">
        <v>51</v>
      </c>
      <c r="AK45" s="72" t="s">
        <v>292</v>
      </c>
      <c r="AL45" s="72"/>
      <c r="AM45" s="79" t="s">
        <v>54</v>
      </c>
      <c r="AN45" s="25" t="s">
        <v>75</v>
      </c>
      <c r="AO45" s="72"/>
      <c r="AP45" s="15" t="n">
        <f aca="false">MAX(V45,W45,X45)</f>
        <v>44439</v>
      </c>
      <c r="AQ45" s="16" t="n">
        <f aca="false">(AE45) * 0.01</f>
        <v>6658.18</v>
      </c>
      <c r="AR45" s="16" t="n">
        <f aca="false">(AE45) * 0.09</f>
        <v>59923.62</v>
      </c>
      <c r="AS45" s="16" t="n">
        <f aca="false">AQ45+AR45</f>
        <v>66581.8</v>
      </c>
    </row>
    <row r="46" customFormat="false" ht="15" hidden="false" customHeight="true" outlineLevel="0" collapsed="false">
      <c r="A46" s="84" t="n">
        <v>3409</v>
      </c>
      <c r="B46" s="59" t="s">
        <v>55</v>
      </c>
      <c r="C46" s="59" t="s">
        <v>330</v>
      </c>
      <c r="D46" s="59" t="s">
        <v>47</v>
      </c>
      <c r="E46" s="59" t="s">
        <v>331</v>
      </c>
      <c r="F46" s="59"/>
      <c r="G46" s="8" t="s">
        <v>49</v>
      </c>
      <c r="H46" s="59" t="s">
        <v>105</v>
      </c>
      <c r="I46" s="59" t="s">
        <v>51</v>
      </c>
      <c r="J46" s="59" t="s">
        <v>332</v>
      </c>
      <c r="K46" s="59" t="s">
        <v>333</v>
      </c>
      <c r="L46" s="85" t="n">
        <v>39372</v>
      </c>
      <c r="M46" s="85"/>
      <c r="N46" s="85"/>
      <c r="O46" s="85"/>
      <c r="P46" s="85"/>
      <c r="Q46" s="85"/>
      <c r="R46" s="86" t="n">
        <v>0</v>
      </c>
      <c r="S46" s="85" t="n">
        <v>39385</v>
      </c>
      <c r="T46" s="85" t="n">
        <v>39506</v>
      </c>
      <c r="U46" s="87"/>
      <c r="V46" s="85"/>
      <c r="W46" s="85"/>
      <c r="X46" s="85"/>
      <c r="Y46" s="87"/>
      <c r="Z46" s="88"/>
      <c r="AA46" s="85"/>
      <c r="AB46" s="89"/>
      <c r="AC46" s="59"/>
      <c r="AD46" s="59"/>
      <c r="AE46" s="90" t="n">
        <v>200000</v>
      </c>
      <c r="AF46" s="91" t="n">
        <v>0</v>
      </c>
      <c r="AG46" s="59"/>
      <c r="AH46" s="59"/>
      <c r="AI46" s="59"/>
      <c r="AJ46" s="59"/>
      <c r="AK46" s="59"/>
      <c r="AL46" s="59"/>
      <c r="AM46" s="59"/>
      <c r="AN46" s="7" t="s">
        <v>75</v>
      </c>
      <c r="AO46" s="7" t="s">
        <v>334</v>
      </c>
      <c r="AP46" s="15" t="n">
        <f aca="false">MAX(V46,W46,X46)</f>
        <v>0</v>
      </c>
      <c r="AQ46" s="16" t="n">
        <f aca="false">(AE46) * 0.01</f>
        <v>2000</v>
      </c>
      <c r="AR46" s="16" t="n">
        <f aca="false">(AE46) * 0.09</f>
        <v>18000</v>
      </c>
      <c r="AS46" s="16" t="n">
        <f aca="false">AQ46+AR46</f>
        <v>20000</v>
      </c>
    </row>
    <row r="47" customFormat="false" ht="15" hidden="false" customHeight="true" outlineLevel="0" collapsed="false">
      <c r="A47" s="6" t="n">
        <v>3414</v>
      </c>
      <c r="B47" s="7" t="s">
        <v>45</v>
      </c>
      <c r="C47" s="7" t="s">
        <v>83</v>
      </c>
      <c r="D47" s="7" t="s">
        <v>83</v>
      </c>
      <c r="E47" s="7" t="s">
        <v>335</v>
      </c>
      <c r="F47" s="7" t="s">
        <v>336</v>
      </c>
      <c r="G47" s="7" t="s">
        <v>122</v>
      </c>
      <c r="H47" s="7" t="s">
        <v>151</v>
      </c>
      <c r="I47" s="7" t="s">
        <v>51</v>
      </c>
      <c r="J47" s="7" t="s">
        <v>52</v>
      </c>
      <c r="K47" s="7" t="s">
        <v>53</v>
      </c>
      <c r="L47" s="9" t="n">
        <v>39728</v>
      </c>
      <c r="M47" s="9"/>
      <c r="N47" s="9"/>
      <c r="O47" s="9"/>
      <c r="P47" s="9"/>
      <c r="Q47" s="9"/>
      <c r="R47" s="10" t="n">
        <v>0</v>
      </c>
      <c r="S47" s="9" t="n">
        <v>39402</v>
      </c>
      <c r="T47" s="9" t="n">
        <v>39499</v>
      </c>
      <c r="U47" s="11"/>
      <c r="V47" s="9"/>
      <c r="W47" s="9"/>
      <c r="X47" s="9"/>
      <c r="Y47" s="11"/>
      <c r="Z47" s="12"/>
      <c r="AA47" s="9"/>
      <c r="AB47" s="9" t="s">
        <v>337</v>
      </c>
      <c r="AC47" s="7" t="s">
        <v>338</v>
      </c>
      <c r="AD47" s="7"/>
      <c r="AE47" s="24" t="n">
        <v>1000000</v>
      </c>
      <c r="AF47" s="37" t="n">
        <v>712050</v>
      </c>
      <c r="AG47" s="7"/>
      <c r="AH47" s="27" t="s">
        <v>100</v>
      </c>
      <c r="AI47" s="7" t="s">
        <v>127</v>
      </c>
      <c r="AJ47" s="7"/>
      <c r="AK47" s="7"/>
      <c r="AL47" s="7"/>
      <c r="AM47" s="7" t="s">
        <v>54</v>
      </c>
      <c r="AN47" s="7" t="s">
        <v>75</v>
      </c>
      <c r="AO47" s="7"/>
      <c r="AP47" s="15" t="n">
        <f aca="false">MAX(V47,W47,X47)</f>
        <v>0</v>
      </c>
      <c r="AQ47" s="16" t="n">
        <f aca="false">(AE47) * 0.01</f>
        <v>10000</v>
      </c>
      <c r="AR47" s="16" t="n">
        <f aca="false">(AE47) * 0.09</f>
        <v>90000</v>
      </c>
      <c r="AS47" s="16" t="n">
        <f aca="false">AQ47+AR47</f>
        <v>100000</v>
      </c>
    </row>
    <row r="48" customFormat="false" ht="15" hidden="false" customHeight="true" outlineLevel="0" collapsed="false">
      <c r="A48" s="6" t="n">
        <v>3623</v>
      </c>
      <c r="B48" s="25" t="s">
        <v>45</v>
      </c>
      <c r="C48" s="25" t="s">
        <v>171</v>
      </c>
      <c r="D48" s="25" t="s">
        <v>103</v>
      </c>
      <c r="E48" s="25" t="s">
        <v>339</v>
      </c>
      <c r="F48" s="25" t="s">
        <v>340</v>
      </c>
      <c r="G48" s="72" t="s">
        <v>177</v>
      </c>
      <c r="H48" s="25" t="s">
        <v>50</v>
      </c>
      <c r="I48" s="25" t="s">
        <v>51</v>
      </c>
      <c r="J48" s="7" t="s">
        <v>341</v>
      </c>
      <c r="K48" s="7" t="s">
        <v>53</v>
      </c>
      <c r="L48" s="9" t="n">
        <v>39765</v>
      </c>
      <c r="M48" s="9" t="n">
        <v>39766</v>
      </c>
      <c r="N48" s="9" t="n">
        <v>39765</v>
      </c>
      <c r="O48" s="9" t="n">
        <v>39857</v>
      </c>
      <c r="P48" s="9" t="n">
        <v>40175</v>
      </c>
      <c r="Q48" s="9"/>
      <c r="R48" s="10" t="n">
        <v>95000</v>
      </c>
      <c r="S48" s="9" t="n">
        <v>40309</v>
      </c>
      <c r="T48" s="9" t="n">
        <v>40617</v>
      </c>
      <c r="U48" s="9" t="n">
        <v>40617</v>
      </c>
      <c r="V48" s="9" t="n">
        <v>42916</v>
      </c>
      <c r="W48" s="9" t="n">
        <v>43465</v>
      </c>
      <c r="X48" s="9" t="n">
        <v>43829</v>
      </c>
      <c r="Y48" s="9" t="n">
        <v>43100</v>
      </c>
      <c r="Z48" s="12" t="n">
        <v>2</v>
      </c>
      <c r="AA48" s="9" t="n">
        <v>43830</v>
      </c>
      <c r="AB48" s="9" t="s">
        <v>342</v>
      </c>
      <c r="AC48" s="73" t="s">
        <v>343</v>
      </c>
      <c r="AD48" s="73" t="s">
        <v>344</v>
      </c>
      <c r="AE48" s="80" t="n">
        <v>987124</v>
      </c>
      <c r="AF48" s="37" t="n">
        <v>8959024</v>
      </c>
      <c r="AG48" s="25" t="s">
        <v>167</v>
      </c>
      <c r="AH48" s="7" t="s">
        <v>73</v>
      </c>
      <c r="AI48" s="25" t="s">
        <v>182</v>
      </c>
      <c r="AJ48" s="25" t="s">
        <v>51</v>
      </c>
      <c r="AK48" s="25" t="s">
        <v>51</v>
      </c>
      <c r="AL48" s="25"/>
      <c r="AM48" s="73" t="s">
        <v>54</v>
      </c>
      <c r="AN48" s="25" t="s">
        <v>75</v>
      </c>
      <c r="AO48" s="25"/>
      <c r="AP48" s="15" t="n">
        <f aca="false">MAX(V48,W48,X48)</f>
        <v>43829</v>
      </c>
      <c r="AQ48" s="16" t="n">
        <f aca="false">(AE48) * 0.01</f>
        <v>9871.24</v>
      </c>
      <c r="AR48" s="16" t="n">
        <f aca="false">(AE48) * 0.09</f>
        <v>88841.16</v>
      </c>
      <c r="AS48" s="16" t="n">
        <f aca="false">AQ48+AR48</f>
        <v>98712.4</v>
      </c>
    </row>
    <row r="49" s="83" customFormat="true" ht="15" hidden="false" customHeight="true" outlineLevel="0" collapsed="false">
      <c r="A49" s="76" t="n">
        <v>3631</v>
      </c>
      <c r="B49" s="72" t="s">
        <v>55</v>
      </c>
      <c r="C49" s="72" t="s">
        <v>345</v>
      </c>
      <c r="D49" s="72" t="s">
        <v>103</v>
      </c>
      <c r="E49" s="72" t="s">
        <v>346</v>
      </c>
      <c r="F49" s="72" t="s">
        <v>347</v>
      </c>
      <c r="G49" s="72" t="s">
        <v>281</v>
      </c>
      <c r="H49" s="72" t="s">
        <v>151</v>
      </c>
      <c r="I49" s="7" t="s">
        <v>111</v>
      </c>
      <c r="J49" s="22" t="s">
        <v>52</v>
      </c>
      <c r="K49" s="22" t="s">
        <v>53</v>
      </c>
      <c r="L49" s="31" t="n">
        <v>39738</v>
      </c>
      <c r="M49" s="31"/>
      <c r="N49" s="31" t="n">
        <v>39800</v>
      </c>
      <c r="O49" s="31" t="n">
        <v>40022</v>
      </c>
      <c r="P49" s="31" t="n">
        <v>40147</v>
      </c>
      <c r="Q49" s="31"/>
      <c r="R49" s="77" t="n">
        <v>17800</v>
      </c>
      <c r="S49" s="31" t="n">
        <v>40766</v>
      </c>
      <c r="T49" s="31" t="n">
        <v>41575</v>
      </c>
      <c r="U49" s="31" t="n">
        <v>41555</v>
      </c>
      <c r="V49" s="31" t="n">
        <v>44196</v>
      </c>
      <c r="W49" s="31" t="n">
        <v>44469</v>
      </c>
      <c r="X49" s="31" t="n">
        <v>44469</v>
      </c>
      <c r="Y49" s="31" t="n">
        <v>44377</v>
      </c>
      <c r="Z49" s="78" t="n">
        <v>3</v>
      </c>
      <c r="AA49" s="31" t="n">
        <v>44651</v>
      </c>
      <c r="AB49" s="72" t="s">
        <v>348</v>
      </c>
      <c r="AC49" s="72" t="s">
        <v>349</v>
      </c>
      <c r="AD49" s="92" t="s">
        <v>350</v>
      </c>
      <c r="AE49" s="80" t="n">
        <v>954927</v>
      </c>
      <c r="AF49" s="81" t="n">
        <v>1000000</v>
      </c>
      <c r="AG49" s="72" t="s">
        <v>167</v>
      </c>
      <c r="AH49" s="25" t="s">
        <v>127</v>
      </c>
      <c r="AI49" s="82" t="s">
        <v>329</v>
      </c>
      <c r="AJ49" s="72" t="s">
        <v>51</v>
      </c>
      <c r="AK49" s="72" t="s">
        <v>292</v>
      </c>
      <c r="AL49" s="72"/>
      <c r="AM49" s="72" t="s">
        <v>54</v>
      </c>
      <c r="AN49" s="25" t="s">
        <v>75</v>
      </c>
      <c r="AO49" s="72"/>
      <c r="AP49" s="15" t="n">
        <f aca="false">MAX(V49,W49,X49)</f>
        <v>44469</v>
      </c>
      <c r="AQ49" s="16" t="n">
        <f aca="false">(AE49) * 0.01</f>
        <v>9549.27</v>
      </c>
      <c r="AR49" s="16" t="n">
        <f aca="false">(AE49) * 0.09</f>
        <v>85943.43</v>
      </c>
      <c r="AS49" s="16" t="n">
        <f aca="false">AQ49+AR49</f>
        <v>95492.7</v>
      </c>
    </row>
    <row r="50" customFormat="false" ht="15" hidden="false" customHeight="true" outlineLevel="0" collapsed="false">
      <c r="A50" s="6" t="n">
        <v>3633</v>
      </c>
      <c r="B50" s="25" t="s">
        <v>55</v>
      </c>
      <c r="C50" s="25" t="s">
        <v>351</v>
      </c>
      <c r="D50" s="25" t="s">
        <v>103</v>
      </c>
      <c r="E50" s="25" t="s">
        <v>287</v>
      </c>
      <c r="F50" s="25" t="s">
        <v>352</v>
      </c>
      <c r="G50" s="72" t="s">
        <v>281</v>
      </c>
      <c r="H50" s="25" t="s">
        <v>151</v>
      </c>
      <c r="I50" s="25" t="s">
        <v>51</v>
      </c>
      <c r="J50" s="7" t="s">
        <v>52</v>
      </c>
      <c r="K50" s="7" t="s">
        <v>53</v>
      </c>
      <c r="L50" s="9" t="n">
        <v>39749</v>
      </c>
      <c r="M50" s="9"/>
      <c r="N50" s="9" t="n">
        <v>39800</v>
      </c>
      <c r="O50" s="9" t="n">
        <v>39920</v>
      </c>
      <c r="P50" s="9" t="n">
        <v>40056</v>
      </c>
      <c r="Q50" s="9"/>
      <c r="R50" s="10" t="n">
        <v>24560</v>
      </c>
      <c r="S50" s="9" t="n">
        <v>40408</v>
      </c>
      <c r="T50" s="9" t="n">
        <v>40576</v>
      </c>
      <c r="U50" s="9" t="n">
        <v>40567</v>
      </c>
      <c r="V50" s="9" t="n">
        <v>42551</v>
      </c>
      <c r="W50" s="9" t="n">
        <v>42704</v>
      </c>
      <c r="X50" s="9" t="n">
        <v>42735</v>
      </c>
      <c r="Y50" s="9" t="n">
        <v>42735</v>
      </c>
      <c r="Z50" s="12" t="n">
        <v>2</v>
      </c>
      <c r="AA50" s="9" t="n">
        <v>42825</v>
      </c>
      <c r="AB50" s="9" t="s">
        <v>353</v>
      </c>
      <c r="AC50" s="25"/>
      <c r="AD50" s="25"/>
      <c r="AE50" s="24" t="n">
        <v>811804</v>
      </c>
      <c r="AF50" s="37" t="n">
        <v>1067526</v>
      </c>
      <c r="AG50" s="25" t="s">
        <v>167</v>
      </c>
      <c r="AH50" s="25" t="s">
        <v>127</v>
      </c>
      <c r="AI50" s="25" t="s">
        <v>182</v>
      </c>
      <c r="AJ50" s="25" t="s">
        <v>51</v>
      </c>
      <c r="AK50" s="25" t="s">
        <v>51</v>
      </c>
      <c r="AL50" s="25"/>
      <c r="AM50" s="25" t="s">
        <v>138</v>
      </c>
      <c r="AN50" s="25" t="s">
        <v>75</v>
      </c>
      <c r="AO50" s="25"/>
      <c r="AP50" s="15" t="n">
        <f aca="false">MAX(V50,W50,X50)</f>
        <v>42735</v>
      </c>
      <c r="AQ50" s="16" t="n">
        <f aca="false">(AE50) * 0.01</f>
        <v>8118.04</v>
      </c>
      <c r="AR50" s="16" t="n">
        <f aca="false">(AE50) * 0.09</f>
        <v>73062.36</v>
      </c>
      <c r="AS50" s="16" t="n">
        <f aca="false">AQ50+AR50</f>
        <v>81180.4</v>
      </c>
    </row>
    <row r="51" customFormat="false" ht="15" hidden="false" customHeight="true" outlineLevel="0" collapsed="false">
      <c r="A51" s="6" t="n">
        <v>3636</v>
      </c>
      <c r="B51" s="7" t="s">
        <v>55</v>
      </c>
      <c r="C51" s="7" t="s">
        <v>354</v>
      </c>
      <c r="D51" s="7" t="s">
        <v>57</v>
      </c>
      <c r="E51" s="7" t="s">
        <v>355</v>
      </c>
      <c r="F51" s="7" t="s">
        <v>356</v>
      </c>
      <c r="G51" s="7" t="s">
        <v>142</v>
      </c>
      <c r="H51" s="7" t="s">
        <v>151</v>
      </c>
      <c r="I51" s="7" t="s">
        <v>51</v>
      </c>
      <c r="J51" s="7" t="s">
        <v>52</v>
      </c>
      <c r="K51" s="7" t="s">
        <v>53</v>
      </c>
      <c r="L51" s="9" t="n">
        <v>39903</v>
      </c>
      <c r="M51" s="9"/>
      <c r="N51" s="9" t="n">
        <v>39903</v>
      </c>
      <c r="O51" s="9" t="n">
        <v>39993</v>
      </c>
      <c r="P51" s="9" t="n">
        <v>40526</v>
      </c>
      <c r="Q51" s="9"/>
      <c r="R51" s="10" t="n">
        <v>28000</v>
      </c>
      <c r="S51" s="9" t="n">
        <v>40969</v>
      </c>
      <c r="T51" s="9" t="n">
        <v>41001</v>
      </c>
      <c r="U51" s="9" t="n">
        <v>42199</v>
      </c>
      <c r="V51" s="9" t="n">
        <v>42095</v>
      </c>
      <c r="W51" s="9" t="n">
        <v>42369</v>
      </c>
      <c r="X51" s="9" t="n">
        <v>42369</v>
      </c>
      <c r="Y51" s="9" t="n">
        <v>42063</v>
      </c>
      <c r="Z51" s="12" t="n">
        <v>1</v>
      </c>
      <c r="AA51" s="9" t="n">
        <v>42551</v>
      </c>
      <c r="AB51" s="71" t="s">
        <v>357</v>
      </c>
      <c r="AC51" s="48" t="s">
        <v>358</v>
      </c>
      <c r="AD51" s="48" t="s">
        <v>359</v>
      </c>
      <c r="AE51" s="24" t="n">
        <v>656528</v>
      </c>
      <c r="AF51" s="37" t="n">
        <v>900000</v>
      </c>
      <c r="AG51" s="7" t="s">
        <v>118</v>
      </c>
      <c r="AH51" s="7" t="s">
        <v>73</v>
      </c>
      <c r="AI51" s="7" t="s">
        <v>182</v>
      </c>
      <c r="AJ51" s="7" t="s">
        <v>51</v>
      </c>
      <c r="AK51" s="7" t="s">
        <v>51</v>
      </c>
      <c r="AL51" s="7"/>
      <c r="AM51" s="7" t="s">
        <v>54</v>
      </c>
      <c r="AN51" s="7" t="s">
        <v>75</v>
      </c>
      <c r="AO51" s="7" t="s">
        <v>360</v>
      </c>
      <c r="AP51" s="15" t="n">
        <f aca="false">MAX(V51,W51,X51)</f>
        <v>42369</v>
      </c>
      <c r="AQ51" s="16" t="n">
        <f aca="false">(AE51) * 0.01</f>
        <v>6565.28</v>
      </c>
      <c r="AR51" s="16" t="n">
        <f aca="false">(AE51) * 0.09</f>
        <v>59087.52</v>
      </c>
      <c r="AS51" s="16" t="n">
        <f aca="false">AQ51+AR51</f>
        <v>65652.8</v>
      </c>
    </row>
    <row r="52" customFormat="false" ht="15" hidden="false" customHeight="true" outlineLevel="0" collapsed="false">
      <c r="A52" s="76" t="n">
        <v>3643</v>
      </c>
      <c r="B52" s="25" t="s">
        <v>55</v>
      </c>
      <c r="C52" s="25" t="s">
        <v>129</v>
      </c>
      <c r="D52" s="25" t="s">
        <v>103</v>
      </c>
      <c r="E52" s="25" t="s">
        <v>361</v>
      </c>
      <c r="F52" s="25" t="s">
        <v>362</v>
      </c>
      <c r="G52" s="72" t="s">
        <v>281</v>
      </c>
      <c r="H52" s="25" t="s">
        <v>151</v>
      </c>
      <c r="I52" s="25" t="s">
        <v>51</v>
      </c>
      <c r="J52" s="7" t="s">
        <v>52</v>
      </c>
      <c r="K52" s="7" t="s">
        <v>53</v>
      </c>
      <c r="L52" s="9" t="n">
        <v>39710</v>
      </c>
      <c r="M52" s="9"/>
      <c r="N52" s="9" t="n">
        <v>39710</v>
      </c>
      <c r="O52" s="9" t="n">
        <v>40025</v>
      </c>
      <c r="P52" s="9" t="n">
        <v>40147</v>
      </c>
      <c r="Q52" s="9"/>
      <c r="R52" s="10" t="n">
        <v>9000</v>
      </c>
      <c r="S52" s="9" t="n">
        <v>40455</v>
      </c>
      <c r="T52" s="9" t="n">
        <v>40512</v>
      </c>
      <c r="U52" s="9" t="n">
        <v>40511</v>
      </c>
      <c r="V52" s="9" t="n">
        <v>42369</v>
      </c>
      <c r="W52" s="9" t="n">
        <v>42338</v>
      </c>
      <c r="X52" s="9" t="n">
        <v>42549</v>
      </c>
      <c r="Y52" s="9" t="n">
        <v>42551</v>
      </c>
      <c r="Z52" s="12"/>
      <c r="AA52" s="9" t="n">
        <v>42551</v>
      </c>
      <c r="AB52" s="9" t="s">
        <v>363</v>
      </c>
      <c r="AC52" s="25"/>
      <c r="AD52" s="25"/>
      <c r="AE52" s="24" t="n">
        <v>900091</v>
      </c>
      <c r="AF52" s="37" t="n">
        <v>1018552</v>
      </c>
      <c r="AG52" s="25" t="s">
        <v>167</v>
      </c>
      <c r="AH52" s="25" t="s">
        <v>127</v>
      </c>
      <c r="AI52" s="25" t="s">
        <v>364</v>
      </c>
      <c r="AJ52" s="25" t="s">
        <v>51</v>
      </c>
      <c r="AK52" s="25" t="s">
        <v>51</v>
      </c>
      <c r="AL52" s="25"/>
      <c r="AM52" s="25" t="s">
        <v>138</v>
      </c>
      <c r="AN52" s="25" t="s">
        <v>75</v>
      </c>
      <c r="AO52" s="25"/>
      <c r="AP52" s="15" t="n">
        <f aca="false">MAX(V52,W52,X52)</f>
        <v>42549</v>
      </c>
      <c r="AQ52" s="16" t="n">
        <f aca="false">(AE52) * 0.01</f>
        <v>9000.91</v>
      </c>
      <c r="AR52" s="16" t="n">
        <f aca="false">(AE52) * 0.09</f>
        <v>81008.19</v>
      </c>
      <c r="AS52" s="16" t="n">
        <f aca="false">AQ52+AR52</f>
        <v>90009.1</v>
      </c>
    </row>
    <row r="53" customFormat="false" ht="15" hidden="false" customHeight="true" outlineLevel="0" collapsed="false">
      <c r="A53" s="6" t="n">
        <v>3644</v>
      </c>
      <c r="B53" s="7" t="s">
        <v>55</v>
      </c>
      <c r="C53" s="7" t="s">
        <v>365</v>
      </c>
      <c r="D53" s="7" t="s">
        <v>47</v>
      </c>
      <c r="E53" s="7" t="s">
        <v>366</v>
      </c>
      <c r="F53" s="7" t="s">
        <v>367</v>
      </c>
      <c r="G53" s="7" t="s">
        <v>142</v>
      </c>
      <c r="H53" s="7" t="s">
        <v>151</v>
      </c>
      <c r="I53" s="7" t="s">
        <v>51</v>
      </c>
      <c r="J53" s="7" t="s">
        <v>52</v>
      </c>
      <c r="K53" s="7" t="s">
        <v>53</v>
      </c>
      <c r="L53" s="9" t="n">
        <v>39801</v>
      </c>
      <c r="M53" s="9"/>
      <c r="N53" s="9" t="n">
        <v>39801</v>
      </c>
      <c r="O53" s="9" t="n">
        <v>39925</v>
      </c>
      <c r="P53" s="9" t="n">
        <v>40924</v>
      </c>
      <c r="Q53" s="9"/>
      <c r="R53" s="10" t="n">
        <v>25000</v>
      </c>
      <c r="S53" s="9" t="n">
        <v>40779</v>
      </c>
      <c r="T53" s="9" t="n">
        <v>40863</v>
      </c>
      <c r="U53" s="9" t="n">
        <v>42452</v>
      </c>
      <c r="V53" s="9" t="n">
        <v>42674</v>
      </c>
      <c r="W53" s="9" t="n">
        <v>42674</v>
      </c>
      <c r="X53" s="9" t="n">
        <v>42825</v>
      </c>
      <c r="Y53" s="18" t="n">
        <v>42825</v>
      </c>
      <c r="Z53" s="64" t="n">
        <v>2</v>
      </c>
      <c r="AA53" s="18" t="n">
        <v>42825</v>
      </c>
      <c r="AB53" s="71" t="s">
        <v>368</v>
      </c>
      <c r="AC53" s="48" t="s">
        <v>369</v>
      </c>
      <c r="AD53" s="48" t="s">
        <v>370</v>
      </c>
      <c r="AE53" s="24" t="n">
        <v>510000</v>
      </c>
      <c r="AF53" s="37" t="n">
        <v>426000</v>
      </c>
      <c r="AG53" s="7" t="s">
        <v>118</v>
      </c>
      <c r="AH53" s="7" t="s">
        <v>73</v>
      </c>
      <c r="AI53" s="7" t="s">
        <v>182</v>
      </c>
      <c r="AJ53" s="7" t="s">
        <v>51</v>
      </c>
      <c r="AK53" s="7" t="s">
        <v>51</v>
      </c>
      <c r="AL53" s="7"/>
      <c r="AM53" s="17" t="s">
        <v>54</v>
      </c>
      <c r="AN53" s="7" t="s">
        <v>75</v>
      </c>
      <c r="AO53" s="7" t="s">
        <v>371</v>
      </c>
      <c r="AP53" s="15" t="n">
        <f aca="false">MAX(V53,W53,X53)</f>
        <v>42825</v>
      </c>
      <c r="AQ53" s="16" t="n">
        <f aca="false">(AE53) * 0.01</f>
        <v>5100</v>
      </c>
      <c r="AR53" s="16" t="n">
        <f aca="false">(AE53) * 0.09</f>
        <v>45900</v>
      </c>
      <c r="AS53" s="16" t="n">
        <f aca="false">AQ53+AR53</f>
        <v>51000</v>
      </c>
    </row>
    <row r="54" customFormat="false" ht="15" hidden="false" customHeight="true" outlineLevel="0" collapsed="false">
      <c r="A54" s="6" t="n">
        <v>3646</v>
      </c>
      <c r="B54" s="7" t="s">
        <v>55</v>
      </c>
      <c r="C54" s="7" t="s">
        <v>372</v>
      </c>
      <c r="D54" s="7" t="s">
        <v>47</v>
      </c>
      <c r="E54" s="7" t="s">
        <v>373</v>
      </c>
      <c r="F54" s="7" t="s">
        <v>374</v>
      </c>
      <c r="G54" s="7" t="s">
        <v>142</v>
      </c>
      <c r="H54" s="7" t="s">
        <v>151</v>
      </c>
      <c r="I54" s="7" t="s">
        <v>51</v>
      </c>
      <c r="J54" s="7" t="s">
        <v>52</v>
      </c>
      <c r="K54" s="7" t="s">
        <v>53</v>
      </c>
      <c r="L54" s="9" t="n">
        <v>40001</v>
      </c>
      <c r="M54" s="9"/>
      <c r="N54" s="9"/>
      <c r="O54" s="9"/>
      <c r="P54" s="9"/>
      <c r="Q54" s="9"/>
      <c r="R54" s="10" t="n">
        <v>0</v>
      </c>
      <c r="S54" s="9" t="n">
        <v>40632</v>
      </c>
      <c r="T54" s="9" t="n">
        <v>40738</v>
      </c>
      <c r="U54" s="9" t="n">
        <v>42915</v>
      </c>
      <c r="V54" s="9" t="n">
        <v>42216</v>
      </c>
      <c r="W54" s="9" t="n">
        <v>43312</v>
      </c>
      <c r="X54" s="9" t="n">
        <v>43312</v>
      </c>
      <c r="Y54" s="18" t="n">
        <v>44012</v>
      </c>
      <c r="Z54" s="64" t="n">
        <v>3</v>
      </c>
      <c r="AA54" s="18" t="n">
        <v>44012</v>
      </c>
      <c r="AB54" s="9" t="s">
        <v>375</v>
      </c>
      <c r="AC54" s="65" t="s">
        <v>376</v>
      </c>
      <c r="AD54" s="48" t="s">
        <v>377</v>
      </c>
      <c r="AE54" s="24" t="n">
        <v>884806</v>
      </c>
      <c r="AF54" s="37" t="n">
        <v>817339</v>
      </c>
      <c r="AG54" s="7" t="s">
        <v>118</v>
      </c>
      <c r="AH54" s="7" t="s">
        <v>73</v>
      </c>
      <c r="AI54" s="7" t="s">
        <v>182</v>
      </c>
      <c r="AJ54" s="7" t="s">
        <v>51</v>
      </c>
      <c r="AK54" s="7" t="s">
        <v>51</v>
      </c>
      <c r="AL54" s="7"/>
      <c r="AM54" s="17" t="s">
        <v>54</v>
      </c>
      <c r="AN54" s="7" t="s">
        <v>75</v>
      </c>
      <c r="AO54" s="7" t="s">
        <v>378</v>
      </c>
      <c r="AP54" s="15" t="n">
        <f aca="false">MAX(V54,W54,X54)</f>
        <v>43312</v>
      </c>
      <c r="AQ54" s="16" t="n">
        <f aca="false">(AE54) * 0.01</f>
        <v>8848.06</v>
      </c>
      <c r="AR54" s="16" t="n">
        <f aca="false">(AE54) * 0.09</f>
        <v>79632.54</v>
      </c>
      <c r="AS54" s="16" t="n">
        <f aca="false">AQ54+AR54</f>
        <v>88480.6</v>
      </c>
    </row>
    <row r="55" customFormat="false" ht="15" hidden="false" customHeight="true" outlineLevel="0" collapsed="false">
      <c r="A55" s="76" t="n">
        <v>3649</v>
      </c>
      <c r="B55" s="7" t="s">
        <v>55</v>
      </c>
      <c r="C55" s="7" t="s">
        <v>379</v>
      </c>
      <c r="D55" s="7" t="s">
        <v>47</v>
      </c>
      <c r="E55" s="7" t="s">
        <v>380</v>
      </c>
      <c r="F55" s="7" t="s">
        <v>381</v>
      </c>
      <c r="G55" s="7" t="s">
        <v>142</v>
      </c>
      <c r="H55" s="7" t="s">
        <v>151</v>
      </c>
      <c r="I55" s="7" t="s">
        <v>93</v>
      </c>
      <c r="J55" s="7" t="s">
        <v>52</v>
      </c>
      <c r="K55" s="7" t="s">
        <v>53</v>
      </c>
      <c r="L55" s="9" t="n">
        <v>40001</v>
      </c>
      <c r="M55" s="9"/>
      <c r="N55" s="75"/>
      <c r="O55" s="75"/>
      <c r="P55" s="75"/>
      <c r="Q55" s="9"/>
      <c r="R55" s="10" t="n">
        <v>0</v>
      </c>
      <c r="S55" s="9" t="n">
        <v>41648</v>
      </c>
      <c r="T55" s="9" t="n">
        <v>41765</v>
      </c>
      <c r="U55" s="9" t="n">
        <v>43575</v>
      </c>
      <c r="V55" s="9" t="n">
        <v>42129</v>
      </c>
      <c r="W55" s="9" t="n">
        <v>44196</v>
      </c>
      <c r="X55" s="75" t="n">
        <v>44865</v>
      </c>
      <c r="Y55" s="93" t="n">
        <v>45046</v>
      </c>
      <c r="Z55" s="64" t="n">
        <v>3</v>
      </c>
      <c r="AA55" s="18" t="n">
        <v>45046</v>
      </c>
      <c r="AB55" s="9" t="s">
        <v>382</v>
      </c>
      <c r="AC55" s="17" t="s">
        <v>383</v>
      </c>
      <c r="AD55" s="17" t="s">
        <v>384</v>
      </c>
      <c r="AE55" s="24" t="n">
        <v>755000</v>
      </c>
      <c r="AF55" s="37" t="n">
        <v>755000</v>
      </c>
      <c r="AG55" s="7" t="s">
        <v>118</v>
      </c>
      <c r="AH55" s="7" t="s">
        <v>73</v>
      </c>
      <c r="AI55" s="7" t="s">
        <v>182</v>
      </c>
      <c r="AJ55" s="7" t="s">
        <v>51</v>
      </c>
      <c r="AK55" s="7" t="s">
        <v>128</v>
      </c>
      <c r="AL55" s="7"/>
      <c r="AM55" s="17" t="s">
        <v>54</v>
      </c>
      <c r="AN55" s="7" t="s">
        <v>75</v>
      </c>
      <c r="AO55" s="7" t="s">
        <v>385</v>
      </c>
      <c r="AP55" s="15" t="n">
        <f aca="false">MAX(V55,W55,X55)</f>
        <v>44865</v>
      </c>
      <c r="AQ55" s="16" t="n">
        <f aca="false">(AE55) * 0.01</f>
        <v>7550</v>
      </c>
      <c r="AR55" s="16" t="n">
        <f aca="false">(AE55) * 0.09</f>
        <v>67950</v>
      </c>
      <c r="AS55" s="16" t="n">
        <f aca="false">AQ55+AR55</f>
        <v>75500</v>
      </c>
    </row>
    <row r="56" customFormat="false" ht="15" hidden="false" customHeight="true" outlineLevel="0" collapsed="false">
      <c r="A56" s="6" t="n">
        <v>3651</v>
      </c>
      <c r="B56" s="7" t="s">
        <v>55</v>
      </c>
      <c r="C56" s="7" t="s">
        <v>386</v>
      </c>
      <c r="D56" s="7" t="s">
        <v>47</v>
      </c>
      <c r="E56" s="7" t="s">
        <v>387</v>
      </c>
      <c r="F56" s="7" t="s">
        <v>388</v>
      </c>
      <c r="G56" s="7" t="s">
        <v>142</v>
      </c>
      <c r="H56" s="7" t="s">
        <v>50</v>
      </c>
      <c r="I56" s="7" t="s">
        <v>51</v>
      </c>
      <c r="J56" s="7" t="s">
        <v>52</v>
      </c>
      <c r="K56" s="7" t="s">
        <v>53</v>
      </c>
      <c r="L56" s="9" t="n">
        <v>39562</v>
      </c>
      <c r="M56" s="9"/>
      <c r="N56" s="9" t="n">
        <v>40142</v>
      </c>
      <c r="O56" s="9" t="n">
        <v>40182</v>
      </c>
      <c r="P56" s="9" t="n">
        <v>41345</v>
      </c>
      <c r="Q56" s="9"/>
      <c r="R56" s="10" t="n">
        <v>93000</v>
      </c>
      <c r="S56" s="9" t="n">
        <v>40548</v>
      </c>
      <c r="T56" s="9" t="n">
        <v>40617</v>
      </c>
      <c r="U56" s="9" t="n">
        <v>42073</v>
      </c>
      <c r="V56" s="9" t="n">
        <v>42091</v>
      </c>
      <c r="W56" s="9" t="n">
        <v>42735</v>
      </c>
      <c r="X56" s="9" t="n">
        <v>42735</v>
      </c>
      <c r="Y56" s="18" t="n">
        <v>42916</v>
      </c>
      <c r="Z56" s="64" t="n">
        <v>1</v>
      </c>
      <c r="AA56" s="18" t="n">
        <v>42916</v>
      </c>
      <c r="AB56" s="9" t="s">
        <v>389</v>
      </c>
      <c r="AC56" s="65" t="s">
        <v>390</v>
      </c>
      <c r="AD56" s="48" t="s">
        <v>391</v>
      </c>
      <c r="AE56" s="24" t="n">
        <v>2400000</v>
      </c>
      <c r="AF56" s="37" t="n">
        <v>8800000</v>
      </c>
      <c r="AG56" s="7" t="s">
        <v>118</v>
      </c>
      <c r="AH56" s="7" t="s">
        <v>73</v>
      </c>
      <c r="AI56" s="7" t="s">
        <v>182</v>
      </c>
      <c r="AJ56" s="7" t="s">
        <v>51</v>
      </c>
      <c r="AK56" s="7" t="s">
        <v>51</v>
      </c>
      <c r="AL56" s="7"/>
      <c r="AM56" s="17" t="s">
        <v>54</v>
      </c>
      <c r="AN56" s="7" t="s">
        <v>75</v>
      </c>
      <c r="AO56" s="7" t="s">
        <v>392</v>
      </c>
      <c r="AP56" s="15" t="n">
        <f aca="false">MAX(V56,W56,X56)</f>
        <v>42735</v>
      </c>
      <c r="AQ56" s="16" t="n">
        <f aca="false">(AE56) * 0.01</f>
        <v>24000</v>
      </c>
      <c r="AR56" s="16" t="n">
        <f aca="false">(AE56) * 0.09</f>
        <v>216000</v>
      </c>
      <c r="AS56" s="16" t="n">
        <f aca="false">AQ56+AR56</f>
        <v>240000</v>
      </c>
    </row>
    <row r="57" customFormat="false" ht="15" hidden="false" customHeight="true" outlineLevel="0" collapsed="false">
      <c r="A57" s="6" t="n">
        <v>3655</v>
      </c>
      <c r="B57" s="7" t="s">
        <v>55</v>
      </c>
      <c r="C57" s="7" t="s">
        <v>393</v>
      </c>
      <c r="D57" s="7" t="s">
        <v>47</v>
      </c>
      <c r="E57" s="7" t="s">
        <v>394</v>
      </c>
      <c r="F57" s="7" t="s">
        <v>395</v>
      </c>
      <c r="G57" s="7" t="s">
        <v>142</v>
      </c>
      <c r="H57" s="7" t="s">
        <v>151</v>
      </c>
      <c r="I57" s="7" t="s">
        <v>51</v>
      </c>
      <c r="J57" s="7" t="s">
        <v>52</v>
      </c>
      <c r="K57" s="7" t="s">
        <v>53</v>
      </c>
      <c r="L57" s="9" t="n">
        <v>40087</v>
      </c>
      <c r="M57" s="9"/>
      <c r="N57" s="9"/>
      <c r="O57" s="9"/>
      <c r="P57" s="9"/>
      <c r="Q57" s="9"/>
      <c r="R57" s="10" t="n">
        <v>0</v>
      </c>
      <c r="S57" s="9" t="n">
        <v>40633</v>
      </c>
      <c r="T57" s="9" t="n">
        <v>40703</v>
      </c>
      <c r="U57" s="9" t="n">
        <v>42557</v>
      </c>
      <c r="V57" s="9" t="n">
        <v>42735</v>
      </c>
      <c r="W57" s="9" t="n">
        <v>42947</v>
      </c>
      <c r="X57" s="9" t="n">
        <v>42947</v>
      </c>
      <c r="Y57" s="9" t="n">
        <v>42307</v>
      </c>
      <c r="Z57" s="12" t="n">
        <v>2</v>
      </c>
      <c r="AA57" s="9" t="n">
        <v>42947</v>
      </c>
      <c r="AB57" s="9" t="s">
        <v>396</v>
      </c>
      <c r="AC57" s="17" t="s">
        <v>397</v>
      </c>
      <c r="AD57" s="17" t="s">
        <v>398</v>
      </c>
      <c r="AE57" s="24" t="n">
        <v>965000</v>
      </c>
      <c r="AF57" s="37" t="n">
        <v>1036900</v>
      </c>
      <c r="AG57" s="7" t="s">
        <v>118</v>
      </c>
      <c r="AH57" s="7" t="s">
        <v>73</v>
      </c>
      <c r="AI57" s="7" t="s">
        <v>182</v>
      </c>
      <c r="AJ57" s="7" t="s">
        <v>51</v>
      </c>
      <c r="AK57" s="7" t="s">
        <v>51</v>
      </c>
      <c r="AL57" s="7"/>
      <c r="AM57" s="17" t="s">
        <v>54</v>
      </c>
      <c r="AN57" s="7" t="s">
        <v>75</v>
      </c>
      <c r="AO57" s="7" t="s">
        <v>399</v>
      </c>
      <c r="AP57" s="15" t="n">
        <f aca="false">MAX(V57,W57,X57)</f>
        <v>42947</v>
      </c>
      <c r="AQ57" s="16" t="n">
        <f aca="false">(AE57) * 0.01</f>
        <v>9650</v>
      </c>
      <c r="AR57" s="16" t="n">
        <f aca="false">(AE57) * 0.09</f>
        <v>86850</v>
      </c>
      <c r="AS57" s="16" t="n">
        <f aca="false">AQ57+AR57</f>
        <v>96500</v>
      </c>
    </row>
    <row r="58" customFormat="false" ht="15" hidden="false" customHeight="true" outlineLevel="0" collapsed="false">
      <c r="A58" s="6" t="n">
        <v>3667</v>
      </c>
      <c r="B58" s="7" t="s">
        <v>55</v>
      </c>
      <c r="C58" s="7" t="s">
        <v>400</v>
      </c>
      <c r="D58" s="7" t="s">
        <v>47</v>
      </c>
      <c r="E58" s="7" t="s">
        <v>401</v>
      </c>
      <c r="F58" s="7" t="s">
        <v>402</v>
      </c>
      <c r="G58" s="7" t="s">
        <v>142</v>
      </c>
      <c r="H58" s="7" t="s">
        <v>151</v>
      </c>
      <c r="I58" s="7" t="s">
        <v>93</v>
      </c>
      <c r="J58" s="7" t="s">
        <v>52</v>
      </c>
      <c r="K58" s="7" t="s">
        <v>53</v>
      </c>
      <c r="L58" s="9" t="n">
        <v>40190</v>
      </c>
      <c r="M58" s="9"/>
      <c r="N58" s="9"/>
      <c r="O58" s="9"/>
      <c r="P58" s="9"/>
      <c r="Q58" s="9"/>
      <c r="R58" s="10" t="n">
        <v>0</v>
      </c>
      <c r="S58" s="9" t="n">
        <v>40989</v>
      </c>
      <c r="T58" s="9" t="n">
        <v>41304</v>
      </c>
      <c r="U58" s="9" t="n">
        <v>44432</v>
      </c>
      <c r="V58" s="9" t="n">
        <v>42783</v>
      </c>
      <c r="W58" s="9" t="n">
        <v>44742</v>
      </c>
      <c r="X58" s="9" t="n">
        <v>44742</v>
      </c>
      <c r="Y58" s="9" t="n">
        <v>45107</v>
      </c>
      <c r="Z58" s="12" t="n">
        <v>4</v>
      </c>
      <c r="AA58" s="94" t="n">
        <v>45107</v>
      </c>
      <c r="AB58" s="9" t="s">
        <v>403</v>
      </c>
      <c r="AC58" s="48" t="s">
        <v>404</v>
      </c>
      <c r="AD58" s="48" t="s">
        <v>405</v>
      </c>
      <c r="AE58" s="24" t="n">
        <v>645455</v>
      </c>
      <c r="AF58" s="37" t="n">
        <v>969085</v>
      </c>
      <c r="AG58" s="7" t="s">
        <v>118</v>
      </c>
      <c r="AH58" s="7" t="s">
        <v>73</v>
      </c>
      <c r="AI58" s="7" t="s">
        <v>182</v>
      </c>
      <c r="AJ58" s="7" t="s">
        <v>51</v>
      </c>
      <c r="AK58" s="7" t="s">
        <v>128</v>
      </c>
      <c r="AL58" s="7"/>
      <c r="AM58" s="17" t="s">
        <v>54</v>
      </c>
      <c r="AN58" s="7" t="s">
        <v>75</v>
      </c>
      <c r="AO58" s="7" t="s">
        <v>406</v>
      </c>
      <c r="AP58" s="15" t="n">
        <f aca="false">MAX(V58,W58,X58)</f>
        <v>44742</v>
      </c>
      <c r="AQ58" s="16" t="n">
        <f aca="false">(AE58) * 0.01</f>
        <v>6454.55</v>
      </c>
      <c r="AR58" s="16" t="n">
        <f aca="false">(AE58) * 0.09</f>
        <v>58090.95</v>
      </c>
      <c r="AS58" s="16" t="n">
        <f aca="false">AQ58+AR58</f>
        <v>64545.5</v>
      </c>
    </row>
    <row r="59" customFormat="false" ht="15" hidden="false" customHeight="true" outlineLevel="0" collapsed="false">
      <c r="A59" s="6" t="n">
        <v>3682</v>
      </c>
      <c r="B59" s="7" t="s">
        <v>55</v>
      </c>
      <c r="C59" s="7" t="s">
        <v>407</v>
      </c>
      <c r="D59" s="7" t="s">
        <v>47</v>
      </c>
      <c r="E59" s="7" t="s">
        <v>408</v>
      </c>
      <c r="F59" s="7" t="s">
        <v>409</v>
      </c>
      <c r="G59" s="7" t="s">
        <v>196</v>
      </c>
      <c r="H59" s="7" t="s">
        <v>151</v>
      </c>
      <c r="I59" s="7" t="s">
        <v>51</v>
      </c>
      <c r="J59" s="7" t="s">
        <v>52</v>
      </c>
      <c r="K59" s="7" t="s">
        <v>53</v>
      </c>
      <c r="L59" s="9" t="n">
        <v>39657</v>
      </c>
      <c r="M59" s="9"/>
      <c r="N59" s="9" t="n">
        <v>39657</v>
      </c>
      <c r="O59" s="9" t="n">
        <v>39749</v>
      </c>
      <c r="P59" s="9"/>
      <c r="Q59" s="9" t="s">
        <v>410</v>
      </c>
      <c r="R59" s="10" t="n">
        <v>30000</v>
      </c>
      <c r="S59" s="9" t="n">
        <v>40210</v>
      </c>
      <c r="T59" s="9" t="n">
        <v>40308</v>
      </c>
      <c r="U59" s="9" t="n">
        <v>40298</v>
      </c>
      <c r="V59" s="9"/>
      <c r="W59" s="9"/>
      <c r="X59" s="9"/>
      <c r="Y59" s="9" t="n">
        <v>41730</v>
      </c>
      <c r="Z59" s="12"/>
      <c r="AA59" s="9"/>
      <c r="AB59" s="9" t="s">
        <v>411</v>
      </c>
      <c r="AC59" s="7" t="s">
        <v>412</v>
      </c>
      <c r="AD59" s="95" t="s">
        <v>413</v>
      </c>
      <c r="AE59" s="24" t="n">
        <v>870000</v>
      </c>
      <c r="AF59" s="37" t="n">
        <v>1232400</v>
      </c>
      <c r="AG59" s="7" t="s">
        <v>72</v>
      </c>
      <c r="AH59" s="27" t="s">
        <v>100</v>
      </c>
      <c r="AI59" s="7" t="s">
        <v>127</v>
      </c>
      <c r="AJ59" s="7" t="s">
        <v>51</v>
      </c>
      <c r="AK59" s="7" t="s">
        <v>51</v>
      </c>
      <c r="AL59" s="7"/>
      <c r="AM59" s="7" t="s">
        <v>54</v>
      </c>
      <c r="AN59" s="7" t="s">
        <v>75</v>
      </c>
      <c r="AO59" s="7" t="s">
        <v>414</v>
      </c>
      <c r="AP59" s="15" t="n">
        <f aca="false">MAX(V59,W59,X59)</f>
        <v>0</v>
      </c>
      <c r="AQ59" s="16" t="n">
        <f aca="false">(AE59) * 0.01</f>
        <v>8700</v>
      </c>
      <c r="AR59" s="16" t="n">
        <f aca="false">(AE59) * 0.09</f>
        <v>78300</v>
      </c>
      <c r="AS59" s="16" t="n">
        <f aca="false">AQ59+AR59</f>
        <v>87000</v>
      </c>
    </row>
    <row r="60" customFormat="false" ht="15" hidden="false" customHeight="true" outlineLevel="0" collapsed="false">
      <c r="A60" s="84" t="n">
        <v>3702</v>
      </c>
      <c r="B60" s="59" t="s">
        <v>55</v>
      </c>
      <c r="C60" s="59" t="s">
        <v>415</v>
      </c>
      <c r="D60" s="59" t="s">
        <v>57</v>
      </c>
      <c r="E60" s="7" t="s">
        <v>416</v>
      </c>
      <c r="F60" s="7"/>
      <c r="G60" s="8" t="s">
        <v>49</v>
      </c>
      <c r="H60" s="59" t="s">
        <v>105</v>
      </c>
      <c r="I60" s="59" t="s">
        <v>51</v>
      </c>
      <c r="J60" s="59" t="s">
        <v>332</v>
      </c>
      <c r="K60" s="59" t="s">
        <v>333</v>
      </c>
      <c r="L60" s="85" t="n">
        <v>39630</v>
      </c>
      <c r="M60" s="85"/>
      <c r="N60" s="85"/>
      <c r="O60" s="85"/>
      <c r="P60" s="85"/>
      <c r="Q60" s="85"/>
      <c r="R60" s="86" t="n">
        <v>0</v>
      </c>
      <c r="S60" s="85" t="n">
        <v>39630</v>
      </c>
      <c r="T60" s="85" t="n">
        <v>39751</v>
      </c>
      <c r="U60" s="87"/>
      <c r="V60" s="85"/>
      <c r="W60" s="85"/>
      <c r="X60" s="85"/>
      <c r="Y60" s="85" t="n">
        <v>40908</v>
      </c>
      <c r="Z60" s="88"/>
      <c r="AA60" s="85"/>
      <c r="AB60" s="85" t="s">
        <v>417</v>
      </c>
      <c r="AC60" s="59"/>
      <c r="AD60" s="59"/>
      <c r="AE60" s="90" t="n">
        <v>200000</v>
      </c>
      <c r="AF60" s="91" t="n">
        <v>0</v>
      </c>
      <c r="AG60" s="59"/>
      <c r="AH60" s="59"/>
      <c r="AI60" s="59"/>
      <c r="AJ60" s="59"/>
      <c r="AK60" s="59"/>
      <c r="AL60" s="59"/>
      <c r="AM60" s="59"/>
      <c r="AN60" s="7" t="s">
        <v>75</v>
      </c>
      <c r="AO60" s="59"/>
      <c r="AP60" s="15" t="n">
        <f aca="false">MAX(V60,W60,X60)</f>
        <v>0</v>
      </c>
      <c r="AQ60" s="16" t="n">
        <f aca="false">(AE60) * 0.01</f>
        <v>2000</v>
      </c>
      <c r="AR60" s="16" t="n">
        <f aca="false">(AE60) * 0.09</f>
        <v>18000</v>
      </c>
      <c r="AS60" s="16" t="n">
        <f aca="false">AQ60+AR60</f>
        <v>20000</v>
      </c>
    </row>
    <row r="61" customFormat="false" ht="15" hidden="false" customHeight="true" outlineLevel="0" collapsed="false">
      <c r="A61" s="6" t="n">
        <v>3707</v>
      </c>
      <c r="B61" s="7" t="s">
        <v>55</v>
      </c>
      <c r="C61" s="7" t="s">
        <v>418</v>
      </c>
      <c r="D61" s="7" t="s">
        <v>83</v>
      </c>
      <c r="E61" s="7" t="s">
        <v>419</v>
      </c>
      <c r="F61" s="7"/>
      <c r="G61" s="8" t="s">
        <v>49</v>
      </c>
      <c r="H61" s="7" t="s">
        <v>151</v>
      </c>
      <c r="I61" s="7" t="s">
        <v>51</v>
      </c>
      <c r="J61" s="7" t="s">
        <v>106</v>
      </c>
      <c r="K61" s="7"/>
      <c r="L61" s="9" t="n">
        <v>39855</v>
      </c>
      <c r="M61" s="9"/>
      <c r="N61" s="9" t="n">
        <v>39855</v>
      </c>
      <c r="O61" s="9" t="n">
        <v>39924</v>
      </c>
      <c r="P61" s="9"/>
      <c r="Q61" s="9"/>
      <c r="R61" s="10" t="n">
        <v>30000</v>
      </c>
      <c r="S61" s="9" t="n">
        <v>40107</v>
      </c>
      <c r="T61" s="9" t="n">
        <v>40168</v>
      </c>
      <c r="U61" s="11"/>
      <c r="V61" s="9"/>
      <c r="W61" s="9"/>
      <c r="X61" s="9"/>
      <c r="Y61" s="9" t="n">
        <v>41213</v>
      </c>
      <c r="Z61" s="12"/>
      <c r="AA61" s="9"/>
      <c r="AB61" s="9" t="s">
        <v>420</v>
      </c>
      <c r="AC61" s="7"/>
      <c r="AD61" s="7"/>
      <c r="AE61" s="24" t="n">
        <v>840000</v>
      </c>
      <c r="AF61" s="37" t="n">
        <v>800880</v>
      </c>
      <c r="AG61" s="7"/>
      <c r="AH61" s="7"/>
      <c r="AI61" s="7"/>
      <c r="AJ61" s="7"/>
      <c r="AK61" s="7"/>
      <c r="AL61" s="7"/>
      <c r="AM61" s="7"/>
      <c r="AN61" s="7" t="s">
        <v>75</v>
      </c>
      <c r="AO61" s="7"/>
      <c r="AP61" s="15" t="n">
        <f aca="false">MAX(V61,W61,X61)</f>
        <v>0</v>
      </c>
      <c r="AQ61" s="16" t="n">
        <f aca="false">(AE61) * 0.01</f>
        <v>8400</v>
      </c>
      <c r="AR61" s="16" t="n">
        <f aca="false">(AE61) * 0.09</f>
        <v>75600</v>
      </c>
      <c r="AS61" s="16" t="n">
        <f aca="false">AQ61+AR61</f>
        <v>84000</v>
      </c>
    </row>
    <row r="62" customFormat="false" ht="15" hidden="false" customHeight="true" outlineLevel="0" collapsed="false">
      <c r="A62" s="6" t="n">
        <v>3722</v>
      </c>
      <c r="B62" s="25" t="s">
        <v>55</v>
      </c>
      <c r="C62" s="25" t="s">
        <v>421</v>
      </c>
      <c r="D62" s="25" t="s">
        <v>103</v>
      </c>
      <c r="E62" s="25" t="s">
        <v>422</v>
      </c>
      <c r="F62" s="25" t="s">
        <v>423</v>
      </c>
      <c r="G62" s="25" t="s">
        <v>177</v>
      </c>
      <c r="H62" s="25" t="s">
        <v>50</v>
      </c>
      <c r="I62" s="25" t="s">
        <v>51</v>
      </c>
      <c r="J62" s="7" t="s">
        <v>52</v>
      </c>
      <c r="K62" s="7" t="s">
        <v>53</v>
      </c>
      <c r="L62" s="9" t="n">
        <v>39765</v>
      </c>
      <c r="M62" s="9"/>
      <c r="N62" s="9" t="n">
        <v>39709</v>
      </c>
      <c r="O62" s="9" t="n">
        <v>40093</v>
      </c>
      <c r="P62" s="9" t="n">
        <v>40177</v>
      </c>
      <c r="Q62" s="9" t="s">
        <v>424</v>
      </c>
      <c r="R62" s="10" t="n">
        <v>100000</v>
      </c>
      <c r="S62" s="9" t="n">
        <v>40301</v>
      </c>
      <c r="T62" s="9" t="n">
        <v>40742</v>
      </c>
      <c r="U62" s="9" t="n">
        <v>40736</v>
      </c>
      <c r="V62" s="9" t="n">
        <v>42521</v>
      </c>
      <c r="W62" s="9" t="n">
        <v>43100</v>
      </c>
      <c r="X62" s="18" t="n">
        <v>43830</v>
      </c>
      <c r="Y62" s="31" t="n">
        <v>43830</v>
      </c>
      <c r="Z62" s="12" t="n">
        <v>1</v>
      </c>
      <c r="AA62" s="18" t="n">
        <v>44002</v>
      </c>
      <c r="AB62" s="9" t="s">
        <v>425</v>
      </c>
      <c r="AC62" s="92" t="s">
        <v>426</v>
      </c>
      <c r="AD62" s="92"/>
      <c r="AE62" s="24" t="n">
        <v>8172728</v>
      </c>
      <c r="AF62" s="37" t="n">
        <v>20000000</v>
      </c>
      <c r="AG62" s="25" t="s">
        <v>167</v>
      </c>
      <c r="AH62" s="7" t="s">
        <v>73</v>
      </c>
      <c r="AI62" s="25" t="s">
        <v>182</v>
      </c>
      <c r="AJ62" s="25" t="s">
        <v>51</v>
      </c>
      <c r="AK62" s="25" t="s">
        <v>51</v>
      </c>
      <c r="AL62" s="25"/>
      <c r="AM62" s="25" t="s">
        <v>54</v>
      </c>
      <c r="AN62" s="25" t="s">
        <v>75</v>
      </c>
      <c r="AO62" s="25"/>
      <c r="AP62" s="15" t="n">
        <f aca="false">MAX(V62,W62,X62)</f>
        <v>43830</v>
      </c>
      <c r="AQ62" s="16" t="n">
        <f aca="false">(AE62) * 0.01</f>
        <v>81727.28</v>
      </c>
      <c r="AR62" s="16" t="n">
        <f aca="false">(AE62) * 0.09</f>
        <v>735545.52</v>
      </c>
      <c r="AS62" s="16" t="n">
        <f aca="false">AQ62+AR62</f>
        <v>817272.8</v>
      </c>
    </row>
    <row r="63" customFormat="false" ht="15" hidden="false" customHeight="true" outlineLevel="0" collapsed="false">
      <c r="A63" s="6" t="n">
        <v>3729</v>
      </c>
      <c r="B63" s="7" t="s">
        <v>55</v>
      </c>
      <c r="C63" s="7" t="s">
        <v>427</v>
      </c>
      <c r="D63" s="7" t="s">
        <v>103</v>
      </c>
      <c r="E63" s="7" t="s">
        <v>428</v>
      </c>
      <c r="F63" s="96" t="s">
        <v>429</v>
      </c>
      <c r="G63" s="22" t="s">
        <v>67</v>
      </c>
      <c r="H63" s="7" t="s">
        <v>50</v>
      </c>
      <c r="I63" s="7" t="s">
        <v>51</v>
      </c>
      <c r="J63" s="7" t="s">
        <v>52</v>
      </c>
      <c r="K63" s="7" t="s">
        <v>53</v>
      </c>
      <c r="L63" s="9" t="n">
        <v>39840</v>
      </c>
      <c r="M63" s="9"/>
      <c r="N63" s="9" t="n">
        <v>39744</v>
      </c>
      <c r="O63" s="9" t="n">
        <v>39826</v>
      </c>
      <c r="P63" s="9"/>
      <c r="Q63" s="9"/>
      <c r="R63" s="10" t="n">
        <v>50000</v>
      </c>
      <c r="S63" s="9" t="n">
        <v>40119</v>
      </c>
      <c r="T63" s="9" t="n">
        <v>40186</v>
      </c>
      <c r="U63" s="9" t="n">
        <v>40184</v>
      </c>
      <c r="V63" s="9"/>
      <c r="W63" s="9"/>
      <c r="X63" s="9"/>
      <c r="Y63" s="9" t="n">
        <v>42428</v>
      </c>
      <c r="Z63" s="12" t="n">
        <v>3</v>
      </c>
      <c r="AA63" s="9"/>
      <c r="AB63" s="9" t="s">
        <v>430</v>
      </c>
      <c r="AC63" s="97" t="s">
        <v>431</v>
      </c>
      <c r="AD63" s="98" t="s">
        <v>432</v>
      </c>
      <c r="AE63" s="24" t="n">
        <v>2200000</v>
      </c>
      <c r="AF63" s="37" t="n">
        <v>7761600</v>
      </c>
      <c r="AG63" s="7"/>
      <c r="AH63" s="7" t="s">
        <v>73</v>
      </c>
      <c r="AI63" s="7" t="s">
        <v>74</v>
      </c>
      <c r="AJ63" s="7"/>
      <c r="AK63" s="7"/>
      <c r="AL63" s="7"/>
      <c r="AM63" s="7" t="s">
        <v>138</v>
      </c>
      <c r="AN63" s="7" t="s">
        <v>75</v>
      </c>
      <c r="AO63" s="7"/>
      <c r="AP63" s="15" t="n">
        <f aca="false">MAX(V63,W63,X63)</f>
        <v>0</v>
      </c>
      <c r="AQ63" s="16" t="n">
        <f aca="false">(AE63) * 0.01</f>
        <v>22000</v>
      </c>
      <c r="AR63" s="16" t="n">
        <f aca="false">(AE63) * 0.09</f>
        <v>198000</v>
      </c>
      <c r="AS63" s="16" t="n">
        <f aca="false">AQ63+AR63</f>
        <v>220000</v>
      </c>
    </row>
    <row r="64" customFormat="false" ht="15" hidden="false" customHeight="true" outlineLevel="0" collapsed="false">
      <c r="A64" s="6" t="n">
        <v>3730</v>
      </c>
      <c r="B64" s="7" t="s">
        <v>55</v>
      </c>
      <c r="C64" s="7" t="s">
        <v>433</v>
      </c>
      <c r="D64" s="7" t="s">
        <v>57</v>
      </c>
      <c r="E64" s="7" t="s">
        <v>434</v>
      </c>
      <c r="F64" s="7" t="s">
        <v>435</v>
      </c>
      <c r="G64" s="7" t="s">
        <v>142</v>
      </c>
      <c r="H64" s="7" t="s">
        <v>151</v>
      </c>
      <c r="I64" s="7" t="s">
        <v>111</v>
      </c>
      <c r="J64" s="7" t="s">
        <v>52</v>
      </c>
      <c r="K64" s="7" t="s">
        <v>53</v>
      </c>
      <c r="L64" s="9" t="n">
        <v>40000</v>
      </c>
      <c r="M64" s="9"/>
      <c r="N64" s="9"/>
      <c r="O64" s="9"/>
      <c r="P64" s="9"/>
      <c r="Q64" s="99"/>
      <c r="R64" s="10" t="n">
        <v>0</v>
      </c>
      <c r="S64" s="9" t="n">
        <v>40805</v>
      </c>
      <c r="T64" s="9" t="n">
        <v>41180</v>
      </c>
      <c r="U64" s="9" t="n">
        <v>43851</v>
      </c>
      <c r="V64" s="9" t="n">
        <v>42274</v>
      </c>
      <c r="W64" s="9" t="n">
        <v>44196</v>
      </c>
      <c r="X64" s="9" t="n">
        <v>44377</v>
      </c>
      <c r="Y64" s="33" t="n">
        <v>44377</v>
      </c>
      <c r="Z64" s="12" t="n">
        <v>3</v>
      </c>
      <c r="AA64" s="9" t="n">
        <v>44742</v>
      </c>
      <c r="AB64" s="100" t="s">
        <v>436</v>
      </c>
      <c r="AC64" s="17" t="s">
        <v>437</v>
      </c>
      <c r="AD64" s="17" t="s">
        <v>438</v>
      </c>
      <c r="AE64" s="24" t="n">
        <v>749000</v>
      </c>
      <c r="AF64" s="37" t="n">
        <v>851000</v>
      </c>
      <c r="AG64" s="7" t="s">
        <v>118</v>
      </c>
      <c r="AH64" s="7" t="s">
        <v>73</v>
      </c>
      <c r="AI64" s="7" t="s">
        <v>182</v>
      </c>
      <c r="AJ64" s="7" t="s">
        <v>51</v>
      </c>
      <c r="AK64" s="7" t="s">
        <v>292</v>
      </c>
      <c r="AL64" s="29" t="n">
        <v>44742</v>
      </c>
      <c r="AM64" s="7" t="s">
        <v>54</v>
      </c>
      <c r="AN64" s="7" t="s">
        <v>75</v>
      </c>
      <c r="AO64" s="32" t="s">
        <v>439</v>
      </c>
      <c r="AP64" s="15" t="n">
        <f aca="false">MAX(V64,W64,X64)</f>
        <v>44377</v>
      </c>
      <c r="AQ64" s="16" t="n">
        <f aca="false">(AE64) * 0.01</f>
        <v>7490</v>
      </c>
      <c r="AR64" s="16" t="n">
        <f aca="false">(AE64) * 0.09</f>
        <v>67410</v>
      </c>
      <c r="AS64" s="16" t="n">
        <f aca="false">AQ64+AR64</f>
        <v>74900</v>
      </c>
    </row>
    <row r="65" customFormat="false" ht="15" hidden="false" customHeight="true" outlineLevel="0" collapsed="false">
      <c r="A65" s="6" t="n">
        <v>3746</v>
      </c>
      <c r="B65" s="7" t="s">
        <v>208</v>
      </c>
      <c r="C65" s="7" t="s">
        <v>83</v>
      </c>
      <c r="D65" s="7" t="s">
        <v>83</v>
      </c>
      <c r="E65" s="7" t="s">
        <v>440</v>
      </c>
      <c r="F65" s="101"/>
      <c r="G65" s="8" t="s">
        <v>49</v>
      </c>
      <c r="H65" s="7" t="s">
        <v>151</v>
      </c>
      <c r="I65" s="7" t="s">
        <v>51</v>
      </c>
      <c r="J65" s="7" t="s">
        <v>52</v>
      </c>
      <c r="K65" s="7" t="s">
        <v>53</v>
      </c>
      <c r="L65" s="9" t="n">
        <v>39728</v>
      </c>
      <c r="M65" s="9"/>
      <c r="N65" s="9"/>
      <c r="O65" s="9"/>
      <c r="P65" s="102"/>
      <c r="Q65" s="103"/>
      <c r="R65" s="104" t="n">
        <v>0</v>
      </c>
      <c r="S65" s="9" t="n">
        <v>39728</v>
      </c>
      <c r="T65" s="9"/>
      <c r="U65" s="11" t="n">
        <v>42551</v>
      </c>
      <c r="V65" s="9"/>
      <c r="W65" s="9"/>
      <c r="X65" s="9"/>
      <c r="Y65" s="11"/>
      <c r="Z65" s="12"/>
      <c r="AA65" s="9"/>
      <c r="AB65" s="9" t="s">
        <v>337</v>
      </c>
      <c r="AC65" s="7"/>
      <c r="AD65" s="7"/>
      <c r="AE65" s="24" t="n">
        <v>1000000</v>
      </c>
      <c r="AF65" s="37" t="n">
        <v>712050</v>
      </c>
      <c r="AG65" s="7"/>
      <c r="AH65" s="7"/>
      <c r="AI65" s="7"/>
      <c r="AJ65" s="7"/>
      <c r="AK65" s="7"/>
      <c r="AL65" s="7"/>
      <c r="AM65" s="7"/>
      <c r="AN65" s="7" t="s">
        <v>75</v>
      </c>
      <c r="AO65" s="7"/>
      <c r="AP65" s="15" t="n">
        <f aca="false">MAX(V65,W65,X65)</f>
        <v>0</v>
      </c>
      <c r="AQ65" s="16" t="n">
        <f aca="false">(AE65) * 0.01</f>
        <v>10000</v>
      </c>
      <c r="AR65" s="16" t="n">
        <f aca="false">(AE65) * 0.09</f>
        <v>90000</v>
      </c>
      <c r="AS65" s="16" t="n">
        <f aca="false">AQ65+AR65</f>
        <v>100000</v>
      </c>
    </row>
    <row r="66" customFormat="false" ht="15" hidden="false" customHeight="true" outlineLevel="0" collapsed="false">
      <c r="A66" s="6" t="n">
        <v>3751</v>
      </c>
      <c r="B66" s="7" t="s">
        <v>55</v>
      </c>
      <c r="C66" s="7" t="s">
        <v>441</v>
      </c>
      <c r="D66" s="7" t="s">
        <v>57</v>
      </c>
      <c r="E66" s="7" t="s">
        <v>442</v>
      </c>
      <c r="F66" s="7" t="s">
        <v>443</v>
      </c>
      <c r="G66" s="7" t="s">
        <v>142</v>
      </c>
      <c r="H66" s="7" t="s">
        <v>50</v>
      </c>
      <c r="I66" s="7" t="s">
        <v>51</v>
      </c>
      <c r="J66" s="7" t="s">
        <v>52</v>
      </c>
      <c r="K66" s="7" t="s">
        <v>53</v>
      </c>
      <c r="L66" s="9" t="n">
        <v>39840</v>
      </c>
      <c r="M66" s="9"/>
      <c r="N66" s="9"/>
      <c r="O66" s="9"/>
      <c r="P66" s="9"/>
      <c r="Q66" s="105"/>
      <c r="R66" s="10" t="n">
        <v>0</v>
      </c>
      <c r="S66" s="9" t="n">
        <v>40774</v>
      </c>
      <c r="T66" s="9" t="n">
        <v>41032</v>
      </c>
      <c r="U66" s="9" t="n">
        <v>42551</v>
      </c>
      <c r="V66" s="9" t="n">
        <v>42492</v>
      </c>
      <c r="W66" s="18" t="n">
        <v>42916</v>
      </c>
      <c r="X66" s="18" t="n">
        <v>42916</v>
      </c>
      <c r="Y66" s="18" t="n">
        <v>42916</v>
      </c>
      <c r="Z66" s="64" t="n">
        <v>1</v>
      </c>
      <c r="AA66" s="18" t="n">
        <v>42916</v>
      </c>
      <c r="AB66" s="9" t="s">
        <v>444</v>
      </c>
      <c r="AC66" s="7" t="s">
        <v>445</v>
      </c>
      <c r="AD66" s="7" t="s">
        <v>446</v>
      </c>
      <c r="AE66" s="24" t="n">
        <v>2727273</v>
      </c>
      <c r="AF66" s="37" t="n">
        <v>6000000</v>
      </c>
      <c r="AG66" s="7" t="s">
        <v>118</v>
      </c>
      <c r="AH66" s="7" t="s">
        <v>73</v>
      </c>
      <c r="AI66" s="7" t="s">
        <v>182</v>
      </c>
      <c r="AJ66" s="7" t="s">
        <v>51</v>
      </c>
      <c r="AK66" s="7" t="s">
        <v>51</v>
      </c>
      <c r="AL66" s="7"/>
      <c r="AM66" s="7" t="s">
        <v>138</v>
      </c>
      <c r="AN66" s="7" t="s">
        <v>75</v>
      </c>
      <c r="AO66" s="7"/>
      <c r="AP66" s="15" t="n">
        <f aca="false">MAX(V66,W66,X66)</f>
        <v>42916</v>
      </c>
      <c r="AQ66" s="16" t="n">
        <f aca="false">(AE66) * 0.01</f>
        <v>27272.73</v>
      </c>
      <c r="AR66" s="16" t="n">
        <f aca="false">(AE66) * 0.09</f>
        <v>245454.57</v>
      </c>
      <c r="AS66" s="16" t="n">
        <f aca="false">AQ66+AR66</f>
        <v>272727.3</v>
      </c>
    </row>
    <row r="67" customFormat="false" ht="15" hidden="false" customHeight="true" outlineLevel="0" collapsed="false">
      <c r="A67" s="6" t="n">
        <v>3768</v>
      </c>
      <c r="B67" s="7" t="s">
        <v>55</v>
      </c>
      <c r="C67" s="7" t="s">
        <v>379</v>
      </c>
      <c r="D67" s="7" t="s">
        <v>47</v>
      </c>
      <c r="E67" s="7" t="s">
        <v>447</v>
      </c>
      <c r="F67" s="28" t="s">
        <v>448</v>
      </c>
      <c r="G67" s="7" t="s">
        <v>122</v>
      </c>
      <c r="H67" s="7" t="s">
        <v>105</v>
      </c>
      <c r="I67" s="7" t="s">
        <v>51</v>
      </c>
      <c r="J67" s="7" t="s">
        <v>52</v>
      </c>
      <c r="K67" s="7" t="s">
        <v>53</v>
      </c>
      <c r="L67" s="9" t="n">
        <v>40350</v>
      </c>
      <c r="M67" s="9"/>
      <c r="N67" s="9"/>
      <c r="O67" s="9"/>
      <c r="P67" s="9"/>
      <c r="Q67" s="9"/>
      <c r="R67" s="10" t="n">
        <v>0</v>
      </c>
      <c r="S67" s="9" t="n">
        <v>40350</v>
      </c>
      <c r="T67" s="9" t="n">
        <v>40617</v>
      </c>
      <c r="U67" s="9"/>
      <c r="V67" s="9"/>
      <c r="W67" s="9"/>
      <c r="X67" s="9"/>
      <c r="Y67" s="9" t="n">
        <v>41913</v>
      </c>
      <c r="Z67" s="12"/>
      <c r="AA67" s="9"/>
      <c r="AB67" s="9" t="s">
        <v>449</v>
      </c>
      <c r="AC67" s="7" t="s">
        <v>450</v>
      </c>
      <c r="AD67" s="7" t="s">
        <v>451</v>
      </c>
      <c r="AE67" s="24" t="n">
        <v>175200</v>
      </c>
      <c r="AF67" s="37" t="n">
        <v>20000</v>
      </c>
      <c r="AG67" s="7"/>
      <c r="AH67" s="27" t="s">
        <v>100</v>
      </c>
      <c r="AI67" s="28" t="s">
        <v>127</v>
      </c>
      <c r="AJ67" s="7"/>
      <c r="AK67" s="7"/>
      <c r="AL67" s="7"/>
      <c r="AM67" s="7" t="s">
        <v>54</v>
      </c>
      <c r="AN67" s="7" t="s">
        <v>75</v>
      </c>
      <c r="AO67" s="7"/>
      <c r="AP67" s="15" t="n">
        <f aca="false">MAX(V67,W67,X67)</f>
        <v>0</v>
      </c>
      <c r="AQ67" s="16" t="n">
        <f aca="false">(AE67) * 0.01</f>
        <v>1752</v>
      </c>
      <c r="AR67" s="16" t="n">
        <f aca="false">(AE67) * 0.09</f>
        <v>15768</v>
      </c>
      <c r="AS67" s="16" t="n">
        <f aca="false">AQ67+AR67</f>
        <v>17520</v>
      </c>
    </row>
    <row r="68" customFormat="false" ht="15" hidden="false" customHeight="true" outlineLevel="0" collapsed="false">
      <c r="A68" s="6" t="n">
        <v>3801</v>
      </c>
      <c r="B68" s="7" t="s">
        <v>55</v>
      </c>
      <c r="C68" s="7" t="s">
        <v>452</v>
      </c>
      <c r="D68" s="7" t="s">
        <v>57</v>
      </c>
      <c r="E68" s="7" t="s">
        <v>453</v>
      </c>
      <c r="F68" s="7" t="s">
        <v>454</v>
      </c>
      <c r="G68" s="7" t="s">
        <v>455</v>
      </c>
      <c r="H68" s="7" t="s">
        <v>50</v>
      </c>
      <c r="I68" s="7" t="s">
        <v>51</v>
      </c>
      <c r="J68" s="7" t="s">
        <v>52</v>
      </c>
      <c r="K68" s="7" t="s">
        <v>53</v>
      </c>
      <c r="L68" s="9" t="n">
        <v>39988</v>
      </c>
      <c r="M68" s="9"/>
      <c r="N68" s="9" t="n">
        <v>39934</v>
      </c>
      <c r="O68" s="9" t="n">
        <v>39974</v>
      </c>
      <c r="P68" s="9" t="n">
        <v>40147</v>
      </c>
      <c r="Q68" s="9"/>
      <c r="R68" s="10" t="n">
        <v>50000</v>
      </c>
      <c r="S68" s="9" t="n">
        <v>40627</v>
      </c>
      <c r="T68" s="9" t="n">
        <v>40701</v>
      </c>
      <c r="U68" s="9" t="n">
        <v>40700</v>
      </c>
      <c r="V68" s="9" t="n">
        <v>40700</v>
      </c>
      <c r="W68" s="9" t="n">
        <v>43497</v>
      </c>
      <c r="X68" s="9" t="n">
        <v>43497</v>
      </c>
      <c r="Y68" s="9" t="n">
        <v>43830</v>
      </c>
      <c r="Z68" s="12" t="n">
        <v>5</v>
      </c>
      <c r="AA68" s="9" t="n">
        <v>43830</v>
      </c>
      <c r="AB68" s="9" t="s">
        <v>456</v>
      </c>
      <c r="AC68" s="7" t="s">
        <v>457</v>
      </c>
      <c r="AD68" s="7" t="s">
        <v>458</v>
      </c>
      <c r="AE68" s="24" t="n">
        <v>3531000</v>
      </c>
      <c r="AF68" s="37" t="n">
        <v>7799729</v>
      </c>
      <c r="AG68" s="7" t="s">
        <v>72</v>
      </c>
      <c r="AH68" s="7" t="s">
        <v>73</v>
      </c>
      <c r="AI68" s="7" t="s">
        <v>459</v>
      </c>
      <c r="AJ68" s="7" t="s">
        <v>51</v>
      </c>
      <c r="AK68" s="7" t="s">
        <v>460</v>
      </c>
      <c r="AL68" s="7"/>
      <c r="AM68" s="7" t="s">
        <v>54</v>
      </c>
      <c r="AN68" s="7" t="s">
        <v>75</v>
      </c>
      <c r="AO68" s="7"/>
      <c r="AP68" s="15" t="n">
        <f aca="false">MAX(V68,W68,X68)</f>
        <v>43497</v>
      </c>
      <c r="AQ68" s="16" t="n">
        <f aca="false">(AE68) * 0.01</f>
        <v>35310</v>
      </c>
      <c r="AR68" s="16" t="n">
        <f aca="false">(AE68) * 0.09</f>
        <v>317790</v>
      </c>
      <c r="AS68" s="16" t="n">
        <f aca="false">AQ68+AR68</f>
        <v>353100</v>
      </c>
    </row>
    <row r="69" customFormat="false" ht="15" hidden="false" customHeight="true" outlineLevel="0" collapsed="false">
      <c r="A69" s="106" t="n">
        <v>3807</v>
      </c>
      <c r="B69" s="41" t="s">
        <v>55</v>
      </c>
      <c r="C69" s="41" t="s">
        <v>461</v>
      </c>
      <c r="D69" s="41" t="s">
        <v>83</v>
      </c>
      <c r="E69" s="41" t="s">
        <v>462</v>
      </c>
      <c r="F69" s="7" t="s">
        <v>463</v>
      </c>
      <c r="G69" s="41" t="s">
        <v>196</v>
      </c>
      <c r="H69" s="41" t="s">
        <v>50</v>
      </c>
      <c r="I69" s="7" t="s">
        <v>111</v>
      </c>
      <c r="J69" s="41" t="s">
        <v>52</v>
      </c>
      <c r="K69" s="41" t="s">
        <v>53</v>
      </c>
      <c r="L69" s="42" t="n">
        <v>39840</v>
      </c>
      <c r="M69" s="42"/>
      <c r="N69" s="42" t="n">
        <v>39742</v>
      </c>
      <c r="O69" s="42" t="n">
        <v>39875</v>
      </c>
      <c r="P69" s="42" t="n">
        <v>41116</v>
      </c>
      <c r="Q69" s="44" t="s">
        <v>464</v>
      </c>
      <c r="R69" s="43" t="n">
        <v>67000</v>
      </c>
      <c r="S69" s="42" t="n">
        <v>40288</v>
      </c>
      <c r="T69" s="42" t="n">
        <v>40392</v>
      </c>
      <c r="U69" s="53" t="n">
        <v>43672</v>
      </c>
      <c r="V69" s="42" t="n">
        <v>44043</v>
      </c>
      <c r="W69" s="42" t="n">
        <v>44196</v>
      </c>
      <c r="X69" s="42" t="n">
        <v>44408</v>
      </c>
      <c r="Y69" s="42" t="n">
        <v>41791</v>
      </c>
      <c r="Z69" s="107"/>
      <c r="AA69" s="42" t="n">
        <v>44592</v>
      </c>
      <c r="AB69" s="42" t="s">
        <v>465</v>
      </c>
      <c r="AC69" s="41" t="s">
        <v>466</v>
      </c>
      <c r="AD69" s="41" t="s">
        <v>467</v>
      </c>
      <c r="AE69" s="108" t="n">
        <v>6296637</v>
      </c>
      <c r="AF69" s="109" t="n">
        <v>19620551</v>
      </c>
      <c r="AG69" s="41" t="s">
        <v>72</v>
      </c>
      <c r="AH69" s="27" t="s">
        <v>100</v>
      </c>
      <c r="AI69" s="7" t="s">
        <v>74</v>
      </c>
      <c r="AJ69" s="41" t="s">
        <v>51</v>
      </c>
      <c r="AK69" s="41" t="s">
        <v>51</v>
      </c>
      <c r="AL69" s="41"/>
      <c r="AM69" s="41" t="s">
        <v>54</v>
      </c>
      <c r="AN69" s="7" t="s">
        <v>75</v>
      </c>
      <c r="AO69" s="41" t="s">
        <v>468</v>
      </c>
      <c r="AP69" s="15" t="n">
        <f aca="false">MAX(V69,W69,X69)</f>
        <v>44408</v>
      </c>
      <c r="AQ69" s="16" t="n">
        <f aca="false">(AE69) * 0.01</f>
        <v>62966.37</v>
      </c>
      <c r="AR69" s="16" t="n">
        <f aca="false">(AE69) * 0.09</f>
        <v>566697.33</v>
      </c>
      <c r="AS69" s="16" t="n">
        <f aca="false">AQ69+AR69</f>
        <v>629663.7</v>
      </c>
    </row>
    <row r="70" customFormat="false" ht="15" hidden="false" customHeight="true" outlineLevel="0" collapsed="false">
      <c r="A70" s="110" t="n">
        <v>3808</v>
      </c>
      <c r="B70" s="101" t="s">
        <v>469</v>
      </c>
      <c r="C70" s="101" t="s">
        <v>470</v>
      </c>
      <c r="D70" s="101" t="s">
        <v>83</v>
      </c>
      <c r="E70" s="101" t="s">
        <v>471</v>
      </c>
      <c r="F70" s="7" t="s">
        <v>472</v>
      </c>
      <c r="G70" s="101" t="s">
        <v>67</v>
      </c>
      <c r="H70" s="101" t="s">
        <v>50</v>
      </c>
      <c r="I70" s="101" t="s">
        <v>111</v>
      </c>
      <c r="J70" s="28" t="s">
        <v>52</v>
      </c>
      <c r="K70" s="28" t="s">
        <v>53</v>
      </c>
      <c r="L70" s="103" t="n">
        <v>40254</v>
      </c>
      <c r="M70" s="103"/>
      <c r="N70" s="103" t="n">
        <v>40030</v>
      </c>
      <c r="O70" s="103" t="n">
        <v>40155</v>
      </c>
      <c r="P70" s="111"/>
      <c r="Q70" s="103" t="s">
        <v>473</v>
      </c>
      <c r="R70" s="112" t="n">
        <v>260000</v>
      </c>
      <c r="S70" s="103" t="n">
        <v>40861</v>
      </c>
      <c r="T70" s="113" t="n">
        <v>40969</v>
      </c>
      <c r="U70" s="114" t="n">
        <v>41032</v>
      </c>
      <c r="V70" s="114" t="n">
        <v>408067</v>
      </c>
      <c r="W70" s="103" t="n">
        <v>43738</v>
      </c>
      <c r="X70" s="114" t="n">
        <v>43738</v>
      </c>
      <c r="Y70" s="115" t="n">
        <v>43921</v>
      </c>
      <c r="Z70" s="116" t="n">
        <v>2</v>
      </c>
      <c r="AA70" s="115"/>
      <c r="AB70" s="115" t="s">
        <v>473</v>
      </c>
      <c r="AC70" s="101" t="s">
        <v>474</v>
      </c>
      <c r="AD70" s="101" t="s">
        <v>475</v>
      </c>
      <c r="AE70" s="117" t="n">
        <v>5517618</v>
      </c>
      <c r="AF70" s="118" t="n">
        <v>29552314</v>
      </c>
      <c r="AG70" s="119" t="s">
        <v>72</v>
      </c>
      <c r="AH70" s="8" t="s">
        <v>73</v>
      </c>
      <c r="AI70" s="8" t="s">
        <v>74</v>
      </c>
      <c r="AJ70" s="101"/>
      <c r="AK70" s="101"/>
      <c r="AL70" s="101"/>
      <c r="AM70" s="7" t="s">
        <v>54</v>
      </c>
      <c r="AN70" s="7" t="s">
        <v>75</v>
      </c>
      <c r="AO70" s="119" t="s">
        <v>139</v>
      </c>
      <c r="AP70" s="15" t="n">
        <f aca="false">MAX(V70,W70,X70)</f>
        <v>408067</v>
      </c>
      <c r="AQ70" s="16" t="n">
        <f aca="false">(AE70) * 0.01</f>
        <v>55176.18</v>
      </c>
      <c r="AR70" s="16" t="n">
        <f aca="false">(AE70) * 0.09</f>
        <v>496585.62</v>
      </c>
      <c r="AS70" s="16" t="n">
        <f aca="false">AQ70+AR70</f>
        <v>551761.8</v>
      </c>
    </row>
    <row r="71" customFormat="false" ht="15" hidden="false" customHeight="true" outlineLevel="0" collapsed="false">
      <c r="A71" s="6" t="n">
        <v>3822</v>
      </c>
      <c r="B71" s="7" t="s">
        <v>55</v>
      </c>
      <c r="C71" s="7" t="s">
        <v>476</v>
      </c>
      <c r="D71" s="7" t="s">
        <v>47</v>
      </c>
      <c r="E71" s="25" t="s">
        <v>477</v>
      </c>
      <c r="F71" s="7" t="s">
        <v>478</v>
      </c>
      <c r="G71" s="7" t="s">
        <v>92</v>
      </c>
      <c r="H71" s="7" t="s">
        <v>50</v>
      </c>
      <c r="I71" s="7" t="s">
        <v>51</v>
      </c>
      <c r="J71" s="7" t="s">
        <v>341</v>
      </c>
      <c r="K71" s="7" t="s">
        <v>95</v>
      </c>
      <c r="L71" s="9" t="n">
        <v>40337</v>
      </c>
      <c r="M71" s="9" t="n">
        <v>40715</v>
      </c>
      <c r="N71" s="9" t="n">
        <v>40308</v>
      </c>
      <c r="O71" s="9" t="n">
        <v>40379</v>
      </c>
      <c r="P71" s="9" t="n">
        <v>40981</v>
      </c>
      <c r="Q71" s="105"/>
      <c r="R71" s="10" t="n">
        <v>100000</v>
      </c>
      <c r="S71" s="9" t="n">
        <v>40750</v>
      </c>
      <c r="T71" s="9" t="n">
        <v>40805</v>
      </c>
      <c r="U71" s="9" t="n">
        <v>40805</v>
      </c>
      <c r="V71" s="9" t="n">
        <v>42558</v>
      </c>
      <c r="W71" s="9" t="n">
        <v>42558</v>
      </c>
      <c r="X71" s="9" t="n">
        <v>42558</v>
      </c>
      <c r="Y71" s="9" t="n">
        <v>42246</v>
      </c>
      <c r="Z71" s="12"/>
      <c r="AA71" s="9" t="n">
        <v>42558</v>
      </c>
      <c r="AB71" s="18" t="s">
        <v>479</v>
      </c>
      <c r="AC71" s="7" t="s">
        <v>480</v>
      </c>
      <c r="AD71" s="7" t="s">
        <v>481</v>
      </c>
      <c r="AE71" s="24" t="n">
        <v>3075681</v>
      </c>
      <c r="AF71" s="37" t="n">
        <v>13843067</v>
      </c>
      <c r="AG71" s="7" t="s">
        <v>99</v>
      </c>
      <c r="AH71" s="27" t="s">
        <v>100</v>
      </c>
      <c r="AI71" s="28" t="s">
        <v>101</v>
      </c>
      <c r="AJ71" s="7"/>
      <c r="AK71" s="7"/>
      <c r="AL71" s="7"/>
      <c r="AM71" s="7" t="s">
        <v>54</v>
      </c>
      <c r="AN71" s="7" t="s">
        <v>75</v>
      </c>
      <c r="AO71" s="7"/>
      <c r="AP71" s="15" t="n">
        <f aca="false">MAX(V71,W71,X71)</f>
        <v>42558</v>
      </c>
      <c r="AQ71" s="16" t="n">
        <f aca="false">(AE71) * 0.01</f>
        <v>30756.81</v>
      </c>
      <c r="AR71" s="16" t="n">
        <f aca="false">(AE71) * 0.09</f>
        <v>276811.29</v>
      </c>
      <c r="AS71" s="16" t="n">
        <f aca="false">AQ71+AR71</f>
        <v>307568.1</v>
      </c>
    </row>
    <row r="72" customFormat="false" ht="15" hidden="false" customHeight="true" outlineLevel="0" collapsed="false">
      <c r="A72" s="6" t="n">
        <v>3854</v>
      </c>
      <c r="B72" s="7" t="s">
        <v>55</v>
      </c>
      <c r="C72" s="7" t="s">
        <v>407</v>
      </c>
      <c r="D72" s="7" t="s">
        <v>47</v>
      </c>
      <c r="E72" s="7" t="s">
        <v>482</v>
      </c>
      <c r="F72" s="7" t="s">
        <v>483</v>
      </c>
      <c r="G72" s="7" t="s">
        <v>122</v>
      </c>
      <c r="H72" s="7" t="s">
        <v>105</v>
      </c>
      <c r="I72" s="7" t="s">
        <v>111</v>
      </c>
      <c r="J72" s="7" t="s">
        <v>52</v>
      </c>
      <c r="K72" s="7" t="s">
        <v>53</v>
      </c>
      <c r="L72" s="9" t="n">
        <v>40350</v>
      </c>
      <c r="M72" s="9"/>
      <c r="N72" s="9"/>
      <c r="O72" s="9"/>
      <c r="P72" s="9"/>
      <c r="Q72" s="99"/>
      <c r="R72" s="10" t="n">
        <v>0</v>
      </c>
      <c r="S72" s="9" t="n">
        <v>40350</v>
      </c>
      <c r="T72" s="9" t="n">
        <v>40475</v>
      </c>
      <c r="U72" s="9" t="n">
        <v>40475</v>
      </c>
      <c r="V72" s="9"/>
      <c r="W72" s="9"/>
      <c r="X72" s="9"/>
      <c r="Y72" s="9" t="n">
        <v>40969</v>
      </c>
      <c r="Z72" s="12"/>
      <c r="AA72" s="9"/>
      <c r="AB72" s="18" t="s">
        <v>484</v>
      </c>
      <c r="AC72" s="7" t="s">
        <v>485</v>
      </c>
      <c r="AD72" s="7" t="s">
        <v>486</v>
      </c>
      <c r="AE72" s="24" t="n">
        <v>300000</v>
      </c>
      <c r="AF72" s="37" t="n">
        <v>42000</v>
      </c>
      <c r="AG72" s="7"/>
      <c r="AH72" s="27" t="s">
        <v>100</v>
      </c>
      <c r="AI72" s="7" t="s">
        <v>127</v>
      </c>
      <c r="AJ72" s="7"/>
      <c r="AK72" s="7"/>
      <c r="AL72" s="7"/>
      <c r="AM72" s="7" t="s">
        <v>54</v>
      </c>
      <c r="AN72" s="7" t="s">
        <v>75</v>
      </c>
      <c r="AO72" s="7" t="s">
        <v>487</v>
      </c>
      <c r="AP72" s="15" t="n">
        <f aca="false">MAX(V72,W72,X72)</f>
        <v>0</v>
      </c>
      <c r="AQ72" s="16" t="n">
        <f aca="false">(AE72) * 0.01</f>
        <v>3000</v>
      </c>
      <c r="AR72" s="16" t="n">
        <f aca="false">(AE72) * 0.09</f>
        <v>27000</v>
      </c>
      <c r="AS72" s="16" t="n">
        <f aca="false">AQ72+AR72</f>
        <v>30000</v>
      </c>
    </row>
    <row r="73" customFormat="false" ht="15" hidden="false" customHeight="true" outlineLevel="0" collapsed="false">
      <c r="A73" s="120" t="n">
        <v>3897</v>
      </c>
      <c r="B73" s="7" t="s">
        <v>55</v>
      </c>
      <c r="C73" s="7" t="s">
        <v>488</v>
      </c>
      <c r="D73" s="7" t="s">
        <v>57</v>
      </c>
      <c r="E73" s="7" t="s">
        <v>489</v>
      </c>
      <c r="F73" s="39" t="s">
        <v>490</v>
      </c>
      <c r="G73" s="121" t="s">
        <v>67</v>
      </c>
      <c r="H73" s="7" t="s">
        <v>151</v>
      </c>
      <c r="I73" s="121" t="s">
        <v>111</v>
      </c>
      <c r="J73" s="7" t="s">
        <v>52</v>
      </c>
      <c r="K73" s="7" t="s">
        <v>53</v>
      </c>
      <c r="L73" s="9" t="n">
        <v>39875</v>
      </c>
      <c r="M73" s="9"/>
      <c r="N73" s="9" t="n">
        <v>39875</v>
      </c>
      <c r="O73" s="9" t="n">
        <v>40091</v>
      </c>
      <c r="P73" s="102" t="n">
        <v>41116</v>
      </c>
      <c r="Q73" s="122" t="s">
        <v>491</v>
      </c>
      <c r="R73" s="104" t="n">
        <v>25000</v>
      </c>
      <c r="S73" s="9" t="n">
        <v>40798</v>
      </c>
      <c r="T73" s="9" t="n">
        <v>40883</v>
      </c>
      <c r="U73" s="9" t="n">
        <v>40864</v>
      </c>
      <c r="V73" s="9" t="n">
        <v>42368</v>
      </c>
      <c r="W73" s="9"/>
      <c r="X73" s="9"/>
      <c r="Y73" s="18" t="n">
        <v>43555</v>
      </c>
      <c r="Z73" s="64" t="n">
        <v>2</v>
      </c>
      <c r="AA73" s="18"/>
      <c r="AB73" s="9" t="s">
        <v>492</v>
      </c>
      <c r="AC73" s="8"/>
      <c r="AD73" s="8"/>
      <c r="AE73" s="24" t="n">
        <v>870200</v>
      </c>
      <c r="AF73" s="37" t="n">
        <v>1793100</v>
      </c>
      <c r="AG73" s="121" t="s">
        <v>493</v>
      </c>
      <c r="AH73" s="7" t="s">
        <v>73</v>
      </c>
      <c r="AI73" s="7" t="s">
        <v>459</v>
      </c>
      <c r="AJ73" s="7"/>
      <c r="AK73" s="7"/>
      <c r="AL73" s="7"/>
      <c r="AM73" s="7" t="s">
        <v>54</v>
      </c>
      <c r="AN73" s="7" t="s">
        <v>75</v>
      </c>
      <c r="AO73" s="123" t="s">
        <v>371</v>
      </c>
      <c r="AP73" s="15" t="n">
        <f aca="false">MAX(V73,W73,X73)</f>
        <v>42368</v>
      </c>
      <c r="AQ73" s="16" t="n">
        <f aca="false">(AE73) * 0.01</f>
        <v>8702</v>
      </c>
      <c r="AR73" s="16" t="n">
        <f aca="false">(AE73) * 0.09</f>
        <v>78318</v>
      </c>
      <c r="AS73" s="16" t="n">
        <f aca="false">AQ73+AR73</f>
        <v>87020</v>
      </c>
    </row>
    <row r="74" customFormat="false" ht="15" hidden="false" customHeight="true" outlineLevel="0" collapsed="false">
      <c r="A74" s="84" t="n">
        <v>3900</v>
      </c>
      <c r="B74" s="59" t="s">
        <v>45</v>
      </c>
      <c r="C74" s="59" t="s">
        <v>83</v>
      </c>
      <c r="D74" s="59" t="s">
        <v>83</v>
      </c>
      <c r="E74" s="59" t="s">
        <v>494</v>
      </c>
      <c r="F74" s="39"/>
      <c r="G74" s="8" t="s">
        <v>49</v>
      </c>
      <c r="H74" s="59" t="s">
        <v>50</v>
      </c>
      <c r="I74" s="59" t="s">
        <v>51</v>
      </c>
      <c r="J74" s="59" t="s">
        <v>495</v>
      </c>
      <c r="K74" s="59" t="s">
        <v>53</v>
      </c>
      <c r="L74" s="85" t="n">
        <v>40129</v>
      </c>
      <c r="M74" s="85"/>
      <c r="N74" s="85"/>
      <c r="O74" s="85"/>
      <c r="P74" s="85"/>
      <c r="Q74" s="70"/>
      <c r="R74" s="86" t="n">
        <v>0</v>
      </c>
      <c r="S74" s="85" t="n">
        <v>40526</v>
      </c>
      <c r="T74" s="85" t="n">
        <v>40651</v>
      </c>
      <c r="U74" s="87"/>
      <c r="V74" s="89"/>
      <c r="W74" s="85"/>
      <c r="X74" s="85"/>
      <c r="Y74" s="85" t="n">
        <v>41851</v>
      </c>
      <c r="Z74" s="88"/>
      <c r="AA74" s="85"/>
      <c r="AB74" s="85" t="s">
        <v>496</v>
      </c>
      <c r="AC74" s="59"/>
      <c r="AD74" s="59"/>
      <c r="AE74" s="90" t="n">
        <v>4095000</v>
      </c>
      <c r="AF74" s="91" t="n">
        <v>5204824</v>
      </c>
      <c r="AG74" s="59"/>
      <c r="AH74" s="59"/>
      <c r="AI74" s="97"/>
      <c r="AJ74" s="59"/>
      <c r="AK74" s="59"/>
      <c r="AL74" s="59"/>
      <c r="AM74" s="59"/>
      <c r="AN74" s="7" t="s">
        <v>75</v>
      </c>
      <c r="AO74" s="59"/>
      <c r="AP74" s="15" t="n">
        <f aca="false">MAX(V74,W74,X74)</f>
        <v>0</v>
      </c>
      <c r="AQ74" s="16" t="n">
        <f aca="false">(AE74) * 0.01</f>
        <v>40950</v>
      </c>
      <c r="AR74" s="16" t="n">
        <f aca="false">(AE74) * 0.09</f>
        <v>368550</v>
      </c>
      <c r="AS74" s="16" t="n">
        <f aca="false">AQ74+AR74</f>
        <v>409500</v>
      </c>
    </row>
    <row r="75" customFormat="false" ht="15" hidden="false" customHeight="true" outlineLevel="0" collapsed="false">
      <c r="A75" s="106" t="n">
        <v>3920</v>
      </c>
      <c r="B75" s="41" t="s">
        <v>55</v>
      </c>
      <c r="C75" s="41" t="s">
        <v>83</v>
      </c>
      <c r="D75" s="41" t="s">
        <v>83</v>
      </c>
      <c r="E75" s="41" t="s">
        <v>497</v>
      </c>
      <c r="F75" s="7"/>
      <c r="G75" s="8" t="s">
        <v>49</v>
      </c>
      <c r="H75" s="41" t="s">
        <v>151</v>
      </c>
      <c r="I75" s="41" t="s">
        <v>51</v>
      </c>
      <c r="J75" s="41" t="s">
        <v>52</v>
      </c>
      <c r="K75" s="41" t="s">
        <v>53</v>
      </c>
      <c r="L75" s="42" t="n">
        <v>39927</v>
      </c>
      <c r="M75" s="42"/>
      <c r="N75" s="42"/>
      <c r="O75" s="42"/>
      <c r="P75" s="42"/>
      <c r="Q75" s="124"/>
      <c r="R75" s="43" t="n">
        <v>0</v>
      </c>
      <c r="S75" s="42" t="n">
        <v>40016</v>
      </c>
      <c r="T75" s="42" t="n">
        <v>40045</v>
      </c>
      <c r="U75" s="42"/>
      <c r="V75" s="42"/>
      <c r="W75" s="42"/>
      <c r="X75" s="42"/>
      <c r="Y75" s="42"/>
      <c r="Z75" s="107"/>
      <c r="AA75" s="42"/>
      <c r="AB75" s="42" t="s">
        <v>498</v>
      </c>
      <c r="AC75" s="17" t="s">
        <v>499</v>
      </c>
      <c r="AD75" s="41"/>
      <c r="AE75" s="108" t="n">
        <v>1000000</v>
      </c>
      <c r="AF75" s="109" t="n">
        <v>1000000</v>
      </c>
      <c r="AG75" s="41"/>
      <c r="AH75" s="27" t="s">
        <v>100</v>
      </c>
      <c r="AI75" s="41" t="s">
        <v>127</v>
      </c>
      <c r="AJ75" s="41"/>
      <c r="AK75" s="41"/>
      <c r="AL75" s="41"/>
      <c r="AM75" s="41"/>
      <c r="AN75" s="7" t="s">
        <v>75</v>
      </c>
      <c r="AO75" s="41"/>
      <c r="AP75" s="15" t="n">
        <f aca="false">MAX(V75,W75,X75)</f>
        <v>0</v>
      </c>
      <c r="AQ75" s="16" t="n">
        <f aca="false">(AE75) * 0.01</f>
        <v>10000</v>
      </c>
      <c r="AR75" s="16" t="n">
        <f aca="false">(AE75) * 0.09</f>
        <v>90000</v>
      </c>
      <c r="AS75" s="16" t="n">
        <f aca="false">AQ75+AR75</f>
        <v>100000</v>
      </c>
    </row>
    <row r="76" customFormat="false" ht="15" hidden="false" customHeight="true" outlineLevel="0" collapsed="false">
      <c r="A76" s="125" t="n">
        <v>3951</v>
      </c>
      <c r="B76" s="28" t="s">
        <v>55</v>
      </c>
      <c r="C76" s="28" t="s">
        <v>500</v>
      </c>
      <c r="D76" s="28" t="s">
        <v>83</v>
      </c>
      <c r="E76" s="28" t="s">
        <v>501</v>
      </c>
      <c r="F76" s="28" t="s">
        <v>502</v>
      </c>
      <c r="G76" s="28" t="s">
        <v>455</v>
      </c>
      <c r="H76" s="28" t="s">
        <v>50</v>
      </c>
      <c r="I76" s="101" t="s">
        <v>51</v>
      </c>
      <c r="J76" s="28" t="s">
        <v>52</v>
      </c>
      <c r="K76" s="28" t="s">
        <v>53</v>
      </c>
      <c r="L76" s="103" t="n">
        <v>40254</v>
      </c>
      <c r="M76" s="103"/>
      <c r="N76" s="103" t="n">
        <v>40228</v>
      </c>
      <c r="O76" s="103" t="n">
        <v>40260</v>
      </c>
      <c r="P76" s="111" t="n">
        <v>41024</v>
      </c>
      <c r="Q76" s="122"/>
      <c r="R76" s="112" t="n">
        <v>125000</v>
      </c>
      <c r="S76" s="103" t="n">
        <v>40764</v>
      </c>
      <c r="T76" s="9" t="n">
        <v>40848</v>
      </c>
      <c r="U76" s="9" t="n">
        <v>40848</v>
      </c>
      <c r="V76" s="9" t="n">
        <v>42735</v>
      </c>
      <c r="W76" s="103"/>
      <c r="X76" s="103"/>
      <c r="Y76" s="103" t="n">
        <v>42916</v>
      </c>
      <c r="Z76" s="126" t="n">
        <v>2</v>
      </c>
      <c r="AA76" s="103"/>
      <c r="AB76" s="127" t="s">
        <v>503</v>
      </c>
      <c r="AC76" s="128" t="s">
        <v>504</v>
      </c>
      <c r="AD76" s="128" t="s">
        <v>505</v>
      </c>
      <c r="AE76" s="129" t="n">
        <v>2880000</v>
      </c>
      <c r="AF76" s="130" t="n">
        <v>3893900</v>
      </c>
      <c r="AG76" s="28" t="s">
        <v>493</v>
      </c>
      <c r="AH76" s="7" t="s">
        <v>73</v>
      </c>
      <c r="AI76" s="131" t="s">
        <v>459</v>
      </c>
      <c r="AJ76" s="28"/>
      <c r="AK76" s="28"/>
      <c r="AL76" s="28"/>
      <c r="AM76" s="7" t="s">
        <v>54</v>
      </c>
      <c r="AN76" s="7" t="s">
        <v>75</v>
      </c>
      <c r="AO76" s="28" t="s">
        <v>371</v>
      </c>
      <c r="AP76" s="15" t="n">
        <f aca="false">MAX(V76,W76,X76)</f>
        <v>42735</v>
      </c>
      <c r="AQ76" s="16" t="n">
        <f aca="false">(AE76) * 0.01</f>
        <v>28800</v>
      </c>
      <c r="AR76" s="16" t="n">
        <f aca="false">(AE76) * 0.09</f>
        <v>259200</v>
      </c>
      <c r="AS76" s="16" t="n">
        <f aca="false">AQ76+AR76</f>
        <v>288000</v>
      </c>
    </row>
    <row r="77" customFormat="false" ht="15" hidden="false" customHeight="true" outlineLevel="0" collapsed="false">
      <c r="A77" s="132" t="n">
        <v>4020</v>
      </c>
      <c r="B77" s="101" t="s">
        <v>55</v>
      </c>
      <c r="C77" s="101" t="s">
        <v>506</v>
      </c>
      <c r="D77" s="101" t="s">
        <v>507</v>
      </c>
      <c r="E77" s="101" t="s">
        <v>508</v>
      </c>
      <c r="F77" s="101" t="s">
        <v>509</v>
      </c>
      <c r="G77" s="101" t="s">
        <v>196</v>
      </c>
      <c r="H77" s="101" t="s">
        <v>151</v>
      </c>
      <c r="I77" s="101" t="s">
        <v>111</v>
      </c>
      <c r="J77" s="28" t="s">
        <v>52</v>
      </c>
      <c r="K77" s="28" t="s">
        <v>53</v>
      </c>
      <c r="L77" s="103" t="n">
        <v>40059</v>
      </c>
      <c r="M77" s="103"/>
      <c r="N77" s="103" t="n">
        <v>40059</v>
      </c>
      <c r="O77" s="103" t="n">
        <v>40197</v>
      </c>
      <c r="P77" s="103" t="n">
        <v>41583</v>
      </c>
      <c r="Q77" s="133" t="s">
        <v>510</v>
      </c>
      <c r="R77" s="134" t="n">
        <v>26000</v>
      </c>
      <c r="S77" s="103" t="n">
        <v>40484</v>
      </c>
      <c r="T77" s="113" t="n">
        <v>41184</v>
      </c>
      <c r="U77" s="103" t="n">
        <v>41164</v>
      </c>
      <c r="V77" s="18" t="n">
        <v>42490</v>
      </c>
      <c r="W77" s="103" t="n">
        <v>44196</v>
      </c>
      <c r="X77" s="103" t="n">
        <v>44377</v>
      </c>
      <c r="Y77" s="135" t="n">
        <v>44377</v>
      </c>
      <c r="Z77" s="116" t="n">
        <v>1</v>
      </c>
      <c r="AA77" s="115" t="n">
        <v>44561</v>
      </c>
      <c r="AB77" s="115" t="s">
        <v>511</v>
      </c>
      <c r="AC77" s="136" t="s">
        <v>512</v>
      </c>
      <c r="AD77" s="136" t="s">
        <v>513</v>
      </c>
      <c r="AE77" s="117" t="n">
        <v>950000</v>
      </c>
      <c r="AF77" s="118" t="n">
        <v>1423000</v>
      </c>
      <c r="AG77" s="101" t="s">
        <v>72</v>
      </c>
      <c r="AH77" s="27" t="s">
        <v>100</v>
      </c>
      <c r="AI77" s="7" t="s">
        <v>74</v>
      </c>
      <c r="AJ77" s="101"/>
      <c r="AK77" s="101"/>
      <c r="AL77" s="101"/>
      <c r="AM77" s="101" t="s">
        <v>54</v>
      </c>
      <c r="AN77" s="7" t="s">
        <v>75</v>
      </c>
      <c r="AO77" s="101"/>
      <c r="AP77" s="15" t="n">
        <f aca="false">MAX(V77,W77,X77)</f>
        <v>44377</v>
      </c>
      <c r="AQ77" s="16" t="n">
        <f aca="false">(AE77) * 0.01</f>
        <v>9500</v>
      </c>
      <c r="AR77" s="16" t="n">
        <f aca="false">(AE77) * 0.09</f>
        <v>85500</v>
      </c>
      <c r="AS77" s="16" t="n">
        <f aca="false">AQ77+AR77</f>
        <v>95000</v>
      </c>
    </row>
    <row r="78" customFormat="false" ht="15" hidden="false" customHeight="true" outlineLevel="0" collapsed="false">
      <c r="A78" s="6" t="n">
        <v>4022</v>
      </c>
      <c r="B78" s="7" t="s">
        <v>55</v>
      </c>
      <c r="C78" s="7" t="s">
        <v>514</v>
      </c>
      <c r="D78" s="7" t="s">
        <v>57</v>
      </c>
      <c r="E78" s="7" t="s">
        <v>515</v>
      </c>
      <c r="F78" s="7" t="s">
        <v>516</v>
      </c>
      <c r="G78" s="7" t="s">
        <v>142</v>
      </c>
      <c r="H78" s="7" t="s">
        <v>151</v>
      </c>
      <c r="I78" s="7" t="s">
        <v>111</v>
      </c>
      <c r="J78" s="7" t="s">
        <v>52</v>
      </c>
      <c r="K78" s="7" t="s">
        <v>53</v>
      </c>
      <c r="L78" s="9" t="n">
        <v>40189</v>
      </c>
      <c r="M78" s="9"/>
      <c r="N78" s="9" t="n">
        <v>40189</v>
      </c>
      <c r="O78" s="9" t="n">
        <v>40254</v>
      </c>
      <c r="P78" s="9" t="n">
        <v>40935</v>
      </c>
      <c r="Q78" s="70"/>
      <c r="R78" s="10" t="n">
        <v>25000</v>
      </c>
      <c r="S78" s="9" t="n">
        <v>41101</v>
      </c>
      <c r="T78" s="9" t="n">
        <v>41261</v>
      </c>
      <c r="U78" s="11" t="n">
        <v>42678</v>
      </c>
      <c r="V78" s="9" t="n">
        <v>43100</v>
      </c>
      <c r="W78" s="9" t="n">
        <v>43281</v>
      </c>
      <c r="X78" s="9" t="n">
        <v>43281</v>
      </c>
      <c r="Y78" s="9" t="n">
        <v>43281</v>
      </c>
      <c r="Z78" s="12" t="n">
        <v>1</v>
      </c>
      <c r="AA78" s="9" t="n">
        <v>43281</v>
      </c>
      <c r="AB78" s="9" t="s">
        <v>517</v>
      </c>
      <c r="AC78" s="17" t="s">
        <v>518</v>
      </c>
      <c r="AD78" s="17" t="s">
        <v>519</v>
      </c>
      <c r="AE78" s="24" t="n">
        <v>884090</v>
      </c>
      <c r="AF78" s="37" t="n">
        <v>533300</v>
      </c>
      <c r="AG78" s="7" t="s">
        <v>118</v>
      </c>
      <c r="AH78" s="7" t="s">
        <v>73</v>
      </c>
      <c r="AI78" s="7" t="s">
        <v>182</v>
      </c>
      <c r="AJ78" s="7" t="s">
        <v>51</v>
      </c>
      <c r="AK78" s="7" t="s">
        <v>51</v>
      </c>
      <c r="AL78" s="7"/>
      <c r="AM78" s="7" t="s">
        <v>54</v>
      </c>
      <c r="AN78" s="7" t="s">
        <v>75</v>
      </c>
      <c r="AO78" s="7" t="s">
        <v>520</v>
      </c>
      <c r="AP78" s="15" t="n">
        <f aca="false">MAX(V78,W78,X78)</f>
        <v>43281</v>
      </c>
      <c r="AQ78" s="16" t="n">
        <f aca="false">(AE78) * 0.01</f>
        <v>8840.9</v>
      </c>
      <c r="AR78" s="16" t="n">
        <f aca="false">(AE78) * 0.09</f>
        <v>79568.1</v>
      </c>
      <c r="AS78" s="16" t="n">
        <f aca="false">AQ78+AR78</f>
        <v>88409</v>
      </c>
    </row>
    <row r="79" customFormat="false" ht="15" hidden="false" customHeight="true" outlineLevel="0" collapsed="false">
      <c r="A79" s="120" t="n">
        <v>4023</v>
      </c>
      <c r="B79" s="7" t="s">
        <v>55</v>
      </c>
      <c r="C79" s="7" t="s">
        <v>521</v>
      </c>
      <c r="D79" s="7" t="s">
        <v>57</v>
      </c>
      <c r="E79" s="7" t="s">
        <v>522</v>
      </c>
      <c r="F79" s="56" t="s">
        <v>523</v>
      </c>
      <c r="G79" s="22" t="s">
        <v>67</v>
      </c>
      <c r="H79" s="7" t="s">
        <v>50</v>
      </c>
      <c r="I79" s="121" t="s">
        <v>111</v>
      </c>
      <c r="J79" s="7" t="s">
        <v>52</v>
      </c>
      <c r="K79" s="7" t="s">
        <v>53</v>
      </c>
      <c r="L79" s="9" t="n">
        <v>40254</v>
      </c>
      <c r="M79" s="9"/>
      <c r="N79" s="9" t="n">
        <v>40234</v>
      </c>
      <c r="O79" s="9" t="n">
        <v>40409</v>
      </c>
      <c r="P79" s="9"/>
      <c r="Q79" s="18" t="s">
        <v>524</v>
      </c>
      <c r="R79" s="10" t="n">
        <v>77000</v>
      </c>
      <c r="S79" s="9" t="n">
        <v>40896</v>
      </c>
      <c r="T79" s="9" t="n">
        <v>40981</v>
      </c>
      <c r="U79" s="9" t="n">
        <v>40975</v>
      </c>
      <c r="V79" s="9" t="n">
        <v>42643</v>
      </c>
      <c r="W79" s="9" t="n">
        <v>44196</v>
      </c>
      <c r="X79" s="9"/>
      <c r="Y79" s="18" t="n">
        <v>42825</v>
      </c>
      <c r="Z79" s="64" t="n">
        <v>5</v>
      </c>
      <c r="AA79" s="18" t="n">
        <v>44377</v>
      </c>
      <c r="AB79" s="137" t="s">
        <v>525</v>
      </c>
      <c r="AC79" s="137" t="s">
        <v>526</v>
      </c>
      <c r="AD79" s="137" t="s">
        <v>527</v>
      </c>
      <c r="AE79" s="24" t="n">
        <v>1740600</v>
      </c>
      <c r="AF79" s="37" t="n">
        <v>2562120</v>
      </c>
      <c r="AG79" s="121" t="s">
        <v>493</v>
      </c>
      <c r="AH79" s="7" t="s">
        <v>73</v>
      </c>
      <c r="AI79" s="7" t="s">
        <v>459</v>
      </c>
      <c r="AJ79" s="7"/>
      <c r="AK79" s="7"/>
      <c r="AL79" s="7"/>
      <c r="AM79" s="7" t="s">
        <v>54</v>
      </c>
      <c r="AN79" s="7" t="s">
        <v>75</v>
      </c>
      <c r="AO79" s="121" t="s">
        <v>528</v>
      </c>
      <c r="AP79" s="15" t="n">
        <f aca="false">MAX(V79,W79,X79)</f>
        <v>44196</v>
      </c>
      <c r="AQ79" s="16" t="n">
        <f aca="false">(AE79) * 0.01</f>
        <v>17406</v>
      </c>
      <c r="AR79" s="16" t="n">
        <f aca="false">(AE79) * 0.09</f>
        <v>156654</v>
      </c>
      <c r="AS79" s="16" t="n">
        <f aca="false">AQ79+AR79</f>
        <v>174060</v>
      </c>
    </row>
    <row r="80" customFormat="false" ht="15" hidden="false" customHeight="true" outlineLevel="0" collapsed="false">
      <c r="A80" s="6" t="n">
        <v>4065</v>
      </c>
      <c r="B80" s="7" t="s">
        <v>55</v>
      </c>
      <c r="C80" s="7" t="s">
        <v>529</v>
      </c>
      <c r="D80" s="7" t="s">
        <v>57</v>
      </c>
      <c r="E80" s="7" t="s">
        <v>530</v>
      </c>
      <c r="F80" s="7"/>
      <c r="G80" s="22" t="s">
        <v>142</v>
      </c>
      <c r="H80" s="7" t="s">
        <v>151</v>
      </c>
      <c r="I80" s="7" t="s">
        <v>531</v>
      </c>
      <c r="J80" s="7" t="s">
        <v>52</v>
      </c>
      <c r="K80" s="7" t="s">
        <v>53</v>
      </c>
      <c r="L80" s="9" t="n">
        <v>40190</v>
      </c>
      <c r="M80" s="9"/>
      <c r="N80" s="9"/>
      <c r="O80" s="9"/>
      <c r="P80" s="9"/>
      <c r="Q80" s="18"/>
      <c r="R80" s="10" t="n">
        <v>0</v>
      </c>
      <c r="S80" s="9"/>
      <c r="T80" s="9"/>
      <c r="U80" s="9"/>
      <c r="V80" s="9"/>
      <c r="W80" s="9"/>
      <c r="X80" s="9"/>
      <c r="Y80" s="9"/>
      <c r="Z80" s="12"/>
      <c r="AA80" s="9"/>
      <c r="AB80" s="9"/>
      <c r="AC80" s="7"/>
      <c r="AD80" s="7"/>
      <c r="AE80" s="24" t="n">
        <v>284600</v>
      </c>
      <c r="AF80" s="37" t="n">
        <v>167625</v>
      </c>
      <c r="AG80" s="7" t="s">
        <v>118</v>
      </c>
      <c r="AH80" s="7"/>
      <c r="AI80" s="7"/>
      <c r="AJ80" s="7"/>
      <c r="AK80" s="7"/>
      <c r="AL80" s="7"/>
      <c r="AM80" s="7"/>
      <c r="AN80" s="7" t="s">
        <v>75</v>
      </c>
      <c r="AO80" s="8" t="s">
        <v>532</v>
      </c>
      <c r="AP80" s="15" t="n">
        <f aca="false">MAX(V80,W80,X80)</f>
        <v>0</v>
      </c>
      <c r="AQ80" s="16" t="n">
        <f aca="false">(AE80) * 0.01</f>
        <v>2846</v>
      </c>
      <c r="AR80" s="16" t="n">
        <f aca="false">(AE80) * 0.09</f>
        <v>25614</v>
      </c>
      <c r="AS80" s="16" t="n">
        <f aca="false">AQ80+AR80</f>
        <v>28460</v>
      </c>
    </row>
    <row r="81" customFormat="false" ht="15" hidden="false" customHeight="true" outlineLevel="0" collapsed="false">
      <c r="A81" s="6" t="n">
        <v>4067</v>
      </c>
      <c r="B81" s="7" t="s">
        <v>55</v>
      </c>
      <c r="C81" s="7" t="s">
        <v>264</v>
      </c>
      <c r="D81" s="7" t="s">
        <v>64</v>
      </c>
      <c r="E81" s="7" t="s">
        <v>533</v>
      </c>
      <c r="F81" s="7" t="s">
        <v>534</v>
      </c>
      <c r="G81" s="7" t="s">
        <v>142</v>
      </c>
      <c r="H81" s="7" t="s">
        <v>151</v>
      </c>
      <c r="I81" s="7" t="s">
        <v>51</v>
      </c>
      <c r="J81" s="7" t="s">
        <v>52</v>
      </c>
      <c r="K81" s="7" t="s">
        <v>53</v>
      </c>
      <c r="L81" s="9" t="n">
        <v>40192</v>
      </c>
      <c r="M81" s="9"/>
      <c r="N81" s="9"/>
      <c r="O81" s="9"/>
      <c r="P81" s="9"/>
      <c r="Q81" s="18"/>
      <c r="R81" s="10" t="n">
        <v>0</v>
      </c>
      <c r="S81" s="9" t="n">
        <v>40568</v>
      </c>
      <c r="T81" s="9" t="n">
        <v>41534</v>
      </c>
      <c r="U81" s="9" t="n">
        <v>42699</v>
      </c>
      <c r="V81" s="9" t="n">
        <v>42765</v>
      </c>
      <c r="W81" s="9" t="n">
        <v>42946</v>
      </c>
      <c r="X81" s="9" t="n">
        <v>42916</v>
      </c>
      <c r="Y81" s="9" t="n">
        <v>42766</v>
      </c>
      <c r="Z81" s="12" t="n">
        <v>1</v>
      </c>
      <c r="AA81" s="9" t="n">
        <v>42947</v>
      </c>
      <c r="AB81" s="9" t="s">
        <v>535</v>
      </c>
      <c r="AC81" s="17" t="s">
        <v>536</v>
      </c>
      <c r="AD81" s="17" t="s">
        <v>537</v>
      </c>
      <c r="AE81" s="24" t="n">
        <v>542650</v>
      </c>
      <c r="AF81" s="37" t="n">
        <v>750000</v>
      </c>
      <c r="AG81" s="7" t="s">
        <v>118</v>
      </c>
      <c r="AH81" s="7" t="s">
        <v>73</v>
      </c>
      <c r="AI81" s="7" t="s">
        <v>182</v>
      </c>
      <c r="AJ81" s="7" t="s">
        <v>51</v>
      </c>
      <c r="AK81" s="7" t="s">
        <v>51</v>
      </c>
      <c r="AL81" s="7"/>
      <c r="AM81" s="17" t="s">
        <v>54</v>
      </c>
      <c r="AN81" s="7" t="s">
        <v>75</v>
      </c>
      <c r="AO81" s="7" t="s">
        <v>538</v>
      </c>
      <c r="AP81" s="15" t="n">
        <f aca="false">MAX(V81,W81,X81)</f>
        <v>42946</v>
      </c>
      <c r="AQ81" s="16" t="n">
        <f aca="false">(AE81) * 0.01</f>
        <v>5426.5</v>
      </c>
      <c r="AR81" s="16" t="n">
        <f aca="false">(AE81) * 0.09</f>
        <v>48838.5</v>
      </c>
      <c r="AS81" s="16" t="n">
        <f aca="false">AQ81+AR81</f>
        <v>54265</v>
      </c>
    </row>
    <row r="82" customFormat="false" ht="15" hidden="false" customHeight="true" outlineLevel="0" collapsed="false">
      <c r="A82" s="106" t="n">
        <v>4077</v>
      </c>
      <c r="B82" s="41" t="s">
        <v>55</v>
      </c>
      <c r="C82" s="41" t="s">
        <v>539</v>
      </c>
      <c r="D82" s="41" t="s">
        <v>47</v>
      </c>
      <c r="E82" s="41" t="s">
        <v>540</v>
      </c>
      <c r="F82" s="7" t="s">
        <v>541</v>
      </c>
      <c r="G82" s="41" t="s">
        <v>142</v>
      </c>
      <c r="H82" s="41" t="s">
        <v>151</v>
      </c>
      <c r="I82" s="41" t="s">
        <v>51</v>
      </c>
      <c r="J82" s="41" t="s">
        <v>52</v>
      </c>
      <c r="K82" s="41" t="s">
        <v>53</v>
      </c>
      <c r="L82" s="42" t="n">
        <v>40073</v>
      </c>
      <c r="M82" s="42"/>
      <c r="N82" s="42" t="n">
        <v>40073</v>
      </c>
      <c r="O82" s="42" t="n">
        <v>40128</v>
      </c>
      <c r="P82" s="42" t="n">
        <v>41039</v>
      </c>
      <c r="Q82" s="18"/>
      <c r="R82" s="43" t="n">
        <v>30000</v>
      </c>
      <c r="S82" s="42" t="n">
        <v>40989</v>
      </c>
      <c r="T82" s="42" t="n">
        <v>41088</v>
      </c>
      <c r="U82" s="42" t="n">
        <v>42450</v>
      </c>
      <c r="V82" s="42" t="n">
        <v>42735</v>
      </c>
      <c r="W82" s="42" t="n">
        <v>42916</v>
      </c>
      <c r="X82" s="42" t="n">
        <v>42916</v>
      </c>
      <c r="Y82" s="138" t="n">
        <v>42913</v>
      </c>
      <c r="Z82" s="139" t="n">
        <v>1</v>
      </c>
      <c r="AA82" s="70" t="n">
        <v>42916</v>
      </c>
      <c r="AB82" s="42" t="s">
        <v>542</v>
      </c>
      <c r="AC82" s="27" t="s">
        <v>543</v>
      </c>
      <c r="AD82" s="27" t="s">
        <v>544</v>
      </c>
      <c r="AE82" s="108" t="n">
        <v>770000</v>
      </c>
      <c r="AF82" s="109" t="n">
        <v>800000</v>
      </c>
      <c r="AG82" s="41" t="s">
        <v>118</v>
      </c>
      <c r="AH82" s="7" t="s">
        <v>73</v>
      </c>
      <c r="AI82" s="41" t="s">
        <v>182</v>
      </c>
      <c r="AJ82" s="41" t="s">
        <v>51</v>
      </c>
      <c r="AK82" s="41" t="s">
        <v>51</v>
      </c>
      <c r="AL82" s="41"/>
      <c r="AM82" s="140" t="s">
        <v>54</v>
      </c>
      <c r="AN82" s="7" t="s">
        <v>75</v>
      </c>
      <c r="AO82" s="41" t="s">
        <v>371</v>
      </c>
      <c r="AP82" s="15" t="n">
        <f aca="false">MAX(V82,W82,X82)</f>
        <v>42916</v>
      </c>
      <c r="AQ82" s="16" t="n">
        <f aca="false">(AE82) * 0.01</f>
        <v>7700</v>
      </c>
      <c r="AR82" s="16" t="n">
        <f aca="false">(AE82) * 0.09</f>
        <v>69300</v>
      </c>
      <c r="AS82" s="16" t="n">
        <f aca="false">AQ82+AR82</f>
        <v>77000</v>
      </c>
    </row>
    <row r="83" customFormat="false" ht="15" hidden="false" customHeight="true" outlineLevel="0" collapsed="false">
      <c r="A83" s="141" t="n">
        <v>4078</v>
      </c>
      <c r="B83" s="101" t="s">
        <v>55</v>
      </c>
      <c r="C83" s="101" t="s">
        <v>545</v>
      </c>
      <c r="D83" s="101" t="s">
        <v>47</v>
      </c>
      <c r="E83" s="101" t="s">
        <v>546</v>
      </c>
      <c r="F83" s="7" t="s">
        <v>547</v>
      </c>
      <c r="G83" s="101" t="s">
        <v>142</v>
      </c>
      <c r="H83" s="101" t="s">
        <v>151</v>
      </c>
      <c r="I83" s="101" t="s">
        <v>93</v>
      </c>
      <c r="J83" s="28" t="s">
        <v>52</v>
      </c>
      <c r="K83" s="28" t="s">
        <v>53</v>
      </c>
      <c r="L83" s="103" t="n">
        <v>40190</v>
      </c>
      <c r="M83" s="103"/>
      <c r="N83" s="103" t="n">
        <v>40190</v>
      </c>
      <c r="O83" s="103" t="n">
        <v>40234</v>
      </c>
      <c r="P83" s="103" t="n">
        <v>41116</v>
      </c>
      <c r="Q83" s="142"/>
      <c r="R83" s="134" t="n">
        <v>20000</v>
      </c>
      <c r="S83" s="103" t="n">
        <v>41260</v>
      </c>
      <c r="T83" s="103" t="n">
        <v>41354</v>
      </c>
      <c r="U83" s="103" t="n">
        <v>44343</v>
      </c>
      <c r="V83" s="103" t="n">
        <v>44196</v>
      </c>
      <c r="W83" s="103" t="n">
        <v>44742</v>
      </c>
      <c r="X83" s="103" t="n">
        <v>44742</v>
      </c>
      <c r="Y83" s="143" t="n">
        <v>44926</v>
      </c>
      <c r="Z83" s="116" t="n">
        <v>3</v>
      </c>
      <c r="AA83" s="115" t="n">
        <v>44926</v>
      </c>
      <c r="AB83" s="115" t="s">
        <v>548</v>
      </c>
      <c r="AC83" s="144" t="s">
        <v>549</v>
      </c>
      <c r="AD83" s="144" t="s">
        <v>550</v>
      </c>
      <c r="AE83" s="117" t="n">
        <v>616000</v>
      </c>
      <c r="AF83" s="118" t="n">
        <v>700000</v>
      </c>
      <c r="AG83" s="101" t="s">
        <v>118</v>
      </c>
      <c r="AH83" s="7" t="s">
        <v>73</v>
      </c>
      <c r="AI83" s="101" t="s">
        <v>182</v>
      </c>
      <c r="AJ83" s="101" t="s">
        <v>51</v>
      </c>
      <c r="AK83" s="101" t="s">
        <v>128</v>
      </c>
      <c r="AL83" s="101"/>
      <c r="AM83" s="144" t="s">
        <v>54</v>
      </c>
      <c r="AN83" s="7" t="s">
        <v>75</v>
      </c>
      <c r="AO83" s="101"/>
      <c r="AP83" s="15" t="n">
        <f aca="false">MAX(V83,W83,X83)</f>
        <v>44742</v>
      </c>
      <c r="AQ83" s="16" t="n">
        <f aca="false">(AE83) * 0.01</f>
        <v>6160</v>
      </c>
      <c r="AR83" s="16" t="n">
        <f aca="false">(AE83) * 0.09</f>
        <v>55440</v>
      </c>
      <c r="AS83" s="16" t="n">
        <f aca="false">AQ83+AR83</f>
        <v>61600</v>
      </c>
    </row>
    <row r="84" customFormat="false" ht="15" hidden="false" customHeight="true" outlineLevel="0" collapsed="false">
      <c r="A84" s="74" t="n">
        <v>4086</v>
      </c>
      <c r="B84" s="7" t="s">
        <v>55</v>
      </c>
      <c r="C84" s="7" t="s">
        <v>551</v>
      </c>
      <c r="D84" s="7" t="s">
        <v>507</v>
      </c>
      <c r="E84" s="7" t="s">
        <v>552</v>
      </c>
      <c r="F84" s="7" t="s">
        <v>553</v>
      </c>
      <c r="G84" s="7" t="s">
        <v>142</v>
      </c>
      <c r="H84" s="7" t="s">
        <v>151</v>
      </c>
      <c r="I84" s="7" t="s">
        <v>93</v>
      </c>
      <c r="J84" s="7" t="s">
        <v>52</v>
      </c>
      <c r="K84" s="7" t="s">
        <v>53</v>
      </c>
      <c r="L84" s="9" t="n">
        <v>40084</v>
      </c>
      <c r="M84" s="9"/>
      <c r="N84" s="9" t="n">
        <v>40084</v>
      </c>
      <c r="O84" s="9" t="n">
        <v>40190</v>
      </c>
      <c r="P84" s="9" t="n">
        <v>41039</v>
      </c>
      <c r="Q84" s="145"/>
      <c r="R84" s="10" t="n">
        <v>25000</v>
      </c>
      <c r="S84" s="9" t="n">
        <v>40449</v>
      </c>
      <c r="T84" s="9" t="n">
        <v>40763</v>
      </c>
      <c r="U84" s="9" t="n">
        <v>44242</v>
      </c>
      <c r="V84" s="9" t="n">
        <v>42037</v>
      </c>
      <c r="W84" s="9" t="n">
        <v>44255</v>
      </c>
      <c r="X84" s="9" t="n">
        <v>44620</v>
      </c>
      <c r="Y84" s="33" t="n">
        <v>44804</v>
      </c>
      <c r="Z84" s="12" t="n">
        <v>3</v>
      </c>
      <c r="AA84" s="9" t="n">
        <v>44804</v>
      </c>
      <c r="AB84" s="9" t="s">
        <v>554</v>
      </c>
      <c r="AC84" s="48" t="s">
        <v>555</v>
      </c>
      <c r="AD84" s="48" t="s">
        <v>556</v>
      </c>
      <c r="AE84" s="24" t="n">
        <v>884000</v>
      </c>
      <c r="AF84" s="37" t="n">
        <v>905000</v>
      </c>
      <c r="AG84" s="7" t="s">
        <v>118</v>
      </c>
      <c r="AH84" s="7" t="s">
        <v>73</v>
      </c>
      <c r="AI84" s="7" t="s">
        <v>182</v>
      </c>
      <c r="AJ84" s="7" t="s">
        <v>51</v>
      </c>
      <c r="AK84" s="7" t="s">
        <v>128</v>
      </c>
      <c r="AL84" s="7"/>
      <c r="AM84" s="17" t="s">
        <v>54</v>
      </c>
      <c r="AN84" s="7" t="s">
        <v>75</v>
      </c>
      <c r="AO84" s="7"/>
      <c r="AP84" s="15" t="n">
        <f aca="false">MAX(V84,W84,X84)</f>
        <v>44620</v>
      </c>
      <c r="AQ84" s="16" t="n">
        <f aca="false">(AE84) * 0.01</f>
        <v>8840</v>
      </c>
      <c r="AR84" s="16" t="n">
        <f aca="false">(AE84) * 0.09</f>
        <v>79560</v>
      </c>
      <c r="AS84" s="16" t="n">
        <f aca="false">AQ84+AR84</f>
        <v>88400</v>
      </c>
    </row>
    <row r="85" customFormat="false" ht="15" hidden="false" customHeight="true" outlineLevel="0" collapsed="false">
      <c r="A85" s="6" t="n">
        <v>4087</v>
      </c>
      <c r="B85" s="7" t="s">
        <v>55</v>
      </c>
      <c r="C85" s="7" t="s">
        <v>557</v>
      </c>
      <c r="D85" s="7" t="s">
        <v>558</v>
      </c>
      <c r="E85" s="7" t="s">
        <v>559</v>
      </c>
      <c r="F85" s="39" t="s">
        <v>560</v>
      </c>
      <c r="G85" s="7" t="s">
        <v>142</v>
      </c>
      <c r="H85" s="7" t="s">
        <v>561</v>
      </c>
      <c r="I85" s="1" t="s">
        <v>165</v>
      </c>
      <c r="J85" s="18" t="s">
        <v>52</v>
      </c>
      <c r="K85" s="7" t="s">
        <v>53</v>
      </c>
      <c r="L85" s="18" t="n">
        <v>40086</v>
      </c>
      <c r="M85" s="18"/>
      <c r="N85" s="18" t="n">
        <v>40086</v>
      </c>
      <c r="O85" s="18" t="n">
        <v>40144</v>
      </c>
      <c r="P85" s="146" t="n">
        <v>40423</v>
      </c>
      <c r="Q85" s="122"/>
      <c r="R85" s="147" t="n">
        <v>33000</v>
      </c>
      <c r="S85" s="18" t="n">
        <v>40480</v>
      </c>
      <c r="T85" s="18" t="n">
        <v>40647</v>
      </c>
      <c r="U85" s="18"/>
      <c r="V85" s="18"/>
      <c r="W85" s="18"/>
      <c r="X85" s="18"/>
      <c r="Y85" s="148"/>
      <c r="Z85" s="12"/>
      <c r="AA85" s="9"/>
      <c r="AB85" s="18" t="s">
        <v>562</v>
      </c>
      <c r="AC85" s="48" t="s">
        <v>563</v>
      </c>
      <c r="AD85" s="48" t="s">
        <v>564</v>
      </c>
      <c r="AE85" s="24" t="n">
        <v>875000</v>
      </c>
      <c r="AF85" s="37" t="n">
        <v>953000</v>
      </c>
      <c r="AG85" s="7" t="s">
        <v>118</v>
      </c>
      <c r="AH85" s="7" t="s">
        <v>73</v>
      </c>
      <c r="AI85" s="7" t="s">
        <v>182</v>
      </c>
      <c r="AJ85" s="7"/>
      <c r="AK85" s="7"/>
      <c r="AL85" s="7"/>
      <c r="AM85" s="17" t="s">
        <v>54</v>
      </c>
      <c r="AN85" s="7" t="s">
        <v>75</v>
      </c>
      <c r="AO85" s="149" t="s">
        <v>565</v>
      </c>
      <c r="AP85" s="15" t="n">
        <f aca="false">MAX(V85,W85,X85)</f>
        <v>0</v>
      </c>
      <c r="AQ85" s="16" t="n">
        <f aca="false">(AE85) * 0.01</f>
        <v>8750</v>
      </c>
      <c r="AR85" s="16" t="n">
        <f aca="false">(AE85) * 0.09</f>
        <v>78750</v>
      </c>
      <c r="AS85" s="16" t="n">
        <f aca="false">AQ85+AR85</f>
        <v>87500</v>
      </c>
    </row>
    <row r="86" customFormat="false" ht="15" hidden="false" customHeight="true" outlineLevel="0" collapsed="false">
      <c r="A86" s="6" t="n">
        <v>4091</v>
      </c>
      <c r="B86" s="7" t="s">
        <v>55</v>
      </c>
      <c r="C86" s="7" t="s">
        <v>545</v>
      </c>
      <c r="D86" s="7" t="s">
        <v>47</v>
      </c>
      <c r="E86" s="7" t="s">
        <v>566</v>
      </c>
      <c r="F86" s="39" t="s">
        <v>567</v>
      </c>
      <c r="G86" s="7" t="s">
        <v>122</v>
      </c>
      <c r="H86" s="7" t="s">
        <v>50</v>
      </c>
      <c r="I86" s="7" t="s">
        <v>111</v>
      </c>
      <c r="J86" s="7" t="s">
        <v>52</v>
      </c>
      <c r="K86" s="7" t="s">
        <v>53</v>
      </c>
      <c r="L86" s="18" t="n">
        <v>40337</v>
      </c>
      <c r="M86" s="18"/>
      <c r="N86" s="18" t="n">
        <v>40296</v>
      </c>
      <c r="O86" s="18" t="n">
        <v>40374</v>
      </c>
      <c r="P86" s="18"/>
      <c r="Q86" s="150" t="s">
        <v>568</v>
      </c>
      <c r="R86" s="151" t="n">
        <v>135000</v>
      </c>
      <c r="S86" s="18" t="n">
        <v>41023</v>
      </c>
      <c r="T86" s="18" t="n">
        <v>41128</v>
      </c>
      <c r="U86" s="18" t="n">
        <v>41094</v>
      </c>
      <c r="V86" s="18"/>
      <c r="W86" s="18"/>
      <c r="X86" s="18"/>
      <c r="Y86" s="18" t="n">
        <v>42704</v>
      </c>
      <c r="Z86" s="64"/>
      <c r="AA86" s="18"/>
      <c r="AB86" s="18" t="s">
        <v>569</v>
      </c>
      <c r="AC86" s="7" t="s">
        <v>570</v>
      </c>
      <c r="AD86" s="7" t="s">
        <v>571</v>
      </c>
      <c r="AE86" s="24" t="n">
        <v>2047000</v>
      </c>
      <c r="AF86" s="37" t="n">
        <v>2500000</v>
      </c>
      <c r="AG86" s="7" t="s">
        <v>72</v>
      </c>
      <c r="AH86" s="27" t="s">
        <v>100</v>
      </c>
      <c r="AI86" s="28" t="s">
        <v>127</v>
      </c>
      <c r="AJ86" s="7"/>
      <c r="AK86" s="7"/>
      <c r="AL86" s="7"/>
      <c r="AM86" s="7" t="s">
        <v>54</v>
      </c>
      <c r="AN86" s="7" t="s">
        <v>75</v>
      </c>
      <c r="AO86" s="7" t="s">
        <v>572</v>
      </c>
      <c r="AP86" s="15" t="n">
        <f aca="false">MAX(V86,W86,X86)</f>
        <v>0</v>
      </c>
      <c r="AQ86" s="16" t="n">
        <f aca="false">(AE86) * 0.01</f>
        <v>20470</v>
      </c>
      <c r="AR86" s="16" t="n">
        <f aca="false">(AE86) * 0.09</f>
        <v>184230</v>
      </c>
      <c r="AS86" s="16" t="n">
        <f aca="false">AQ86+AR86</f>
        <v>204700</v>
      </c>
    </row>
    <row r="87" customFormat="false" ht="15" hidden="false" customHeight="true" outlineLevel="0" collapsed="false">
      <c r="A87" s="6" t="n">
        <v>4103</v>
      </c>
      <c r="B87" s="7" t="s">
        <v>55</v>
      </c>
      <c r="C87" s="7" t="s">
        <v>573</v>
      </c>
      <c r="D87" s="7" t="s">
        <v>64</v>
      </c>
      <c r="E87" s="7" t="s">
        <v>574</v>
      </c>
      <c r="F87" s="7" t="s">
        <v>575</v>
      </c>
      <c r="G87" s="7" t="s">
        <v>142</v>
      </c>
      <c r="H87" s="7" t="s">
        <v>151</v>
      </c>
      <c r="I87" s="7" t="s">
        <v>51</v>
      </c>
      <c r="J87" s="7" t="s">
        <v>52</v>
      </c>
      <c r="K87" s="7" t="s">
        <v>53</v>
      </c>
      <c r="L87" s="18" t="n">
        <v>40190</v>
      </c>
      <c r="M87" s="18"/>
      <c r="N87" s="18"/>
      <c r="O87" s="18"/>
      <c r="P87" s="146"/>
      <c r="Q87" s="122"/>
      <c r="R87" s="147" t="n">
        <v>0</v>
      </c>
      <c r="S87" s="18" t="n">
        <v>40491</v>
      </c>
      <c r="T87" s="18" t="n">
        <v>40660</v>
      </c>
      <c r="U87" s="18" t="n">
        <v>40653</v>
      </c>
      <c r="V87" s="18" t="n">
        <v>41879</v>
      </c>
      <c r="W87" s="18" t="n">
        <v>42030</v>
      </c>
      <c r="X87" s="18" t="n">
        <v>42030</v>
      </c>
      <c r="Y87" s="18" t="n">
        <v>41755</v>
      </c>
      <c r="Z87" s="64"/>
      <c r="AA87" s="18" t="n">
        <v>41755</v>
      </c>
      <c r="AB87" s="18" t="s">
        <v>576</v>
      </c>
      <c r="AC87" s="7" t="s">
        <v>577</v>
      </c>
      <c r="AD87" s="7" t="s">
        <v>578</v>
      </c>
      <c r="AE87" s="24" t="n">
        <v>407000</v>
      </c>
      <c r="AF87" s="37" t="n">
        <v>236000</v>
      </c>
      <c r="AG87" s="7" t="s">
        <v>118</v>
      </c>
      <c r="AH87" s="7" t="s">
        <v>73</v>
      </c>
      <c r="AI87" s="7" t="s">
        <v>182</v>
      </c>
      <c r="AJ87" s="7"/>
      <c r="AK87" s="7" t="s">
        <v>128</v>
      </c>
      <c r="AL87" s="7"/>
      <c r="AM87" s="7" t="s">
        <v>54</v>
      </c>
      <c r="AN87" s="7" t="s">
        <v>75</v>
      </c>
      <c r="AO87" s="7" t="s">
        <v>579</v>
      </c>
      <c r="AP87" s="15" t="n">
        <f aca="false">MAX(V87,W87,X87)</f>
        <v>42030</v>
      </c>
      <c r="AQ87" s="16" t="n">
        <f aca="false">(AE87) * 0.01</f>
        <v>4070</v>
      </c>
      <c r="AR87" s="16" t="n">
        <f aca="false">(AE87) * 0.09</f>
        <v>36630</v>
      </c>
      <c r="AS87" s="16" t="n">
        <f aca="false">AQ87+AR87</f>
        <v>40700</v>
      </c>
    </row>
    <row r="88" customFormat="false" ht="15" hidden="false" customHeight="true" outlineLevel="0" collapsed="false">
      <c r="A88" s="6" t="n">
        <v>4150</v>
      </c>
      <c r="B88" s="7" t="s">
        <v>55</v>
      </c>
      <c r="C88" s="7" t="s">
        <v>580</v>
      </c>
      <c r="D88" s="7" t="s">
        <v>57</v>
      </c>
      <c r="E88" s="7" t="s">
        <v>581</v>
      </c>
      <c r="F88" s="7" t="s">
        <v>582</v>
      </c>
      <c r="G88" s="7" t="s">
        <v>455</v>
      </c>
      <c r="H88" s="7" t="s">
        <v>50</v>
      </c>
      <c r="I88" s="7" t="s">
        <v>51</v>
      </c>
      <c r="J88" s="7" t="s">
        <v>52</v>
      </c>
      <c r="K88" s="7" t="s">
        <v>53</v>
      </c>
      <c r="L88" s="18" t="n">
        <v>40254</v>
      </c>
      <c r="M88" s="18"/>
      <c r="N88" s="18" t="n">
        <v>40203</v>
      </c>
      <c r="O88" s="18" t="n">
        <v>40325</v>
      </c>
      <c r="P88" s="18"/>
      <c r="Q88" s="150"/>
      <c r="R88" s="151" t="n">
        <v>95000</v>
      </c>
      <c r="S88" s="18" t="n">
        <v>41130</v>
      </c>
      <c r="T88" s="152" t="n">
        <v>41294</v>
      </c>
      <c r="U88" s="18" t="n">
        <v>40704</v>
      </c>
      <c r="V88" s="18" t="n">
        <v>42887</v>
      </c>
      <c r="W88" s="18" t="n">
        <v>43709</v>
      </c>
      <c r="X88" s="18" t="n">
        <v>43709</v>
      </c>
      <c r="Y88" s="18" t="n">
        <v>43799</v>
      </c>
      <c r="Z88" s="64" t="n">
        <v>2</v>
      </c>
      <c r="AA88" s="18" t="n">
        <v>43921</v>
      </c>
      <c r="AB88" s="7" t="s">
        <v>583</v>
      </c>
      <c r="AC88" s="37" t="s">
        <v>584</v>
      </c>
      <c r="AD88" s="7" t="s">
        <v>585</v>
      </c>
      <c r="AE88" s="24" t="n">
        <v>1450455</v>
      </c>
      <c r="AF88" s="37" t="n">
        <v>3233365</v>
      </c>
      <c r="AG88" s="28" t="s">
        <v>493</v>
      </c>
      <c r="AH88" s="7" t="s">
        <v>73</v>
      </c>
      <c r="AI88" s="28" t="s">
        <v>459</v>
      </c>
      <c r="AJ88" s="7" t="s">
        <v>51</v>
      </c>
      <c r="AK88" s="7" t="s">
        <v>128</v>
      </c>
      <c r="AL88" s="7"/>
      <c r="AM88" s="7" t="s">
        <v>54</v>
      </c>
      <c r="AN88" s="7" t="s">
        <v>75</v>
      </c>
      <c r="AO88" s="7"/>
      <c r="AP88" s="15" t="n">
        <f aca="false">MAX(V88,W88,X88)</f>
        <v>43709</v>
      </c>
      <c r="AQ88" s="16" t="n">
        <f aca="false">(AE88) * 0.01</f>
        <v>14504.55</v>
      </c>
      <c r="AR88" s="16" t="n">
        <f aca="false">(AE88) * 0.09</f>
        <v>130540.95</v>
      </c>
      <c r="AS88" s="16" t="n">
        <f aca="false">AQ88+AR88</f>
        <v>145045.5</v>
      </c>
    </row>
    <row r="89" customFormat="false" ht="15" hidden="false" customHeight="true" outlineLevel="0" collapsed="false">
      <c r="A89" s="76" t="n">
        <v>4158</v>
      </c>
      <c r="B89" s="7" t="s">
        <v>55</v>
      </c>
      <c r="C89" s="7" t="s">
        <v>129</v>
      </c>
      <c r="D89" s="7" t="s">
        <v>103</v>
      </c>
      <c r="E89" s="7" t="s">
        <v>586</v>
      </c>
      <c r="F89" s="101" t="s">
        <v>587</v>
      </c>
      <c r="G89" s="7" t="s">
        <v>67</v>
      </c>
      <c r="H89" s="7" t="s">
        <v>50</v>
      </c>
      <c r="I89" s="7" t="s">
        <v>111</v>
      </c>
      <c r="J89" s="7" t="s">
        <v>52</v>
      </c>
      <c r="K89" s="7" t="s">
        <v>53</v>
      </c>
      <c r="L89" s="18" t="n">
        <v>40254</v>
      </c>
      <c r="M89" s="18"/>
      <c r="N89" s="18" t="n">
        <v>40295</v>
      </c>
      <c r="O89" s="18" t="n">
        <v>40301</v>
      </c>
      <c r="P89" s="146"/>
      <c r="Q89" s="122" t="s">
        <v>588</v>
      </c>
      <c r="R89" s="147" t="n">
        <v>100000</v>
      </c>
      <c r="S89" s="18" t="n">
        <v>41143</v>
      </c>
      <c r="T89" s="152" t="n">
        <v>41275</v>
      </c>
      <c r="U89" s="18" t="n">
        <v>40704</v>
      </c>
      <c r="V89" s="18"/>
      <c r="W89" s="18" t="n">
        <v>43585</v>
      </c>
      <c r="X89" s="18"/>
      <c r="Y89" s="18" t="n">
        <v>43768</v>
      </c>
      <c r="Z89" s="64"/>
      <c r="AB89" s="7" t="s">
        <v>589</v>
      </c>
      <c r="AC89" s="37" t="s">
        <v>590</v>
      </c>
      <c r="AD89" s="7" t="s">
        <v>591</v>
      </c>
      <c r="AE89" s="24" t="n">
        <v>1368182</v>
      </c>
      <c r="AF89" s="37" t="n">
        <v>2780026</v>
      </c>
      <c r="AG89" s="7" t="s">
        <v>72</v>
      </c>
      <c r="AH89" s="7" t="s">
        <v>73</v>
      </c>
      <c r="AI89" s="7" t="s">
        <v>74</v>
      </c>
      <c r="AJ89" s="7"/>
      <c r="AK89" s="7" t="s">
        <v>128</v>
      </c>
      <c r="AL89" s="7"/>
      <c r="AM89" s="7" t="s">
        <v>54</v>
      </c>
      <c r="AN89" s="7" t="s">
        <v>75</v>
      </c>
      <c r="AO89" s="7"/>
      <c r="AP89" s="15" t="n">
        <f aca="false">MAX(V89,W89,X89)</f>
        <v>43585</v>
      </c>
      <c r="AQ89" s="16" t="n">
        <f aca="false">(AE89) * 0.01</f>
        <v>13681.82</v>
      </c>
      <c r="AR89" s="16" t="n">
        <f aca="false">(AE89) * 0.09</f>
        <v>123136.38</v>
      </c>
      <c r="AS89" s="16" t="n">
        <f aca="false">AQ89+AR89</f>
        <v>136818.2</v>
      </c>
    </row>
    <row r="90" customFormat="false" ht="15" hidden="false" customHeight="true" outlineLevel="0" collapsed="false">
      <c r="A90" s="120" t="n">
        <v>4235</v>
      </c>
      <c r="B90" s="7" t="s">
        <v>55</v>
      </c>
      <c r="C90" s="7" t="s">
        <v>83</v>
      </c>
      <c r="D90" s="7" t="s">
        <v>83</v>
      </c>
      <c r="E90" s="7" t="s">
        <v>592</v>
      </c>
      <c r="F90" s="7" t="s">
        <v>593</v>
      </c>
      <c r="G90" s="7" t="s">
        <v>455</v>
      </c>
      <c r="H90" s="7" t="s">
        <v>151</v>
      </c>
      <c r="I90" s="7" t="s">
        <v>51</v>
      </c>
      <c r="J90" s="7" t="s">
        <v>594</v>
      </c>
      <c r="K90" s="7" t="s">
        <v>53</v>
      </c>
      <c r="L90" s="18" t="n">
        <v>40294</v>
      </c>
      <c r="M90" s="18"/>
      <c r="N90" s="18" t="n">
        <v>40294</v>
      </c>
      <c r="O90" s="18" t="n">
        <v>40438</v>
      </c>
      <c r="P90" s="18" t="n">
        <v>41098</v>
      </c>
      <c r="Q90" s="133"/>
      <c r="R90" s="151" t="n">
        <v>50000</v>
      </c>
      <c r="S90" s="18" t="n">
        <v>40690</v>
      </c>
      <c r="T90" s="18" t="n">
        <v>40900</v>
      </c>
      <c r="U90" s="18" t="n">
        <v>40885</v>
      </c>
      <c r="V90" s="153" t="n">
        <v>43797</v>
      </c>
      <c r="W90" s="18"/>
      <c r="X90" s="18"/>
      <c r="Y90" s="18" t="n">
        <v>42063</v>
      </c>
      <c r="Z90" s="64" t="n">
        <v>1</v>
      </c>
      <c r="AA90" s="153" t="n">
        <v>43797</v>
      </c>
      <c r="AB90" s="7" t="s">
        <v>595</v>
      </c>
      <c r="AC90" s="37" t="s">
        <v>596</v>
      </c>
      <c r="AD90" s="7" t="s">
        <v>597</v>
      </c>
      <c r="AE90" s="24" t="n">
        <v>950000</v>
      </c>
      <c r="AF90" s="37" t="n">
        <v>1000000</v>
      </c>
      <c r="AG90" s="28" t="s">
        <v>493</v>
      </c>
      <c r="AH90" s="7" t="s">
        <v>73</v>
      </c>
      <c r="AI90" s="17" t="s">
        <v>459</v>
      </c>
      <c r="AJ90" s="7"/>
      <c r="AK90" s="7" t="s">
        <v>128</v>
      </c>
      <c r="AL90" s="7"/>
      <c r="AM90" s="7" t="s">
        <v>54</v>
      </c>
      <c r="AN90" s="7" t="s">
        <v>75</v>
      </c>
      <c r="AO90" s="7" t="s">
        <v>205</v>
      </c>
      <c r="AP90" s="15" t="n">
        <f aca="false">MAX(V90,W90,X90)</f>
        <v>43797</v>
      </c>
      <c r="AQ90" s="16" t="n">
        <f aca="false">(AE90) * 0.01</f>
        <v>9500</v>
      </c>
      <c r="AR90" s="16" t="n">
        <f aca="false">(AE90) * 0.09</f>
        <v>85500</v>
      </c>
      <c r="AS90" s="16" t="n">
        <f aca="false">AQ90+AR90</f>
        <v>95000</v>
      </c>
    </row>
    <row r="91" customFormat="false" ht="15" hidden="false" customHeight="true" outlineLevel="0" collapsed="false">
      <c r="A91" s="6" t="n">
        <v>4259</v>
      </c>
      <c r="B91" s="7" t="s">
        <v>55</v>
      </c>
      <c r="C91" s="7" t="s">
        <v>83</v>
      </c>
      <c r="D91" s="7" t="s">
        <v>83</v>
      </c>
      <c r="E91" s="7" t="s">
        <v>598</v>
      </c>
      <c r="F91" s="56" t="s">
        <v>599</v>
      </c>
      <c r="G91" s="22" t="s">
        <v>196</v>
      </c>
      <c r="H91" s="7" t="s">
        <v>50</v>
      </c>
      <c r="I91" s="7" t="s">
        <v>111</v>
      </c>
      <c r="J91" s="7" t="s">
        <v>600</v>
      </c>
      <c r="K91" s="7" t="s">
        <v>53</v>
      </c>
      <c r="L91" s="18" t="n">
        <v>39904</v>
      </c>
      <c r="M91" s="18"/>
      <c r="N91" s="50" t="n">
        <v>39904</v>
      </c>
      <c r="O91" s="18"/>
      <c r="P91" s="18"/>
      <c r="Q91" s="18"/>
      <c r="R91" s="151" t="n">
        <v>0</v>
      </c>
      <c r="S91" s="18" t="n">
        <v>41732</v>
      </c>
      <c r="T91" s="18" t="n">
        <v>41912</v>
      </c>
      <c r="U91" s="18" t="n">
        <v>41838</v>
      </c>
      <c r="V91" s="18" t="n">
        <v>44012</v>
      </c>
      <c r="W91" s="18"/>
      <c r="X91" s="18"/>
      <c r="Y91" s="18" t="n">
        <v>44196</v>
      </c>
      <c r="Z91" s="64" t="n">
        <v>1</v>
      </c>
      <c r="AA91" s="18"/>
      <c r="AB91" s="7" t="s">
        <v>601</v>
      </c>
      <c r="AC91" s="37" t="s">
        <v>602</v>
      </c>
      <c r="AD91" s="7" t="s">
        <v>603</v>
      </c>
      <c r="AE91" s="24" t="n">
        <v>5000000</v>
      </c>
      <c r="AF91" s="37" t="n">
        <v>15000000</v>
      </c>
      <c r="AG91" s="7" t="s">
        <v>72</v>
      </c>
      <c r="AH91" s="27" t="s">
        <v>100</v>
      </c>
      <c r="AI91" s="7" t="s">
        <v>74</v>
      </c>
      <c r="AJ91" s="7" t="s">
        <v>51</v>
      </c>
      <c r="AK91" s="7" t="s">
        <v>128</v>
      </c>
      <c r="AL91" s="7"/>
      <c r="AM91" s="7" t="s">
        <v>54</v>
      </c>
      <c r="AN91" s="7" t="s">
        <v>75</v>
      </c>
      <c r="AO91" s="7"/>
      <c r="AP91" s="15" t="n">
        <f aca="false">MAX(V91,W91,X91)</f>
        <v>44012</v>
      </c>
      <c r="AQ91" s="16" t="n">
        <f aca="false">(AE91) * 0.01</f>
        <v>50000</v>
      </c>
      <c r="AR91" s="16" t="n">
        <f aca="false">(AE91) * 0.09</f>
        <v>450000</v>
      </c>
      <c r="AS91" s="16" t="n">
        <f aca="false">AQ91+AR91</f>
        <v>500000</v>
      </c>
    </row>
    <row r="92" customFormat="false" ht="15" hidden="false" customHeight="true" outlineLevel="0" collapsed="false">
      <c r="A92" s="120" t="n">
        <v>4464</v>
      </c>
      <c r="B92" s="7" t="s">
        <v>55</v>
      </c>
      <c r="C92" s="7" t="s">
        <v>604</v>
      </c>
      <c r="D92" s="7" t="s">
        <v>57</v>
      </c>
      <c r="E92" s="7" t="s">
        <v>605</v>
      </c>
      <c r="F92" s="7" t="s">
        <v>606</v>
      </c>
      <c r="G92" s="22" t="s">
        <v>67</v>
      </c>
      <c r="H92" s="7" t="s">
        <v>50</v>
      </c>
      <c r="I92" s="7" t="s">
        <v>111</v>
      </c>
      <c r="J92" s="7" t="s">
        <v>52</v>
      </c>
      <c r="K92" s="7" t="s">
        <v>53</v>
      </c>
      <c r="L92" s="18" t="n">
        <v>40689</v>
      </c>
      <c r="M92" s="18"/>
      <c r="N92" s="18" t="n">
        <v>40632</v>
      </c>
      <c r="O92" s="18" t="n">
        <v>40739</v>
      </c>
      <c r="P92" s="18"/>
      <c r="Q92" s="18"/>
      <c r="R92" s="151" t="n">
        <v>100000</v>
      </c>
      <c r="S92" s="18" t="n">
        <v>41372</v>
      </c>
      <c r="T92" s="18" t="n">
        <v>41593</v>
      </c>
      <c r="U92" s="18" t="n">
        <v>41578</v>
      </c>
      <c r="V92" s="18" t="n">
        <v>43738</v>
      </c>
      <c r="W92" s="18" t="n">
        <v>43921</v>
      </c>
      <c r="X92" s="18"/>
      <c r="Y92" s="18" t="n">
        <v>44104</v>
      </c>
      <c r="Z92" s="64" t="n">
        <v>2</v>
      </c>
      <c r="AA92" s="18"/>
      <c r="AB92" s="7" t="s">
        <v>607</v>
      </c>
      <c r="AC92" s="37" t="s">
        <v>608</v>
      </c>
      <c r="AD92" s="7" t="s">
        <v>609</v>
      </c>
      <c r="AE92" s="24" t="n">
        <v>2300000</v>
      </c>
      <c r="AF92" s="37" t="n">
        <v>5831104</v>
      </c>
      <c r="AG92" s="121" t="s">
        <v>493</v>
      </c>
      <c r="AH92" s="7" t="s">
        <v>73</v>
      </c>
      <c r="AI92" s="7" t="s">
        <v>459</v>
      </c>
      <c r="AJ92" s="7"/>
      <c r="AK92" s="7" t="s">
        <v>128</v>
      </c>
      <c r="AL92" s="7"/>
      <c r="AM92" s="7" t="s">
        <v>54</v>
      </c>
      <c r="AN92" s="7" t="s">
        <v>75</v>
      </c>
      <c r="AO92" s="154" t="s">
        <v>371</v>
      </c>
      <c r="AP92" s="15" t="n">
        <f aca="false">MAX(V92,W92,X92)</f>
        <v>43921</v>
      </c>
      <c r="AQ92" s="16" t="n">
        <f aca="false">(AE92) * 0.01</f>
        <v>23000</v>
      </c>
      <c r="AR92" s="16" t="n">
        <f aca="false">(AE92) * 0.09</f>
        <v>207000</v>
      </c>
      <c r="AS92" s="16" t="n">
        <f aca="false">AQ92+AR92</f>
        <v>230000</v>
      </c>
    </row>
    <row r="93" customFormat="false" ht="15" hidden="false" customHeight="true" outlineLevel="0" collapsed="false">
      <c r="A93" s="6" t="n">
        <v>4513</v>
      </c>
      <c r="B93" s="7" t="s">
        <v>55</v>
      </c>
      <c r="C93" s="7" t="s">
        <v>610</v>
      </c>
      <c r="D93" s="7" t="s">
        <v>83</v>
      </c>
      <c r="E93" s="7" t="s">
        <v>611</v>
      </c>
      <c r="F93" s="7" t="s">
        <v>612</v>
      </c>
      <c r="G93" s="7" t="s">
        <v>122</v>
      </c>
      <c r="H93" s="7" t="s">
        <v>50</v>
      </c>
      <c r="I93" s="7" t="s">
        <v>93</v>
      </c>
      <c r="J93" s="7" t="s">
        <v>52</v>
      </c>
      <c r="K93" s="7" t="s">
        <v>53</v>
      </c>
      <c r="L93" s="18" t="n">
        <v>40856</v>
      </c>
      <c r="M93" s="18"/>
      <c r="N93" s="18"/>
      <c r="O93" s="18"/>
      <c r="P93" s="18"/>
      <c r="Q93" s="18"/>
      <c r="R93" s="151" t="n">
        <v>0</v>
      </c>
      <c r="S93" s="18" t="n">
        <v>40927</v>
      </c>
      <c r="T93" s="18" t="n">
        <v>40994</v>
      </c>
      <c r="U93" s="18" t="n">
        <v>40994</v>
      </c>
      <c r="V93" s="18" t="n">
        <v>43100</v>
      </c>
      <c r="W93" s="18" t="n">
        <v>44561</v>
      </c>
      <c r="X93" s="18" t="n">
        <v>44742</v>
      </c>
      <c r="Y93" s="18" t="n">
        <v>44742</v>
      </c>
      <c r="Z93" s="64" t="n">
        <v>1</v>
      </c>
      <c r="AA93" s="18" t="n">
        <v>44742</v>
      </c>
      <c r="AB93" s="7" t="s">
        <v>613</v>
      </c>
      <c r="AC93" s="37" t="s">
        <v>614</v>
      </c>
      <c r="AD93" s="7" t="s">
        <v>615</v>
      </c>
      <c r="AE93" s="24" t="n">
        <v>6798000</v>
      </c>
      <c r="AF93" s="37" t="n">
        <v>6650000</v>
      </c>
      <c r="AG93" s="7" t="s">
        <v>126</v>
      </c>
      <c r="AH93" s="27" t="s">
        <v>100</v>
      </c>
      <c r="AI93" s="7" t="s">
        <v>127</v>
      </c>
      <c r="AJ93" s="7" t="s">
        <v>128</v>
      </c>
      <c r="AK93" s="7" t="s">
        <v>128</v>
      </c>
      <c r="AL93" s="29"/>
      <c r="AM93" s="7" t="s">
        <v>54</v>
      </c>
      <c r="AN93" s="7" t="s">
        <v>75</v>
      </c>
      <c r="AO93" s="7"/>
      <c r="AP93" s="15" t="n">
        <f aca="false">MAX(V93,W93,X93)</f>
        <v>44742</v>
      </c>
      <c r="AQ93" s="16" t="n">
        <f aca="false">(AE93) * 0.01</f>
        <v>67980</v>
      </c>
      <c r="AR93" s="16" t="n">
        <f aca="false">(AE93) * 0.09</f>
        <v>611820</v>
      </c>
      <c r="AS93" s="16" t="n">
        <f aca="false">AQ93+AR93</f>
        <v>679800</v>
      </c>
    </row>
    <row r="94" customFormat="false" ht="15" hidden="false" customHeight="true" outlineLevel="0" collapsed="false">
      <c r="A94" s="6" t="n">
        <v>4523</v>
      </c>
      <c r="B94" s="7" t="s">
        <v>55</v>
      </c>
      <c r="C94" s="7" t="s">
        <v>616</v>
      </c>
      <c r="D94" s="7" t="s">
        <v>47</v>
      </c>
      <c r="E94" s="7" t="s">
        <v>617</v>
      </c>
      <c r="F94" s="7" t="s">
        <v>618</v>
      </c>
      <c r="G94" s="22" t="s">
        <v>142</v>
      </c>
      <c r="H94" s="7" t="s">
        <v>105</v>
      </c>
      <c r="I94" s="7" t="s">
        <v>51</v>
      </c>
      <c r="J94" s="7" t="s">
        <v>52</v>
      </c>
      <c r="K94" s="7" t="s">
        <v>53</v>
      </c>
      <c r="L94" s="18" t="n">
        <v>40679</v>
      </c>
      <c r="M94" s="18"/>
      <c r="N94" s="18"/>
      <c r="O94" s="18"/>
      <c r="P94" s="18"/>
      <c r="Q94" s="18"/>
      <c r="R94" s="151" t="n">
        <v>0</v>
      </c>
      <c r="S94" s="18" t="n">
        <v>40679</v>
      </c>
      <c r="T94" s="18" t="n">
        <v>40704</v>
      </c>
      <c r="U94" s="18" t="n">
        <v>40704</v>
      </c>
      <c r="V94" s="18" t="n">
        <v>41090</v>
      </c>
      <c r="W94" s="18" t="n">
        <v>41182</v>
      </c>
      <c r="X94" s="18" t="n">
        <v>41182</v>
      </c>
      <c r="Y94" s="18" t="n">
        <v>41090</v>
      </c>
      <c r="Z94" s="64" t="n">
        <v>2</v>
      </c>
      <c r="AA94" s="18" t="n">
        <v>41274</v>
      </c>
      <c r="AB94" s="7" t="s">
        <v>619</v>
      </c>
      <c r="AC94" s="37" t="s">
        <v>620</v>
      </c>
      <c r="AD94" s="7"/>
      <c r="AE94" s="24" t="n">
        <v>993950</v>
      </c>
      <c r="AF94" s="37" t="n">
        <v>840000</v>
      </c>
      <c r="AG94" s="7" t="s">
        <v>621</v>
      </c>
      <c r="AH94" s="7" t="s">
        <v>144</v>
      </c>
      <c r="AI94" s="7" t="s">
        <v>622</v>
      </c>
      <c r="AJ94" s="7" t="s">
        <v>128</v>
      </c>
      <c r="AK94" s="7" t="s">
        <v>128</v>
      </c>
      <c r="AL94" s="7"/>
      <c r="AM94" s="7" t="s">
        <v>54</v>
      </c>
      <c r="AN94" s="7" t="s">
        <v>75</v>
      </c>
      <c r="AO94" s="7" t="s">
        <v>623</v>
      </c>
      <c r="AP94" s="15" t="n">
        <f aca="false">MAX(V94,W94,X94)</f>
        <v>41182</v>
      </c>
      <c r="AQ94" s="16" t="n">
        <f aca="false">(AE94) * 0.01</f>
        <v>9939.5</v>
      </c>
      <c r="AR94" s="16" t="n">
        <f aca="false">(AE94) * 0.09</f>
        <v>89455.5</v>
      </c>
      <c r="AS94" s="16" t="n">
        <f aca="false">AQ94+AR94</f>
        <v>99395</v>
      </c>
    </row>
    <row r="95" customFormat="false" ht="15" hidden="false" customHeight="true" outlineLevel="0" collapsed="false">
      <c r="A95" s="38" t="n">
        <v>4524</v>
      </c>
      <c r="B95" s="39" t="s">
        <v>55</v>
      </c>
      <c r="C95" s="39" t="s">
        <v>83</v>
      </c>
      <c r="D95" s="39" t="s">
        <v>624</v>
      </c>
      <c r="E95" s="39" t="s">
        <v>625</v>
      </c>
      <c r="F95" s="7" t="s">
        <v>626</v>
      </c>
      <c r="G95" s="40" t="s">
        <v>142</v>
      </c>
      <c r="H95" s="39" t="s">
        <v>105</v>
      </c>
      <c r="I95" s="39" t="s">
        <v>51</v>
      </c>
      <c r="J95" s="41" t="s">
        <v>52</v>
      </c>
      <c r="K95" s="41" t="s">
        <v>53</v>
      </c>
      <c r="L95" s="70" t="n">
        <v>40679</v>
      </c>
      <c r="M95" s="70"/>
      <c r="N95" s="70"/>
      <c r="O95" s="70"/>
      <c r="P95" s="70"/>
      <c r="Q95" s="70"/>
      <c r="R95" s="155" t="n">
        <v>0</v>
      </c>
      <c r="S95" s="70" t="n">
        <v>40679</v>
      </c>
      <c r="T95" s="70" t="n">
        <v>40704</v>
      </c>
      <c r="U95" s="70" t="n">
        <v>40704</v>
      </c>
      <c r="V95" s="70" t="n">
        <v>41090</v>
      </c>
      <c r="W95" s="70" t="n">
        <v>41182</v>
      </c>
      <c r="X95" s="70" t="n">
        <v>41182</v>
      </c>
      <c r="Y95" s="124" t="n">
        <v>41090</v>
      </c>
      <c r="Z95" s="156" t="n">
        <v>2</v>
      </c>
      <c r="AA95" s="124" t="n">
        <v>41274</v>
      </c>
      <c r="AB95" s="39" t="s">
        <v>627</v>
      </c>
      <c r="AC95" s="47" t="s">
        <v>628</v>
      </c>
      <c r="AD95" s="39"/>
      <c r="AE95" s="46" t="n">
        <v>970775</v>
      </c>
      <c r="AF95" s="47" t="n">
        <v>820000</v>
      </c>
      <c r="AG95" s="39" t="s">
        <v>621</v>
      </c>
      <c r="AH95" s="7" t="s">
        <v>144</v>
      </c>
      <c r="AI95" s="39" t="s">
        <v>622</v>
      </c>
      <c r="AJ95" s="39" t="s">
        <v>128</v>
      </c>
      <c r="AK95" s="39" t="s">
        <v>128</v>
      </c>
      <c r="AL95" s="39"/>
      <c r="AM95" s="7" t="s">
        <v>54</v>
      </c>
      <c r="AN95" s="7" t="s">
        <v>75</v>
      </c>
      <c r="AO95" s="39" t="s">
        <v>629</v>
      </c>
      <c r="AP95" s="15" t="n">
        <f aca="false">MAX(V95,W95,X95)</f>
        <v>41182</v>
      </c>
      <c r="AQ95" s="16" t="n">
        <f aca="false">(AE95) * 0.01</f>
        <v>9707.75</v>
      </c>
      <c r="AR95" s="16" t="n">
        <f aca="false">(AE95) * 0.09</f>
        <v>87369.75</v>
      </c>
      <c r="AS95" s="16" t="n">
        <f aca="false">AQ95+AR95</f>
        <v>97077.5</v>
      </c>
    </row>
    <row r="96" customFormat="false" ht="15" hidden="false" customHeight="true" outlineLevel="0" collapsed="false">
      <c r="A96" s="6" t="n">
        <v>4525</v>
      </c>
      <c r="B96" s="7" t="s">
        <v>55</v>
      </c>
      <c r="C96" s="7" t="s">
        <v>630</v>
      </c>
      <c r="D96" s="7" t="s">
        <v>103</v>
      </c>
      <c r="E96" s="7" t="s">
        <v>631</v>
      </c>
      <c r="F96" s="7" t="s">
        <v>632</v>
      </c>
      <c r="G96" s="22" t="s">
        <v>142</v>
      </c>
      <c r="H96" s="7" t="s">
        <v>105</v>
      </c>
      <c r="I96" s="7" t="s">
        <v>51</v>
      </c>
      <c r="J96" s="7" t="s">
        <v>52</v>
      </c>
      <c r="K96" s="7" t="s">
        <v>53</v>
      </c>
      <c r="L96" s="18" t="n">
        <v>40679</v>
      </c>
      <c r="M96" s="18"/>
      <c r="N96" s="18"/>
      <c r="O96" s="18"/>
      <c r="P96" s="18"/>
      <c r="Q96" s="18"/>
      <c r="R96" s="151" t="n">
        <v>0</v>
      </c>
      <c r="S96" s="18" t="n">
        <v>40679</v>
      </c>
      <c r="T96" s="18" t="n">
        <v>40704</v>
      </c>
      <c r="U96" s="18" t="n">
        <v>40704</v>
      </c>
      <c r="V96" s="18" t="n">
        <v>41090</v>
      </c>
      <c r="W96" s="18" t="n">
        <v>41182</v>
      </c>
      <c r="X96" s="18" t="n">
        <v>41090</v>
      </c>
      <c r="Y96" s="18" t="n">
        <v>41068</v>
      </c>
      <c r="Z96" s="64"/>
      <c r="AA96" s="18" t="n">
        <v>41274</v>
      </c>
      <c r="AB96" s="18" t="s">
        <v>633</v>
      </c>
      <c r="AC96" s="7" t="s">
        <v>634</v>
      </c>
      <c r="AD96" s="7"/>
      <c r="AE96" s="24" t="n">
        <v>924425</v>
      </c>
      <c r="AF96" s="37" t="n">
        <v>780000</v>
      </c>
      <c r="AG96" s="7" t="s">
        <v>621</v>
      </c>
      <c r="AH96" s="7" t="s">
        <v>144</v>
      </c>
      <c r="AI96" s="7" t="s">
        <v>622</v>
      </c>
      <c r="AJ96" s="7" t="s">
        <v>128</v>
      </c>
      <c r="AK96" s="7" t="s">
        <v>128</v>
      </c>
      <c r="AL96" s="7"/>
      <c r="AM96" s="7" t="s">
        <v>54</v>
      </c>
      <c r="AN96" s="7" t="s">
        <v>75</v>
      </c>
      <c r="AO96" s="7" t="s">
        <v>635</v>
      </c>
      <c r="AP96" s="15" t="n">
        <f aca="false">MAX(V96,W96,X96)</f>
        <v>41182</v>
      </c>
      <c r="AQ96" s="16" t="n">
        <f aca="false">(AE96) * 0.01</f>
        <v>9244.25</v>
      </c>
      <c r="AR96" s="16" t="n">
        <f aca="false">(AE96) * 0.09</f>
        <v>83198.25</v>
      </c>
      <c r="AS96" s="16" t="n">
        <f aca="false">AQ96+AR96</f>
        <v>92442.5</v>
      </c>
    </row>
    <row r="97" customFormat="false" ht="15" hidden="false" customHeight="true" outlineLevel="0" collapsed="false">
      <c r="A97" s="6" t="n">
        <v>4549</v>
      </c>
      <c r="B97" s="7" t="s">
        <v>55</v>
      </c>
      <c r="C97" s="7" t="s">
        <v>255</v>
      </c>
      <c r="D97" s="7" t="s">
        <v>47</v>
      </c>
      <c r="E97" s="7" t="s">
        <v>636</v>
      </c>
      <c r="F97" s="39" t="s">
        <v>637</v>
      </c>
      <c r="G97" s="7" t="s">
        <v>122</v>
      </c>
      <c r="H97" s="7" t="s">
        <v>105</v>
      </c>
      <c r="I97" s="7" t="s">
        <v>51</v>
      </c>
      <c r="J97" s="7" t="s">
        <v>52</v>
      </c>
      <c r="K97" s="7" t="s">
        <v>53</v>
      </c>
      <c r="L97" s="18" t="n">
        <v>40801</v>
      </c>
      <c r="M97" s="18"/>
      <c r="N97" s="18"/>
      <c r="O97" s="18"/>
      <c r="P97" s="18"/>
      <c r="Q97" s="18"/>
      <c r="R97" s="151" t="n">
        <v>0</v>
      </c>
      <c r="S97" s="18" t="n">
        <v>40801</v>
      </c>
      <c r="T97" s="18" t="n">
        <v>41345</v>
      </c>
      <c r="U97" s="18" t="n">
        <v>42885</v>
      </c>
      <c r="V97" s="18" t="n">
        <v>42794</v>
      </c>
      <c r="W97" s="18" t="n">
        <v>44196</v>
      </c>
      <c r="X97" s="18" t="n">
        <v>44377</v>
      </c>
      <c r="Y97" s="18" t="n">
        <v>44377</v>
      </c>
      <c r="Z97" s="64" t="n">
        <v>3</v>
      </c>
      <c r="AA97" s="18" t="n">
        <v>44377</v>
      </c>
      <c r="AB97" s="18" t="s">
        <v>638</v>
      </c>
      <c r="AC97" s="59" t="s">
        <v>614</v>
      </c>
      <c r="AD97" s="26" t="s">
        <v>639</v>
      </c>
      <c r="AE97" s="24" t="n">
        <v>290909</v>
      </c>
      <c r="AF97" s="37" t="n">
        <v>400000</v>
      </c>
      <c r="AG97" s="7" t="s">
        <v>126</v>
      </c>
      <c r="AH97" s="27" t="s">
        <v>100</v>
      </c>
      <c r="AI97" s="7" t="s">
        <v>127</v>
      </c>
      <c r="AJ97" s="7" t="s">
        <v>128</v>
      </c>
      <c r="AK97" s="7" t="s">
        <v>128</v>
      </c>
      <c r="AL97" s="29"/>
      <c r="AM97" s="7" t="s">
        <v>54</v>
      </c>
      <c r="AN97" s="7" t="s">
        <v>75</v>
      </c>
      <c r="AO97" s="7"/>
      <c r="AP97" s="15" t="n">
        <f aca="false">MAX(V97,W97,X97)</f>
        <v>44377</v>
      </c>
      <c r="AQ97" s="16" t="n">
        <f aca="false">(AE97) * 0.01</f>
        <v>2909.09</v>
      </c>
      <c r="AR97" s="16" t="n">
        <f aca="false">(AE97) * 0.09</f>
        <v>26181.81</v>
      </c>
      <c r="AS97" s="16" t="n">
        <f aca="false">AQ97+AR97</f>
        <v>29090.9</v>
      </c>
    </row>
    <row r="98" customFormat="false" ht="15" hidden="false" customHeight="true" outlineLevel="0" collapsed="false">
      <c r="A98" s="6" t="n">
        <v>4587</v>
      </c>
      <c r="B98" s="7" t="s">
        <v>55</v>
      </c>
      <c r="C98" s="7" t="s">
        <v>640</v>
      </c>
      <c r="D98" s="7" t="s">
        <v>507</v>
      </c>
      <c r="E98" s="7" t="s">
        <v>641</v>
      </c>
      <c r="F98" s="39" t="s">
        <v>642</v>
      </c>
      <c r="G98" s="22" t="s">
        <v>122</v>
      </c>
      <c r="H98" s="7" t="s">
        <v>105</v>
      </c>
      <c r="I98" s="7" t="s">
        <v>111</v>
      </c>
      <c r="J98" s="7" t="s">
        <v>52</v>
      </c>
      <c r="K98" s="7" t="s">
        <v>53</v>
      </c>
      <c r="L98" s="18" t="n">
        <v>40857</v>
      </c>
      <c r="M98" s="18"/>
      <c r="N98" s="18"/>
      <c r="O98" s="18"/>
      <c r="P98" s="18"/>
      <c r="Q98" s="18"/>
      <c r="R98" s="151" t="n">
        <v>0</v>
      </c>
      <c r="S98" s="18" t="n">
        <v>40857</v>
      </c>
      <c r="T98" s="18" t="n">
        <v>41060</v>
      </c>
      <c r="U98" s="18" t="n">
        <v>43732</v>
      </c>
      <c r="V98" s="18" t="n">
        <v>41820</v>
      </c>
      <c r="W98" s="18" t="n">
        <v>41820</v>
      </c>
      <c r="X98" s="18" t="n">
        <v>42277</v>
      </c>
      <c r="Y98" s="18" t="n">
        <v>42277</v>
      </c>
      <c r="Z98" s="64"/>
      <c r="AA98" s="18" t="n">
        <v>42004</v>
      </c>
      <c r="AB98" s="18" t="s">
        <v>643</v>
      </c>
      <c r="AC98" s="59" t="s">
        <v>614</v>
      </c>
      <c r="AD98" s="26" t="s">
        <v>644</v>
      </c>
      <c r="AE98" s="24" t="n">
        <v>368363</v>
      </c>
      <c r="AF98" s="37" t="n">
        <v>450000</v>
      </c>
      <c r="AG98" s="7" t="s">
        <v>126</v>
      </c>
      <c r="AH98" s="27" t="s">
        <v>100</v>
      </c>
      <c r="AI98" s="28" t="s">
        <v>127</v>
      </c>
      <c r="AJ98" s="7" t="s">
        <v>128</v>
      </c>
      <c r="AK98" s="7" t="s">
        <v>128</v>
      </c>
      <c r="AL98" s="34"/>
      <c r="AM98" s="7" t="s">
        <v>54</v>
      </c>
      <c r="AN98" s="7" t="s">
        <v>75</v>
      </c>
      <c r="AO98" s="7"/>
      <c r="AP98" s="15" t="n">
        <f aca="false">MAX(V98,W98,X98)</f>
        <v>42277</v>
      </c>
      <c r="AQ98" s="16" t="n">
        <f aca="false">(AE98) * 0.01</f>
        <v>3683.63</v>
      </c>
      <c r="AR98" s="16" t="n">
        <f aca="false">(AE98) * 0.09</f>
        <v>33152.67</v>
      </c>
      <c r="AS98" s="16" t="n">
        <f aca="false">AQ98+AR98</f>
        <v>36836.3</v>
      </c>
    </row>
    <row r="99" customFormat="false" ht="15" hidden="false" customHeight="true" outlineLevel="0" collapsed="false">
      <c r="A99" s="6" t="n">
        <v>4618</v>
      </c>
      <c r="B99" s="25" t="s">
        <v>55</v>
      </c>
      <c r="C99" s="25" t="s">
        <v>645</v>
      </c>
      <c r="D99" s="25" t="s">
        <v>103</v>
      </c>
      <c r="E99" s="25" t="s">
        <v>646</v>
      </c>
      <c r="F99" s="25" t="s">
        <v>647</v>
      </c>
      <c r="G99" s="72" t="s">
        <v>281</v>
      </c>
      <c r="H99" s="25" t="s">
        <v>151</v>
      </c>
      <c r="I99" s="25" t="s">
        <v>51</v>
      </c>
      <c r="J99" s="7" t="s">
        <v>52</v>
      </c>
      <c r="K99" s="7" t="s">
        <v>53</v>
      </c>
      <c r="L99" s="18" t="n">
        <v>40836</v>
      </c>
      <c r="M99" s="18"/>
      <c r="N99" s="18" t="n">
        <v>40836</v>
      </c>
      <c r="O99" s="18" t="n">
        <v>40945</v>
      </c>
      <c r="P99" s="18" t="n">
        <v>41694</v>
      </c>
      <c r="Q99" s="18"/>
      <c r="R99" s="151" t="n">
        <v>34590</v>
      </c>
      <c r="S99" s="18" t="n">
        <v>41422</v>
      </c>
      <c r="T99" s="18" t="n">
        <v>41669</v>
      </c>
      <c r="U99" s="18" t="n">
        <v>41598</v>
      </c>
      <c r="V99" s="18" t="n">
        <v>42521</v>
      </c>
      <c r="W99" s="18" t="n">
        <v>43312</v>
      </c>
      <c r="X99" s="18" t="n">
        <v>43434</v>
      </c>
      <c r="Y99" s="18" t="n">
        <v>43131</v>
      </c>
      <c r="Z99" s="64" t="n">
        <v>1</v>
      </c>
      <c r="AA99" s="9" t="n">
        <v>43465</v>
      </c>
      <c r="AB99" s="18" t="s">
        <v>648</v>
      </c>
      <c r="AC99" s="73" t="s">
        <v>649</v>
      </c>
      <c r="AD99" s="73" t="s">
        <v>650</v>
      </c>
      <c r="AE99" s="24" t="n">
        <v>874500</v>
      </c>
      <c r="AF99" s="37" t="n">
        <v>972014</v>
      </c>
      <c r="AG99" s="25" t="s">
        <v>167</v>
      </c>
      <c r="AH99" s="25" t="s">
        <v>127</v>
      </c>
      <c r="AI99" s="56" t="s">
        <v>182</v>
      </c>
      <c r="AJ99" s="25" t="s">
        <v>51</v>
      </c>
      <c r="AK99" s="25" t="s">
        <v>51</v>
      </c>
      <c r="AL99" s="25"/>
      <c r="AM99" s="73" t="s">
        <v>54</v>
      </c>
      <c r="AN99" s="25" t="s">
        <v>75</v>
      </c>
      <c r="AO99" s="25"/>
      <c r="AP99" s="15" t="n">
        <f aca="false">MAX(V99,W99,X99)</f>
        <v>43434</v>
      </c>
      <c r="AQ99" s="16" t="n">
        <f aca="false">(AE99) * 0.01</f>
        <v>8745</v>
      </c>
      <c r="AR99" s="16" t="n">
        <f aca="false">(AE99) * 0.09</f>
        <v>78705</v>
      </c>
      <c r="AS99" s="16" t="n">
        <f aca="false">AQ99+AR99</f>
        <v>87450</v>
      </c>
    </row>
    <row r="100" customFormat="false" ht="15" hidden="false" customHeight="true" outlineLevel="0" collapsed="false">
      <c r="A100" s="106" t="n">
        <v>4623</v>
      </c>
      <c r="B100" s="41" t="s">
        <v>55</v>
      </c>
      <c r="C100" s="41" t="s">
        <v>651</v>
      </c>
      <c r="D100" s="41" t="s">
        <v>83</v>
      </c>
      <c r="E100" s="41" t="s">
        <v>652</v>
      </c>
      <c r="F100" s="7" t="s">
        <v>653</v>
      </c>
      <c r="G100" s="41" t="s">
        <v>122</v>
      </c>
      <c r="H100" s="41" t="s">
        <v>50</v>
      </c>
      <c r="I100" s="41" t="s">
        <v>93</v>
      </c>
      <c r="J100" s="41" t="s">
        <v>52</v>
      </c>
      <c r="K100" s="41" t="s">
        <v>53</v>
      </c>
      <c r="L100" s="70" t="n">
        <v>40856</v>
      </c>
      <c r="M100" s="70"/>
      <c r="N100" s="70"/>
      <c r="O100" s="70"/>
      <c r="P100" s="70"/>
      <c r="Q100" s="70"/>
      <c r="R100" s="155" t="n">
        <v>0</v>
      </c>
      <c r="S100" s="70" t="n">
        <v>40947</v>
      </c>
      <c r="T100" s="70" t="n">
        <v>40990</v>
      </c>
      <c r="U100" s="70" t="n">
        <v>40990</v>
      </c>
      <c r="V100" s="70" t="n">
        <v>43465</v>
      </c>
      <c r="W100" s="70" t="n">
        <v>44561</v>
      </c>
      <c r="X100" s="70" t="n">
        <v>45291</v>
      </c>
      <c r="Y100" s="70" t="n">
        <v>44742</v>
      </c>
      <c r="Z100" s="139" t="n">
        <v>1</v>
      </c>
      <c r="AA100" s="70" t="n">
        <v>44742</v>
      </c>
      <c r="AB100" s="70" t="s">
        <v>654</v>
      </c>
      <c r="AC100" s="157" t="s">
        <v>614</v>
      </c>
      <c r="AD100" s="41" t="s">
        <v>655</v>
      </c>
      <c r="AE100" s="108" t="n">
        <v>6118200</v>
      </c>
      <c r="AF100" s="109" t="n">
        <v>5513637</v>
      </c>
      <c r="AG100" s="41" t="s">
        <v>126</v>
      </c>
      <c r="AH100" s="27" t="s">
        <v>100</v>
      </c>
      <c r="AI100" s="41" t="s">
        <v>127</v>
      </c>
      <c r="AJ100" s="41" t="s">
        <v>128</v>
      </c>
      <c r="AK100" s="41" t="s">
        <v>128</v>
      </c>
      <c r="AL100" s="41"/>
      <c r="AM100" s="41" t="s">
        <v>54</v>
      </c>
      <c r="AN100" s="7" t="s">
        <v>75</v>
      </c>
      <c r="AO100" s="41"/>
      <c r="AP100" s="15" t="n">
        <f aca="false">MAX(V100,W100,X100)</f>
        <v>45291</v>
      </c>
      <c r="AQ100" s="16" t="n">
        <f aca="false">(AE100) * 0.01</f>
        <v>61182</v>
      </c>
      <c r="AR100" s="16" t="n">
        <f aca="false">(AE100) * 0.09</f>
        <v>550638</v>
      </c>
      <c r="AS100" s="16" t="n">
        <f aca="false">AQ100+AR100</f>
        <v>611820</v>
      </c>
    </row>
    <row r="101" customFormat="false" ht="15" hidden="false" customHeight="true" outlineLevel="0" collapsed="false">
      <c r="A101" s="158" t="n">
        <v>4634</v>
      </c>
      <c r="B101" s="28" t="s">
        <v>55</v>
      </c>
      <c r="C101" s="28" t="s">
        <v>656</v>
      </c>
      <c r="D101" s="28" t="s">
        <v>64</v>
      </c>
      <c r="E101" s="28" t="s">
        <v>657</v>
      </c>
      <c r="F101" s="101" t="s">
        <v>658</v>
      </c>
      <c r="G101" s="7" t="s">
        <v>196</v>
      </c>
      <c r="H101" s="28" t="s">
        <v>50</v>
      </c>
      <c r="I101" s="28" t="s">
        <v>93</v>
      </c>
      <c r="J101" s="7" t="s">
        <v>600</v>
      </c>
      <c r="K101" s="28" t="s">
        <v>53</v>
      </c>
      <c r="L101" s="122" t="n">
        <v>40856</v>
      </c>
      <c r="M101" s="122"/>
      <c r="N101" s="122" t="n">
        <v>40932</v>
      </c>
      <c r="O101" s="122" t="n">
        <v>41003</v>
      </c>
      <c r="P101" s="122"/>
      <c r="Q101" s="122" t="s">
        <v>659</v>
      </c>
      <c r="R101" s="159" t="n">
        <v>181818</v>
      </c>
      <c r="S101" s="122" t="n">
        <v>41985</v>
      </c>
      <c r="T101" s="122" t="n">
        <v>42079</v>
      </c>
      <c r="U101" s="122" t="n">
        <v>42079</v>
      </c>
      <c r="V101" s="122" t="n">
        <v>43465</v>
      </c>
      <c r="W101" s="122" t="n">
        <v>44742</v>
      </c>
      <c r="X101" s="122" t="n">
        <v>44742</v>
      </c>
      <c r="Y101" s="122" t="n">
        <v>44926</v>
      </c>
      <c r="Z101" s="160" t="n">
        <v>2</v>
      </c>
      <c r="AA101" s="122"/>
      <c r="AB101" s="122" t="s">
        <v>659</v>
      </c>
      <c r="AC101" s="28" t="s">
        <v>660</v>
      </c>
      <c r="AD101" s="161" t="s">
        <v>661</v>
      </c>
      <c r="AE101" s="129" t="n">
        <v>4863955</v>
      </c>
      <c r="AF101" s="130" t="n">
        <v>28340000</v>
      </c>
      <c r="AG101" s="28" t="s">
        <v>72</v>
      </c>
      <c r="AH101" s="27" t="s">
        <v>100</v>
      </c>
      <c r="AI101" s="7" t="s">
        <v>74</v>
      </c>
      <c r="AJ101" s="41" t="s">
        <v>93</v>
      </c>
      <c r="AK101" s="28"/>
      <c r="AL101" s="28"/>
      <c r="AM101" s="41" t="s">
        <v>54</v>
      </c>
      <c r="AN101" s="7" t="s">
        <v>75</v>
      </c>
      <c r="AO101" s="28"/>
      <c r="AP101" s="15" t="n">
        <f aca="false">MAX(V101,W101,X101)</f>
        <v>44742</v>
      </c>
      <c r="AQ101" s="16" t="n">
        <f aca="false">(AE101) * 0.01</f>
        <v>48639.55</v>
      </c>
      <c r="AR101" s="16" t="n">
        <f aca="false">(AE101) * 0.09</f>
        <v>437755.95</v>
      </c>
      <c r="AS101" s="16" t="n">
        <f aca="false">AQ101+AR101</f>
        <v>486395.5</v>
      </c>
    </row>
    <row r="102" customFormat="false" ht="15" hidden="false" customHeight="true" outlineLevel="0" collapsed="false">
      <c r="A102" s="125" t="n">
        <v>4660</v>
      </c>
      <c r="B102" s="28" t="s">
        <v>662</v>
      </c>
      <c r="C102" s="28" t="s">
        <v>83</v>
      </c>
      <c r="D102" s="28" t="s">
        <v>83</v>
      </c>
      <c r="E102" s="28" t="s">
        <v>663</v>
      </c>
      <c r="F102" s="7" t="s">
        <v>664</v>
      </c>
      <c r="G102" s="28" t="s">
        <v>665</v>
      </c>
      <c r="H102" s="28" t="s">
        <v>50</v>
      </c>
      <c r="I102" s="28" t="s">
        <v>111</v>
      </c>
      <c r="J102" s="28" t="s">
        <v>666</v>
      </c>
      <c r="K102" s="28" t="s">
        <v>53</v>
      </c>
      <c r="L102" s="122" t="n">
        <v>41067</v>
      </c>
      <c r="M102" s="122"/>
      <c r="N102" s="122" t="n">
        <v>41289</v>
      </c>
      <c r="O102" s="122" t="n">
        <v>41421</v>
      </c>
      <c r="P102" s="122" t="n">
        <v>41547</v>
      </c>
      <c r="Q102" s="122" t="s">
        <v>667</v>
      </c>
      <c r="R102" s="159" t="n">
        <v>76500</v>
      </c>
      <c r="S102" s="122" t="n">
        <v>41800</v>
      </c>
      <c r="T102" s="122" t="n">
        <v>42097</v>
      </c>
      <c r="U102" s="122" t="n">
        <v>42097</v>
      </c>
      <c r="V102" s="122"/>
      <c r="W102" s="122" t="n">
        <v>43738</v>
      </c>
      <c r="X102" s="122"/>
      <c r="Y102" s="122" t="n">
        <v>43951</v>
      </c>
      <c r="Z102" s="160"/>
      <c r="AA102" s="122"/>
      <c r="AB102" s="122" t="s">
        <v>668</v>
      </c>
      <c r="AC102" s="28" t="s">
        <v>669</v>
      </c>
      <c r="AD102" s="28" t="s">
        <v>670</v>
      </c>
      <c r="AE102" s="129" t="n">
        <v>7315597</v>
      </c>
      <c r="AF102" s="130" t="n">
        <v>79558500</v>
      </c>
      <c r="AG102" s="28" t="s">
        <v>72</v>
      </c>
      <c r="AH102" s="27" t="s">
        <v>100</v>
      </c>
      <c r="AI102" s="7" t="s">
        <v>74</v>
      </c>
      <c r="AJ102" s="28"/>
      <c r="AK102" s="28"/>
      <c r="AL102" s="28"/>
      <c r="AM102" s="28" t="s">
        <v>54</v>
      </c>
      <c r="AN102" s="7" t="s">
        <v>75</v>
      </c>
      <c r="AO102" s="28"/>
      <c r="AP102" s="15" t="n">
        <f aca="false">MAX(V102,W102,X102)</f>
        <v>43738</v>
      </c>
      <c r="AQ102" s="16" t="n">
        <f aca="false">(AE102) * 0.01</f>
        <v>73155.97</v>
      </c>
      <c r="AR102" s="16" t="n">
        <f aca="false">(AE102) * 0.09</f>
        <v>658403.73</v>
      </c>
      <c r="AS102" s="16" t="n">
        <f aca="false">AQ102+AR102</f>
        <v>731559.7</v>
      </c>
    </row>
    <row r="103" customFormat="false" ht="15" hidden="false" customHeight="true" outlineLevel="0" collapsed="false">
      <c r="A103" s="125" t="n">
        <v>4663</v>
      </c>
      <c r="B103" s="28" t="s">
        <v>55</v>
      </c>
      <c r="C103" s="28" t="s">
        <v>671</v>
      </c>
      <c r="D103" s="28" t="s">
        <v>57</v>
      </c>
      <c r="E103" s="28" t="s">
        <v>672</v>
      </c>
      <c r="F103" s="56" t="s">
        <v>673</v>
      </c>
      <c r="G103" s="162" t="s">
        <v>122</v>
      </c>
      <c r="H103" s="28" t="s">
        <v>105</v>
      </c>
      <c r="I103" s="28" t="s">
        <v>111</v>
      </c>
      <c r="J103" s="28" t="s">
        <v>674</v>
      </c>
      <c r="K103" s="28" t="s">
        <v>53</v>
      </c>
      <c r="L103" s="122" t="n">
        <v>41001</v>
      </c>
      <c r="M103" s="122"/>
      <c r="N103" s="122"/>
      <c r="O103" s="122"/>
      <c r="P103" s="122"/>
      <c r="Q103" s="122"/>
      <c r="R103" s="159" t="n">
        <v>0</v>
      </c>
      <c r="S103" s="122" t="n">
        <v>41001</v>
      </c>
      <c r="T103" s="122" t="n">
        <v>41039</v>
      </c>
      <c r="U103" s="122" t="n">
        <v>41023</v>
      </c>
      <c r="V103" s="122" t="n">
        <v>41820</v>
      </c>
      <c r="W103" s="122" t="n">
        <v>41820</v>
      </c>
      <c r="X103" s="122" t="n">
        <v>42004</v>
      </c>
      <c r="Y103" s="122" t="n">
        <v>42004</v>
      </c>
      <c r="Z103" s="160"/>
      <c r="AA103" s="122" t="n">
        <v>42004</v>
      </c>
      <c r="AB103" s="122" t="s">
        <v>675</v>
      </c>
      <c r="AC103" s="97" t="s">
        <v>614</v>
      </c>
      <c r="AD103" s="28" t="s">
        <v>676</v>
      </c>
      <c r="AE103" s="129" t="n">
        <v>220000</v>
      </c>
      <c r="AF103" s="130" t="n">
        <v>254000</v>
      </c>
      <c r="AG103" s="163" t="s">
        <v>126</v>
      </c>
      <c r="AH103" s="27" t="s">
        <v>100</v>
      </c>
      <c r="AI103" s="163" t="s">
        <v>127</v>
      </c>
      <c r="AJ103" s="163" t="s">
        <v>128</v>
      </c>
      <c r="AK103" s="163" t="s">
        <v>128</v>
      </c>
      <c r="AL103" s="164"/>
      <c r="AM103" s="163" t="s">
        <v>54</v>
      </c>
      <c r="AN103" s="7" t="s">
        <v>75</v>
      </c>
      <c r="AO103" s="28"/>
      <c r="AP103" s="15" t="n">
        <f aca="false">MAX(V103,W103,X103)</f>
        <v>42004</v>
      </c>
      <c r="AQ103" s="16" t="n">
        <f aca="false">(AE103) * 0.01</f>
        <v>2200</v>
      </c>
      <c r="AR103" s="16" t="n">
        <f aca="false">(AE103) * 0.09</f>
        <v>19800</v>
      </c>
      <c r="AS103" s="16" t="n">
        <f aca="false">AQ103+AR103</f>
        <v>22000</v>
      </c>
    </row>
    <row r="104" customFormat="false" ht="15" hidden="false" customHeight="true" outlineLevel="0" collapsed="false">
      <c r="A104" s="125" t="n">
        <v>4666</v>
      </c>
      <c r="B104" s="28" t="s">
        <v>55</v>
      </c>
      <c r="C104" s="28" t="s">
        <v>677</v>
      </c>
      <c r="D104" s="28" t="s">
        <v>57</v>
      </c>
      <c r="E104" s="28" t="s">
        <v>678</v>
      </c>
      <c r="F104" s="7" t="s">
        <v>679</v>
      </c>
      <c r="G104" s="162" t="s">
        <v>122</v>
      </c>
      <c r="H104" s="28" t="s">
        <v>105</v>
      </c>
      <c r="I104" s="28" t="s">
        <v>111</v>
      </c>
      <c r="J104" s="28" t="s">
        <v>52</v>
      </c>
      <c r="K104" s="28" t="s">
        <v>53</v>
      </c>
      <c r="L104" s="122" t="n">
        <v>40897</v>
      </c>
      <c r="M104" s="122"/>
      <c r="N104" s="122"/>
      <c r="O104" s="122"/>
      <c r="P104" s="122"/>
      <c r="Q104" s="122"/>
      <c r="R104" s="159" t="n">
        <v>0</v>
      </c>
      <c r="S104" s="122" t="n">
        <v>40897</v>
      </c>
      <c r="T104" s="122" t="n">
        <v>41026</v>
      </c>
      <c r="U104" s="122" t="n">
        <v>41026</v>
      </c>
      <c r="V104" s="122" t="n">
        <v>41820</v>
      </c>
      <c r="W104" s="122" t="n">
        <v>42185</v>
      </c>
      <c r="X104" s="122" t="n">
        <v>42369</v>
      </c>
      <c r="Y104" s="122" t="n">
        <v>42369</v>
      </c>
      <c r="Z104" s="160" t="n">
        <v>1</v>
      </c>
      <c r="AA104" s="122" t="n">
        <v>42369</v>
      </c>
      <c r="AB104" s="122" t="s">
        <v>680</v>
      </c>
      <c r="AC104" s="97" t="s">
        <v>614</v>
      </c>
      <c r="AD104" s="163" t="s">
        <v>681</v>
      </c>
      <c r="AE104" s="129" t="n">
        <v>220000</v>
      </c>
      <c r="AF104" s="130" t="n">
        <v>272000</v>
      </c>
      <c r="AG104" s="163" t="s">
        <v>126</v>
      </c>
      <c r="AH104" s="28" t="s">
        <v>100</v>
      </c>
      <c r="AI104" s="163" t="s">
        <v>127</v>
      </c>
      <c r="AJ104" s="163" t="s">
        <v>128</v>
      </c>
      <c r="AK104" s="163" t="s">
        <v>128</v>
      </c>
      <c r="AL104" s="165"/>
      <c r="AM104" s="26" t="s">
        <v>54</v>
      </c>
      <c r="AN104" s="28" t="s">
        <v>75</v>
      </c>
      <c r="AO104" s="28"/>
      <c r="AP104" s="15" t="n">
        <f aca="false">MAX(V104,W104,X104)</f>
        <v>42369</v>
      </c>
      <c r="AQ104" s="16" t="n">
        <f aca="false">(AE104) * 0.01</f>
        <v>2200</v>
      </c>
      <c r="AR104" s="16" t="n">
        <f aca="false">(AE104) * 0.09</f>
        <v>19800</v>
      </c>
      <c r="AS104" s="16" t="n">
        <f aca="false">AQ104+AR104</f>
        <v>22000</v>
      </c>
    </row>
    <row r="105" customFormat="false" ht="15" hidden="false" customHeight="true" outlineLevel="0" collapsed="false">
      <c r="A105" s="125" t="n">
        <v>4670</v>
      </c>
      <c r="B105" s="28" t="s">
        <v>55</v>
      </c>
      <c r="C105" s="28" t="s">
        <v>365</v>
      </c>
      <c r="D105" s="28" t="s">
        <v>47</v>
      </c>
      <c r="E105" s="28" t="s">
        <v>682</v>
      </c>
      <c r="F105" s="7" t="s">
        <v>683</v>
      </c>
      <c r="G105" s="162" t="s">
        <v>122</v>
      </c>
      <c r="H105" s="28" t="s">
        <v>105</v>
      </c>
      <c r="I105" s="28" t="s">
        <v>111</v>
      </c>
      <c r="J105" s="28" t="s">
        <v>52</v>
      </c>
      <c r="K105" s="28" t="s">
        <v>53</v>
      </c>
      <c r="L105" s="122" t="n">
        <v>40868</v>
      </c>
      <c r="M105" s="122"/>
      <c r="N105" s="122"/>
      <c r="O105" s="122"/>
      <c r="P105" s="122"/>
      <c r="Q105" s="122"/>
      <c r="R105" s="159" t="n">
        <v>0</v>
      </c>
      <c r="S105" s="122" t="n">
        <v>40868</v>
      </c>
      <c r="T105" s="122" t="n">
        <v>40958</v>
      </c>
      <c r="U105" s="122" t="n">
        <v>40946</v>
      </c>
      <c r="V105" s="122" t="n">
        <v>41820</v>
      </c>
      <c r="W105" s="122" t="n">
        <v>41820</v>
      </c>
      <c r="X105" s="122" t="n">
        <v>42004</v>
      </c>
      <c r="Y105" s="122" t="n">
        <v>42004</v>
      </c>
      <c r="Z105" s="160"/>
      <c r="AA105" s="122" t="n">
        <v>42004</v>
      </c>
      <c r="AB105" s="122" t="s">
        <v>684</v>
      </c>
      <c r="AC105" s="97" t="s">
        <v>614</v>
      </c>
      <c r="AD105" s="163" t="s">
        <v>685</v>
      </c>
      <c r="AE105" s="129" t="n">
        <v>220000</v>
      </c>
      <c r="AF105" s="130" t="n">
        <v>395000</v>
      </c>
      <c r="AG105" s="163" t="s">
        <v>126</v>
      </c>
      <c r="AH105" s="27" t="s">
        <v>100</v>
      </c>
      <c r="AI105" s="163" t="s">
        <v>127</v>
      </c>
      <c r="AJ105" s="163" t="s">
        <v>128</v>
      </c>
      <c r="AK105" s="163" t="s">
        <v>128</v>
      </c>
      <c r="AL105" s="164"/>
      <c r="AM105" s="163" t="s">
        <v>54</v>
      </c>
      <c r="AN105" s="7" t="s">
        <v>75</v>
      </c>
      <c r="AO105" s="28"/>
      <c r="AP105" s="15" t="n">
        <f aca="false">MAX(V105,W105,X105)</f>
        <v>42004</v>
      </c>
      <c r="AQ105" s="16" t="n">
        <f aca="false">(AE105) * 0.01</f>
        <v>2200</v>
      </c>
      <c r="AR105" s="16" t="n">
        <f aca="false">(AE105) * 0.09</f>
        <v>19800</v>
      </c>
      <c r="AS105" s="16" t="n">
        <f aca="false">AQ105+AR105</f>
        <v>22000</v>
      </c>
    </row>
    <row r="106" customFormat="false" ht="15" hidden="false" customHeight="true" outlineLevel="0" collapsed="false">
      <c r="A106" s="125" t="n">
        <v>4671</v>
      </c>
      <c r="B106" s="28" t="s">
        <v>55</v>
      </c>
      <c r="C106" s="28" t="s">
        <v>393</v>
      </c>
      <c r="D106" s="28" t="s">
        <v>47</v>
      </c>
      <c r="E106" s="28" t="s">
        <v>686</v>
      </c>
      <c r="F106" s="7" t="s">
        <v>687</v>
      </c>
      <c r="G106" s="162" t="s">
        <v>122</v>
      </c>
      <c r="H106" s="28" t="s">
        <v>105</v>
      </c>
      <c r="I106" s="28" t="s">
        <v>111</v>
      </c>
      <c r="J106" s="28" t="s">
        <v>52</v>
      </c>
      <c r="K106" s="28" t="s">
        <v>53</v>
      </c>
      <c r="L106" s="122" t="n">
        <v>40898</v>
      </c>
      <c r="M106" s="122"/>
      <c r="N106" s="122"/>
      <c r="O106" s="122"/>
      <c r="P106" s="122"/>
      <c r="Q106" s="122"/>
      <c r="R106" s="159" t="n">
        <v>0</v>
      </c>
      <c r="S106" s="122" t="n">
        <v>40898</v>
      </c>
      <c r="T106" s="122" t="n">
        <v>41001</v>
      </c>
      <c r="U106" s="122" t="n">
        <v>40948</v>
      </c>
      <c r="V106" s="122" t="n">
        <v>41820</v>
      </c>
      <c r="W106" s="122" t="n">
        <v>41820</v>
      </c>
      <c r="X106" s="122" t="n">
        <v>42369</v>
      </c>
      <c r="Y106" s="122" t="n">
        <v>42369</v>
      </c>
      <c r="Z106" s="160" t="n">
        <v>1</v>
      </c>
      <c r="AA106" s="122" t="n">
        <v>42004</v>
      </c>
      <c r="AB106" s="122" t="s">
        <v>688</v>
      </c>
      <c r="AC106" s="97" t="s">
        <v>614</v>
      </c>
      <c r="AD106" s="163" t="s">
        <v>689</v>
      </c>
      <c r="AE106" s="129" t="n">
        <v>220000</v>
      </c>
      <c r="AF106" s="130" t="n">
        <v>219000</v>
      </c>
      <c r="AG106" s="163" t="s">
        <v>126</v>
      </c>
      <c r="AH106" s="27" t="s">
        <v>100</v>
      </c>
      <c r="AI106" s="163" t="s">
        <v>127</v>
      </c>
      <c r="AJ106" s="163" t="s">
        <v>128</v>
      </c>
      <c r="AK106" s="163" t="s">
        <v>128</v>
      </c>
      <c r="AL106" s="166"/>
      <c r="AM106" s="163" t="s">
        <v>54</v>
      </c>
      <c r="AN106" s="7" t="s">
        <v>75</v>
      </c>
      <c r="AO106" s="28"/>
      <c r="AP106" s="15" t="n">
        <f aca="false">MAX(V106,W106,X106)</f>
        <v>42369</v>
      </c>
      <c r="AQ106" s="16" t="n">
        <f aca="false">(AE106) * 0.01</f>
        <v>2200</v>
      </c>
      <c r="AR106" s="16" t="n">
        <f aca="false">(AE106) * 0.09</f>
        <v>19800</v>
      </c>
      <c r="AS106" s="16" t="n">
        <f aca="false">AQ106+AR106</f>
        <v>22000</v>
      </c>
    </row>
    <row r="107" customFormat="false" ht="15" hidden="false" customHeight="true" outlineLevel="0" collapsed="false">
      <c r="A107" s="125" t="n">
        <v>4674</v>
      </c>
      <c r="B107" s="28" t="s">
        <v>55</v>
      </c>
      <c r="C107" s="28" t="s">
        <v>386</v>
      </c>
      <c r="D107" s="28" t="s">
        <v>47</v>
      </c>
      <c r="E107" s="28" t="s">
        <v>690</v>
      </c>
      <c r="F107" s="7" t="s">
        <v>691</v>
      </c>
      <c r="G107" s="28" t="s">
        <v>122</v>
      </c>
      <c r="H107" s="28" t="s">
        <v>105</v>
      </c>
      <c r="I107" s="131"/>
      <c r="J107" s="28" t="s">
        <v>52</v>
      </c>
      <c r="K107" s="131"/>
      <c r="L107" s="131"/>
      <c r="M107" s="131"/>
      <c r="N107" s="131"/>
      <c r="O107" s="131"/>
      <c r="P107" s="131"/>
      <c r="Q107" s="131"/>
      <c r="R107" s="167"/>
      <c r="S107" s="131"/>
      <c r="T107" s="131"/>
      <c r="U107" s="131"/>
      <c r="V107" s="131"/>
      <c r="W107" s="131"/>
      <c r="X107" s="131"/>
      <c r="Y107" s="131"/>
      <c r="Z107" s="131"/>
      <c r="AA107" s="131"/>
      <c r="AB107" s="131" t="s">
        <v>692</v>
      </c>
      <c r="AC107" s="131" t="s">
        <v>614</v>
      </c>
      <c r="AD107" s="131" t="s">
        <v>693</v>
      </c>
      <c r="AE107" s="129" t="n">
        <v>205750</v>
      </c>
      <c r="AF107" s="37" t="n">
        <v>230000</v>
      </c>
      <c r="AG107" s="131"/>
      <c r="AH107" s="27" t="s">
        <v>100</v>
      </c>
      <c r="AI107" s="28" t="s">
        <v>127</v>
      </c>
      <c r="AJ107" s="131"/>
      <c r="AK107" s="131"/>
      <c r="AL107" s="168"/>
      <c r="AM107" s="28" t="s">
        <v>54</v>
      </c>
      <c r="AN107" s="17"/>
      <c r="AO107" s="131"/>
      <c r="AP107" s="15" t="n">
        <f aca="false">MAX(V107,W107,X107)</f>
        <v>0</v>
      </c>
      <c r="AQ107" s="16" t="n">
        <f aca="false">(AE107) * 0.01</f>
        <v>2057.5</v>
      </c>
      <c r="AR107" s="16" t="n">
        <f aca="false">(AE107) * 0.09</f>
        <v>18517.5</v>
      </c>
      <c r="AS107" s="16" t="n">
        <f aca="false">AQ107+AR107</f>
        <v>20575</v>
      </c>
    </row>
    <row r="108" customFormat="false" ht="15" hidden="false" customHeight="true" outlineLevel="0" collapsed="false">
      <c r="A108" s="125" t="n">
        <v>4681</v>
      </c>
      <c r="B108" s="28" t="s">
        <v>55</v>
      </c>
      <c r="C108" s="28" t="s">
        <v>694</v>
      </c>
      <c r="D108" s="28" t="s">
        <v>57</v>
      </c>
      <c r="E108" s="28" t="s">
        <v>695</v>
      </c>
      <c r="F108" s="7" t="s">
        <v>696</v>
      </c>
      <c r="G108" s="162" t="s">
        <v>122</v>
      </c>
      <c r="H108" s="28" t="s">
        <v>105</v>
      </c>
      <c r="I108" s="28" t="s">
        <v>111</v>
      </c>
      <c r="J108" s="28" t="s">
        <v>52</v>
      </c>
      <c r="K108" s="28" t="s">
        <v>53</v>
      </c>
      <c r="L108" s="122" t="n">
        <v>40896</v>
      </c>
      <c r="M108" s="122"/>
      <c r="N108" s="122"/>
      <c r="O108" s="122"/>
      <c r="P108" s="122"/>
      <c r="Q108" s="122"/>
      <c r="R108" s="159" t="n">
        <v>0</v>
      </c>
      <c r="S108" s="122" t="n">
        <v>40897</v>
      </c>
      <c r="T108" s="122" t="n">
        <v>41247</v>
      </c>
      <c r="U108" s="122" t="n">
        <v>41231</v>
      </c>
      <c r="V108" s="122" t="n">
        <v>41820</v>
      </c>
      <c r="W108" s="122" t="n">
        <v>41820</v>
      </c>
      <c r="X108" s="122" t="n">
        <v>42735</v>
      </c>
      <c r="Y108" s="122" t="n">
        <v>42674</v>
      </c>
      <c r="Z108" s="160" t="n">
        <v>2</v>
      </c>
      <c r="AA108" s="122" t="n">
        <v>42004</v>
      </c>
      <c r="AB108" s="122" t="s">
        <v>697</v>
      </c>
      <c r="AC108" s="97" t="s">
        <v>614</v>
      </c>
      <c r="AD108" s="163" t="s">
        <v>698</v>
      </c>
      <c r="AE108" s="129" t="n">
        <v>190000</v>
      </c>
      <c r="AF108" s="130" t="n">
        <v>240000</v>
      </c>
      <c r="AG108" s="163" t="s">
        <v>126</v>
      </c>
      <c r="AH108" s="27" t="s">
        <v>100</v>
      </c>
      <c r="AI108" s="28" t="s">
        <v>127</v>
      </c>
      <c r="AJ108" s="28" t="s">
        <v>128</v>
      </c>
      <c r="AK108" s="28" t="s">
        <v>128</v>
      </c>
      <c r="AL108" s="164"/>
      <c r="AM108" s="26" t="s">
        <v>54</v>
      </c>
      <c r="AN108" s="28" t="s">
        <v>75</v>
      </c>
      <c r="AO108" s="28"/>
      <c r="AP108" s="15" t="n">
        <f aca="false">MAX(V108,W108,X108)</f>
        <v>42735</v>
      </c>
      <c r="AQ108" s="16" t="n">
        <f aca="false">(AE108) * 0.01</f>
        <v>1900</v>
      </c>
      <c r="AR108" s="16" t="n">
        <f aca="false">(AE108) * 0.09</f>
        <v>17100</v>
      </c>
      <c r="AS108" s="16" t="n">
        <f aca="false">AQ108+AR108</f>
        <v>19000</v>
      </c>
    </row>
    <row r="109" customFormat="false" ht="15" hidden="false" customHeight="true" outlineLevel="0" collapsed="false">
      <c r="A109" s="125" t="n">
        <v>4684</v>
      </c>
      <c r="B109" s="28" t="s">
        <v>55</v>
      </c>
      <c r="C109" s="28" t="s">
        <v>539</v>
      </c>
      <c r="D109" s="28" t="s">
        <v>47</v>
      </c>
      <c r="E109" s="28" t="s">
        <v>699</v>
      </c>
      <c r="F109" s="39" t="s">
        <v>700</v>
      </c>
      <c r="G109" s="162" t="s">
        <v>122</v>
      </c>
      <c r="H109" s="28" t="s">
        <v>105</v>
      </c>
      <c r="I109" s="28" t="s">
        <v>111</v>
      </c>
      <c r="J109" s="28" t="s">
        <v>52</v>
      </c>
      <c r="K109" s="28" t="s">
        <v>53</v>
      </c>
      <c r="L109" s="122" t="n">
        <v>40913</v>
      </c>
      <c r="M109" s="122"/>
      <c r="N109" s="122"/>
      <c r="O109" s="122"/>
      <c r="P109" s="122"/>
      <c r="Q109" s="122"/>
      <c r="R109" s="159" t="n">
        <v>0</v>
      </c>
      <c r="S109" s="122" t="n">
        <v>40913</v>
      </c>
      <c r="T109" s="122" t="n">
        <v>41026</v>
      </c>
      <c r="U109" s="122" t="n">
        <v>40998</v>
      </c>
      <c r="V109" s="122" t="n">
        <v>41820</v>
      </c>
      <c r="W109" s="122" t="n">
        <v>41820</v>
      </c>
      <c r="X109" s="122" t="n">
        <v>42369</v>
      </c>
      <c r="Y109" s="122" t="n">
        <v>42369</v>
      </c>
      <c r="Z109" s="160" t="n">
        <v>1</v>
      </c>
      <c r="AA109" s="122" t="n">
        <v>42369</v>
      </c>
      <c r="AB109" s="122" t="s">
        <v>701</v>
      </c>
      <c r="AC109" s="97" t="s">
        <v>614</v>
      </c>
      <c r="AD109" s="163" t="s">
        <v>702</v>
      </c>
      <c r="AE109" s="129" t="n">
        <v>220000</v>
      </c>
      <c r="AF109" s="130" t="n">
        <v>264000</v>
      </c>
      <c r="AG109" s="163" t="s">
        <v>126</v>
      </c>
      <c r="AH109" s="27" t="s">
        <v>100</v>
      </c>
      <c r="AI109" s="163" t="s">
        <v>127</v>
      </c>
      <c r="AJ109" s="163" t="s">
        <v>128</v>
      </c>
      <c r="AK109" s="163" t="s">
        <v>128</v>
      </c>
      <c r="AL109" s="163"/>
      <c r="AM109" s="163" t="s">
        <v>54</v>
      </c>
      <c r="AN109" s="7" t="s">
        <v>75</v>
      </c>
      <c r="AO109" s="28"/>
      <c r="AP109" s="15" t="n">
        <f aca="false">MAX(V109,W109,X109)</f>
        <v>42369</v>
      </c>
      <c r="AQ109" s="16" t="n">
        <f aca="false">(AE109) * 0.01</f>
        <v>2200</v>
      </c>
      <c r="AR109" s="16" t="n">
        <f aca="false">(AE109) * 0.09</f>
        <v>19800</v>
      </c>
      <c r="AS109" s="16" t="n">
        <f aca="false">AQ109+AR109</f>
        <v>22000</v>
      </c>
    </row>
    <row r="110" customFormat="false" ht="15" hidden="false" customHeight="true" outlineLevel="0" collapsed="false">
      <c r="A110" s="125" t="n">
        <v>4685</v>
      </c>
      <c r="B110" s="28" t="s">
        <v>55</v>
      </c>
      <c r="C110" s="28" t="s">
        <v>703</v>
      </c>
      <c r="D110" s="28" t="s">
        <v>64</v>
      </c>
      <c r="E110" s="28" t="s">
        <v>704</v>
      </c>
      <c r="F110" s="39" t="s">
        <v>705</v>
      </c>
      <c r="G110" s="162" t="s">
        <v>122</v>
      </c>
      <c r="H110" s="28" t="s">
        <v>105</v>
      </c>
      <c r="I110" s="28" t="s">
        <v>111</v>
      </c>
      <c r="J110" s="28" t="s">
        <v>52</v>
      </c>
      <c r="K110" s="28" t="s">
        <v>53</v>
      </c>
      <c r="L110" s="122" t="n">
        <v>40969</v>
      </c>
      <c r="M110" s="122"/>
      <c r="N110" s="122"/>
      <c r="O110" s="122"/>
      <c r="P110" s="122"/>
      <c r="Q110" s="122"/>
      <c r="R110" s="159" t="n">
        <v>0</v>
      </c>
      <c r="S110" s="122" t="n">
        <v>40969</v>
      </c>
      <c r="T110" s="122" t="n">
        <v>41229</v>
      </c>
      <c r="U110" s="122" t="n">
        <v>41248</v>
      </c>
      <c r="V110" s="122"/>
      <c r="W110" s="122" t="n">
        <v>41988</v>
      </c>
      <c r="X110" s="122" t="n">
        <v>41988</v>
      </c>
      <c r="Y110" s="122" t="n">
        <v>41988</v>
      </c>
      <c r="Z110" s="160"/>
      <c r="AA110" s="122" t="n">
        <v>41988</v>
      </c>
      <c r="AB110" s="122" t="s">
        <v>706</v>
      </c>
      <c r="AC110" s="97" t="s">
        <v>614</v>
      </c>
      <c r="AD110" s="163" t="s">
        <v>707</v>
      </c>
      <c r="AE110" s="129" t="n">
        <v>220000</v>
      </c>
      <c r="AF110" s="28" t="n">
        <v>212000</v>
      </c>
      <c r="AG110" s="163" t="s">
        <v>126</v>
      </c>
      <c r="AH110" s="27" t="s">
        <v>100</v>
      </c>
      <c r="AI110" s="28" t="s">
        <v>127</v>
      </c>
      <c r="AJ110" s="28" t="s">
        <v>128</v>
      </c>
      <c r="AK110" s="28" t="s">
        <v>128</v>
      </c>
      <c r="AL110" s="163"/>
      <c r="AM110" s="163" t="s">
        <v>54</v>
      </c>
      <c r="AN110" s="7" t="s">
        <v>75</v>
      </c>
      <c r="AO110" s="28"/>
      <c r="AP110" s="15" t="n">
        <f aca="false">MAX(V110,W110,X110)</f>
        <v>41988</v>
      </c>
      <c r="AQ110" s="16" t="n">
        <f aca="false">(AE110) * 0.01</f>
        <v>2200</v>
      </c>
      <c r="AR110" s="16" t="n">
        <f aca="false">(AE110) * 0.09</f>
        <v>19800</v>
      </c>
      <c r="AS110" s="16" t="n">
        <f aca="false">AQ110+AR110</f>
        <v>22000</v>
      </c>
    </row>
    <row r="111" customFormat="false" ht="15" hidden="false" customHeight="true" outlineLevel="0" collapsed="false">
      <c r="A111" s="110" t="n">
        <v>4687</v>
      </c>
      <c r="B111" s="101" t="s">
        <v>55</v>
      </c>
      <c r="C111" s="101" t="s">
        <v>708</v>
      </c>
      <c r="D111" s="101" t="s">
        <v>47</v>
      </c>
      <c r="E111" s="101" t="s">
        <v>709</v>
      </c>
      <c r="F111" s="7" t="s">
        <v>710</v>
      </c>
      <c r="G111" s="169" t="s">
        <v>122</v>
      </c>
      <c r="H111" s="101" t="s">
        <v>105</v>
      </c>
      <c r="I111" s="101" t="s">
        <v>111</v>
      </c>
      <c r="J111" s="28" t="s">
        <v>52</v>
      </c>
      <c r="K111" s="28" t="s">
        <v>53</v>
      </c>
      <c r="L111" s="122" t="n">
        <v>40896</v>
      </c>
      <c r="M111" s="122"/>
      <c r="N111" s="122"/>
      <c r="O111" s="122"/>
      <c r="P111" s="122"/>
      <c r="Q111" s="122"/>
      <c r="R111" s="159" t="n">
        <v>0</v>
      </c>
      <c r="S111" s="122" t="n">
        <v>40896</v>
      </c>
      <c r="T111" s="122" t="n">
        <v>41001</v>
      </c>
      <c r="U111" s="122" t="n">
        <v>40987</v>
      </c>
      <c r="V111" s="122" t="n">
        <v>41820</v>
      </c>
      <c r="W111" s="122" t="n">
        <v>43830</v>
      </c>
      <c r="X111" s="122" t="n">
        <v>43830</v>
      </c>
      <c r="Y111" s="170" t="n">
        <v>43830</v>
      </c>
      <c r="Z111" s="171" t="n">
        <v>2</v>
      </c>
      <c r="AA111" s="170" t="n">
        <v>44377</v>
      </c>
      <c r="AB111" s="170" t="s">
        <v>711</v>
      </c>
      <c r="AC111" s="172" t="s">
        <v>614</v>
      </c>
      <c r="AD111" s="173" t="s">
        <v>712</v>
      </c>
      <c r="AE111" s="117" t="n">
        <v>220000</v>
      </c>
      <c r="AF111" s="118" t="n">
        <v>224000</v>
      </c>
      <c r="AG111" s="173" t="s">
        <v>126</v>
      </c>
      <c r="AH111" s="27" t="s">
        <v>100</v>
      </c>
      <c r="AI111" s="173" t="s">
        <v>127</v>
      </c>
      <c r="AJ111" s="173" t="s">
        <v>128</v>
      </c>
      <c r="AK111" s="173" t="s">
        <v>128</v>
      </c>
      <c r="AL111" s="173"/>
      <c r="AM111" s="163" t="s">
        <v>54</v>
      </c>
      <c r="AN111" s="7" t="s">
        <v>75</v>
      </c>
      <c r="AO111" s="101"/>
      <c r="AP111" s="15" t="n">
        <f aca="false">MAX(V111,W111,X111)</f>
        <v>43830</v>
      </c>
      <c r="AQ111" s="16" t="n">
        <f aca="false">(AE111) * 0.01</f>
        <v>2200</v>
      </c>
      <c r="AR111" s="16" t="n">
        <f aca="false">(AE111) * 0.09</f>
        <v>19800</v>
      </c>
      <c r="AS111" s="16" t="n">
        <f aca="false">AQ111+AR111</f>
        <v>22000</v>
      </c>
    </row>
    <row r="112" customFormat="false" ht="15" hidden="false" customHeight="true" outlineLevel="0" collapsed="false">
      <c r="A112" s="6" t="n">
        <v>4693</v>
      </c>
      <c r="B112" s="7" t="s">
        <v>55</v>
      </c>
      <c r="C112" s="7" t="s">
        <v>713</v>
      </c>
      <c r="D112" s="7" t="s">
        <v>47</v>
      </c>
      <c r="E112" s="7" t="s">
        <v>714</v>
      </c>
      <c r="F112" s="7" t="s">
        <v>715</v>
      </c>
      <c r="G112" s="32" t="s">
        <v>122</v>
      </c>
      <c r="H112" s="7" t="s">
        <v>105</v>
      </c>
      <c r="I112" s="7" t="s">
        <v>111</v>
      </c>
      <c r="J112" s="7" t="s">
        <v>52</v>
      </c>
      <c r="K112" s="7" t="s">
        <v>53</v>
      </c>
      <c r="L112" s="18" t="n">
        <v>40897</v>
      </c>
      <c r="M112" s="18"/>
      <c r="N112" s="18"/>
      <c r="O112" s="18"/>
      <c r="P112" s="18"/>
      <c r="Q112" s="18"/>
      <c r="R112" s="151" t="n">
        <v>0</v>
      </c>
      <c r="S112" s="18" t="n">
        <v>40897</v>
      </c>
      <c r="T112" s="18" t="n">
        <v>41066</v>
      </c>
      <c r="U112" s="18" t="n">
        <v>40959</v>
      </c>
      <c r="V112" s="18" t="n">
        <v>41820</v>
      </c>
      <c r="W112" s="18" t="n">
        <v>41820</v>
      </c>
      <c r="X112" s="18" t="n">
        <v>42185</v>
      </c>
      <c r="Y112" s="18" t="n">
        <v>42185</v>
      </c>
      <c r="Z112" s="64" t="n">
        <v>1</v>
      </c>
      <c r="AA112" s="18" t="n">
        <v>42185</v>
      </c>
      <c r="AB112" s="18" t="s">
        <v>716</v>
      </c>
      <c r="AC112" s="59" t="s">
        <v>614</v>
      </c>
      <c r="AD112" s="26" t="s">
        <v>717</v>
      </c>
      <c r="AE112" s="24" t="n">
        <v>220000</v>
      </c>
      <c r="AF112" s="37" t="n">
        <v>248000</v>
      </c>
      <c r="AG112" s="26" t="s">
        <v>126</v>
      </c>
      <c r="AH112" s="27" t="s">
        <v>100</v>
      </c>
      <c r="AI112" s="26" t="s">
        <v>127</v>
      </c>
      <c r="AJ112" s="26" t="s">
        <v>128</v>
      </c>
      <c r="AK112" s="26" t="s">
        <v>128</v>
      </c>
      <c r="AL112" s="26"/>
      <c r="AM112" s="26" t="s">
        <v>54</v>
      </c>
      <c r="AN112" s="7" t="s">
        <v>75</v>
      </c>
      <c r="AO112" s="7"/>
      <c r="AP112" s="15" t="n">
        <f aca="false">MAX(V112,W112,X112)</f>
        <v>42185</v>
      </c>
      <c r="AQ112" s="16" t="n">
        <f aca="false">(AE112) * 0.01</f>
        <v>2200</v>
      </c>
      <c r="AR112" s="16" t="n">
        <f aca="false">(AE112) * 0.09</f>
        <v>19800</v>
      </c>
      <c r="AS112" s="16" t="n">
        <f aca="false">AQ112+AR112</f>
        <v>22000</v>
      </c>
    </row>
    <row r="113" customFormat="false" ht="15" hidden="false" customHeight="true" outlineLevel="0" collapsed="false">
      <c r="A113" s="6" t="n">
        <v>4694</v>
      </c>
      <c r="B113" s="7" t="s">
        <v>55</v>
      </c>
      <c r="C113" s="7" t="s">
        <v>268</v>
      </c>
      <c r="D113" s="7" t="s">
        <v>57</v>
      </c>
      <c r="E113" s="7" t="s">
        <v>704</v>
      </c>
      <c r="F113" s="101" t="s">
        <v>718</v>
      </c>
      <c r="G113" s="32" t="s">
        <v>122</v>
      </c>
      <c r="H113" s="7" t="s">
        <v>105</v>
      </c>
      <c r="I113" s="7" t="s">
        <v>111</v>
      </c>
      <c r="J113" s="7" t="s">
        <v>52</v>
      </c>
      <c r="K113" s="7" t="s">
        <v>53</v>
      </c>
      <c r="L113" s="18" t="n">
        <v>40989</v>
      </c>
      <c r="M113" s="18"/>
      <c r="N113" s="18"/>
      <c r="O113" s="18"/>
      <c r="P113" s="18"/>
      <c r="Q113" s="18"/>
      <c r="R113" s="151" t="n">
        <v>0</v>
      </c>
      <c r="S113" s="18" t="n">
        <v>40989</v>
      </c>
      <c r="T113" s="18" t="n">
        <v>41220</v>
      </c>
      <c r="U113" s="18" t="n">
        <v>41647</v>
      </c>
      <c r="V113" s="18" t="n">
        <v>41820</v>
      </c>
      <c r="W113" s="18" t="n">
        <v>41820</v>
      </c>
      <c r="X113" s="18" t="n">
        <v>42004</v>
      </c>
      <c r="Y113" s="18" t="n">
        <v>42004</v>
      </c>
      <c r="Z113" s="64"/>
      <c r="AA113" s="18" t="n">
        <v>42004</v>
      </c>
      <c r="AB113" s="18" t="s">
        <v>719</v>
      </c>
      <c r="AC113" s="59" t="s">
        <v>614</v>
      </c>
      <c r="AD113" s="26" t="s">
        <v>720</v>
      </c>
      <c r="AE113" s="24" t="n">
        <v>220000</v>
      </c>
      <c r="AF113" s="37" t="n">
        <v>234000</v>
      </c>
      <c r="AG113" s="26" t="s">
        <v>126</v>
      </c>
      <c r="AH113" s="27" t="s">
        <v>100</v>
      </c>
      <c r="AI113" s="26" t="s">
        <v>127</v>
      </c>
      <c r="AJ113" s="26" t="s">
        <v>128</v>
      </c>
      <c r="AK113" s="26" t="s">
        <v>128</v>
      </c>
      <c r="AL113" s="26"/>
      <c r="AM113" s="26" t="s">
        <v>54</v>
      </c>
      <c r="AN113" s="7" t="s">
        <v>75</v>
      </c>
      <c r="AO113" s="7"/>
      <c r="AP113" s="15" t="n">
        <f aca="false">MAX(V113,W113,X113)</f>
        <v>42004</v>
      </c>
      <c r="AQ113" s="16" t="n">
        <f aca="false">(AE113) * 0.01</f>
        <v>2200</v>
      </c>
      <c r="AR113" s="16" t="n">
        <f aca="false">(AE113) * 0.09</f>
        <v>19800</v>
      </c>
      <c r="AS113" s="16" t="n">
        <f aca="false">AQ113+AR113</f>
        <v>22000</v>
      </c>
    </row>
    <row r="114" customFormat="false" ht="15" hidden="false" customHeight="true" outlineLevel="0" collapsed="false">
      <c r="A114" s="106" t="n">
        <v>4695</v>
      </c>
      <c r="B114" s="41" t="s">
        <v>55</v>
      </c>
      <c r="C114" s="41" t="s">
        <v>721</v>
      </c>
      <c r="D114" s="41" t="s">
        <v>64</v>
      </c>
      <c r="E114" s="41" t="s">
        <v>722</v>
      </c>
      <c r="F114" s="7" t="s">
        <v>723</v>
      </c>
      <c r="G114" s="174" t="s">
        <v>122</v>
      </c>
      <c r="H114" s="41" t="s">
        <v>105</v>
      </c>
      <c r="I114" s="41" t="s">
        <v>111</v>
      </c>
      <c r="J114" s="7" t="s">
        <v>52</v>
      </c>
      <c r="K114" s="41" t="s">
        <v>53</v>
      </c>
      <c r="L114" s="70" t="n">
        <v>40995</v>
      </c>
      <c r="M114" s="70"/>
      <c r="N114" s="70"/>
      <c r="O114" s="70"/>
      <c r="P114" s="70"/>
      <c r="Q114" s="70"/>
      <c r="R114" s="155" t="n">
        <v>0</v>
      </c>
      <c r="S114" s="70" t="n">
        <v>40995</v>
      </c>
      <c r="T114" s="70" t="n">
        <v>41229</v>
      </c>
      <c r="U114" s="70" t="n">
        <v>41200</v>
      </c>
      <c r="V114" s="70" t="n">
        <v>41820</v>
      </c>
      <c r="W114" s="70" t="n">
        <v>41820</v>
      </c>
      <c r="X114" s="70" t="n">
        <v>42004</v>
      </c>
      <c r="Y114" s="70" t="n">
        <v>42004</v>
      </c>
      <c r="Z114" s="139"/>
      <c r="AA114" s="70" t="n">
        <v>42004</v>
      </c>
      <c r="AB114" s="70"/>
      <c r="AC114" s="157" t="s">
        <v>614</v>
      </c>
      <c r="AD114" s="157"/>
      <c r="AE114" s="108" t="n">
        <v>220000</v>
      </c>
      <c r="AF114" s="109" t="n">
        <v>190000</v>
      </c>
      <c r="AG114" s="157" t="s">
        <v>126</v>
      </c>
      <c r="AH114" s="27" t="s">
        <v>100</v>
      </c>
      <c r="AI114" s="157" t="s">
        <v>127</v>
      </c>
      <c r="AJ114" s="157" t="s">
        <v>128</v>
      </c>
      <c r="AK114" s="157" t="s">
        <v>128</v>
      </c>
      <c r="AL114" s="175"/>
      <c r="AM114" s="157" t="s">
        <v>54</v>
      </c>
      <c r="AN114" s="7" t="s">
        <v>75</v>
      </c>
      <c r="AO114" s="41"/>
      <c r="AP114" s="15" t="n">
        <f aca="false">MAX(V114,W114,X114)</f>
        <v>42004</v>
      </c>
      <c r="AQ114" s="16" t="n">
        <f aca="false">(AE114) * 0.01</f>
        <v>2200</v>
      </c>
      <c r="AR114" s="16" t="n">
        <f aca="false">(AE114) * 0.09</f>
        <v>19800</v>
      </c>
      <c r="AS114" s="16" t="n">
        <f aca="false">AQ114+AR114</f>
        <v>22000</v>
      </c>
    </row>
    <row r="115" customFormat="false" ht="15" hidden="false" customHeight="true" outlineLevel="0" collapsed="false">
      <c r="A115" s="110" t="n">
        <v>4739</v>
      </c>
      <c r="B115" s="101" t="s">
        <v>55</v>
      </c>
      <c r="C115" s="101" t="s">
        <v>386</v>
      </c>
      <c r="D115" s="101" t="s">
        <v>47</v>
      </c>
      <c r="E115" s="176" t="s">
        <v>724</v>
      </c>
      <c r="F115" s="56" t="s">
        <v>725</v>
      </c>
      <c r="G115" s="101" t="s">
        <v>92</v>
      </c>
      <c r="H115" s="101" t="s">
        <v>50</v>
      </c>
      <c r="I115" s="101" t="s">
        <v>93</v>
      </c>
      <c r="J115" s="28" t="s">
        <v>52</v>
      </c>
      <c r="K115" s="28" t="s">
        <v>95</v>
      </c>
      <c r="L115" s="122" t="n">
        <v>41719</v>
      </c>
      <c r="M115" s="122" t="n">
        <v>42648</v>
      </c>
      <c r="N115" s="122" t="n">
        <v>41675</v>
      </c>
      <c r="O115" s="122" t="n">
        <v>41803</v>
      </c>
      <c r="P115" s="122" t="n">
        <v>42185</v>
      </c>
      <c r="Q115" s="122" t="s">
        <v>726</v>
      </c>
      <c r="R115" s="159" t="n">
        <v>86758</v>
      </c>
      <c r="S115" s="122" t="n">
        <v>42769</v>
      </c>
      <c r="T115" s="122" t="n">
        <v>42865</v>
      </c>
      <c r="U115" s="122" t="n">
        <v>42878</v>
      </c>
      <c r="V115" s="122" t="n">
        <v>44681</v>
      </c>
      <c r="W115" s="122" t="n">
        <v>44681</v>
      </c>
      <c r="X115" s="122"/>
      <c r="Y115" s="170" t="n">
        <v>44681</v>
      </c>
      <c r="Z115" s="171" t="n">
        <v>1</v>
      </c>
      <c r="AA115" s="170" t="n">
        <v>45046</v>
      </c>
      <c r="AB115" s="170" t="s">
        <v>727</v>
      </c>
      <c r="AC115" s="177" t="s">
        <v>728</v>
      </c>
      <c r="AD115" s="144" t="s">
        <v>729</v>
      </c>
      <c r="AE115" s="117" t="n">
        <v>2652968</v>
      </c>
      <c r="AF115" s="118" t="n">
        <v>13600000</v>
      </c>
      <c r="AG115" s="101" t="s">
        <v>99</v>
      </c>
      <c r="AH115" s="27" t="s">
        <v>100</v>
      </c>
      <c r="AI115" s="101" t="s">
        <v>101</v>
      </c>
      <c r="AJ115" s="101" t="s">
        <v>730</v>
      </c>
      <c r="AK115" s="101" t="s">
        <v>731</v>
      </c>
      <c r="AL115" s="178" t="n">
        <v>44681</v>
      </c>
      <c r="AM115" s="28" t="s">
        <v>54</v>
      </c>
      <c r="AN115" s="7" t="s">
        <v>75</v>
      </c>
      <c r="AO115" s="101"/>
      <c r="AP115" s="15" t="n">
        <f aca="false">MAX(V115,W115,X115)</f>
        <v>44681</v>
      </c>
      <c r="AQ115" s="16" t="n">
        <f aca="false">(AE115) * 0.01</f>
        <v>26529.68</v>
      </c>
      <c r="AR115" s="16" t="n">
        <f aca="false">(AE115) * 0.09</f>
        <v>238767.12</v>
      </c>
      <c r="AS115" s="16" t="n">
        <f aca="false">AQ115+AR115</f>
        <v>265296.8</v>
      </c>
    </row>
    <row r="116" customFormat="false" ht="15" hidden="false" customHeight="true" outlineLevel="0" collapsed="false">
      <c r="A116" s="6" t="n">
        <v>4750</v>
      </c>
      <c r="B116" s="25" t="s">
        <v>55</v>
      </c>
      <c r="C116" s="25" t="s">
        <v>732</v>
      </c>
      <c r="D116" s="25" t="s">
        <v>103</v>
      </c>
      <c r="E116" s="25" t="s">
        <v>733</v>
      </c>
      <c r="F116" s="25" t="s">
        <v>734</v>
      </c>
      <c r="G116" s="25" t="s">
        <v>177</v>
      </c>
      <c r="H116" s="25" t="s">
        <v>50</v>
      </c>
      <c r="I116" s="25" t="s">
        <v>51</v>
      </c>
      <c r="J116" s="7" t="s">
        <v>600</v>
      </c>
      <c r="K116" s="7" t="s">
        <v>53</v>
      </c>
      <c r="L116" s="18" t="n">
        <v>41067</v>
      </c>
      <c r="M116" s="18"/>
      <c r="N116" s="18" t="n">
        <v>41102</v>
      </c>
      <c r="O116" s="18" t="n">
        <v>41184</v>
      </c>
      <c r="P116" s="18" t="n">
        <v>41997</v>
      </c>
      <c r="Q116" s="18" t="s">
        <v>735</v>
      </c>
      <c r="R116" s="151" t="n">
        <v>130000</v>
      </c>
      <c r="S116" s="18" t="n">
        <v>41717</v>
      </c>
      <c r="T116" s="18" t="n">
        <v>41803</v>
      </c>
      <c r="U116" s="18" t="n">
        <v>41796</v>
      </c>
      <c r="V116" s="18"/>
      <c r="W116" s="18" t="n">
        <v>43465</v>
      </c>
      <c r="X116" s="18" t="n">
        <v>44104</v>
      </c>
      <c r="Y116" s="18" t="n">
        <v>43585</v>
      </c>
      <c r="Z116" s="64" t="n">
        <v>1</v>
      </c>
      <c r="AA116" s="18" t="n">
        <v>44196</v>
      </c>
      <c r="AB116" s="18" t="s">
        <v>735</v>
      </c>
      <c r="AC116" s="18" t="s">
        <v>736</v>
      </c>
      <c r="AD116" s="18" t="s">
        <v>737</v>
      </c>
      <c r="AE116" s="24" t="n">
        <v>4796364</v>
      </c>
      <c r="AF116" s="37" t="n">
        <v>16159826</v>
      </c>
      <c r="AG116" s="73" t="s">
        <v>167</v>
      </c>
      <c r="AH116" s="27" t="s">
        <v>73</v>
      </c>
      <c r="AI116" s="179" t="s">
        <v>182</v>
      </c>
      <c r="AJ116" s="73" t="s">
        <v>51</v>
      </c>
      <c r="AK116" s="73" t="s">
        <v>51</v>
      </c>
      <c r="AL116" s="73"/>
      <c r="AM116" s="73" t="s">
        <v>54</v>
      </c>
      <c r="AN116" s="25" t="s">
        <v>75</v>
      </c>
      <c r="AO116" s="82" t="s">
        <v>528</v>
      </c>
      <c r="AP116" s="15" t="n">
        <f aca="false">MAX(V116,W116,X116)</f>
        <v>44104</v>
      </c>
      <c r="AQ116" s="16" t="n">
        <f aca="false">(AE116) * 0.01</f>
        <v>47963.64</v>
      </c>
      <c r="AR116" s="16" t="n">
        <f aca="false">(AE116) * 0.09</f>
        <v>431672.76</v>
      </c>
      <c r="AS116" s="16" t="n">
        <f aca="false">AQ116+AR116</f>
        <v>479636.4</v>
      </c>
    </row>
    <row r="117" customFormat="false" ht="15" hidden="false" customHeight="true" outlineLevel="0" collapsed="false">
      <c r="A117" s="6" t="n">
        <v>4764</v>
      </c>
      <c r="B117" s="7" t="s">
        <v>55</v>
      </c>
      <c r="C117" s="7" t="s">
        <v>630</v>
      </c>
      <c r="D117" s="7" t="s">
        <v>64</v>
      </c>
      <c r="E117" s="7" t="s">
        <v>738</v>
      </c>
      <c r="F117" s="8" t="s">
        <v>739</v>
      </c>
      <c r="G117" s="22" t="s">
        <v>67</v>
      </c>
      <c r="H117" s="7" t="s">
        <v>50</v>
      </c>
      <c r="I117" s="7" t="s">
        <v>531</v>
      </c>
      <c r="J117" s="7" t="s">
        <v>312</v>
      </c>
      <c r="K117" s="7" t="s">
        <v>53</v>
      </c>
      <c r="L117" s="18" t="n">
        <v>41067</v>
      </c>
      <c r="M117" s="18"/>
      <c r="N117" s="18" t="n">
        <v>41012</v>
      </c>
      <c r="O117" s="18" t="n">
        <v>41156</v>
      </c>
      <c r="P117" s="18" t="n">
        <v>41608</v>
      </c>
      <c r="Q117" s="145" t="s">
        <v>740</v>
      </c>
      <c r="R117" s="151" t="n">
        <v>122727</v>
      </c>
      <c r="S117" s="18"/>
      <c r="T117" s="18"/>
      <c r="U117" s="18"/>
      <c r="V117" s="18"/>
      <c r="W117" s="18"/>
      <c r="X117" s="18"/>
      <c r="Y117" s="18"/>
      <c r="Z117" s="64"/>
      <c r="AA117" s="18"/>
      <c r="AB117" s="18" t="s">
        <v>740</v>
      </c>
      <c r="AC117" s="18" t="s">
        <v>741</v>
      </c>
      <c r="AD117" s="18"/>
      <c r="AE117" s="24" t="n">
        <v>4695454</v>
      </c>
      <c r="AF117" s="37" t="n">
        <v>23840790</v>
      </c>
      <c r="AG117" s="8" t="s">
        <v>72</v>
      </c>
      <c r="AH117" s="22"/>
      <c r="AI117" s="22"/>
      <c r="AJ117" s="7"/>
      <c r="AK117" s="101"/>
      <c r="AL117" s="7"/>
      <c r="AM117" s="7" t="s">
        <v>54</v>
      </c>
      <c r="AN117" s="7" t="s">
        <v>75</v>
      </c>
      <c r="AO117" s="180" t="s">
        <v>742</v>
      </c>
      <c r="AP117" s="15" t="n">
        <f aca="false">MAX(V117,W117,X117)</f>
        <v>0</v>
      </c>
      <c r="AQ117" s="16" t="n">
        <f aca="false">(AE117) * 0.01</f>
        <v>46954.54</v>
      </c>
      <c r="AR117" s="16" t="n">
        <f aca="false">(AE117) * 0.09</f>
        <v>422590.86</v>
      </c>
      <c r="AS117" s="16" t="n">
        <f aca="false">AQ117+AR117</f>
        <v>469545.4</v>
      </c>
    </row>
    <row r="118" customFormat="false" ht="15" hidden="false" customHeight="true" outlineLevel="0" collapsed="false">
      <c r="A118" s="6" t="n">
        <v>4818</v>
      </c>
      <c r="B118" s="7" t="s">
        <v>55</v>
      </c>
      <c r="C118" s="7" t="s">
        <v>506</v>
      </c>
      <c r="D118" s="7" t="s">
        <v>507</v>
      </c>
      <c r="E118" s="7" t="s">
        <v>743</v>
      </c>
      <c r="F118" s="7" t="s">
        <v>744</v>
      </c>
      <c r="G118" s="32" t="s">
        <v>122</v>
      </c>
      <c r="H118" s="7" t="s">
        <v>105</v>
      </c>
      <c r="I118" s="7" t="s">
        <v>111</v>
      </c>
      <c r="J118" s="7" t="s">
        <v>52</v>
      </c>
      <c r="K118" s="7" t="s">
        <v>53</v>
      </c>
      <c r="L118" s="18" t="n">
        <v>41015</v>
      </c>
      <c r="M118" s="18"/>
      <c r="N118" s="18"/>
      <c r="O118" s="18"/>
      <c r="P118" s="146"/>
      <c r="Q118" s="122"/>
      <c r="R118" s="147" t="n">
        <v>0</v>
      </c>
      <c r="S118" s="18" t="n">
        <v>41015</v>
      </c>
      <c r="T118" s="18" t="n">
        <v>41134</v>
      </c>
      <c r="U118" s="18" t="n">
        <v>41134</v>
      </c>
      <c r="V118" s="18" t="n">
        <v>41820</v>
      </c>
      <c r="W118" s="18" t="n">
        <v>41820</v>
      </c>
      <c r="X118" s="18" t="n">
        <v>42369</v>
      </c>
      <c r="Y118" s="18" t="n">
        <v>42369</v>
      </c>
      <c r="Z118" s="64" t="n">
        <v>1</v>
      </c>
      <c r="AA118" s="18" t="n">
        <v>42369</v>
      </c>
      <c r="AB118" s="181" t="s">
        <v>745</v>
      </c>
      <c r="AC118" s="18" t="s">
        <v>614</v>
      </c>
      <c r="AD118" s="18" t="s">
        <v>746</v>
      </c>
      <c r="AE118" s="24" t="n">
        <v>180000</v>
      </c>
      <c r="AF118" s="37" t="n">
        <v>220000</v>
      </c>
      <c r="AG118" s="26" t="s">
        <v>126</v>
      </c>
      <c r="AH118" s="7" t="s">
        <v>100</v>
      </c>
      <c r="AI118" s="7" t="s">
        <v>127</v>
      </c>
      <c r="AJ118" s="7" t="s">
        <v>128</v>
      </c>
      <c r="AK118" s="7" t="s">
        <v>128</v>
      </c>
      <c r="AL118" s="26"/>
      <c r="AM118" s="26" t="s">
        <v>54</v>
      </c>
      <c r="AN118" s="7" t="s">
        <v>75</v>
      </c>
      <c r="AO118" s="7"/>
      <c r="AP118" s="15" t="n">
        <f aca="false">MAX(V118,W118,X118)</f>
        <v>42369</v>
      </c>
      <c r="AQ118" s="16" t="n">
        <f aca="false">(AE118) * 0.01</f>
        <v>1800</v>
      </c>
      <c r="AR118" s="16" t="n">
        <f aca="false">(AE118) * 0.09</f>
        <v>16200</v>
      </c>
      <c r="AS118" s="16" t="n">
        <f aca="false">AQ118+AR118</f>
        <v>18000</v>
      </c>
    </row>
    <row r="119" customFormat="false" ht="15" hidden="false" customHeight="true" outlineLevel="0" collapsed="false">
      <c r="A119" s="6" t="n">
        <v>4829</v>
      </c>
      <c r="B119" s="7" t="s">
        <v>55</v>
      </c>
      <c r="C119" s="7" t="s">
        <v>747</v>
      </c>
      <c r="D119" s="7" t="s">
        <v>748</v>
      </c>
      <c r="E119" s="25" t="s">
        <v>749</v>
      </c>
      <c r="F119" s="7" t="s">
        <v>750</v>
      </c>
      <c r="G119" s="7" t="s">
        <v>92</v>
      </c>
      <c r="H119" s="7" t="s">
        <v>50</v>
      </c>
      <c r="I119" s="7" t="s">
        <v>51</v>
      </c>
      <c r="J119" s="7" t="s">
        <v>94</v>
      </c>
      <c r="K119" s="7" t="s">
        <v>95</v>
      </c>
      <c r="L119" s="18" t="n">
        <v>41067</v>
      </c>
      <c r="M119" s="18" t="n">
        <v>40966</v>
      </c>
      <c r="N119" s="18"/>
      <c r="O119" s="18"/>
      <c r="P119" s="18"/>
      <c r="Q119" s="150" t="s">
        <v>128</v>
      </c>
      <c r="R119" s="151" t="n">
        <v>0</v>
      </c>
      <c r="S119" s="18" t="n">
        <v>41107</v>
      </c>
      <c r="T119" s="18" t="n">
        <v>41123</v>
      </c>
      <c r="U119" s="18" t="n">
        <v>41778</v>
      </c>
      <c r="V119" s="18" t="n">
        <v>42004</v>
      </c>
      <c r="W119" s="18" t="n">
        <v>44650</v>
      </c>
      <c r="X119" s="18"/>
      <c r="Y119" s="18" t="n">
        <v>41821</v>
      </c>
      <c r="Z119" s="64" t="n">
        <v>1</v>
      </c>
      <c r="AA119" s="18" t="n">
        <v>44650</v>
      </c>
      <c r="AB119" s="18" t="s">
        <v>751</v>
      </c>
      <c r="AC119" s="18" t="s">
        <v>752</v>
      </c>
      <c r="AD119" s="182" t="s">
        <v>753</v>
      </c>
      <c r="AE119" s="24" t="n">
        <v>2830000</v>
      </c>
      <c r="AF119" s="37" t="n">
        <v>2750000</v>
      </c>
      <c r="AG119" s="26" t="s">
        <v>754</v>
      </c>
      <c r="AH119" s="27" t="s">
        <v>100</v>
      </c>
      <c r="AI119" s="7" t="s">
        <v>101</v>
      </c>
      <c r="AJ119" s="26"/>
      <c r="AK119" s="26"/>
      <c r="AL119" s="26"/>
      <c r="AM119" s="7" t="s">
        <v>54</v>
      </c>
      <c r="AN119" s="7" t="s">
        <v>75</v>
      </c>
      <c r="AO119" s="7"/>
      <c r="AP119" s="15" t="n">
        <f aca="false">MAX(V119,W119,X119)</f>
        <v>44650</v>
      </c>
      <c r="AQ119" s="16" t="n">
        <f aca="false">(AE119) * 0.01</f>
        <v>28300</v>
      </c>
      <c r="AR119" s="16" t="n">
        <f aca="false">(AE119) * 0.09</f>
        <v>254700</v>
      </c>
      <c r="AS119" s="16" t="n">
        <f aca="false">AQ119+AR119</f>
        <v>283000</v>
      </c>
    </row>
    <row r="120" customFormat="false" ht="15" hidden="false" customHeight="true" outlineLevel="0" collapsed="false">
      <c r="A120" s="6" t="n">
        <v>4847</v>
      </c>
      <c r="B120" s="7" t="s">
        <v>55</v>
      </c>
      <c r="C120" s="7" t="s">
        <v>427</v>
      </c>
      <c r="D120" s="7" t="s">
        <v>103</v>
      </c>
      <c r="E120" s="7" t="s">
        <v>755</v>
      </c>
      <c r="F120" s="7" t="s">
        <v>756</v>
      </c>
      <c r="G120" s="183" t="s">
        <v>164</v>
      </c>
      <c r="H120" s="22" t="s">
        <v>757</v>
      </c>
      <c r="I120" s="7" t="s">
        <v>93</v>
      </c>
      <c r="J120" s="7" t="s">
        <v>758</v>
      </c>
      <c r="K120" s="7" t="s">
        <v>53</v>
      </c>
      <c r="L120" s="18" t="n">
        <v>41376</v>
      </c>
      <c r="M120" s="18"/>
      <c r="N120" s="18" t="n">
        <v>41326</v>
      </c>
      <c r="O120" s="18" t="n">
        <v>42782</v>
      </c>
      <c r="P120" s="146" t="n">
        <v>42978</v>
      </c>
      <c r="Q120" s="122" t="s">
        <v>759</v>
      </c>
      <c r="R120" s="147" t="n">
        <v>100000</v>
      </c>
      <c r="S120" s="18" t="n">
        <v>42255</v>
      </c>
      <c r="T120" s="18" t="n">
        <v>42325</v>
      </c>
      <c r="U120" s="18" t="n">
        <v>42313</v>
      </c>
      <c r="V120" s="18" t="n">
        <v>43785</v>
      </c>
      <c r="W120" s="11" t="n">
        <v>44926</v>
      </c>
      <c r="X120" s="18"/>
      <c r="Y120" s="11" t="n">
        <v>44926</v>
      </c>
      <c r="Z120" s="64" t="n">
        <v>1</v>
      </c>
      <c r="AA120" s="18"/>
      <c r="AB120" s="18" t="s">
        <v>760</v>
      </c>
      <c r="AC120" s="18" t="s">
        <v>761</v>
      </c>
      <c r="AD120" s="18" t="s">
        <v>762</v>
      </c>
      <c r="AE120" s="24" t="n">
        <v>2853425</v>
      </c>
      <c r="AF120" s="37" t="n">
        <v>7695258</v>
      </c>
      <c r="AG120" s="7" t="s">
        <v>167</v>
      </c>
      <c r="AH120" s="27" t="s">
        <v>100</v>
      </c>
      <c r="AI120" s="184" t="s">
        <v>74</v>
      </c>
      <c r="AJ120" s="8" t="s">
        <v>51</v>
      </c>
      <c r="AK120" s="7" t="s">
        <v>128</v>
      </c>
      <c r="AL120" s="7"/>
      <c r="AM120" s="7" t="s">
        <v>54</v>
      </c>
      <c r="AN120" s="7" t="s">
        <v>75</v>
      </c>
      <c r="AO120" s="7"/>
      <c r="AP120" s="15" t="n">
        <f aca="false">MAX(V120,W120,X120)</f>
        <v>44926</v>
      </c>
      <c r="AQ120" s="16" t="n">
        <f aca="false">(AE120) * 0.01</f>
        <v>28534.25</v>
      </c>
      <c r="AR120" s="16" t="n">
        <f aca="false">(AE120) * 0.09</f>
        <v>256808.25</v>
      </c>
      <c r="AS120" s="16" t="n">
        <f aca="false">AQ120+AR120</f>
        <v>285342.5</v>
      </c>
    </row>
    <row r="121" customFormat="false" ht="15" hidden="false" customHeight="true" outlineLevel="0" collapsed="false">
      <c r="A121" s="185" t="n">
        <v>4865</v>
      </c>
      <c r="B121" s="39" t="s">
        <v>55</v>
      </c>
      <c r="C121" s="39" t="s">
        <v>763</v>
      </c>
      <c r="D121" s="39" t="s">
        <v>57</v>
      </c>
      <c r="E121" s="39" t="s">
        <v>764</v>
      </c>
      <c r="F121" s="39" t="s">
        <v>765</v>
      </c>
      <c r="G121" s="7" t="s">
        <v>455</v>
      </c>
      <c r="H121" s="39" t="s">
        <v>50</v>
      </c>
      <c r="I121" s="39" t="s">
        <v>93</v>
      </c>
      <c r="J121" s="7" t="s">
        <v>52</v>
      </c>
      <c r="K121" s="41" t="s">
        <v>53</v>
      </c>
      <c r="L121" s="70" t="n">
        <v>41376</v>
      </c>
      <c r="M121" s="70" t="n">
        <v>42036</v>
      </c>
      <c r="N121" s="70" t="n">
        <v>41325</v>
      </c>
      <c r="O121" s="70" t="n">
        <v>41488</v>
      </c>
      <c r="P121" s="186" t="n">
        <v>41881</v>
      </c>
      <c r="Q121" s="131" t="s">
        <v>766</v>
      </c>
      <c r="R121" s="187" t="n">
        <v>82192</v>
      </c>
      <c r="S121" s="70" t="n">
        <v>42362</v>
      </c>
      <c r="T121" s="70" t="n">
        <v>43229</v>
      </c>
      <c r="U121" s="70" t="n">
        <v>43245</v>
      </c>
      <c r="V121" s="153" t="n">
        <v>44377</v>
      </c>
      <c r="W121" s="188" t="n">
        <v>44742</v>
      </c>
      <c r="X121" s="70"/>
      <c r="Y121" s="152" t="n">
        <v>45077</v>
      </c>
      <c r="Z121" s="156" t="n">
        <v>1</v>
      </c>
      <c r="AA121" s="124"/>
      <c r="AB121" s="189" t="s">
        <v>767</v>
      </c>
      <c r="AC121" s="190" t="s">
        <v>728</v>
      </c>
      <c r="AD121" s="190" t="s">
        <v>768</v>
      </c>
      <c r="AE121" s="46" t="n">
        <v>2657534</v>
      </c>
      <c r="AF121" s="47" t="n">
        <v>15091805</v>
      </c>
      <c r="AG121" s="39" t="s">
        <v>493</v>
      </c>
      <c r="AH121" s="27" t="s">
        <v>73</v>
      </c>
      <c r="AI121" s="39" t="s">
        <v>459</v>
      </c>
      <c r="AJ121" s="39" t="s">
        <v>730</v>
      </c>
      <c r="AK121" s="191" t="n">
        <v>44186</v>
      </c>
      <c r="AL121" s="39"/>
      <c r="AM121" s="39" t="s">
        <v>54</v>
      </c>
      <c r="AN121" s="7" t="s">
        <v>75</v>
      </c>
      <c r="AO121" s="192" t="s">
        <v>769</v>
      </c>
      <c r="AP121" s="15" t="n">
        <f aca="false">MAX(V121,W121,X121)</f>
        <v>44742</v>
      </c>
      <c r="AQ121" s="16" t="n">
        <f aca="false">(AE121) * 0.01</f>
        <v>26575.34</v>
      </c>
      <c r="AR121" s="16" t="n">
        <f aca="false">(AE121) * 0.09</f>
        <v>239178.06</v>
      </c>
      <c r="AS121" s="16" t="n">
        <f aca="false">AQ121+AR121</f>
        <v>265753.4</v>
      </c>
    </row>
    <row r="122" customFormat="false" ht="15" hidden="false" customHeight="true" outlineLevel="0" collapsed="false">
      <c r="A122" s="6" t="n">
        <v>4883</v>
      </c>
      <c r="B122" s="25" t="s">
        <v>55</v>
      </c>
      <c r="C122" s="25" t="s">
        <v>770</v>
      </c>
      <c r="D122" s="25" t="s">
        <v>771</v>
      </c>
      <c r="E122" s="25" t="s">
        <v>772</v>
      </c>
      <c r="F122" s="193" t="s">
        <v>773</v>
      </c>
      <c r="G122" s="25" t="s">
        <v>177</v>
      </c>
      <c r="H122" s="25" t="s">
        <v>50</v>
      </c>
      <c r="I122" s="25" t="s">
        <v>51</v>
      </c>
      <c r="J122" s="7" t="s">
        <v>674</v>
      </c>
      <c r="K122" s="7" t="s">
        <v>53</v>
      </c>
      <c r="L122" s="18" t="n">
        <v>41067</v>
      </c>
      <c r="M122" s="18"/>
      <c r="N122" s="18" t="n">
        <v>41019</v>
      </c>
      <c r="O122" s="18" t="n">
        <v>41190</v>
      </c>
      <c r="P122" s="18" t="n">
        <v>41997</v>
      </c>
      <c r="Q122" s="133" t="s">
        <v>774</v>
      </c>
      <c r="R122" s="151" t="n">
        <v>100000</v>
      </c>
      <c r="S122" s="18" t="n">
        <v>41732</v>
      </c>
      <c r="T122" s="18" t="n">
        <v>41803</v>
      </c>
      <c r="U122" s="18" t="n">
        <v>41830</v>
      </c>
      <c r="V122" s="18" t="n">
        <v>43628</v>
      </c>
      <c r="W122" s="138" t="n">
        <v>43994</v>
      </c>
      <c r="X122" s="18" t="n">
        <v>44196</v>
      </c>
      <c r="Y122" s="31" t="n">
        <v>44316</v>
      </c>
      <c r="Z122" s="64" t="n">
        <v>1</v>
      </c>
      <c r="AA122" s="18" t="n">
        <v>44681</v>
      </c>
      <c r="AB122" s="18" t="s">
        <v>774</v>
      </c>
      <c r="AC122" s="18" t="s">
        <v>775</v>
      </c>
      <c r="AD122" s="18" t="s">
        <v>776</v>
      </c>
      <c r="AE122" s="24" t="n">
        <v>4900000</v>
      </c>
      <c r="AF122" s="37" t="n">
        <v>40036159</v>
      </c>
      <c r="AG122" s="56" t="s">
        <v>167</v>
      </c>
      <c r="AH122" s="7" t="s">
        <v>73</v>
      </c>
      <c r="AI122" s="56" t="s">
        <v>182</v>
      </c>
      <c r="AJ122" s="25" t="s">
        <v>51</v>
      </c>
      <c r="AK122" s="25" t="s">
        <v>460</v>
      </c>
      <c r="AL122" s="25"/>
      <c r="AM122" s="73" t="s">
        <v>54</v>
      </c>
      <c r="AN122" s="25" t="s">
        <v>75</v>
      </c>
      <c r="AO122" s="194" t="s">
        <v>528</v>
      </c>
      <c r="AP122" s="15" t="n">
        <f aca="false">MAX(V122,W122,X122)</f>
        <v>44196</v>
      </c>
      <c r="AQ122" s="16" t="n">
        <f aca="false">(AE122) * 0.01</f>
        <v>49000</v>
      </c>
      <c r="AR122" s="16" t="n">
        <f aca="false">(AE122) * 0.09</f>
        <v>441000</v>
      </c>
      <c r="AS122" s="16" t="n">
        <f aca="false">AQ122+AR122</f>
        <v>490000</v>
      </c>
    </row>
    <row r="123" customFormat="false" ht="15" hidden="false" customHeight="true" outlineLevel="0" collapsed="false">
      <c r="A123" s="185" t="n">
        <v>4905</v>
      </c>
      <c r="B123" s="39" t="s">
        <v>55</v>
      </c>
      <c r="C123" s="39" t="s">
        <v>354</v>
      </c>
      <c r="D123" s="39" t="s">
        <v>57</v>
      </c>
      <c r="E123" s="39" t="s">
        <v>777</v>
      </c>
      <c r="F123" s="7" t="s">
        <v>778</v>
      </c>
      <c r="G123" s="41" t="s">
        <v>455</v>
      </c>
      <c r="H123" s="39" t="s">
        <v>50</v>
      </c>
      <c r="I123" s="39" t="s">
        <v>93</v>
      </c>
      <c r="J123" s="41" t="s">
        <v>341</v>
      </c>
      <c r="K123" s="41" t="s">
        <v>53</v>
      </c>
      <c r="L123" s="70" t="n">
        <v>41228</v>
      </c>
      <c r="M123" s="70" t="n">
        <v>42095</v>
      </c>
      <c r="N123" s="70" t="n">
        <v>41194</v>
      </c>
      <c r="O123" s="70" t="n">
        <v>41402</v>
      </c>
      <c r="P123" s="70" t="n">
        <v>41912</v>
      </c>
      <c r="Q123" s="70" t="s">
        <v>779</v>
      </c>
      <c r="R123" s="155" t="n">
        <v>100000</v>
      </c>
      <c r="S123" s="70" t="n">
        <v>42241</v>
      </c>
      <c r="T123" s="70" t="n">
        <v>42549</v>
      </c>
      <c r="U123" s="70" t="n">
        <v>42544</v>
      </c>
      <c r="V123" s="195" t="n">
        <v>44377</v>
      </c>
      <c r="W123" s="195" t="n">
        <v>44742</v>
      </c>
      <c r="X123" s="70"/>
      <c r="Y123" s="18" t="n">
        <v>44742</v>
      </c>
      <c r="Z123" s="156"/>
      <c r="AA123" s="124"/>
      <c r="AB123" s="124" t="s">
        <v>780</v>
      </c>
      <c r="AC123" s="124" t="s">
        <v>761</v>
      </c>
      <c r="AD123" s="124" t="s">
        <v>781</v>
      </c>
      <c r="AE123" s="46" t="n">
        <v>4718182</v>
      </c>
      <c r="AF123" s="47" t="n">
        <v>14570590</v>
      </c>
      <c r="AG123" s="39" t="s">
        <v>493</v>
      </c>
      <c r="AH123" s="7" t="s">
        <v>73</v>
      </c>
      <c r="AI123" s="39" t="s">
        <v>459</v>
      </c>
      <c r="AJ123" s="39" t="s">
        <v>730</v>
      </c>
      <c r="AK123" s="191" t="n">
        <v>43883</v>
      </c>
      <c r="AL123" s="39"/>
      <c r="AM123" s="39" t="s">
        <v>54</v>
      </c>
      <c r="AN123" s="7" t="s">
        <v>75</v>
      </c>
      <c r="AO123" s="192" t="s">
        <v>782</v>
      </c>
      <c r="AP123" s="15" t="n">
        <f aca="false">MAX(V123,W123,X123)</f>
        <v>44742</v>
      </c>
      <c r="AQ123" s="16" t="n">
        <f aca="false">(AE123) * 0.01</f>
        <v>47181.82</v>
      </c>
      <c r="AR123" s="16" t="n">
        <f aca="false">(AE123) * 0.09</f>
        <v>424636.38</v>
      </c>
      <c r="AS123" s="16" t="n">
        <f aca="false">AQ123+AR123</f>
        <v>471818.2</v>
      </c>
    </row>
    <row r="124" customFormat="false" ht="15" hidden="false" customHeight="true" outlineLevel="0" collapsed="false">
      <c r="A124" s="120" t="n">
        <v>4930</v>
      </c>
      <c r="B124" s="7" t="s">
        <v>55</v>
      </c>
      <c r="C124" s="7" t="s">
        <v>783</v>
      </c>
      <c r="D124" s="7" t="s">
        <v>784</v>
      </c>
      <c r="E124" s="7" t="s">
        <v>785</v>
      </c>
      <c r="F124" s="7" t="s">
        <v>786</v>
      </c>
      <c r="G124" s="7" t="s">
        <v>455</v>
      </c>
      <c r="H124" s="7" t="s">
        <v>50</v>
      </c>
      <c r="I124" s="7" t="s">
        <v>51</v>
      </c>
      <c r="J124" s="7" t="s">
        <v>674</v>
      </c>
      <c r="K124" s="7" t="s">
        <v>53</v>
      </c>
      <c r="L124" s="18" t="n">
        <v>41067</v>
      </c>
      <c r="M124" s="18"/>
      <c r="N124" s="18" t="n">
        <v>41078</v>
      </c>
      <c r="O124" s="18" t="n">
        <v>41218</v>
      </c>
      <c r="P124" s="18" t="n">
        <v>41608</v>
      </c>
      <c r="Q124" s="18"/>
      <c r="R124" s="151" t="n">
        <v>170000</v>
      </c>
      <c r="S124" s="18" t="n">
        <v>41828</v>
      </c>
      <c r="T124" s="18" t="n">
        <v>41988</v>
      </c>
      <c r="U124" s="18" t="n">
        <v>41980</v>
      </c>
      <c r="V124" s="18" t="n">
        <v>43373</v>
      </c>
      <c r="W124" s="18"/>
      <c r="X124" s="18"/>
      <c r="Y124" s="18" t="n">
        <v>43738</v>
      </c>
      <c r="Z124" s="64"/>
      <c r="AA124" s="18"/>
      <c r="AB124" s="152" t="s">
        <v>787</v>
      </c>
      <c r="AC124" s="17" t="s">
        <v>788</v>
      </c>
      <c r="AD124" s="17" t="s">
        <v>789</v>
      </c>
      <c r="AE124" s="24" t="n">
        <v>5884018</v>
      </c>
      <c r="AF124" s="37" t="n">
        <v>99299043</v>
      </c>
      <c r="AG124" s="28" t="s">
        <v>493</v>
      </c>
      <c r="AH124" s="7" t="s">
        <v>73</v>
      </c>
      <c r="AI124" s="28" t="s">
        <v>459</v>
      </c>
      <c r="AJ124" s="7"/>
      <c r="AK124" s="7"/>
      <c r="AL124" s="7"/>
      <c r="AM124" s="7" t="s">
        <v>54</v>
      </c>
      <c r="AN124" s="7" t="s">
        <v>75</v>
      </c>
      <c r="AO124" s="8" t="s">
        <v>528</v>
      </c>
      <c r="AP124" s="15" t="n">
        <f aca="false">MAX(V124,W124,X124)</f>
        <v>43373</v>
      </c>
      <c r="AQ124" s="16" t="n">
        <f aca="false">(AE124) * 0.01</f>
        <v>58840.18</v>
      </c>
      <c r="AR124" s="16" t="n">
        <f aca="false">(AE124) * 0.09</f>
        <v>529561.62</v>
      </c>
      <c r="AS124" s="16" t="n">
        <f aca="false">AQ124+AR124</f>
        <v>588401.8</v>
      </c>
    </row>
    <row r="125" customFormat="false" ht="15" hidden="false" customHeight="true" outlineLevel="0" collapsed="false">
      <c r="A125" s="6" t="n">
        <v>4937</v>
      </c>
      <c r="B125" s="7" t="s">
        <v>55</v>
      </c>
      <c r="C125" s="7" t="s">
        <v>790</v>
      </c>
      <c r="D125" s="7" t="s">
        <v>791</v>
      </c>
      <c r="E125" s="7" t="s">
        <v>792</v>
      </c>
      <c r="F125" s="101" t="s">
        <v>793</v>
      </c>
      <c r="G125" s="7" t="s">
        <v>122</v>
      </c>
      <c r="H125" s="7" t="s">
        <v>50</v>
      </c>
      <c r="I125" s="7" t="s">
        <v>111</v>
      </c>
      <c r="J125" s="7" t="s">
        <v>52</v>
      </c>
      <c r="K125" s="7" t="s">
        <v>53</v>
      </c>
      <c r="L125" s="18" t="n">
        <v>41067</v>
      </c>
      <c r="M125" s="50"/>
      <c r="N125" s="18" t="n">
        <v>41018</v>
      </c>
      <c r="O125" s="18"/>
      <c r="P125" s="18" t="n">
        <v>41694</v>
      </c>
      <c r="Q125" s="18"/>
      <c r="R125" s="151" t="n">
        <v>36818</v>
      </c>
      <c r="S125" s="18" t="n">
        <v>41613</v>
      </c>
      <c r="T125" s="18" t="n">
        <v>41778</v>
      </c>
      <c r="U125" s="18" t="n">
        <v>41778</v>
      </c>
      <c r="V125" s="18" t="n">
        <v>43830</v>
      </c>
      <c r="W125" s="18"/>
      <c r="X125" s="18"/>
      <c r="Y125" s="18" t="n">
        <v>44195</v>
      </c>
      <c r="Z125" s="64"/>
      <c r="AA125" s="18"/>
      <c r="AB125" s="18" t="s">
        <v>794</v>
      </c>
      <c r="AC125" s="18" t="s">
        <v>795</v>
      </c>
      <c r="AD125" s="18" t="s">
        <v>796</v>
      </c>
      <c r="AE125" s="24" t="n">
        <v>2690455</v>
      </c>
      <c r="AF125" s="37" t="n">
        <v>23795000</v>
      </c>
      <c r="AG125" s="163" t="s">
        <v>126</v>
      </c>
      <c r="AH125" s="7" t="s">
        <v>100</v>
      </c>
      <c r="AI125" s="163" t="s">
        <v>127</v>
      </c>
      <c r="AJ125" s="26"/>
      <c r="AK125" s="26"/>
      <c r="AL125" s="26"/>
      <c r="AM125" s="26"/>
      <c r="AN125" s="7" t="s">
        <v>75</v>
      </c>
      <c r="AO125" s="7"/>
      <c r="AP125" s="15" t="n">
        <f aca="false">MAX(V125,W125,X125)</f>
        <v>43830</v>
      </c>
      <c r="AQ125" s="16" t="n">
        <f aca="false">(AE125) * 0.01</f>
        <v>26904.55</v>
      </c>
      <c r="AR125" s="16" t="n">
        <f aca="false">(AE125) * 0.09</f>
        <v>242140.95</v>
      </c>
      <c r="AS125" s="16" t="n">
        <f aca="false">AQ125+AR125</f>
        <v>269045.5</v>
      </c>
    </row>
    <row r="126" customFormat="false" ht="15" hidden="false" customHeight="true" outlineLevel="0" collapsed="false">
      <c r="A126" s="6" t="n">
        <v>4943</v>
      </c>
      <c r="B126" s="7" t="s">
        <v>55</v>
      </c>
      <c r="C126" s="7" t="s">
        <v>797</v>
      </c>
      <c r="D126" s="7" t="s">
        <v>791</v>
      </c>
      <c r="E126" s="7" t="s">
        <v>798</v>
      </c>
      <c r="F126" s="7" t="s">
        <v>799</v>
      </c>
      <c r="G126" s="7" t="s">
        <v>122</v>
      </c>
      <c r="H126" s="7" t="s">
        <v>105</v>
      </c>
      <c r="I126" s="7" t="s">
        <v>111</v>
      </c>
      <c r="J126" s="7" t="s">
        <v>52</v>
      </c>
      <c r="K126" s="7" t="s">
        <v>53</v>
      </c>
      <c r="L126" s="18" t="n">
        <v>41120</v>
      </c>
      <c r="M126" s="18"/>
      <c r="N126" s="18"/>
      <c r="O126" s="18"/>
      <c r="P126" s="18"/>
      <c r="Q126" s="18"/>
      <c r="R126" s="151" t="n">
        <v>0</v>
      </c>
      <c r="S126" s="18" t="n">
        <v>41120</v>
      </c>
      <c r="T126" s="18" t="n">
        <v>41205</v>
      </c>
      <c r="U126" s="18" t="n">
        <v>41179</v>
      </c>
      <c r="V126" s="18" t="n">
        <v>41820</v>
      </c>
      <c r="W126" s="18" t="n">
        <v>41820</v>
      </c>
      <c r="X126" s="18" t="n">
        <v>42369</v>
      </c>
      <c r="Y126" s="18" t="n">
        <v>42369</v>
      </c>
      <c r="Z126" s="64" t="n">
        <v>1</v>
      </c>
      <c r="AA126" s="18" t="n">
        <v>42369</v>
      </c>
      <c r="AB126" s="18" t="s">
        <v>800</v>
      </c>
      <c r="AC126" s="18" t="s">
        <v>614</v>
      </c>
      <c r="AD126" s="18" t="s">
        <v>801</v>
      </c>
      <c r="AE126" s="24" t="n">
        <v>220000</v>
      </c>
      <c r="AF126" s="37" t="n">
        <v>212000</v>
      </c>
      <c r="AG126" s="26" t="s">
        <v>118</v>
      </c>
      <c r="AH126" s="27" t="s">
        <v>100</v>
      </c>
      <c r="AI126" s="26" t="s">
        <v>127</v>
      </c>
      <c r="AJ126" s="7" t="s">
        <v>128</v>
      </c>
      <c r="AK126" s="7" t="s">
        <v>128</v>
      </c>
      <c r="AL126" s="26"/>
      <c r="AM126" s="26" t="s">
        <v>54</v>
      </c>
      <c r="AN126" s="7" t="s">
        <v>75</v>
      </c>
      <c r="AO126" s="7"/>
      <c r="AP126" s="15" t="n">
        <f aca="false">MAX(V126,W126,X126)</f>
        <v>42369</v>
      </c>
      <c r="AQ126" s="16" t="n">
        <f aca="false">(AE126) * 0.01</f>
        <v>2200</v>
      </c>
      <c r="AR126" s="16" t="n">
        <f aca="false">(AE126) * 0.09</f>
        <v>19800</v>
      </c>
      <c r="AS126" s="16" t="n">
        <f aca="false">AQ126+AR126</f>
        <v>22000</v>
      </c>
    </row>
    <row r="127" customFormat="false" ht="15" hidden="false" customHeight="true" outlineLevel="0" collapsed="false">
      <c r="A127" s="76" t="n">
        <v>4970</v>
      </c>
      <c r="B127" s="7" t="s">
        <v>55</v>
      </c>
      <c r="C127" s="7" t="s">
        <v>802</v>
      </c>
      <c r="D127" s="7" t="s">
        <v>791</v>
      </c>
      <c r="E127" s="25" t="s">
        <v>803</v>
      </c>
      <c r="F127" s="56" t="s">
        <v>804</v>
      </c>
      <c r="G127" s="41" t="s">
        <v>92</v>
      </c>
      <c r="H127" s="7" t="s">
        <v>50</v>
      </c>
      <c r="I127" s="7" t="s">
        <v>93</v>
      </c>
      <c r="J127" s="7" t="s">
        <v>758</v>
      </c>
      <c r="K127" s="7" t="s">
        <v>95</v>
      </c>
      <c r="L127" s="18" t="n">
        <v>41067</v>
      </c>
      <c r="M127" s="18" t="n">
        <v>42064</v>
      </c>
      <c r="N127" s="18" t="n">
        <v>41197</v>
      </c>
      <c r="O127" s="18" t="n">
        <v>41261</v>
      </c>
      <c r="P127" s="18" t="n">
        <v>41639</v>
      </c>
      <c r="Q127" s="18" t="s">
        <v>805</v>
      </c>
      <c r="R127" s="151" t="n">
        <v>60000</v>
      </c>
      <c r="S127" s="18" t="n">
        <v>42100</v>
      </c>
      <c r="T127" s="18" t="n">
        <v>42578</v>
      </c>
      <c r="U127" s="18" t="n">
        <v>42578</v>
      </c>
      <c r="V127" s="18" t="n">
        <v>44742</v>
      </c>
      <c r="W127" s="18" t="n">
        <v>44742</v>
      </c>
      <c r="X127" s="18"/>
      <c r="Y127" s="18" t="n">
        <v>44742</v>
      </c>
      <c r="Z127" s="64" t="n">
        <v>1</v>
      </c>
      <c r="AA127" s="18" t="n">
        <v>44742</v>
      </c>
      <c r="AB127" s="18" t="s">
        <v>806</v>
      </c>
      <c r="AC127" s="18" t="s">
        <v>761</v>
      </c>
      <c r="AD127" s="182" t="s">
        <v>807</v>
      </c>
      <c r="AE127" s="24" t="n">
        <v>4240000</v>
      </c>
      <c r="AF127" s="37" t="n">
        <v>48745550</v>
      </c>
      <c r="AG127" s="7" t="s">
        <v>99</v>
      </c>
      <c r="AH127" s="27" t="s">
        <v>100</v>
      </c>
      <c r="AI127" s="7" t="s">
        <v>101</v>
      </c>
      <c r="AJ127" s="7" t="s">
        <v>730</v>
      </c>
      <c r="AK127" s="7" t="s">
        <v>731</v>
      </c>
      <c r="AL127" s="196" t="n">
        <v>44377</v>
      </c>
      <c r="AM127" s="7" t="s">
        <v>54</v>
      </c>
      <c r="AN127" s="7" t="s">
        <v>75</v>
      </c>
      <c r="AO127" s="7"/>
      <c r="AP127" s="15" t="n">
        <f aca="false">MAX(V127,W127,X127)</f>
        <v>44742</v>
      </c>
      <c r="AQ127" s="16" t="n">
        <f aca="false">(AE127) * 0.01</f>
        <v>42400</v>
      </c>
      <c r="AR127" s="16" t="n">
        <f aca="false">(AE127) * 0.09</f>
        <v>381600</v>
      </c>
      <c r="AS127" s="16" t="n">
        <f aca="false">AQ127+AR127</f>
        <v>424000</v>
      </c>
    </row>
    <row r="128" customFormat="false" ht="15" hidden="false" customHeight="true" outlineLevel="0" collapsed="false">
      <c r="A128" s="6" t="n">
        <v>4983</v>
      </c>
      <c r="B128" s="7" t="s">
        <v>55</v>
      </c>
      <c r="C128" s="7" t="s">
        <v>808</v>
      </c>
      <c r="D128" s="7" t="s">
        <v>47</v>
      </c>
      <c r="E128" s="25" t="s">
        <v>809</v>
      </c>
      <c r="F128" s="7" t="s">
        <v>810</v>
      </c>
      <c r="G128" s="7" t="s">
        <v>92</v>
      </c>
      <c r="H128" s="7" t="s">
        <v>811</v>
      </c>
      <c r="I128" s="7" t="s">
        <v>51</v>
      </c>
      <c r="J128" s="7" t="s">
        <v>94</v>
      </c>
      <c r="K128" s="7" t="s">
        <v>95</v>
      </c>
      <c r="L128" s="18" t="n">
        <v>41100</v>
      </c>
      <c r="M128" s="18" t="n">
        <v>41100</v>
      </c>
      <c r="N128" s="18"/>
      <c r="O128" s="18"/>
      <c r="P128" s="18"/>
      <c r="Q128" s="18"/>
      <c r="R128" s="151" t="n">
        <v>0</v>
      </c>
      <c r="S128" s="18" t="n">
        <v>41100</v>
      </c>
      <c r="T128" s="18" t="n">
        <v>41135</v>
      </c>
      <c r="U128" s="18" t="n">
        <v>41121</v>
      </c>
      <c r="V128" s="18" t="n">
        <v>41820</v>
      </c>
      <c r="W128" s="18" t="n">
        <v>42185</v>
      </c>
      <c r="X128" s="18" t="n">
        <v>42185</v>
      </c>
      <c r="Y128" s="18" t="n">
        <f aca="false">W128</f>
        <v>42185</v>
      </c>
      <c r="Z128" s="64"/>
      <c r="AA128" s="18" t="n">
        <f aca="false">Y128</f>
        <v>42185</v>
      </c>
      <c r="AB128" s="18" t="s">
        <v>812</v>
      </c>
      <c r="AC128" s="18" t="s">
        <v>752</v>
      </c>
      <c r="AD128" s="7" t="s">
        <v>813</v>
      </c>
      <c r="AE128" s="24" t="n">
        <v>136364</v>
      </c>
      <c r="AF128" s="37" t="n">
        <v>150000</v>
      </c>
      <c r="AG128" s="7" t="s">
        <v>99</v>
      </c>
      <c r="AH128" s="27" t="s">
        <v>100</v>
      </c>
      <c r="AI128" s="28" t="s">
        <v>101</v>
      </c>
      <c r="AJ128" s="7"/>
      <c r="AK128" s="7"/>
      <c r="AL128" s="29" t="n">
        <v>42004</v>
      </c>
      <c r="AM128" s="7" t="s">
        <v>54</v>
      </c>
      <c r="AN128" s="7" t="s">
        <v>75</v>
      </c>
      <c r="AO128" s="7"/>
      <c r="AP128" s="15" t="n">
        <f aca="false">MAX(V128,W128,X128)</f>
        <v>42185</v>
      </c>
      <c r="AQ128" s="16" t="n">
        <f aca="false">(AE128) * 0.01</f>
        <v>1363.64</v>
      </c>
      <c r="AR128" s="16" t="n">
        <f aca="false">(AE128) * 0.09</f>
        <v>12272.76</v>
      </c>
      <c r="AS128" s="16" t="n">
        <f aca="false">AQ128+AR128</f>
        <v>13636.4</v>
      </c>
    </row>
    <row r="129" customFormat="false" ht="15" hidden="false" customHeight="true" outlineLevel="0" collapsed="false">
      <c r="A129" s="6" t="n">
        <v>4988</v>
      </c>
      <c r="B129" s="7" t="s">
        <v>55</v>
      </c>
      <c r="C129" s="7" t="s">
        <v>814</v>
      </c>
      <c r="D129" s="28" t="s">
        <v>64</v>
      </c>
      <c r="E129" s="25" t="s">
        <v>815</v>
      </c>
      <c r="F129" s="7" t="s">
        <v>810</v>
      </c>
      <c r="G129" s="7" t="s">
        <v>92</v>
      </c>
      <c r="H129" s="7" t="s">
        <v>105</v>
      </c>
      <c r="I129" s="7" t="s">
        <v>51</v>
      </c>
      <c r="J129" s="7" t="s">
        <v>94</v>
      </c>
      <c r="K129" s="7" t="s">
        <v>95</v>
      </c>
      <c r="L129" s="18" t="n">
        <v>41074</v>
      </c>
      <c r="M129" s="18" t="n">
        <v>41037</v>
      </c>
      <c r="N129" s="18"/>
      <c r="O129" s="18"/>
      <c r="P129" s="18"/>
      <c r="Q129" s="18"/>
      <c r="R129" s="151" t="n">
        <v>0</v>
      </c>
      <c r="S129" s="18" t="n">
        <v>41074</v>
      </c>
      <c r="T129" s="18" t="n">
        <v>41169</v>
      </c>
      <c r="U129" s="18" t="n">
        <v>41158</v>
      </c>
      <c r="V129" s="18" t="n">
        <v>42004</v>
      </c>
      <c r="W129" s="18"/>
      <c r="X129" s="18"/>
      <c r="Y129" s="18" t="n">
        <v>42004</v>
      </c>
      <c r="Z129" s="64"/>
      <c r="AA129" s="18" t="n">
        <v>42004</v>
      </c>
      <c r="AB129" s="18" t="s">
        <v>812</v>
      </c>
      <c r="AC129" s="18" t="s">
        <v>752</v>
      </c>
      <c r="AD129" s="7" t="s">
        <v>816</v>
      </c>
      <c r="AE129" s="24" t="n">
        <v>136364</v>
      </c>
      <c r="AF129" s="37" t="n">
        <v>227000</v>
      </c>
      <c r="AG129" s="7" t="s">
        <v>99</v>
      </c>
      <c r="AH129" s="27" t="s">
        <v>100</v>
      </c>
      <c r="AI129" s="7" t="s">
        <v>101</v>
      </c>
      <c r="AJ129" s="7"/>
      <c r="AK129" s="7"/>
      <c r="AL129" s="29" t="n">
        <v>42004</v>
      </c>
      <c r="AM129" s="7" t="s">
        <v>54</v>
      </c>
      <c r="AN129" s="7" t="s">
        <v>75</v>
      </c>
      <c r="AO129" s="7"/>
      <c r="AP129" s="15" t="n">
        <f aca="false">MAX(V129,W129,X129)</f>
        <v>42004</v>
      </c>
      <c r="AQ129" s="16" t="n">
        <f aca="false">(AE129) * 0.01</f>
        <v>1363.64</v>
      </c>
      <c r="AR129" s="16" t="n">
        <f aca="false">(AE129) * 0.09</f>
        <v>12272.76</v>
      </c>
      <c r="AS129" s="16" t="n">
        <f aca="false">AQ129+AR129</f>
        <v>13636.4</v>
      </c>
    </row>
    <row r="130" customFormat="false" ht="15" hidden="false" customHeight="true" outlineLevel="0" collapsed="false">
      <c r="A130" s="6" t="n">
        <v>5042</v>
      </c>
      <c r="B130" s="7" t="s">
        <v>55</v>
      </c>
      <c r="C130" s="7" t="s">
        <v>407</v>
      </c>
      <c r="D130" s="7" t="s">
        <v>47</v>
      </c>
      <c r="E130" s="25" t="s">
        <v>817</v>
      </c>
      <c r="F130" s="7" t="s">
        <v>810</v>
      </c>
      <c r="G130" s="41" t="s">
        <v>92</v>
      </c>
      <c r="H130" s="7" t="s">
        <v>105</v>
      </c>
      <c r="I130" s="7" t="s">
        <v>818</v>
      </c>
      <c r="J130" s="7" t="s">
        <v>94</v>
      </c>
      <c r="K130" s="7" t="s">
        <v>95</v>
      </c>
      <c r="L130" s="18" t="n">
        <v>41141</v>
      </c>
      <c r="M130" s="18" t="n">
        <v>41106</v>
      </c>
      <c r="N130" s="18"/>
      <c r="O130" s="18"/>
      <c r="P130" s="18"/>
      <c r="Q130" s="18"/>
      <c r="R130" s="151" t="n">
        <v>0</v>
      </c>
      <c r="S130" s="18" t="n">
        <v>41141</v>
      </c>
      <c r="T130" s="18" t="n">
        <v>41338</v>
      </c>
      <c r="U130" s="18" t="n">
        <v>41338</v>
      </c>
      <c r="V130" s="18" t="n">
        <v>42004</v>
      </c>
      <c r="W130" s="18" t="n">
        <v>44650</v>
      </c>
      <c r="X130" s="18" t="n">
        <v>44650</v>
      </c>
      <c r="Y130" s="152" t="n">
        <v>42004</v>
      </c>
      <c r="Z130" s="64" t="n">
        <v>1</v>
      </c>
      <c r="AA130" s="18" t="n">
        <v>44803</v>
      </c>
      <c r="AB130" s="152" t="s">
        <v>819</v>
      </c>
      <c r="AC130" s="18" t="s">
        <v>752</v>
      </c>
      <c r="AD130" s="7" t="n">
        <v>2000004934</v>
      </c>
      <c r="AE130" s="24" t="n">
        <v>136364</v>
      </c>
      <c r="AF130" s="37" t="n">
        <v>155000</v>
      </c>
      <c r="AG130" s="7" t="s">
        <v>99</v>
      </c>
      <c r="AH130" s="27" t="s">
        <v>100</v>
      </c>
      <c r="AI130" s="7" t="s">
        <v>101</v>
      </c>
      <c r="AJ130" s="7"/>
      <c r="AK130" s="7"/>
      <c r="AL130" s="29" t="n">
        <v>44803</v>
      </c>
      <c r="AM130" s="7" t="s">
        <v>54</v>
      </c>
      <c r="AN130" s="7" t="s">
        <v>75</v>
      </c>
      <c r="AO130" s="7"/>
      <c r="AP130" s="15" t="n">
        <f aca="false">MAX(V130,W130,X130)</f>
        <v>44650</v>
      </c>
      <c r="AQ130" s="16" t="n">
        <f aca="false">(AE130) * 0.01</f>
        <v>1363.64</v>
      </c>
      <c r="AR130" s="16" t="n">
        <f aca="false">(AE130) * 0.09</f>
        <v>12272.76</v>
      </c>
      <c r="AS130" s="16" t="n">
        <f aca="false">AQ130+AR130</f>
        <v>13636.4</v>
      </c>
    </row>
    <row r="131" customFormat="false" ht="15" hidden="false" customHeight="true" outlineLevel="0" collapsed="false">
      <c r="A131" s="84" t="n">
        <v>5047</v>
      </c>
      <c r="B131" s="7" t="s">
        <v>55</v>
      </c>
      <c r="C131" s="7" t="s">
        <v>63</v>
      </c>
      <c r="D131" s="59" t="s">
        <v>64</v>
      </c>
      <c r="E131" s="7" t="s">
        <v>820</v>
      </c>
      <c r="F131" s="17" t="s">
        <v>821</v>
      </c>
      <c r="G131" s="7" t="s">
        <v>122</v>
      </c>
      <c r="H131" s="17" t="s">
        <v>105</v>
      </c>
      <c r="I131" s="17" t="s">
        <v>51</v>
      </c>
      <c r="J131" s="7" t="s">
        <v>52</v>
      </c>
      <c r="K131" s="17"/>
      <c r="L131" s="17"/>
      <c r="M131" s="17"/>
      <c r="N131" s="17"/>
      <c r="O131" s="17"/>
      <c r="P131" s="17"/>
      <c r="Q131" s="17"/>
      <c r="R131" s="19"/>
      <c r="S131" s="17"/>
      <c r="T131" s="17"/>
      <c r="U131" s="17"/>
      <c r="V131" s="70"/>
      <c r="W131" s="17"/>
      <c r="X131" s="17"/>
      <c r="Y131" s="17"/>
      <c r="Z131" s="17"/>
      <c r="AA131" s="17"/>
      <c r="AB131" s="17"/>
      <c r="AC131" s="17" t="s">
        <v>614</v>
      </c>
      <c r="AD131" s="17"/>
      <c r="AE131" s="24" t="n">
        <v>370000</v>
      </c>
      <c r="AF131" s="17" t="n">
        <v>370000</v>
      </c>
      <c r="AG131" s="17"/>
      <c r="AH131" s="27" t="s">
        <v>100</v>
      </c>
      <c r="AI131" s="17" t="s">
        <v>127</v>
      </c>
      <c r="AJ131" s="17"/>
      <c r="AK131" s="17"/>
      <c r="AL131" s="197"/>
      <c r="AM131" s="7" t="s">
        <v>54</v>
      </c>
      <c r="AN131" s="17"/>
      <c r="AO131" s="17"/>
      <c r="AP131" s="15" t="n">
        <f aca="false">MAX(V131,W131,X131)</f>
        <v>0</v>
      </c>
      <c r="AQ131" s="16" t="n">
        <f aca="false">(AE131) * 0.01</f>
        <v>3700</v>
      </c>
      <c r="AR131" s="16" t="n">
        <f aca="false">(AE131) * 0.09</f>
        <v>33300</v>
      </c>
      <c r="AS131" s="16" t="n">
        <f aca="false">AQ131+AR131</f>
        <v>37000</v>
      </c>
    </row>
    <row r="132" customFormat="false" ht="15" hidden="false" customHeight="true" outlineLevel="0" collapsed="false">
      <c r="A132" s="6" t="n">
        <v>5050</v>
      </c>
      <c r="B132" s="7" t="s">
        <v>55</v>
      </c>
      <c r="C132" s="7" t="s">
        <v>656</v>
      </c>
      <c r="D132" s="7" t="s">
        <v>64</v>
      </c>
      <c r="E132" s="25" t="s">
        <v>817</v>
      </c>
      <c r="F132" s="7" t="s">
        <v>810</v>
      </c>
      <c r="G132" s="7" t="s">
        <v>92</v>
      </c>
      <c r="H132" s="7" t="s">
        <v>105</v>
      </c>
      <c r="I132" s="7" t="s">
        <v>51</v>
      </c>
      <c r="J132" s="7" t="s">
        <v>94</v>
      </c>
      <c r="K132" s="7" t="s">
        <v>95</v>
      </c>
      <c r="L132" s="18" t="n">
        <v>41142</v>
      </c>
      <c r="M132" s="18" t="n">
        <v>41121</v>
      </c>
      <c r="N132" s="18"/>
      <c r="O132" s="18"/>
      <c r="P132" s="18"/>
      <c r="Q132" s="145"/>
      <c r="R132" s="151" t="n">
        <v>0</v>
      </c>
      <c r="S132" s="18" t="n">
        <v>41142</v>
      </c>
      <c r="T132" s="18" t="n">
        <v>41236</v>
      </c>
      <c r="U132" s="18" t="n">
        <v>41236</v>
      </c>
      <c r="V132" s="18" t="n">
        <v>42004</v>
      </c>
      <c r="W132" s="18"/>
      <c r="X132" s="18"/>
      <c r="Y132" s="18" t="n">
        <v>42004</v>
      </c>
      <c r="Z132" s="64"/>
      <c r="AA132" s="18" t="n">
        <v>42004</v>
      </c>
      <c r="AB132" s="18" t="s">
        <v>812</v>
      </c>
      <c r="AC132" s="18" t="s">
        <v>752</v>
      </c>
      <c r="AD132" s="17" t="s">
        <v>822</v>
      </c>
      <c r="AE132" s="24" t="n">
        <v>136364</v>
      </c>
      <c r="AF132" s="37" t="n">
        <v>150000</v>
      </c>
      <c r="AG132" s="7" t="s">
        <v>99</v>
      </c>
      <c r="AH132" s="27" t="s">
        <v>100</v>
      </c>
      <c r="AI132" s="7" t="s">
        <v>101</v>
      </c>
      <c r="AJ132" s="7"/>
      <c r="AK132" s="7"/>
      <c r="AL132" s="29" t="n">
        <v>42185</v>
      </c>
      <c r="AM132" s="7" t="s">
        <v>54</v>
      </c>
      <c r="AN132" s="7" t="s">
        <v>75</v>
      </c>
      <c r="AO132" s="7"/>
      <c r="AP132" s="15" t="n">
        <f aca="false">MAX(V132,W132,X132)</f>
        <v>42004</v>
      </c>
      <c r="AQ132" s="16" t="n">
        <f aca="false">(AE132) * 0.01</f>
        <v>1363.64</v>
      </c>
      <c r="AR132" s="16" t="n">
        <f aca="false">(AE132) * 0.09</f>
        <v>12272.76</v>
      </c>
      <c r="AS132" s="16" t="n">
        <f aca="false">AQ132+AR132</f>
        <v>13636.4</v>
      </c>
    </row>
    <row r="133" customFormat="false" ht="15" hidden="false" customHeight="true" outlineLevel="0" collapsed="false">
      <c r="A133" s="38" t="n">
        <v>5057</v>
      </c>
      <c r="B133" s="39" t="s">
        <v>55</v>
      </c>
      <c r="C133" s="39" t="s">
        <v>823</v>
      </c>
      <c r="D133" s="39" t="s">
        <v>103</v>
      </c>
      <c r="E133" s="39" t="s">
        <v>824</v>
      </c>
      <c r="F133" s="7" t="s">
        <v>825</v>
      </c>
      <c r="G133" s="7" t="s">
        <v>164</v>
      </c>
      <c r="H133" s="40" t="s">
        <v>757</v>
      </c>
      <c r="I133" s="39" t="s">
        <v>93</v>
      </c>
      <c r="J133" s="41" t="s">
        <v>600</v>
      </c>
      <c r="K133" s="7" t="s">
        <v>53</v>
      </c>
      <c r="L133" s="70" t="n">
        <v>41228</v>
      </c>
      <c r="M133" s="70"/>
      <c r="N133" s="70" t="n">
        <v>41249</v>
      </c>
      <c r="O133" s="70" t="n">
        <v>41311</v>
      </c>
      <c r="P133" s="186" t="n">
        <v>43383</v>
      </c>
      <c r="Q133" s="122" t="s">
        <v>826</v>
      </c>
      <c r="R133" s="187" t="n">
        <v>162727</v>
      </c>
      <c r="S133" s="70" t="n">
        <v>41977</v>
      </c>
      <c r="T133" s="70" t="n">
        <v>42094</v>
      </c>
      <c r="U133" s="70" t="n">
        <v>42093</v>
      </c>
      <c r="V133" s="18" t="n">
        <v>43829</v>
      </c>
      <c r="W133" s="70" t="n">
        <v>44651</v>
      </c>
      <c r="X133" s="70"/>
      <c r="Y133" s="124" t="n">
        <v>44926</v>
      </c>
      <c r="Z133" s="156" t="n">
        <v>2</v>
      </c>
      <c r="AA133" s="124"/>
      <c r="AB133" s="124" t="s">
        <v>826</v>
      </c>
      <c r="AC133" s="18" t="s">
        <v>827</v>
      </c>
      <c r="AD133" s="26" t="s">
        <v>828</v>
      </c>
      <c r="AE133" s="46" t="n">
        <v>2331818</v>
      </c>
      <c r="AF133" s="47" t="n">
        <v>5018881</v>
      </c>
      <c r="AG133" s="39" t="s">
        <v>167</v>
      </c>
      <c r="AH133" s="27" t="s">
        <v>100</v>
      </c>
      <c r="AI133" s="8" t="s">
        <v>74</v>
      </c>
      <c r="AJ133" s="39" t="s">
        <v>51</v>
      </c>
      <c r="AK133" s="39" t="s">
        <v>292</v>
      </c>
      <c r="AL133" s="7"/>
      <c r="AM133" s="7" t="s">
        <v>54</v>
      </c>
      <c r="AN133" s="7" t="s">
        <v>75</v>
      </c>
      <c r="AO133" s="39"/>
      <c r="AP133" s="15" t="n">
        <f aca="false">MAX(V133,W133,X133)</f>
        <v>44651</v>
      </c>
      <c r="AQ133" s="16" t="n">
        <f aca="false">(AE133) * 0.01</f>
        <v>23318.18</v>
      </c>
      <c r="AR133" s="16" t="n">
        <f aca="false">(AE133) * 0.09</f>
        <v>209863.62</v>
      </c>
      <c r="AS133" s="16" t="n">
        <f aca="false">AQ133+AR133</f>
        <v>233181.8</v>
      </c>
    </row>
    <row r="134" customFormat="false" ht="15" hidden="false" customHeight="true" outlineLevel="0" collapsed="false">
      <c r="A134" s="6" t="n">
        <v>5076</v>
      </c>
      <c r="B134" s="7" t="s">
        <v>55</v>
      </c>
      <c r="C134" s="7" t="s">
        <v>721</v>
      </c>
      <c r="D134" s="7" t="s">
        <v>64</v>
      </c>
      <c r="E134" s="25" t="s">
        <v>829</v>
      </c>
      <c r="F134" s="39" t="s">
        <v>810</v>
      </c>
      <c r="G134" s="41" t="s">
        <v>92</v>
      </c>
      <c r="H134" s="7" t="s">
        <v>105</v>
      </c>
      <c r="I134" s="7" t="s">
        <v>51</v>
      </c>
      <c r="J134" s="7" t="s">
        <v>94</v>
      </c>
      <c r="K134" s="7" t="s">
        <v>95</v>
      </c>
      <c r="L134" s="18" t="n">
        <v>41151</v>
      </c>
      <c r="M134" s="18" t="n">
        <v>41136</v>
      </c>
      <c r="N134" s="18"/>
      <c r="O134" s="18"/>
      <c r="P134" s="18"/>
      <c r="Q134" s="133"/>
      <c r="R134" s="151" t="n">
        <v>0</v>
      </c>
      <c r="S134" s="18" t="n">
        <v>41151</v>
      </c>
      <c r="T134" s="18" t="n">
        <v>41281</v>
      </c>
      <c r="U134" s="18" t="n">
        <v>41281</v>
      </c>
      <c r="V134" s="18" t="n">
        <v>42004</v>
      </c>
      <c r="W134" s="18"/>
      <c r="X134" s="18"/>
      <c r="Y134" s="18" t="n">
        <v>42004</v>
      </c>
      <c r="Z134" s="64"/>
      <c r="AA134" s="18" t="n">
        <v>42004</v>
      </c>
      <c r="AB134" s="18" t="s">
        <v>812</v>
      </c>
      <c r="AC134" s="18" t="s">
        <v>752</v>
      </c>
      <c r="AD134" s="17" t="s">
        <v>830</v>
      </c>
      <c r="AE134" s="24" t="n">
        <v>136364</v>
      </c>
      <c r="AF134" s="37" t="n">
        <v>150000</v>
      </c>
      <c r="AG134" s="7" t="s">
        <v>99</v>
      </c>
      <c r="AH134" s="27" t="s">
        <v>100</v>
      </c>
      <c r="AI134" s="7" t="s">
        <v>101</v>
      </c>
      <c r="AJ134" s="7"/>
      <c r="AK134" s="7"/>
      <c r="AL134" s="29" t="n">
        <v>42004</v>
      </c>
      <c r="AM134" s="7" t="s">
        <v>54</v>
      </c>
      <c r="AN134" s="7" t="s">
        <v>75</v>
      </c>
      <c r="AO134" s="7"/>
      <c r="AP134" s="15" t="n">
        <f aca="false">MAX(V134,W134,X134)</f>
        <v>42004</v>
      </c>
      <c r="AQ134" s="16" t="n">
        <f aca="false">(AE134) * 0.01</f>
        <v>1363.64</v>
      </c>
      <c r="AR134" s="16" t="n">
        <f aca="false">(AE134) * 0.09</f>
        <v>12272.76</v>
      </c>
      <c r="AS134" s="16" t="n">
        <f aca="false">AQ134+AR134</f>
        <v>13636.4</v>
      </c>
    </row>
    <row r="135" customFormat="false" ht="15" hidden="false" customHeight="true" outlineLevel="0" collapsed="false">
      <c r="A135" s="6" t="n">
        <v>5077</v>
      </c>
      <c r="B135" s="7" t="s">
        <v>55</v>
      </c>
      <c r="C135" s="7" t="s">
        <v>831</v>
      </c>
      <c r="D135" s="7" t="s">
        <v>64</v>
      </c>
      <c r="E135" s="25" t="s">
        <v>832</v>
      </c>
      <c r="F135" s="7" t="s">
        <v>810</v>
      </c>
      <c r="G135" s="7" t="s">
        <v>92</v>
      </c>
      <c r="H135" s="7" t="s">
        <v>105</v>
      </c>
      <c r="I135" s="7" t="s">
        <v>51</v>
      </c>
      <c r="J135" s="7" t="s">
        <v>94</v>
      </c>
      <c r="K135" s="7" t="s">
        <v>95</v>
      </c>
      <c r="L135" s="18" t="n">
        <v>41151</v>
      </c>
      <c r="M135" s="18" t="n">
        <v>41136</v>
      </c>
      <c r="N135" s="18"/>
      <c r="O135" s="18"/>
      <c r="P135" s="18"/>
      <c r="Q135" s="145"/>
      <c r="R135" s="151" t="n">
        <v>0</v>
      </c>
      <c r="S135" s="18" t="n">
        <v>41151</v>
      </c>
      <c r="T135" s="18" t="n">
        <v>41225</v>
      </c>
      <c r="U135" s="18" t="n">
        <v>41225</v>
      </c>
      <c r="V135" s="18" t="n">
        <v>42004</v>
      </c>
      <c r="W135" s="18"/>
      <c r="X135" s="18"/>
      <c r="Y135" s="18" t="n">
        <v>42004</v>
      </c>
      <c r="Z135" s="64"/>
      <c r="AA135" s="18" t="n">
        <v>42004</v>
      </c>
      <c r="AB135" s="18" t="s">
        <v>812</v>
      </c>
      <c r="AC135" s="18" t="s">
        <v>752</v>
      </c>
      <c r="AD135" s="17" t="s">
        <v>833</v>
      </c>
      <c r="AE135" s="24" t="n">
        <v>136364</v>
      </c>
      <c r="AF135" s="37" t="n">
        <v>150000</v>
      </c>
      <c r="AG135" s="7" t="s">
        <v>99</v>
      </c>
      <c r="AH135" s="27" t="s">
        <v>100</v>
      </c>
      <c r="AI135" s="7" t="s">
        <v>101</v>
      </c>
      <c r="AJ135" s="7"/>
      <c r="AK135" s="7"/>
      <c r="AL135" s="29" t="n">
        <v>42004</v>
      </c>
      <c r="AM135" s="7" t="s">
        <v>54</v>
      </c>
      <c r="AN135" s="7" t="s">
        <v>75</v>
      </c>
      <c r="AO135" s="7"/>
      <c r="AP135" s="15" t="n">
        <f aca="false">MAX(V135,W135,X135)</f>
        <v>42004</v>
      </c>
      <c r="AQ135" s="16" t="n">
        <f aca="false">(AE135) * 0.01</f>
        <v>1363.64</v>
      </c>
      <c r="AR135" s="16" t="n">
        <f aca="false">(AE135) * 0.09</f>
        <v>12272.76</v>
      </c>
      <c r="AS135" s="16" t="n">
        <f aca="false">AQ135+AR135</f>
        <v>13636.4</v>
      </c>
    </row>
    <row r="136" customFormat="false" ht="15" hidden="false" customHeight="true" outlineLevel="0" collapsed="false">
      <c r="A136" s="6" t="n">
        <v>5085</v>
      </c>
      <c r="B136" s="25" t="s">
        <v>55</v>
      </c>
      <c r="C136" s="25" t="s">
        <v>345</v>
      </c>
      <c r="D136" s="25" t="s">
        <v>771</v>
      </c>
      <c r="E136" s="25" t="s">
        <v>817</v>
      </c>
      <c r="F136" s="25" t="s">
        <v>834</v>
      </c>
      <c r="G136" s="25" t="s">
        <v>177</v>
      </c>
      <c r="H136" s="25" t="s">
        <v>105</v>
      </c>
      <c r="I136" s="25" t="s">
        <v>51</v>
      </c>
      <c r="J136" s="7" t="s">
        <v>94</v>
      </c>
      <c r="K136" s="7" t="s">
        <v>53</v>
      </c>
      <c r="L136" s="18" t="n">
        <v>41141</v>
      </c>
      <c r="M136" s="18"/>
      <c r="N136" s="18"/>
      <c r="O136" s="18"/>
      <c r="P136" s="146"/>
      <c r="Q136" s="122"/>
      <c r="R136" s="147" t="n">
        <v>0</v>
      </c>
      <c r="S136" s="18" t="n">
        <v>41141</v>
      </c>
      <c r="T136" s="18" t="n">
        <v>42048</v>
      </c>
      <c r="U136" s="18" t="n">
        <v>42041</v>
      </c>
      <c r="V136" s="70" t="n">
        <v>42369</v>
      </c>
      <c r="W136" s="18"/>
      <c r="X136" s="18" t="n">
        <v>42549</v>
      </c>
      <c r="Y136" s="18" t="n">
        <v>42551</v>
      </c>
      <c r="Z136" s="64"/>
      <c r="AA136" s="18" t="n">
        <v>42551</v>
      </c>
      <c r="AB136" s="18" t="s">
        <v>812</v>
      </c>
      <c r="AC136" s="18"/>
      <c r="AD136" s="18"/>
      <c r="AE136" s="24" t="n">
        <v>136364</v>
      </c>
      <c r="AF136" s="37" t="n">
        <v>240000</v>
      </c>
      <c r="AG136" s="25" t="s">
        <v>167</v>
      </c>
      <c r="AH136" s="27" t="s">
        <v>73</v>
      </c>
      <c r="AI136" s="25" t="s">
        <v>182</v>
      </c>
      <c r="AJ136" s="25" t="s">
        <v>128</v>
      </c>
      <c r="AK136" s="25" t="s">
        <v>51</v>
      </c>
      <c r="AL136" s="25"/>
      <c r="AM136" s="25" t="s">
        <v>54</v>
      </c>
      <c r="AN136" s="25" t="s">
        <v>75</v>
      </c>
      <c r="AO136" s="25"/>
      <c r="AP136" s="15" t="n">
        <f aca="false">MAX(V136,W136,X136)</f>
        <v>42549</v>
      </c>
      <c r="AQ136" s="16" t="n">
        <f aca="false">(AE136) * 0.01</f>
        <v>1363.64</v>
      </c>
      <c r="AR136" s="16" t="n">
        <f aca="false">(AE136) * 0.09</f>
        <v>12272.76</v>
      </c>
      <c r="AS136" s="16" t="n">
        <f aca="false">AQ136+AR136</f>
        <v>13636.4</v>
      </c>
    </row>
    <row r="137" customFormat="false" ht="15" hidden="false" customHeight="true" outlineLevel="0" collapsed="false">
      <c r="A137" s="120" t="n">
        <v>5132</v>
      </c>
      <c r="B137" s="7" t="s">
        <v>55</v>
      </c>
      <c r="C137" s="7" t="s">
        <v>452</v>
      </c>
      <c r="D137" s="7" t="s">
        <v>57</v>
      </c>
      <c r="E137" s="7" t="s">
        <v>835</v>
      </c>
      <c r="F137" s="101" t="s">
        <v>836</v>
      </c>
      <c r="G137" s="41" t="s">
        <v>455</v>
      </c>
      <c r="H137" s="7" t="s">
        <v>50</v>
      </c>
      <c r="I137" s="7" t="s">
        <v>93</v>
      </c>
      <c r="J137" s="7" t="s">
        <v>52</v>
      </c>
      <c r="K137" s="7" t="s">
        <v>53</v>
      </c>
      <c r="L137" s="18" t="n">
        <v>41445</v>
      </c>
      <c r="M137" s="18"/>
      <c r="N137" s="18" t="n">
        <v>41514</v>
      </c>
      <c r="O137" s="18" t="n">
        <v>41731</v>
      </c>
      <c r="P137" s="18" t="n">
        <v>42124</v>
      </c>
      <c r="Q137" s="198" t="s">
        <v>837</v>
      </c>
      <c r="R137" s="151" t="n">
        <v>50000</v>
      </c>
      <c r="S137" s="18" t="n">
        <v>42458</v>
      </c>
      <c r="T137" s="18" t="n">
        <v>43545</v>
      </c>
      <c r="U137" s="18" t="n">
        <v>43670</v>
      </c>
      <c r="V137" s="153" t="n">
        <v>45371</v>
      </c>
      <c r="W137" s="18"/>
      <c r="X137" s="18"/>
      <c r="Y137" s="18" t="n">
        <v>45777</v>
      </c>
      <c r="Z137" s="64"/>
      <c r="AA137" s="18"/>
      <c r="AB137" s="18" t="s">
        <v>838</v>
      </c>
      <c r="AC137" s="17" t="s">
        <v>728</v>
      </c>
      <c r="AD137" s="18"/>
      <c r="AE137" s="24" t="n">
        <v>4196575</v>
      </c>
      <c r="AF137" s="37" t="n">
        <v>20217000</v>
      </c>
      <c r="AG137" s="7" t="s">
        <v>493</v>
      </c>
      <c r="AH137" s="7" t="s">
        <v>73</v>
      </c>
      <c r="AI137" s="7" t="s">
        <v>459</v>
      </c>
      <c r="AJ137" s="7"/>
      <c r="AK137" s="7" t="s">
        <v>839</v>
      </c>
      <c r="AL137" s="7"/>
      <c r="AM137" s="7" t="s">
        <v>54</v>
      </c>
      <c r="AN137" s="7" t="s">
        <v>75</v>
      </c>
      <c r="AO137" s="7" t="s">
        <v>840</v>
      </c>
      <c r="AP137" s="15" t="n">
        <f aca="false">MAX(V137,W137,X137)</f>
        <v>45371</v>
      </c>
      <c r="AQ137" s="16" t="n">
        <f aca="false">(AE137) * 0.01</f>
        <v>41965.75</v>
      </c>
      <c r="AR137" s="16" t="n">
        <f aca="false">(AE137) * 0.09</f>
        <v>377691.75</v>
      </c>
      <c r="AS137" s="16" t="n">
        <f aca="false">AQ137+AR137</f>
        <v>419657.5</v>
      </c>
    </row>
    <row r="138" customFormat="false" ht="15" hidden="false" customHeight="true" outlineLevel="0" collapsed="false">
      <c r="A138" s="6" t="n">
        <v>5135</v>
      </c>
      <c r="B138" s="25" t="s">
        <v>55</v>
      </c>
      <c r="C138" s="25" t="s">
        <v>841</v>
      </c>
      <c r="D138" s="25" t="s">
        <v>103</v>
      </c>
      <c r="E138" s="25" t="s">
        <v>842</v>
      </c>
      <c r="F138" s="25" t="s">
        <v>843</v>
      </c>
      <c r="G138" s="25" t="s">
        <v>177</v>
      </c>
      <c r="H138" s="25" t="s">
        <v>50</v>
      </c>
      <c r="I138" s="25" t="s">
        <v>93</v>
      </c>
      <c r="J138" s="7" t="s">
        <v>758</v>
      </c>
      <c r="K138" s="7" t="s">
        <v>53</v>
      </c>
      <c r="L138" s="18" t="n">
        <v>41445</v>
      </c>
      <c r="M138" s="18"/>
      <c r="N138" s="18" t="n">
        <v>41388</v>
      </c>
      <c r="O138" s="18" t="n">
        <v>41523</v>
      </c>
      <c r="P138" s="18" t="n">
        <v>42004</v>
      </c>
      <c r="Q138" s="18" t="s">
        <v>844</v>
      </c>
      <c r="R138" s="151" t="n">
        <v>150000</v>
      </c>
      <c r="S138" s="18" t="n">
        <v>42128</v>
      </c>
      <c r="T138" s="18" t="n">
        <v>42551</v>
      </c>
      <c r="U138" s="18" t="n">
        <v>42548</v>
      </c>
      <c r="V138" s="18" t="n">
        <v>44374</v>
      </c>
      <c r="W138" s="152" t="n">
        <v>44742</v>
      </c>
      <c r="X138" s="152"/>
      <c r="Y138" s="152" t="n">
        <v>45107</v>
      </c>
      <c r="Z138" s="199" t="n">
        <v>1</v>
      </c>
      <c r="AA138" s="18"/>
      <c r="AB138" s="18" t="s">
        <v>845</v>
      </c>
      <c r="AC138" s="18" t="s">
        <v>761</v>
      </c>
      <c r="AD138" s="18"/>
      <c r="AE138" s="24" t="n">
        <v>5657201</v>
      </c>
      <c r="AF138" s="37" t="n">
        <v>26952404</v>
      </c>
      <c r="AG138" s="56" t="s">
        <v>167</v>
      </c>
      <c r="AH138" s="7" t="s">
        <v>73</v>
      </c>
      <c r="AI138" s="194" t="s">
        <v>329</v>
      </c>
      <c r="AJ138" s="25" t="s">
        <v>51</v>
      </c>
      <c r="AK138" s="25" t="s">
        <v>128</v>
      </c>
      <c r="AL138" s="25"/>
      <c r="AM138" s="25" t="s">
        <v>54</v>
      </c>
      <c r="AN138" s="25" t="s">
        <v>75</v>
      </c>
      <c r="AO138" s="25" t="s">
        <v>846</v>
      </c>
      <c r="AP138" s="15" t="n">
        <f aca="false">MAX(V138,W138,X138)</f>
        <v>44742</v>
      </c>
      <c r="AQ138" s="16" t="n">
        <f aca="false">(AE138) * 0.01</f>
        <v>56572.01</v>
      </c>
      <c r="AR138" s="16" t="n">
        <f aca="false">(AE138) * 0.09</f>
        <v>509148.09</v>
      </c>
      <c r="AS138" s="16" t="n">
        <f aca="false">AQ138+AR138</f>
        <v>565720.1</v>
      </c>
    </row>
    <row r="139" customFormat="false" ht="15" hidden="false" customHeight="true" outlineLevel="0" collapsed="false">
      <c r="A139" s="6" t="n">
        <v>5136</v>
      </c>
      <c r="B139" s="7" t="s">
        <v>55</v>
      </c>
      <c r="C139" s="7" t="s">
        <v>847</v>
      </c>
      <c r="D139" s="7" t="s">
        <v>848</v>
      </c>
      <c r="E139" s="25" t="s">
        <v>849</v>
      </c>
      <c r="F139" s="28" t="s">
        <v>850</v>
      </c>
      <c r="G139" s="7" t="s">
        <v>92</v>
      </c>
      <c r="H139" s="7" t="s">
        <v>105</v>
      </c>
      <c r="I139" s="7" t="s">
        <v>93</v>
      </c>
      <c r="J139" s="7" t="s">
        <v>851</v>
      </c>
      <c r="K139" s="7" t="s">
        <v>95</v>
      </c>
      <c r="L139" s="18" t="n">
        <v>41193</v>
      </c>
      <c r="M139" s="18" t="n">
        <v>41164</v>
      </c>
      <c r="N139" s="18"/>
      <c r="O139" s="18"/>
      <c r="P139" s="18"/>
      <c r="Q139" s="145"/>
      <c r="R139" s="151" t="n">
        <v>0</v>
      </c>
      <c r="S139" s="18" t="n">
        <v>41193</v>
      </c>
      <c r="T139" s="18" t="n">
        <v>41123</v>
      </c>
      <c r="U139" s="18" t="n">
        <v>41123</v>
      </c>
      <c r="V139" s="18" t="n">
        <v>42004</v>
      </c>
      <c r="W139" s="18" t="n">
        <v>44650</v>
      </c>
      <c r="X139" s="18" t="n">
        <v>44650</v>
      </c>
      <c r="Y139" s="18" t="n">
        <v>41821</v>
      </c>
      <c r="Z139" s="64"/>
      <c r="AA139" s="18" t="n">
        <v>44803</v>
      </c>
      <c r="AB139" s="50" t="s">
        <v>852</v>
      </c>
      <c r="AC139" s="18" t="s">
        <v>752</v>
      </c>
      <c r="AD139" s="182" t="s">
        <v>853</v>
      </c>
      <c r="AE139" s="200" t="n">
        <v>1000000</v>
      </c>
      <c r="AF139" s="37" t="n">
        <v>950000</v>
      </c>
      <c r="AG139" s="7" t="s">
        <v>99</v>
      </c>
      <c r="AH139" s="7" t="s">
        <v>100</v>
      </c>
      <c r="AI139" s="7" t="s">
        <v>854</v>
      </c>
      <c r="AJ139" s="7"/>
      <c r="AK139" s="7"/>
      <c r="AL139" s="7"/>
      <c r="AM139" s="7" t="s">
        <v>54</v>
      </c>
      <c r="AN139" s="7" t="s">
        <v>75</v>
      </c>
      <c r="AO139" s="7"/>
      <c r="AP139" s="15" t="n">
        <f aca="false">MAX(V139,W139,X139)</f>
        <v>44650</v>
      </c>
      <c r="AQ139" s="16" t="n">
        <f aca="false">(AE139) * 0.01</f>
        <v>10000</v>
      </c>
      <c r="AR139" s="16" t="n">
        <f aca="false">(AE139) * 0.09</f>
        <v>90000</v>
      </c>
      <c r="AS139" s="16" t="n">
        <f aca="false">AQ139+AR139</f>
        <v>100000</v>
      </c>
    </row>
    <row r="140" customFormat="false" ht="15" hidden="false" customHeight="true" outlineLevel="0" collapsed="false">
      <c r="A140" s="120" t="n">
        <v>5137</v>
      </c>
      <c r="B140" s="7" t="s">
        <v>55</v>
      </c>
      <c r="C140" s="7" t="s">
        <v>452</v>
      </c>
      <c r="D140" s="7" t="s">
        <v>57</v>
      </c>
      <c r="E140" s="7" t="s">
        <v>855</v>
      </c>
      <c r="F140" s="25" t="s">
        <v>856</v>
      </c>
      <c r="G140" s="7" t="s">
        <v>455</v>
      </c>
      <c r="H140" s="7" t="s">
        <v>50</v>
      </c>
      <c r="I140" s="7" t="s">
        <v>93</v>
      </c>
      <c r="J140" s="7" t="s">
        <v>52</v>
      </c>
      <c r="K140" s="7" t="s">
        <v>53</v>
      </c>
      <c r="L140" s="18" t="n">
        <v>41376</v>
      </c>
      <c r="M140" s="18" t="n">
        <v>42095</v>
      </c>
      <c r="N140" s="18" t="n">
        <v>41325</v>
      </c>
      <c r="O140" s="18" t="n">
        <v>41512</v>
      </c>
      <c r="P140" s="146" t="n">
        <v>42124</v>
      </c>
      <c r="Q140" s="122" t="s">
        <v>857</v>
      </c>
      <c r="R140" s="147" t="n">
        <v>150000</v>
      </c>
      <c r="S140" s="18" t="n">
        <v>42389</v>
      </c>
      <c r="T140" s="18" t="n">
        <v>42704</v>
      </c>
      <c r="U140" s="18" t="n">
        <v>42702</v>
      </c>
      <c r="V140" s="18" t="n">
        <v>44530</v>
      </c>
      <c r="W140" s="153" t="n">
        <v>44592</v>
      </c>
      <c r="X140" s="18"/>
      <c r="Y140" s="18" t="n">
        <v>44895</v>
      </c>
      <c r="Z140" s="64"/>
      <c r="AA140" s="18"/>
      <c r="AB140" s="18" t="s">
        <v>858</v>
      </c>
      <c r="AC140" s="18" t="s">
        <v>728</v>
      </c>
      <c r="AD140" s="18" t="s">
        <v>859</v>
      </c>
      <c r="AE140" s="24" t="n">
        <v>3046347</v>
      </c>
      <c r="AF140" s="37" t="n">
        <v>10294750</v>
      </c>
      <c r="AG140" s="7" t="s">
        <v>493</v>
      </c>
      <c r="AH140" s="27" t="s">
        <v>73</v>
      </c>
      <c r="AI140" s="7" t="s">
        <v>459</v>
      </c>
      <c r="AJ140" s="7" t="s">
        <v>730</v>
      </c>
      <c r="AK140" s="7" t="s">
        <v>860</v>
      </c>
      <c r="AL140" s="7"/>
      <c r="AM140" s="7" t="s">
        <v>54</v>
      </c>
      <c r="AN140" s="7" t="s">
        <v>75</v>
      </c>
      <c r="AO140" s="7"/>
      <c r="AP140" s="15" t="n">
        <f aca="false">MAX(V140,W140,X140)</f>
        <v>44592</v>
      </c>
      <c r="AQ140" s="16" t="n">
        <f aca="false">(AE140) * 0.01</f>
        <v>30463.47</v>
      </c>
      <c r="AR140" s="16" t="n">
        <f aca="false">(AE140) * 0.09</f>
        <v>274171.23</v>
      </c>
      <c r="AS140" s="16" t="n">
        <f aca="false">AQ140+AR140</f>
        <v>304634.7</v>
      </c>
    </row>
    <row r="141" customFormat="false" ht="15" hidden="false" customHeight="true" outlineLevel="0" collapsed="false">
      <c r="A141" s="6" t="n">
        <v>5138</v>
      </c>
      <c r="B141" s="7" t="s">
        <v>55</v>
      </c>
      <c r="C141" s="7" t="s">
        <v>237</v>
      </c>
      <c r="D141" s="7" t="s">
        <v>47</v>
      </c>
      <c r="E141" s="7" t="s">
        <v>861</v>
      </c>
      <c r="F141" s="7" t="s">
        <v>862</v>
      </c>
      <c r="G141" s="41" t="s">
        <v>122</v>
      </c>
      <c r="H141" s="7" t="s">
        <v>105</v>
      </c>
      <c r="I141" s="7" t="s">
        <v>93</v>
      </c>
      <c r="J141" s="7" t="s">
        <v>52</v>
      </c>
      <c r="K141" s="7" t="s">
        <v>53</v>
      </c>
      <c r="L141" s="18" t="n">
        <v>41185</v>
      </c>
      <c r="M141" s="18"/>
      <c r="N141" s="18"/>
      <c r="O141" s="18"/>
      <c r="P141" s="18"/>
      <c r="Q141" s="133"/>
      <c r="R141" s="151" t="n">
        <v>0</v>
      </c>
      <c r="S141" s="18" t="n">
        <v>41185</v>
      </c>
      <c r="T141" s="18" t="n">
        <v>41330</v>
      </c>
      <c r="U141" s="18" t="n">
        <v>41225</v>
      </c>
      <c r="V141" s="70" t="n">
        <v>41820</v>
      </c>
      <c r="W141" s="18" t="n">
        <v>45291</v>
      </c>
      <c r="X141" s="18" t="n">
        <v>44561</v>
      </c>
      <c r="Y141" s="18" t="n">
        <v>44377</v>
      </c>
      <c r="Z141" s="64" t="n">
        <v>3</v>
      </c>
      <c r="AA141" s="18" t="n">
        <v>44742</v>
      </c>
      <c r="AB141" s="18" t="s">
        <v>863</v>
      </c>
      <c r="AC141" s="18" t="s">
        <v>614</v>
      </c>
      <c r="AD141" s="18" t="s">
        <v>864</v>
      </c>
      <c r="AE141" s="24" t="n">
        <v>220000</v>
      </c>
      <c r="AF141" s="37" t="n">
        <v>214000</v>
      </c>
      <c r="AG141" s="28" t="s">
        <v>126</v>
      </c>
      <c r="AH141" s="7" t="s">
        <v>100</v>
      </c>
      <c r="AI141" s="28" t="s">
        <v>127</v>
      </c>
      <c r="AJ141" s="7" t="s">
        <v>128</v>
      </c>
      <c r="AK141" s="7" t="s">
        <v>128</v>
      </c>
      <c r="AL141" s="7"/>
      <c r="AM141" s="7" t="s">
        <v>54</v>
      </c>
      <c r="AN141" s="7" t="s">
        <v>75</v>
      </c>
      <c r="AO141" s="7"/>
      <c r="AP141" s="15" t="n">
        <f aca="false">MAX(V141,W141,X141)</f>
        <v>45291</v>
      </c>
      <c r="AQ141" s="16" t="n">
        <f aca="false">(AE141) * 0.01</f>
        <v>2200</v>
      </c>
      <c r="AR141" s="16" t="n">
        <f aca="false">(AE141) * 0.09</f>
        <v>19800</v>
      </c>
      <c r="AS141" s="16" t="n">
        <f aca="false">AQ141+AR141</f>
        <v>22000</v>
      </c>
    </row>
    <row r="142" customFormat="false" ht="15" hidden="false" customHeight="true" outlineLevel="0" collapsed="false">
      <c r="A142" s="6" t="n">
        <v>5172</v>
      </c>
      <c r="B142" s="7" t="s">
        <v>55</v>
      </c>
      <c r="C142" s="7" t="s">
        <v>83</v>
      </c>
      <c r="D142" s="7" t="s">
        <v>83</v>
      </c>
      <c r="E142" s="7" t="s">
        <v>865</v>
      </c>
      <c r="F142" s="7" t="s">
        <v>866</v>
      </c>
      <c r="G142" s="7" t="s">
        <v>122</v>
      </c>
      <c r="H142" s="7" t="s">
        <v>151</v>
      </c>
      <c r="I142" s="7" t="s">
        <v>51</v>
      </c>
      <c r="J142" s="7" t="s">
        <v>52</v>
      </c>
      <c r="K142" s="7" t="s">
        <v>53</v>
      </c>
      <c r="L142" s="18" t="n">
        <v>41183</v>
      </c>
      <c r="M142" s="18"/>
      <c r="N142" s="18"/>
      <c r="O142" s="18"/>
      <c r="P142" s="18"/>
      <c r="Q142" s="18"/>
      <c r="R142" s="151" t="n">
        <v>0</v>
      </c>
      <c r="S142" s="18" t="n">
        <v>41183</v>
      </c>
      <c r="T142" s="18" t="n">
        <v>43280</v>
      </c>
      <c r="U142" s="18" t="n">
        <v>43280</v>
      </c>
      <c r="V142" s="18"/>
      <c r="W142" s="18"/>
      <c r="X142" s="18"/>
      <c r="Y142" s="18" t="n">
        <v>44196</v>
      </c>
      <c r="Z142" s="64" t="n">
        <v>2</v>
      </c>
      <c r="AA142" s="18"/>
      <c r="AB142" s="18" t="s">
        <v>867</v>
      </c>
      <c r="AC142" s="18" t="s">
        <v>868</v>
      </c>
      <c r="AD142" s="201" t="s">
        <v>869</v>
      </c>
      <c r="AE142" s="24" t="n">
        <v>1000000</v>
      </c>
      <c r="AF142" s="37" t="n">
        <v>627500</v>
      </c>
      <c r="AG142" s="7" t="s">
        <v>72</v>
      </c>
      <c r="AH142" s="27" t="s">
        <v>100</v>
      </c>
      <c r="AI142" s="7" t="s">
        <v>127</v>
      </c>
      <c r="AJ142" s="7" t="s">
        <v>51</v>
      </c>
      <c r="AK142" s="7" t="s">
        <v>51</v>
      </c>
      <c r="AL142" s="7"/>
      <c r="AM142" s="7" t="s">
        <v>54</v>
      </c>
      <c r="AN142" s="7" t="s">
        <v>75</v>
      </c>
      <c r="AO142" s="7"/>
      <c r="AP142" s="15" t="n">
        <f aca="false">MAX(V142,W142,X142)</f>
        <v>0</v>
      </c>
      <c r="AQ142" s="16" t="n">
        <f aca="false">(AE142) * 0.01</f>
        <v>10000</v>
      </c>
      <c r="AR142" s="16" t="n">
        <f aca="false">(AE142) * 0.09</f>
        <v>90000</v>
      </c>
      <c r="AS142" s="16" t="n">
        <f aca="false">AQ142+AR142</f>
        <v>100000</v>
      </c>
    </row>
    <row r="143" customFormat="false" ht="15" hidden="false" customHeight="true" outlineLevel="0" collapsed="false">
      <c r="A143" s="6" t="n">
        <v>5201</v>
      </c>
      <c r="B143" s="7" t="s">
        <v>55</v>
      </c>
      <c r="C143" s="7" t="s">
        <v>870</v>
      </c>
      <c r="D143" s="7" t="s">
        <v>83</v>
      </c>
      <c r="E143" s="7" t="s">
        <v>871</v>
      </c>
      <c r="F143" s="7" t="s">
        <v>872</v>
      </c>
      <c r="G143" s="7" t="s">
        <v>196</v>
      </c>
      <c r="H143" s="7" t="s">
        <v>151</v>
      </c>
      <c r="I143" s="7" t="s">
        <v>111</v>
      </c>
      <c r="J143" s="7" t="s">
        <v>52</v>
      </c>
      <c r="K143" s="7" t="s">
        <v>53</v>
      </c>
      <c r="L143" s="18" t="n">
        <v>41767</v>
      </c>
      <c r="M143" s="18"/>
      <c r="N143" s="18" t="n">
        <v>41767</v>
      </c>
      <c r="O143" s="18" t="n">
        <v>41884</v>
      </c>
      <c r="P143" s="18" t="n">
        <v>42369</v>
      </c>
      <c r="Q143" s="145" t="s">
        <v>873</v>
      </c>
      <c r="R143" s="151" t="n">
        <v>77187</v>
      </c>
      <c r="S143" s="18" t="n">
        <v>42207</v>
      </c>
      <c r="T143" s="152" t="n">
        <v>42285</v>
      </c>
      <c r="U143" s="18" t="n">
        <v>42279</v>
      </c>
      <c r="V143" s="18" t="n">
        <v>43646</v>
      </c>
      <c r="W143" s="18"/>
      <c r="X143" s="18"/>
      <c r="Y143" s="18" t="n">
        <v>44012</v>
      </c>
      <c r="Z143" s="64" t="n">
        <v>2</v>
      </c>
      <c r="AA143" s="18"/>
      <c r="AB143" s="18" t="s">
        <v>874</v>
      </c>
      <c r="AC143" s="18" t="s">
        <v>875</v>
      </c>
      <c r="AD143" s="18" t="s">
        <v>876</v>
      </c>
      <c r="AE143" s="24" t="n">
        <v>1922813</v>
      </c>
      <c r="AF143" s="37" t="n">
        <v>4797171</v>
      </c>
      <c r="AG143" s="7" t="s">
        <v>72</v>
      </c>
      <c r="AH143" s="27" t="s">
        <v>100</v>
      </c>
      <c r="AI143" s="7" t="s">
        <v>74</v>
      </c>
      <c r="AJ143" s="180" t="s">
        <v>51</v>
      </c>
      <c r="AK143" s="7"/>
      <c r="AL143" s="7"/>
      <c r="AM143" s="7" t="s">
        <v>54</v>
      </c>
      <c r="AN143" s="7" t="s">
        <v>75</v>
      </c>
      <c r="AO143" s="7"/>
      <c r="AP143" s="15" t="n">
        <f aca="false">MAX(V143,W143,X143)</f>
        <v>43646</v>
      </c>
      <c r="AQ143" s="16" t="n">
        <f aca="false">(AE143) * 0.01</f>
        <v>19228.13</v>
      </c>
      <c r="AR143" s="16" t="n">
        <f aca="false">(AE143) * 0.09</f>
        <v>173053.17</v>
      </c>
      <c r="AS143" s="16" t="n">
        <f aca="false">AQ143+AR143</f>
        <v>192281.3</v>
      </c>
    </row>
    <row r="144" customFormat="false" ht="15" hidden="false" customHeight="true" outlineLevel="0" collapsed="false">
      <c r="A144" s="185" t="n">
        <v>5208</v>
      </c>
      <c r="B144" s="39" t="s">
        <v>55</v>
      </c>
      <c r="C144" s="39" t="s">
        <v>877</v>
      </c>
      <c r="D144" s="39" t="s">
        <v>57</v>
      </c>
      <c r="E144" s="193" t="s">
        <v>878</v>
      </c>
      <c r="F144" s="7" t="s">
        <v>879</v>
      </c>
      <c r="G144" s="183" t="s">
        <v>67</v>
      </c>
      <c r="H144" s="39" t="s">
        <v>50</v>
      </c>
      <c r="I144" s="7" t="s">
        <v>93</v>
      </c>
      <c r="J144" s="28" t="s">
        <v>880</v>
      </c>
      <c r="K144" s="41" t="s">
        <v>53</v>
      </c>
      <c r="L144" s="70" t="n">
        <v>41719</v>
      </c>
      <c r="M144" s="70"/>
      <c r="N144" s="70" t="n">
        <v>41675</v>
      </c>
      <c r="O144" s="70" t="n">
        <v>41914</v>
      </c>
      <c r="P144" s="186" t="n">
        <v>42277</v>
      </c>
      <c r="Q144" s="122" t="s">
        <v>881</v>
      </c>
      <c r="R144" s="187" t="n">
        <v>110100</v>
      </c>
      <c r="S144" s="70" t="n">
        <v>42488</v>
      </c>
      <c r="T144" s="70" t="n">
        <v>42628</v>
      </c>
      <c r="U144" s="70" t="n">
        <v>42605</v>
      </c>
      <c r="V144" s="70" t="n">
        <v>44074</v>
      </c>
      <c r="W144" s="70" t="n">
        <v>44650</v>
      </c>
      <c r="X144" s="70"/>
      <c r="Y144" s="124" t="n">
        <v>44439</v>
      </c>
      <c r="Z144" s="156" t="n">
        <v>1</v>
      </c>
      <c r="AA144" s="202" t="n">
        <v>44834</v>
      </c>
      <c r="AB144" s="124" t="s">
        <v>882</v>
      </c>
      <c r="AC144" s="124" t="s">
        <v>761</v>
      </c>
      <c r="AD144" s="124" t="s">
        <v>883</v>
      </c>
      <c r="AE144" s="46" t="n">
        <v>3747706</v>
      </c>
      <c r="AF144" s="47" t="n">
        <v>15800000</v>
      </c>
      <c r="AG144" s="192" t="s">
        <v>493</v>
      </c>
      <c r="AH144" s="27" t="s">
        <v>73</v>
      </c>
      <c r="AI144" s="7" t="s">
        <v>459</v>
      </c>
      <c r="AJ144" s="28"/>
      <c r="AK144" s="39"/>
      <c r="AL144" s="39"/>
      <c r="AM144" s="39" t="s">
        <v>54</v>
      </c>
      <c r="AN144" s="7" t="s">
        <v>75</v>
      </c>
      <c r="AO144" s="39"/>
      <c r="AP144" s="15" t="n">
        <f aca="false">MAX(V144,W144,X144)</f>
        <v>44650</v>
      </c>
      <c r="AQ144" s="16" t="n">
        <f aca="false">(AE144) * 0.01</f>
        <v>37477.06</v>
      </c>
      <c r="AR144" s="16" t="n">
        <f aca="false">(AE144) * 0.09</f>
        <v>337293.54</v>
      </c>
      <c r="AS144" s="16" t="n">
        <f aca="false">AQ144+AR144</f>
        <v>374770.6</v>
      </c>
    </row>
    <row r="145" customFormat="false" ht="15" hidden="false" customHeight="true" outlineLevel="0" collapsed="false">
      <c r="A145" s="6" t="n">
        <v>5210</v>
      </c>
      <c r="B145" s="7" t="s">
        <v>55</v>
      </c>
      <c r="C145" s="7" t="s">
        <v>386</v>
      </c>
      <c r="D145" s="7" t="s">
        <v>47</v>
      </c>
      <c r="E145" s="25" t="s">
        <v>884</v>
      </c>
      <c r="F145" s="39" t="s">
        <v>885</v>
      </c>
      <c r="G145" s="7" t="s">
        <v>92</v>
      </c>
      <c r="H145" s="7" t="s">
        <v>151</v>
      </c>
      <c r="I145" s="7" t="s">
        <v>93</v>
      </c>
      <c r="J145" s="7" t="s">
        <v>52</v>
      </c>
      <c r="K145" s="7" t="s">
        <v>95</v>
      </c>
      <c r="L145" s="18" t="n">
        <v>41338</v>
      </c>
      <c r="M145" s="18" t="n">
        <v>42384</v>
      </c>
      <c r="N145" s="18" t="n">
        <v>41338</v>
      </c>
      <c r="O145" s="18" t="n">
        <v>41414</v>
      </c>
      <c r="P145" s="18" t="n">
        <v>41820</v>
      </c>
      <c r="Q145" s="133" t="s">
        <v>886</v>
      </c>
      <c r="R145" s="151" t="n">
        <v>73059</v>
      </c>
      <c r="S145" s="18" t="n">
        <v>42432</v>
      </c>
      <c r="T145" s="18" t="n">
        <v>42550</v>
      </c>
      <c r="U145" s="18" t="n">
        <v>42724</v>
      </c>
      <c r="V145" s="18" t="n">
        <v>44196</v>
      </c>
      <c r="W145" s="18" t="n">
        <v>44681</v>
      </c>
      <c r="X145" s="18"/>
      <c r="Y145" s="18" t="n">
        <v>45046</v>
      </c>
      <c r="Z145" s="64" t="n">
        <v>1</v>
      </c>
      <c r="AA145" s="18" t="n">
        <v>45046</v>
      </c>
      <c r="AB145" s="18" t="s">
        <v>887</v>
      </c>
      <c r="AC145" s="18" t="s">
        <v>875</v>
      </c>
      <c r="AD145" s="182" t="s">
        <v>888</v>
      </c>
      <c r="AE145" s="24" t="n">
        <v>1716895</v>
      </c>
      <c r="AF145" s="37" t="n">
        <v>6112840</v>
      </c>
      <c r="AG145" s="7" t="s">
        <v>99</v>
      </c>
      <c r="AH145" s="7" t="s">
        <v>100</v>
      </c>
      <c r="AI145" s="7" t="s">
        <v>101</v>
      </c>
      <c r="AJ145" s="7"/>
      <c r="AK145" s="7"/>
      <c r="AL145" s="196" t="n">
        <v>44316</v>
      </c>
      <c r="AM145" s="7" t="s">
        <v>54</v>
      </c>
      <c r="AN145" s="7" t="s">
        <v>75</v>
      </c>
      <c r="AO145" s="7"/>
      <c r="AP145" s="15" t="n">
        <f aca="false">MAX(V145,W145,X145)</f>
        <v>44681</v>
      </c>
      <c r="AQ145" s="16" t="n">
        <f aca="false">(AE145) * 0.01</f>
        <v>17168.95</v>
      </c>
      <c r="AR145" s="16" t="n">
        <f aca="false">(AE145) * 0.09</f>
        <v>154520.55</v>
      </c>
      <c r="AS145" s="16" t="n">
        <f aca="false">AQ145+AR145</f>
        <v>171689.5</v>
      </c>
    </row>
    <row r="146" customFormat="false" ht="15" hidden="false" customHeight="true" outlineLevel="0" collapsed="false">
      <c r="A146" s="6" t="n">
        <v>5272</v>
      </c>
      <c r="B146" s="7" t="s">
        <v>55</v>
      </c>
      <c r="C146" s="7" t="s">
        <v>255</v>
      </c>
      <c r="D146" s="7" t="s">
        <v>47</v>
      </c>
      <c r="E146" s="7" t="s">
        <v>889</v>
      </c>
      <c r="F146" s="39" t="s">
        <v>890</v>
      </c>
      <c r="G146" s="7" t="s">
        <v>122</v>
      </c>
      <c r="H146" s="7" t="s">
        <v>50</v>
      </c>
      <c r="I146" s="7" t="s">
        <v>93</v>
      </c>
      <c r="J146" s="7" t="s">
        <v>312</v>
      </c>
      <c r="K146" s="7" t="s">
        <v>53</v>
      </c>
      <c r="L146" s="18" t="n">
        <v>41445</v>
      </c>
      <c r="M146" s="18"/>
      <c r="N146" s="18" t="n">
        <v>41387</v>
      </c>
      <c r="O146" s="18" t="n">
        <v>41627</v>
      </c>
      <c r="P146" s="18" t="n">
        <v>42185</v>
      </c>
      <c r="Q146" s="18" t="s">
        <v>891</v>
      </c>
      <c r="R146" s="151" t="n">
        <v>80000</v>
      </c>
      <c r="S146" s="18" t="n">
        <v>42563</v>
      </c>
      <c r="T146" s="18" t="n">
        <v>42698</v>
      </c>
      <c r="U146" s="18" t="n">
        <v>42678</v>
      </c>
      <c r="V146" s="18" t="n">
        <v>44764</v>
      </c>
      <c r="W146" s="18"/>
      <c r="X146" s="18"/>
      <c r="Y146" s="18" t="n">
        <v>44773</v>
      </c>
      <c r="Z146" s="64"/>
      <c r="AA146" s="18"/>
      <c r="AB146" s="18" t="s">
        <v>892</v>
      </c>
      <c r="AC146" s="18" t="s">
        <v>761</v>
      </c>
      <c r="AD146" s="18" t="s">
        <v>893</v>
      </c>
      <c r="AE146" s="24" t="n">
        <v>3583800</v>
      </c>
      <c r="AF146" s="37" t="n">
        <v>9904405</v>
      </c>
      <c r="AG146" s="7" t="s">
        <v>126</v>
      </c>
      <c r="AH146" s="27" t="s">
        <v>100</v>
      </c>
      <c r="AI146" s="28" t="s">
        <v>127</v>
      </c>
      <c r="AJ146" s="7"/>
      <c r="AK146" s="7"/>
      <c r="AL146" s="7"/>
      <c r="AM146" s="7" t="s">
        <v>54</v>
      </c>
      <c r="AN146" s="7" t="s">
        <v>75</v>
      </c>
      <c r="AO146" s="7"/>
      <c r="AP146" s="15" t="n">
        <f aca="false">MAX(V146,W146,X146)</f>
        <v>44764</v>
      </c>
      <c r="AQ146" s="16" t="n">
        <f aca="false">(AE146) * 0.01</f>
        <v>35838</v>
      </c>
      <c r="AR146" s="16" t="n">
        <f aca="false">(AE146) * 0.09</f>
        <v>322542</v>
      </c>
      <c r="AS146" s="16" t="n">
        <f aca="false">AQ146+AR146</f>
        <v>358380</v>
      </c>
    </row>
    <row r="147" customFormat="false" ht="15" hidden="false" customHeight="true" outlineLevel="0" collapsed="false">
      <c r="A147" s="6" t="n">
        <v>5283</v>
      </c>
      <c r="B147" s="7" t="s">
        <v>55</v>
      </c>
      <c r="C147" s="7" t="s">
        <v>894</v>
      </c>
      <c r="D147" s="7" t="s">
        <v>47</v>
      </c>
      <c r="E147" s="7" t="s">
        <v>895</v>
      </c>
      <c r="F147" s="7" t="s">
        <v>896</v>
      </c>
      <c r="G147" s="7" t="s">
        <v>142</v>
      </c>
      <c r="H147" s="7" t="s">
        <v>50</v>
      </c>
      <c r="I147" s="7" t="s">
        <v>93</v>
      </c>
      <c r="J147" s="7" t="s">
        <v>52</v>
      </c>
      <c r="K147" s="7" t="s">
        <v>53</v>
      </c>
      <c r="L147" s="18" t="n">
        <v>41786</v>
      </c>
      <c r="M147" s="18"/>
      <c r="N147" s="18" t="n">
        <v>41730</v>
      </c>
      <c r="O147" s="18" t="n">
        <v>41901</v>
      </c>
      <c r="P147" s="18" t="n">
        <v>41820</v>
      </c>
      <c r="Q147" s="18" t="s">
        <v>897</v>
      </c>
      <c r="R147" s="151" t="n">
        <v>115000</v>
      </c>
      <c r="S147" s="18" t="n">
        <v>42709</v>
      </c>
      <c r="T147" s="18" t="n">
        <v>42885</v>
      </c>
      <c r="U147" s="18" t="n">
        <v>44264</v>
      </c>
      <c r="V147" s="18" t="n">
        <v>44377</v>
      </c>
      <c r="W147" s="18" t="n">
        <v>44742</v>
      </c>
      <c r="X147" s="18" t="n">
        <v>44742</v>
      </c>
      <c r="Y147" s="18" t="n">
        <v>44561</v>
      </c>
      <c r="Z147" s="64" t="n">
        <v>1</v>
      </c>
      <c r="AA147" s="18" t="n">
        <v>44926</v>
      </c>
      <c r="AB147" s="18" t="s">
        <v>898</v>
      </c>
      <c r="AC147" s="18" t="s">
        <v>728</v>
      </c>
      <c r="AD147" s="18" t="s">
        <v>899</v>
      </c>
      <c r="AE147" s="24" t="n">
        <v>3860000</v>
      </c>
      <c r="AF147" s="37" t="n">
        <v>6546751.87</v>
      </c>
      <c r="AG147" s="7" t="s">
        <v>118</v>
      </c>
      <c r="AH147" s="27" t="s">
        <v>73</v>
      </c>
      <c r="AI147" s="7" t="s">
        <v>182</v>
      </c>
      <c r="AJ147" s="7" t="s">
        <v>51</v>
      </c>
      <c r="AK147" s="7" t="s">
        <v>128</v>
      </c>
      <c r="AL147" s="7"/>
      <c r="AM147" s="17" t="s">
        <v>54</v>
      </c>
      <c r="AN147" s="7" t="s">
        <v>75</v>
      </c>
      <c r="AO147" s="7" t="s">
        <v>900</v>
      </c>
      <c r="AP147" s="15" t="n">
        <f aca="false">MAX(V147,W147,X147)</f>
        <v>44742</v>
      </c>
      <c r="AQ147" s="16" t="n">
        <f aca="false">(AE147) * 0.01</f>
        <v>38600</v>
      </c>
      <c r="AR147" s="16" t="n">
        <f aca="false">(AE147) * 0.09</f>
        <v>347400</v>
      </c>
      <c r="AS147" s="16" t="n">
        <f aca="false">AQ147+AR147</f>
        <v>386000</v>
      </c>
    </row>
    <row r="148" customFormat="false" ht="15" hidden="false" customHeight="true" outlineLevel="0" collapsed="false">
      <c r="A148" s="120" t="n">
        <v>5285</v>
      </c>
      <c r="B148" s="7" t="s">
        <v>55</v>
      </c>
      <c r="C148" s="7" t="s">
        <v>286</v>
      </c>
      <c r="D148" s="7" t="s">
        <v>57</v>
      </c>
      <c r="E148" s="7" t="s">
        <v>901</v>
      </c>
      <c r="F148" s="7" t="s">
        <v>902</v>
      </c>
      <c r="G148" s="41" t="s">
        <v>455</v>
      </c>
      <c r="H148" s="7" t="s">
        <v>50</v>
      </c>
      <c r="I148" s="17" t="s">
        <v>165</v>
      </c>
      <c r="J148" s="7" t="s">
        <v>341</v>
      </c>
      <c r="K148" s="7" t="s">
        <v>53</v>
      </c>
      <c r="L148" s="18" t="n">
        <v>41445</v>
      </c>
      <c r="M148" s="18"/>
      <c r="N148" s="18" t="n">
        <v>41388</v>
      </c>
      <c r="O148" s="18" t="n">
        <v>41534</v>
      </c>
      <c r="P148" s="18" t="n">
        <v>41851</v>
      </c>
      <c r="Q148" s="17" t="s">
        <v>903</v>
      </c>
      <c r="R148" s="151" t="n">
        <v>190000</v>
      </c>
      <c r="S148" s="18" t="n">
        <v>42563</v>
      </c>
      <c r="T148" s="18" t="n">
        <v>44371</v>
      </c>
      <c r="U148" s="18"/>
      <c r="V148" s="18" t="n">
        <v>44197</v>
      </c>
      <c r="W148" s="18"/>
      <c r="X148" s="18"/>
      <c r="Y148" s="152" t="n">
        <v>46568</v>
      </c>
      <c r="Z148" s="64"/>
      <c r="AA148" s="18"/>
      <c r="AB148" s="153" t="s">
        <v>904</v>
      </c>
      <c r="AC148" s="153" t="s">
        <v>905</v>
      </c>
      <c r="AD148" s="50"/>
      <c r="AE148" s="24" t="n">
        <v>9431763</v>
      </c>
      <c r="AF148" s="37" t="n">
        <v>40640872</v>
      </c>
      <c r="AG148" s="7" t="s">
        <v>493</v>
      </c>
      <c r="AH148" s="7" t="s">
        <v>73</v>
      </c>
      <c r="AI148" s="7" t="s">
        <v>459</v>
      </c>
      <c r="AJ148" s="7"/>
      <c r="AK148" s="7" t="s">
        <v>906</v>
      </c>
      <c r="AL148" s="7"/>
      <c r="AM148" s="7" t="s">
        <v>54</v>
      </c>
      <c r="AN148" s="7" t="s">
        <v>75</v>
      </c>
      <c r="AO148" s="121" t="s">
        <v>907</v>
      </c>
      <c r="AP148" s="15" t="n">
        <f aca="false">MAX(V148,W148,X148)</f>
        <v>44197</v>
      </c>
      <c r="AQ148" s="16" t="n">
        <f aca="false">(AE148) * 0.01</f>
        <v>94317.63</v>
      </c>
      <c r="AR148" s="16" t="n">
        <f aca="false">(AE148) * 0.09</f>
        <v>848858.67</v>
      </c>
      <c r="AS148" s="16" t="n">
        <f aca="false">AQ148+AR148</f>
        <v>943176.3</v>
      </c>
    </row>
    <row r="149" customFormat="false" ht="15" hidden="false" customHeight="true" outlineLevel="0" collapsed="false">
      <c r="A149" s="6" t="n">
        <v>5290</v>
      </c>
      <c r="B149" s="25" t="s">
        <v>55</v>
      </c>
      <c r="C149" s="25" t="s">
        <v>908</v>
      </c>
      <c r="D149" s="25" t="s">
        <v>103</v>
      </c>
      <c r="E149" s="25" t="s">
        <v>909</v>
      </c>
      <c r="F149" s="176" t="s">
        <v>910</v>
      </c>
      <c r="G149" s="25" t="s">
        <v>281</v>
      </c>
      <c r="H149" s="25" t="s">
        <v>151</v>
      </c>
      <c r="I149" s="203" t="s">
        <v>93</v>
      </c>
      <c r="J149" s="7" t="s">
        <v>52</v>
      </c>
      <c r="K149" s="7" t="s">
        <v>53</v>
      </c>
      <c r="L149" s="18" t="n">
        <v>41487</v>
      </c>
      <c r="M149" s="18"/>
      <c r="N149" s="18" t="n">
        <v>41487</v>
      </c>
      <c r="O149" s="18" t="n">
        <v>42117</v>
      </c>
      <c r="P149" s="18" t="n">
        <v>42674</v>
      </c>
      <c r="Q149" s="18" t="s">
        <v>911</v>
      </c>
      <c r="R149" s="151" t="n">
        <v>54714</v>
      </c>
      <c r="S149" s="18" t="n">
        <v>42790</v>
      </c>
      <c r="T149" s="18" t="n">
        <v>42926</v>
      </c>
      <c r="U149" s="18" t="n">
        <v>42956</v>
      </c>
      <c r="V149" s="18" t="n">
        <v>44316</v>
      </c>
      <c r="W149" s="50" t="n">
        <v>44681</v>
      </c>
      <c r="X149" s="18"/>
      <c r="Y149" s="204" t="n">
        <v>44681</v>
      </c>
      <c r="Z149" s="205" t="s">
        <v>912</v>
      </c>
      <c r="AA149" s="18"/>
      <c r="AB149" s="18" t="s">
        <v>913</v>
      </c>
      <c r="AC149" s="18" t="s">
        <v>875</v>
      </c>
      <c r="AD149" s="18" t="s">
        <v>914</v>
      </c>
      <c r="AE149" s="24" t="n">
        <v>1860000</v>
      </c>
      <c r="AF149" s="37" t="n">
        <v>6672000</v>
      </c>
      <c r="AG149" s="56" t="s">
        <v>167</v>
      </c>
      <c r="AH149" s="25" t="s">
        <v>127</v>
      </c>
      <c r="AI149" s="194" t="s">
        <v>329</v>
      </c>
      <c r="AJ149" s="25" t="s">
        <v>51</v>
      </c>
      <c r="AK149" s="25" t="s">
        <v>128</v>
      </c>
      <c r="AL149" s="25"/>
      <c r="AM149" s="73" t="s">
        <v>54</v>
      </c>
      <c r="AN149" s="25" t="s">
        <v>75</v>
      </c>
      <c r="AO149" s="25" t="s">
        <v>915</v>
      </c>
      <c r="AP149" s="15" t="n">
        <f aca="false">MAX(V149,W149,X149)</f>
        <v>44681</v>
      </c>
      <c r="AQ149" s="16" t="n">
        <f aca="false">(AE149) * 0.01</f>
        <v>18600</v>
      </c>
      <c r="AR149" s="16" t="n">
        <f aca="false">(AE149) * 0.09</f>
        <v>167400</v>
      </c>
      <c r="AS149" s="16" t="n">
        <f aca="false">AQ149+AR149</f>
        <v>186000</v>
      </c>
    </row>
    <row r="150" customFormat="false" ht="15" hidden="false" customHeight="true" outlineLevel="0" collapsed="false">
      <c r="A150" s="6" t="n">
        <v>5311</v>
      </c>
      <c r="B150" s="7" t="s">
        <v>55</v>
      </c>
      <c r="C150" s="7" t="s">
        <v>916</v>
      </c>
      <c r="D150" s="7" t="s">
        <v>64</v>
      </c>
      <c r="E150" s="25" t="s">
        <v>917</v>
      </c>
      <c r="F150" s="7" t="s">
        <v>810</v>
      </c>
      <c r="G150" s="7" t="s">
        <v>92</v>
      </c>
      <c r="H150" s="7" t="s">
        <v>105</v>
      </c>
      <c r="I150" s="7" t="s">
        <v>51</v>
      </c>
      <c r="J150" s="7" t="s">
        <v>94</v>
      </c>
      <c r="K150" s="7" t="s">
        <v>95</v>
      </c>
      <c r="L150" s="18" t="n">
        <v>41338</v>
      </c>
      <c r="M150" s="18" t="n">
        <v>41331</v>
      </c>
      <c r="N150" s="18"/>
      <c r="O150" s="18"/>
      <c r="P150" s="18"/>
      <c r="Q150" s="18" t="s">
        <v>128</v>
      </c>
      <c r="R150" s="151" t="n">
        <v>0</v>
      </c>
      <c r="S150" s="18" t="n">
        <v>41338</v>
      </c>
      <c r="T150" s="18" t="n">
        <v>41541</v>
      </c>
      <c r="U150" s="18" t="n">
        <v>41439</v>
      </c>
      <c r="V150" s="18" t="n">
        <v>42004</v>
      </c>
      <c r="W150" s="18"/>
      <c r="X150" s="18" t="n">
        <v>42004</v>
      </c>
      <c r="Y150" s="18" t="n">
        <v>42004</v>
      </c>
      <c r="Z150" s="64"/>
      <c r="AA150" s="18" t="n">
        <v>42004</v>
      </c>
      <c r="AB150" s="18" t="s">
        <v>812</v>
      </c>
      <c r="AC150" s="18"/>
      <c r="AD150" s="182"/>
      <c r="AE150" s="24" t="n">
        <v>136986</v>
      </c>
      <c r="AF150" s="37" t="n">
        <v>170000</v>
      </c>
      <c r="AG150" s="7" t="s">
        <v>99</v>
      </c>
      <c r="AH150" s="7" t="s">
        <v>100</v>
      </c>
      <c r="AI150" s="7" t="s">
        <v>101</v>
      </c>
      <c r="AJ150" s="7"/>
      <c r="AK150" s="7"/>
      <c r="AL150" s="7"/>
      <c r="AM150" s="7"/>
      <c r="AN150" s="7" t="s">
        <v>75</v>
      </c>
      <c r="AO150" s="7"/>
      <c r="AP150" s="15" t="n">
        <f aca="false">MAX(V150,W150,X150)</f>
        <v>42004</v>
      </c>
      <c r="AQ150" s="16" t="n">
        <f aca="false">(AE150) * 0.01</f>
        <v>1369.86</v>
      </c>
      <c r="AR150" s="16" t="n">
        <f aca="false">(AE150) * 0.09</f>
        <v>12328.74</v>
      </c>
      <c r="AS150" s="16" t="n">
        <f aca="false">AQ150+AR150</f>
        <v>13698.6</v>
      </c>
    </row>
    <row r="151" customFormat="false" ht="15" hidden="false" customHeight="true" outlineLevel="0" collapsed="false">
      <c r="A151" s="6" t="n">
        <v>5313</v>
      </c>
      <c r="B151" s="7" t="s">
        <v>55</v>
      </c>
      <c r="C151" s="7" t="s">
        <v>433</v>
      </c>
      <c r="D151" s="7" t="s">
        <v>57</v>
      </c>
      <c r="E151" s="25" t="s">
        <v>918</v>
      </c>
      <c r="F151" s="28" t="s">
        <v>810</v>
      </c>
      <c r="G151" s="41" t="s">
        <v>92</v>
      </c>
      <c r="H151" s="7" t="s">
        <v>105</v>
      </c>
      <c r="I151" s="7" t="s">
        <v>51</v>
      </c>
      <c r="J151" s="7" t="s">
        <v>94</v>
      </c>
      <c r="K151" s="7" t="s">
        <v>95</v>
      </c>
      <c r="L151" s="18" t="n">
        <v>41338</v>
      </c>
      <c r="M151" s="18" t="n">
        <v>41331</v>
      </c>
      <c r="N151" s="18"/>
      <c r="O151" s="18"/>
      <c r="P151" s="18"/>
      <c r="Q151" s="18" t="s">
        <v>128</v>
      </c>
      <c r="R151" s="151" t="n">
        <v>0</v>
      </c>
      <c r="S151" s="18" t="n">
        <v>41338</v>
      </c>
      <c r="T151" s="18" t="n">
        <v>42142</v>
      </c>
      <c r="U151" s="18" t="n">
        <v>42106</v>
      </c>
      <c r="V151" s="18" t="n">
        <v>42735</v>
      </c>
      <c r="W151" s="18" t="n">
        <v>43281</v>
      </c>
      <c r="X151" s="18" t="n">
        <v>43281</v>
      </c>
      <c r="Y151" s="18" t="n">
        <v>43281</v>
      </c>
      <c r="Z151" s="64" t="n">
        <v>1</v>
      </c>
      <c r="AA151" s="18" t="n">
        <f aca="false">Y151</f>
        <v>43281</v>
      </c>
      <c r="AB151" s="18" t="s">
        <v>919</v>
      </c>
      <c r="AC151" s="18" t="s">
        <v>752</v>
      </c>
      <c r="AD151" s="182" t="s">
        <v>920</v>
      </c>
      <c r="AE151" s="24" t="n">
        <v>136986</v>
      </c>
      <c r="AF151" s="37" t="n">
        <v>260000</v>
      </c>
      <c r="AG151" s="7" t="s">
        <v>99</v>
      </c>
      <c r="AH151" s="27" t="s">
        <v>100</v>
      </c>
      <c r="AI151" s="7" t="s">
        <v>101</v>
      </c>
      <c r="AJ151" s="7" t="s">
        <v>128</v>
      </c>
      <c r="AK151" s="7" t="s">
        <v>128</v>
      </c>
      <c r="AL151" s="29" t="n">
        <v>42735</v>
      </c>
      <c r="AM151" s="7"/>
      <c r="AN151" s="7" t="s">
        <v>75</v>
      </c>
      <c r="AO151" s="7"/>
      <c r="AP151" s="15" t="n">
        <f aca="false">MAX(V151,W151,X151)</f>
        <v>43281</v>
      </c>
      <c r="AQ151" s="16" t="n">
        <f aca="false">(AE151) * 0.01</f>
        <v>1369.86</v>
      </c>
      <c r="AR151" s="16" t="n">
        <f aca="false">(AE151) * 0.09</f>
        <v>12328.74</v>
      </c>
      <c r="AS151" s="16" t="n">
        <f aca="false">AQ151+AR151</f>
        <v>13698.6</v>
      </c>
    </row>
    <row r="152" customFormat="false" ht="15" hidden="false" customHeight="true" outlineLevel="0" collapsed="false">
      <c r="A152" s="6" t="n">
        <v>5315</v>
      </c>
      <c r="B152" s="7" t="s">
        <v>55</v>
      </c>
      <c r="C152" s="7" t="s">
        <v>703</v>
      </c>
      <c r="D152" s="7" t="s">
        <v>64</v>
      </c>
      <c r="E152" s="25" t="s">
        <v>921</v>
      </c>
      <c r="F152" s="28" t="s">
        <v>810</v>
      </c>
      <c r="G152" s="7" t="s">
        <v>92</v>
      </c>
      <c r="H152" s="7" t="s">
        <v>105</v>
      </c>
      <c r="I152" s="7" t="s">
        <v>51</v>
      </c>
      <c r="J152" s="7" t="s">
        <v>94</v>
      </c>
      <c r="K152" s="7" t="s">
        <v>95</v>
      </c>
      <c r="L152" s="18" t="n">
        <v>41338</v>
      </c>
      <c r="M152" s="18" t="n">
        <v>41331</v>
      </c>
      <c r="N152" s="18"/>
      <c r="O152" s="18"/>
      <c r="P152" s="18"/>
      <c r="Q152" s="18" t="s">
        <v>128</v>
      </c>
      <c r="R152" s="151" t="n">
        <v>0</v>
      </c>
      <c r="S152" s="18" t="n">
        <v>41338</v>
      </c>
      <c r="T152" s="18" t="n">
        <v>41487</v>
      </c>
      <c r="U152" s="18" t="n">
        <v>41439</v>
      </c>
      <c r="V152" s="18" t="n">
        <v>42004</v>
      </c>
      <c r="W152" s="18"/>
      <c r="X152" s="18" t="n">
        <v>42004</v>
      </c>
      <c r="Y152" s="18" t="n">
        <v>42004</v>
      </c>
      <c r="Z152" s="64"/>
      <c r="AA152" s="18" t="n">
        <v>42004</v>
      </c>
      <c r="AB152" s="18" t="s">
        <v>812</v>
      </c>
      <c r="AC152" s="59" t="s">
        <v>752</v>
      </c>
      <c r="AD152" s="182" t="s">
        <v>922</v>
      </c>
      <c r="AE152" s="24" t="n">
        <v>136986</v>
      </c>
      <c r="AF152" s="37" t="n">
        <v>170000</v>
      </c>
      <c r="AG152" s="7" t="s">
        <v>99</v>
      </c>
      <c r="AH152" s="27" t="s">
        <v>100</v>
      </c>
      <c r="AI152" s="28" t="s">
        <v>101</v>
      </c>
      <c r="AJ152" s="7"/>
      <c r="AK152" s="7"/>
      <c r="AL152" s="29" t="n">
        <v>42004</v>
      </c>
      <c r="AM152" s="7"/>
      <c r="AN152" s="7" t="s">
        <v>75</v>
      </c>
      <c r="AO152" s="7"/>
      <c r="AP152" s="15" t="n">
        <f aca="false">MAX(V152,W152,X152)</f>
        <v>42004</v>
      </c>
      <c r="AQ152" s="16" t="n">
        <f aca="false">(AE152) * 0.01</f>
        <v>1369.86</v>
      </c>
      <c r="AR152" s="16" t="n">
        <f aca="false">(AE152) * 0.09</f>
        <v>12328.74</v>
      </c>
      <c r="AS152" s="16" t="n">
        <f aca="false">AQ152+AR152</f>
        <v>13698.6</v>
      </c>
    </row>
    <row r="153" customFormat="false" ht="15" hidden="false" customHeight="true" outlineLevel="0" collapsed="false">
      <c r="A153" s="6" t="n">
        <v>5346</v>
      </c>
      <c r="B153" s="7" t="s">
        <v>55</v>
      </c>
      <c r="C153" s="7" t="s">
        <v>923</v>
      </c>
      <c r="D153" s="7" t="s">
        <v>47</v>
      </c>
      <c r="E153" s="25" t="s">
        <v>924</v>
      </c>
      <c r="F153" s="28" t="s">
        <v>810</v>
      </c>
      <c r="G153" s="7" t="s">
        <v>92</v>
      </c>
      <c r="H153" s="7" t="s">
        <v>105</v>
      </c>
      <c r="I153" s="7" t="s">
        <v>818</v>
      </c>
      <c r="J153" s="7" t="s">
        <v>94</v>
      </c>
      <c r="K153" s="7" t="s">
        <v>95</v>
      </c>
      <c r="L153" s="18" t="n">
        <v>41361</v>
      </c>
      <c r="M153" s="18" t="n">
        <v>41354</v>
      </c>
      <c r="N153" s="18"/>
      <c r="O153" s="18"/>
      <c r="P153" s="18"/>
      <c r="Q153" s="18" t="s">
        <v>128</v>
      </c>
      <c r="R153" s="151" t="n">
        <v>0</v>
      </c>
      <c r="S153" s="18" t="n">
        <v>41361</v>
      </c>
      <c r="T153" s="18" t="n">
        <v>41446</v>
      </c>
      <c r="U153" s="18" t="n">
        <v>41446</v>
      </c>
      <c r="V153" s="18" t="n">
        <v>41820</v>
      </c>
      <c r="W153" s="18" t="n">
        <v>44650</v>
      </c>
      <c r="X153" s="18"/>
      <c r="Y153" s="152" t="n">
        <v>42004</v>
      </c>
      <c r="Z153" s="64" t="n">
        <v>1</v>
      </c>
      <c r="AA153" s="18" t="n">
        <v>44803</v>
      </c>
      <c r="AB153" s="152" t="s">
        <v>925</v>
      </c>
      <c r="AC153" s="206" t="s">
        <v>752</v>
      </c>
      <c r="AD153" s="182" t="s">
        <v>926</v>
      </c>
      <c r="AE153" s="24" t="n">
        <v>136986</v>
      </c>
      <c r="AF153" s="37" t="n">
        <v>150000</v>
      </c>
      <c r="AG153" s="7" t="s">
        <v>99</v>
      </c>
      <c r="AH153" s="27" t="s">
        <v>100</v>
      </c>
      <c r="AI153" s="7" t="s">
        <v>101</v>
      </c>
      <c r="AJ153" s="7" t="s">
        <v>128</v>
      </c>
      <c r="AK153" s="7" t="s">
        <v>128</v>
      </c>
      <c r="AL153" s="29" t="n">
        <v>42004</v>
      </c>
      <c r="AM153" s="7" t="s">
        <v>54</v>
      </c>
      <c r="AN153" s="7" t="s">
        <v>75</v>
      </c>
      <c r="AO153" s="7"/>
      <c r="AP153" s="15" t="n">
        <f aca="false">MAX(V153,W153,X153)</f>
        <v>44650</v>
      </c>
      <c r="AQ153" s="16" t="n">
        <f aca="false">(AE153) * 0.01</f>
        <v>1369.86</v>
      </c>
      <c r="AR153" s="16" t="n">
        <f aca="false">(AE153) * 0.09</f>
        <v>12328.74</v>
      </c>
      <c r="AS153" s="16" t="n">
        <f aca="false">AQ153+AR153</f>
        <v>13698.6</v>
      </c>
    </row>
    <row r="154" customFormat="false" ht="15" hidden="false" customHeight="true" outlineLevel="0" collapsed="false">
      <c r="A154" s="84" t="n">
        <v>5347</v>
      </c>
      <c r="B154" s="59" t="s">
        <v>55</v>
      </c>
      <c r="C154" s="59" t="s">
        <v>927</v>
      </c>
      <c r="D154" s="59" t="s">
        <v>507</v>
      </c>
      <c r="E154" s="7" t="s">
        <v>928</v>
      </c>
      <c r="F154" s="28" t="s">
        <v>929</v>
      </c>
      <c r="G154" s="7" t="s">
        <v>196</v>
      </c>
      <c r="H154" s="59" t="s">
        <v>50</v>
      </c>
      <c r="I154" s="59" t="s">
        <v>93</v>
      </c>
      <c r="J154" s="7" t="s">
        <v>758</v>
      </c>
      <c r="K154" s="59" t="s">
        <v>53</v>
      </c>
      <c r="L154" s="207" t="n">
        <v>41445</v>
      </c>
      <c r="M154" s="207"/>
      <c r="N154" s="207" t="n">
        <v>41387</v>
      </c>
      <c r="O154" s="207" t="n">
        <v>41565</v>
      </c>
      <c r="P154" s="207" t="n">
        <v>42185</v>
      </c>
      <c r="Q154" s="207" t="s">
        <v>930</v>
      </c>
      <c r="R154" s="208" t="n">
        <v>150000</v>
      </c>
      <c r="S154" s="207" t="n">
        <v>42058</v>
      </c>
      <c r="T154" s="207" t="n">
        <v>42326</v>
      </c>
      <c r="U154" s="209" t="n">
        <v>44039</v>
      </c>
      <c r="V154" s="207" t="n">
        <v>43889</v>
      </c>
      <c r="W154" s="207" t="n">
        <v>44012</v>
      </c>
      <c r="X154" s="207" t="n">
        <v>45107</v>
      </c>
      <c r="Y154" s="207" t="n">
        <v>44043</v>
      </c>
      <c r="Z154" s="210" t="n">
        <v>3</v>
      </c>
      <c r="AA154" s="207" t="n">
        <v>45291</v>
      </c>
      <c r="AB154" s="207" t="s">
        <v>931</v>
      </c>
      <c r="AC154" s="211" t="s">
        <v>932</v>
      </c>
      <c r="AD154" s="18" t="s">
        <v>933</v>
      </c>
      <c r="AE154" s="90" t="n">
        <v>4854566</v>
      </c>
      <c r="AF154" s="91" t="n">
        <v>15042521</v>
      </c>
      <c r="AG154" s="59" t="s">
        <v>72</v>
      </c>
      <c r="AH154" s="27" t="s">
        <v>100</v>
      </c>
      <c r="AI154" s="7" t="s">
        <v>74</v>
      </c>
      <c r="AJ154" s="59" t="s">
        <v>51</v>
      </c>
      <c r="AK154" s="59"/>
      <c r="AL154" s="59"/>
      <c r="AM154" s="59" t="s">
        <v>54</v>
      </c>
      <c r="AN154" s="7" t="s">
        <v>75</v>
      </c>
      <c r="AO154" s="212" t="s">
        <v>934</v>
      </c>
      <c r="AP154" s="15" t="n">
        <f aca="false">MAX(V154,W154,X154)</f>
        <v>45107</v>
      </c>
      <c r="AQ154" s="16" t="n">
        <f aca="false">(AE154) * 0.01</f>
        <v>48545.66</v>
      </c>
      <c r="AR154" s="16" t="n">
        <f aca="false">(AE154) * 0.09</f>
        <v>436910.94</v>
      </c>
      <c r="AS154" s="16" t="n">
        <f aca="false">AQ154+AR154</f>
        <v>485456.6</v>
      </c>
    </row>
    <row r="155" customFormat="false" ht="15" hidden="false" customHeight="true" outlineLevel="0" collapsed="false">
      <c r="A155" s="213" t="n">
        <v>5351</v>
      </c>
      <c r="B155" s="214" t="s">
        <v>55</v>
      </c>
      <c r="C155" s="214" t="s">
        <v>294</v>
      </c>
      <c r="D155" s="214" t="s">
        <v>47</v>
      </c>
      <c r="E155" s="214" t="s">
        <v>935</v>
      </c>
      <c r="F155" s="7" t="s">
        <v>936</v>
      </c>
      <c r="G155" s="41" t="s">
        <v>937</v>
      </c>
      <c r="H155" s="214" t="s">
        <v>50</v>
      </c>
      <c r="I155" s="214" t="s">
        <v>93</v>
      </c>
      <c r="J155" s="215" t="s">
        <v>52</v>
      </c>
      <c r="K155" s="215" t="s">
        <v>53</v>
      </c>
      <c r="L155" s="216" t="n">
        <v>41585</v>
      </c>
      <c r="M155" s="216" t="n">
        <v>42957</v>
      </c>
      <c r="N155" s="216" t="n">
        <v>41529</v>
      </c>
      <c r="O155" s="216" t="n">
        <v>41806</v>
      </c>
      <c r="P155" s="216" t="n">
        <v>42246</v>
      </c>
      <c r="Q155" s="216" t="s">
        <v>938</v>
      </c>
      <c r="R155" s="217" t="n">
        <v>113000</v>
      </c>
      <c r="S155" s="216" t="n">
        <v>42985</v>
      </c>
      <c r="T155" s="216" t="n">
        <v>43053</v>
      </c>
      <c r="U155" s="216" t="n">
        <v>43053</v>
      </c>
      <c r="V155" s="70" t="n">
        <v>44864</v>
      </c>
      <c r="W155" s="70"/>
      <c r="X155" s="216"/>
      <c r="Y155" s="218" t="n">
        <v>45229</v>
      </c>
      <c r="Z155" s="219"/>
      <c r="AA155" s="218"/>
      <c r="AB155" s="189" t="s">
        <v>939</v>
      </c>
      <c r="AC155" s="124" t="s">
        <v>728</v>
      </c>
      <c r="AD155" s="124" t="s">
        <v>940</v>
      </c>
      <c r="AE155" s="220" t="n">
        <v>3905265</v>
      </c>
      <c r="AF155" s="221" t="n">
        <v>45407409</v>
      </c>
      <c r="AG155" s="214" t="s">
        <v>99</v>
      </c>
      <c r="AH155" s="27" t="s">
        <v>73</v>
      </c>
      <c r="AI155" s="7" t="s">
        <v>101</v>
      </c>
      <c r="AJ155" s="214"/>
      <c r="AK155" s="214"/>
      <c r="AL155" s="222" t="n">
        <v>45229</v>
      </c>
      <c r="AM155" s="39" t="s">
        <v>54</v>
      </c>
      <c r="AN155" s="7" t="s">
        <v>75</v>
      </c>
      <c r="AO155" s="214"/>
      <c r="AP155" s="15" t="n">
        <f aca="false">MAX(V155,W155,X155)</f>
        <v>44864</v>
      </c>
      <c r="AQ155" s="16" t="n">
        <f aca="false">(AE155) * 0.01</f>
        <v>39052.65</v>
      </c>
      <c r="AR155" s="16" t="n">
        <f aca="false">(AE155) * 0.09</f>
        <v>351473.85</v>
      </c>
      <c r="AS155" s="16" t="n">
        <f aca="false">AQ155+AR155</f>
        <v>390526.5</v>
      </c>
    </row>
    <row r="156" customFormat="false" ht="15" hidden="false" customHeight="true" outlineLevel="0" collapsed="false">
      <c r="A156" s="6" t="n">
        <v>5352</v>
      </c>
      <c r="B156" s="7" t="s">
        <v>55</v>
      </c>
      <c r="C156" s="7" t="s">
        <v>294</v>
      </c>
      <c r="D156" s="7" t="s">
        <v>47</v>
      </c>
      <c r="E156" s="7" t="s">
        <v>941</v>
      </c>
      <c r="F156" s="7" t="s">
        <v>942</v>
      </c>
      <c r="G156" s="7" t="s">
        <v>937</v>
      </c>
      <c r="H156" s="7" t="s">
        <v>50</v>
      </c>
      <c r="I156" s="7" t="s">
        <v>93</v>
      </c>
      <c r="J156" s="7" t="s">
        <v>52</v>
      </c>
      <c r="K156" s="7" t="s">
        <v>53</v>
      </c>
      <c r="L156" s="18" t="n">
        <v>41719</v>
      </c>
      <c r="M156" s="18" t="n">
        <v>42622</v>
      </c>
      <c r="N156" s="18" t="n">
        <v>41675</v>
      </c>
      <c r="O156" s="18" t="n">
        <v>41803</v>
      </c>
      <c r="P156" s="18" t="n">
        <v>42185</v>
      </c>
      <c r="Q156" s="18" t="s">
        <v>943</v>
      </c>
      <c r="R156" s="151" t="n">
        <v>91324</v>
      </c>
      <c r="S156" s="18" t="n">
        <v>42681</v>
      </c>
      <c r="T156" s="18" t="n">
        <v>42863</v>
      </c>
      <c r="U156" s="18" t="n">
        <v>42864</v>
      </c>
      <c r="V156" s="18" t="n">
        <v>44377</v>
      </c>
      <c r="W156" s="18" t="n">
        <v>44926</v>
      </c>
      <c r="X156" s="18"/>
      <c r="Y156" s="204" t="n">
        <v>44742</v>
      </c>
      <c r="Z156" s="64"/>
      <c r="AA156" s="18"/>
      <c r="AB156" s="18" t="s">
        <v>944</v>
      </c>
      <c r="AC156" s="18" t="s">
        <v>728</v>
      </c>
      <c r="AD156" s="18" t="s">
        <v>945</v>
      </c>
      <c r="AE156" s="24" t="n">
        <v>5650000</v>
      </c>
      <c r="AF156" s="37" t="n">
        <v>15589740</v>
      </c>
      <c r="AG156" s="7" t="s">
        <v>99</v>
      </c>
      <c r="AH156" s="7" t="s">
        <v>73</v>
      </c>
      <c r="AI156" s="28" t="s">
        <v>101</v>
      </c>
      <c r="AJ156" s="7"/>
      <c r="AK156" s="7"/>
      <c r="AL156" s="29" t="n">
        <v>44742</v>
      </c>
      <c r="AM156" s="7" t="s">
        <v>54</v>
      </c>
      <c r="AN156" s="7" t="s">
        <v>75</v>
      </c>
      <c r="AO156" s="7"/>
      <c r="AP156" s="15" t="n">
        <f aca="false">MAX(V156,W156,X156)</f>
        <v>44926</v>
      </c>
      <c r="AQ156" s="16" t="n">
        <f aca="false">(AE156) * 0.01</f>
        <v>56500</v>
      </c>
      <c r="AR156" s="16" t="n">
        <f aca="false">(AE156) * 0.09</f>
        <v>508500</v>
      </c>
      <c r="AS156" s="16" t="n">
        <f aca="false">AQ156+AR156</f>
        <v>565000</v>
      </c>
    </row>
    <row r="157" customFormat="false" ht="15" hidden="false" customHeight="true" outlineLevel="0" collapsed="false">
      <c r="A157" s="76" t="n">
        <v>5354</v>
      </c>
      <c r="B157" s="7" t="s">
        <v>55</v>
      </c>
      <c r="C157" s="7" t="s">
        <v>294</v>
      </c>
      <c r="D157" s="7" t="s">
        <v>47</v>
      </c>
      <c r="E157" s="7" t="s">
        <v>946</v>
      </c>
      <c r="F157" s="39" t="s">
        <v>947</v>
      </c>
      <c r="G157" s="7" t="s">
        <v>937</v>
      </c>
      <c r="H157" s="7" t="s">
        <v>151</v>
      </c>
      <c r="I157" s="7" t="s">
        <v>93</v>
      </c>
      <c r="J157" s="7" t="s">
        <v>94</v>
      </c>
      <c r="K157" s="7" t="s">
        <v>53</v>
      </c>
      <c r="L157" s="18" t="n">
        <v>41435</v>
      </c>
      <c r="M157" s="18" t="n">
        <v>42437</v>
      </c>
      <c r="N157" s="18" t="n">
        <v>41435</v>
      </c>
      <c r="O157" s="18" t="n">
        <v>41543</v>
      </c>
      <c r="P157" s="18" t="n">
        <v>41943</v>
      </c>
      <c r="Q157" s="18"/>
      <c r="R157" s="151" t="n">
        <v>100000</v>
      </c>
      <c r="S157" s="18" t="n">
        <v>42634</v>
      </c>
      <c r="T157" s="18" t="n">
        <v>42711</v>
      </c>
      <c r="U157" s="18" t="n">
        <v>42711</v>
      </c>
      <c r="V157" s="18" t="n">
        <v>43982</v>
      </c>
      <c r="W157" s="152" t="n">
        <v>44742</v>
      </c>
      <c r="X157" s="18"/>
      <c r="Y157" s="152" t="n">
        <v>44742</v>
      </c>
      <c r="Z157" s="64" t="n">
        <v>1</v>
      </c>
      <c r="AA157" s="18"/>
      <c r="AB157" s="17" t="s">
        <v>948</v>
      </c>
      <c r="AC157" s="18" t="s">
        <v>949</v>
      </c>
      <c r="AD157" s="18" t="s">
        <v>950</v>
      </c>
      <c r="AE157" s="24" t="n">
        <v>1584931</v>
      </c>
      <c r="AF157" s="62" t="n">
        <v>5345800</v>
      </c>
      <c r="AG157" s="7" t="s">
        <v>72</v>
      </c>
      <c r="AH157" s="7" t="s">
        <v>100</v>
      </c>
      <c r="AI157" s="28" t="s">
        <v>74</v>
      </c>
      <c r="AJ157" s="7"/>
      <c r="AK157" s="7"/>
      <c r="AL157" s="196" t="n">
        <v>44347</v>
      </c>
      <c r="AM157" s="7" t="s">
        <v>54</v>
      </c>
      <c r="AN157" s="7" t="s">
        <v>75</v>
      </c>
      <c r="AO157" s="7"/>
      <c r="AP157" s="15" t="n">
        <f aca="false">MAX(V157,W157,X157)</f>
        <v>44742</v>
      </c>
      <c r="AQ157" s="16" t="n">
        <f aca="false">(AE157) * 0.01</f>
        <v>15849.31</v>
      </c>
      <c r="AR157" s="16" t="n">
        <f aca="false">(AE157) * 0.09</f>
        <v>142643.79</v>
      </c>
      <c r="AS157" s="16" t="n">
        <f aca="false">AQ157+AR157</f>
        <v>158493.1</v>
      </c>
    </row>
    <row r="158" customFormat="false" ht="15" hidden="false" customHeight="true" outlineLevel="0" collapsed="false">
      <c r="A158" s="6" t="n">
        <v>5356</v>
      </c>
      <c r="B158" s="7" t="s">
        <v>55</v>
      </c>
      <c r="C158" s="7" t="s">
        <v>951</v>
      </c>
      <c r="D158" s="7" t="s">
        <v>784</v>
      </c>
      <c r="E158" s="7" t="s">
        <v>952</v>
      </c>
      <c r="F158" s="39" t="s">
        <v>953</v>
      </c>
      <c r="G158" s="41" t="s">
        <v>196</v>
      </c>
      <c r="H158" s="7" t="s">
        <v>50</v>
      </c>
      <c r="I158" s="7" t="s">
        <v>111</v>
      </c>
      <c r="J158" s="7" t="s">
        <v>600</v>
      </c>
      <c r="K158" s="7" t="s">
        <v>53</v>
      </c>
      <c r="L158" s="18" t="n">
        <v>41445</v>
      </c>
      <c r="M158" s="18"/>
      <c r="N158" s="18" t="n">
        <v>41387</v>
      </c>
      <c r="O158" s="18" t="n">
        <v>41544</v>
      </c>
      <c r="P158" s="18" t="n">
        <v>42369</v>
      </c>
      <c r="Q158" s="18" t="s">
        <v>954</v>
      </c>
      <c r="R158" s="151" t="n">
        <v>136987</v>
      </c>
      <c r="S158" s="18" t="n">
        <v>42247</v>
      </c>
      <c r="T158" s="18" t="n">
        <v>42314</v>
      </c>
      <c r="U158" s="18" t="n">
        <v>42312</v>
      </c>
      <c r="V158" s="18" t="n">
        <v>43373</v>
      </c>
      <c r="W158" s="18" t="n">
        <v>43738</v>
      </c>
      <c r="X158" s="18"/>
      <c r="Y158" s="18" t="n">
        <v>43738</v>
      </c>
      <c r="Z158" s="64" t="n">
        <v>1</v>
      </c>
      <c r="AA158" s="18" t="n">
        <v>44104</v>
      </c>
      <c r="AB158" s="18" t="s">
        <v>955</v>
      </c>
      <c r="AC158" s="18" t="s">
        <v>761</v>
      </c>
      <c r="AD158" s="18" t="s">
        <v>956</v>
      </c>
      <c r="AE158" s="24" t="n">
        <v>5342465</v>
      </c>
      <c r="AF158" s="37" t="n">
        <v>27894000</v>
      </c>
      <c r="AG158" s="7" t="s">
        <v>72</v>
      </c>
      <c r="AH158" s="27" t="s">
        <v>100</v>
      </c>
      <c r="AI158" s="7" t="s">
        <v>74</v>
      </c>
      <c r="AJ158" s="7" t="s">
        <v>51</v>
      </c>
      <c r="AK158" s="7" t="s">
        <v>93</v>
      </c>
      <c r="AL158" s="7"/>
      <c r="AM158" s="7" t="s">
        <v>54</v>
      </c>
      <c r="AN158" s="7" t="s">
        <v>75</v>
      </c>
      <c r="AO158" s="7"/>
      <c r="AP158" s="15" t="n">
        <f aca="false">MAX(V158,W158,X158)</f>
        <v>43738</v>
      </c>
      <c r="AQ158" s="16" t="n">
        <f aca="false">(AE158) * 0.01</f>
        <v>53424.65</v>
      </c>
      <c r="AR158" s="16" t="n">
        <f aca="false">(AE158) * 0.09</f>
        <v>480821.85</v>
      </c>
      <c r="AS158" s="16" t="n">
        <f aca="false">AQ158+AR158</f>
        <v>534246.5</v>
      </c>
    </row>
    <row r="159" customFormat="false" ht="15" hidden="false" customHeight="true" outlineLevel="0" collapsed="false">
      <c r="A159" s="6" t="n">
        <v>5389</v>
      </c>
      <c r="B159" s="7" t="s">
        <v>55</v>
      </c>
      <c r="C159" s="7" t="s">
        <v>957</v>
      </c>
      <c r="D159" s="7" t="s">
        <v>791</v>
      </c>
      <c r="E159" s="7" t="s">
        <v>958</v>
      </c>
      <c r="F159" s="7" t="s">
        <v>959</v>
      </c>
      <c r="G159" s="7" t="s">
        <v>122</v>
      </c>
      <c r="H159" s="7" t="s">
        <v>105</v>
      </c>
      <c r="I159" s="7" t="s">
        <v>111</v>
      </c>
      <c r="J159" s="7" t="s">
        <v>52</v>
      </c>
      <c r="K159" s="7" t="s">
        <v>53</v>
      </c>
      <c r="L159" s="18" t="n">
        <v>41401</v>
      </c>
      <c r="M159" s="18"/>
      <c r="N159" s="18"/>
      <c r="O159" s="18"/>
      <c r="P159" s="18"/>
      <c r="Q159" s="18"/>
      <c r="R159" s="151" t="n">
        <v>0</v>
      </c>
      <c r="S159" s="18" t="n">
        <v>41401</v>
      </c>
      <c r="T159" s="152" t="n">
        <v>41456</v>
      </c>
      <c r="U159" s="18" t="n">
        <v>41423</v>
      </c>
      <c r="V159" s="18" t="n">
        <v>41820</v>
      </c>
      <c r="W159" s="18" t="n">
        <v>41820</v>
      </c>
      <c r="X159" s="152" t="n">
        <v>42369</v>
      </c>
      <c r="Y159" s="152" t="n">
        <v>42369</v>
      </c>
      <c r="Z159" s="64"/>
      <c r="AA159" s="152" t="n">
        <v>42369</v>
      </c>
      <c r="AB159" s="152" t="s">
        <v>960</v>
      </c>
      <c r="AC159" s="18" t="s">
        <v>614</v>
      </c>
      <c r="AD159" s="18" t="s">
        <v>961</v>
      </c>
      <c r="AE159" s="24" t="n">
        <v>220000</v>
      </c>
      <c r="AF159" s="37" t="n">
        <v>216000</v>
      </c>
      <c r="AG159" s="7" t="s">
        <v>126</v>
      </c>
      <c r="AH159" s="27" t="s">
        <v>100</v>
      </c>
      <c r="AI159" s="7" t="s">
        <v>127</v>
      </c>
      <c r="AJ159" s="7" t="s">
        <v>128</v>
      </c>
      <c r="AK159" s="7" t="s">
        <v>128</v>
      </c>
      <c r="AL159" s="7"/>
      <c r="AM159" s="7" t="s">
        <v>54</v>
      </c>
      <c r="AN159" s="7" t="s">
        <v>75</v>
      </c>
      <c r="AO159" s="7"/>
      <c r="AP159" s="15" t="n">
        <f aca="false">MAX(V159,W159,X159)</f>
        <v>42369</v>
      </c>
      <c r="AQ159" s="16" t="n">
        <f aca="false">(AE159) * 0.01</f>
        <v>2200</v>
      </c>
      <c r="AR159" s="16" t="n">
        <f aca="false">(AE159) * 0.09</f>
        <v>19800</v>
      </c>
      <c r="AS159" s="16" t="n">
        <f aca="false">AQ159+AR159</f>
        <v>22000</v>
      </c>
    </row>
    <row r="160" customFormat="false" ht="15" hidden="false" customHeight="true" outlineLevel="0" collapsed="false">
      <c r="A160" s="6" t="n">
        <v>5390</v>
      </c>
      <c r="B160" s="7" t="s">
        <v>55</v>
      </c>
      <c r="C160" s="7" t="s">
        <v>962</v>
      </c>
      <c r="D160" s="7" t="s">
        <v>103</v>
      </c>
      <c r="E160" s="7" t="s">
        <v>963</v>
      </c>
      <c r="F160" s="7" t="s">
        <v>964</v>
      </c>
      <c r="G160" s="7" t="s">
        <v>164</v>
      </c>
      <c r="H160" s="22" t="s">
        <v>50</v>
      </c>
      <c r="I160" s="7" t="s">
        <v>93</v>
      </c>
      <c r="J160" s="7" t="s">
        <v>341</v>
      </c>
      <c r="K160" s="22" t="s">
        <v>53</v>
      </c>
      <c r="L160" s="152" t="n">
        <v>41445</v>
      </c>
      <c r="M160" s="152"/>
      <c r="N160" s="152" t="n">
        <v>41388</v>
      </c>
      <c r="O160" s="152" t="n">
        <v>41516</v>
      </c>
      <c r="P160" s="152" t="n">
        <v>41882</v>
      </c>
      <c r="Q160" s="18" t="s">
        <v>965</v>
      </c>
      <c r="R160" s="151" t="n">
        <v>100000</v>
      </c>
      <c r="S160" s="18" t="n">
        <v>42039</v>
      </c>
      <c r="T160" s="18" t="n">
        <v>42115</v>
      </c>
      <c r="U160" s="18" t="n">
        <v>42086</v>
      </c>
      <c r="V160" s="18" t="n">
        <v>44196</v>
      </c>
      <c r="W160" s="152" t="n">
        <v>45099</v>
      </c>
      <c r="X160" s="152"/>
      <c r="Y160" s="223" t="n">
        <v>45107</v>
      </c>
      <c r="Z160" s="199" t="n">
        <v>3</v>
      </c>
      <c r="AA160" s="18"/>
      <c r="AB160" s="18" t="s">
        <v>966</v>
      </c>
      <c r="AC160" s="18" t="s">
        <v>967</v>
      </c>
      <c r="AD160" s="18" t="s">
        <v>968</v>
      </c>
      <c r="AE160" s="24" t="n">
        <v>2639726</v>
      </c>
      <c r="AF160" s="37" t="n">
        <v>7980000</v>
      </c>
      <c r="AG160" s="7" t="s">
        <v>167</v>
      </c>
      <c r="AH160" s="27" t="s">
        <v>100</v>
      </c>
      <c r="AI160" s="184" t="s">
        <v>74</v>
      </c>
      <c r="AJ160" s="7" t="s">
        <v>51</v>
      </c>
      <c r="AK160" s="7" t="s">
        <v>128</v>
      </c>
      <c r="AL160" s="7"/>
      <c r="AM160" s="7" t="s">
        <v>54</v>
      </c>
      <c r="AN160" s="7" t="s">
        <v>75</v>
      </c>
      <c r="AO160" s="7" t="s">
        <v>846</v>
      </c>
      <c r="AP160" s="15" t="n">
        <f aca="false">MAX(V160,W160,X160)</f>
        <v>45099</v>
      </c>
      <c r="AQ160" s="16" t="n">
        <f aca="false">(AE160) * 0.01</f>
        <v>26397.26</v>
      </c>
      <c r="AR160" s="16" t="n">
        <f aca="false">(AE160) * 0.09</f>
        <v>237575.34</v>
      </c>
      <c r="AS160" s="16" t="n">
        <f aca="false">AQ160+AR160</f>
        <v>263972.6</v>
      </c>
    </row>
    <row r="161" customFormat="false" ht="15" hidden="false" customHeight="true" outlineLevel="0" collapsed="false">
      <c r="A161" s="6" t="n">
        <v>5392</v>
      </c>
      <c r="B161" s="7" t="s">
        <v>55</v>
      </c>
      <c r="C161" s="7" t="s">
        <v>640</v>
      </c>
      <c r="D161" s="7" t="s">
        <v>507</v>
      </c>
      <c r="E161" s="7" t="s">
        <v>969</v>
      </c>
      <c r="F161" s="224" t="s">
        <v>970</v>
      </c>
      <c r="G161" s="7" t="s">
        <v>196</v>
      </c>
      <c r="H161" s="7" t="s">
        <v>151</v>
      </c>
      <c r="I161" s="7" t="s">
        <v>93</v>
      </c>
      <c r="J161" s="7" t="s">
        <v>52</v>
      </c>
      <c r="K161" s="7" t="s">
        <v>53</v>
      </c>
      <c r="L161" s="18" t="n">
        <v>41480</v>
      </c>
      <c r="M161" s="18"/>
      <c r="N161" s="18" t="n">
        <v>41480</v>
      </c>
      <c r="O161" s="18" t="n">
        <v>41662</v>
      </c>
      <c r="P161" s="18" t="n">
        <v>42185</v>
      </c>
      <c r="Q161" s="18" t="s">
        <v>971</v>
      </c>
      <c r="R161" s="151" t="n">
        <v>50000</v>
      </c>
      <c r="S161" s="18" t="n">
        <v>42327</v>
      </c>
      <c r="T161" s="152" t="n">
        <v>42956</v>
      </c>
      <c r="U161" s="18" t="n">
        <v>42956</v>
      </c>
      <c r="V161" s="18" t="n">
        <v>44439</v>
      </c>
      <c r="W161" s="18" t="n">
        <v>44926</v>
      </c>
      <c r="X161" s="17"/>
      <c r="Y161" s="152" t="n">
        <v>44804</v>
      </c>
      <c r="Z161" s="64"/>
      <c r="AA161" s="18"/>
      <c r="AB161" s="18" t="s">
        <v>972</v>
      </c>
      <c r="AC161" s="18" t="s">
        <v>875</v>
      </c>
      <c r="AD161" s="18" t="s">
        <v>875</v>
      </c>
      <c r="AE161" s="24" t="n">
        <v>1230365</v>
      </c>
      <c r="AF161" s="37" t="n">
        <v>3450000</v>
      </c>
      <c r="AG161" s="7" t="s">
        <v>126</v>
      </c>
      <c r="AH161" s="27" t="s">
        <v>100</v>
      </c>
      <c r="AI161" s="7" t="s">
        <v>74</v>
      </c>
      <c r="AJ161" s="7"/>
      <c r="AK161" s="7"/>
      <c r="AL161" s="7"/>
      <c r="AM161" s="7" t="s">
        <v>54</v>
      </c>
      <c r="AN161" s="7" t="s">
        <v>75</v>
      </c>
      <c r="AO161" s="7" t="s">
        <v>973</v>
      </c>
      <c r="AP161" s="15" t="n">
        <f aca="false">MAX(V161,W161,X161)</f>
        <v>44926</v>
      </c>
      <c r="AQ161" s="16" t="n">
        <f aca="false">(AE161) * 0.01</f>
        <v>12303.65</v>
      </c>
      <c r="AR161" s="16" t="n">
        <f aca="false">(AE161) * 0.09</f>
        <v>110732.85</v>
      </c>
      <c r="AS161" s="16" t="n">
        <f aca="false">AQ161+AR161</f>
        <v>123036.5</v>
      </c>
    </row>
    <row r="162" customFormat="false" ht="15" hidden="false" customHeight="true" outlineLevel="0" collapsed="false">
      <c r="A162" s="6" t="n">
        <v>5403</v>
      </c>
      <c r="B162" s="7" t="s">
        <v>55</v>
      </c>
      <c r="C162" s="7" t="s">
        <v>974</v>
      </c>
      <c r="D162" s="7" t="s">
        <v>57</v>
      </c>
      <c r="E162" s="7" t="s">
        <v>975</v>
      </c>
      <c r="F162" s="7" t="s">
        <v>976</v>
      </c>
      <c r="G162" s="41" t="s">
        <v>196</v>
      </c>
      <c r="H162" s="7" t="s">
        <v>151</v>
      </c>
      <c r="I162" s="7" t="s">
        <v>111</v>
      </c>
      <c r="J162" s="7" t="s">
        <v>52</v>
      </c>
      <c r="K162" s="7" t="s">
        <v>53</v>
      </c>
      <c r="L162" s="18" t="n">
        <v>41632</v>
      </c>
      <c r="M162" s="18"/>
      <c r="N162" s="18" t="n">
        <v>41632</v>
      </c>
      <c r="O162" s="18" t="n">
        <v>41731</v>
      </c>
      <c r="P162" s="18" t="n">
        <v>42185</v>
      </c>
      <c r="Q162" s="18" t="s">
        <v>977</v>
      </c>
      <c r="R162" s="151" t="n">
        <v>50000</v>
      </c>
      <c r="S162" s="18" t="n">
        <v>42212</v>
      </c>
      <c r="T162" s="18" t="n">
        <v>42361</v>
      </c>
      <c r="U162" s="18" t="n">
        <v>42359</v>
      </c>
      <c r="V162" s="18"/>
      <c r="W162" s="18" t="n">
        <v>44196</v>
      </c>
      <c r="X162" s="138"/>
      <c r="Y162" s="18" t="n">
        <v>43677</v>
      </c>
      <c r="Z162" s="64" t="n">
        <v>1</v>
      </c>
      <c r="AA162" s="18" t="n">
        <v>44561</v>
      </c>
      <c r="AB162" s="18" t="s">
        <v>978</v>
      </c>
      <c r="AC162" s="18" t="s">
        <v>875</v>
      </c>
      <c r="AD162" s="18" t="s">
        <v>979</v>
      </c>
      <c r="AE162" s="24" t="n">
        <v>1235845</v>
      </c>
      <c r="AF162" s="37" t="n">
        <v>4150000</v>
      </c>
      <c r="AG162" s="7" t="s">
        <v>72</v>
      </c>
      <c r="AH162" s="27" t="s">
        <v>100</v>
      </c>
      <c r="AI162" s="7" t="s">
        <v>74</v>
      </c>
      <c r="AJ162" s="7"/>
      <c r="AK162" s="7"/>
      <c r="AL162" s="7"/>
      <c r="AM162" s="7" t="s">
        <v>54</v>
      </c>
      <c r="AN162" s="7" t="s">
        <v>75</v>
      </c>
      <c r="AO162" s="7"/>
      <c r="AP162" s="15" t="n">
        <f aca="false">MAX(V162,W162,X162)</f>
        <v>44196</v>
      </c>
      <c r="AQ162" s="16" t="n">
        <f aca="false">(AE162) * 0.01</f>
        <v>12358.45</v>
      </c>
      <c r="AR162" s="16" t="n">
        <f aca="false">(AE162) * 0.09</f>
        <v>111226.05</v>
      </c>
      <c r="AS162" s="16" t="n">
        <f aca="false">AQ162+AR162</f>
        <v>123584.5</v>
      </c>
    </row>
    <row r="163" customFormat="false" ht="15" hidden="false" customHeight="true" outlineLevel="0" collapsed="false">
      <c r="A163" s="38" t="n">
        <v>5425</v>
      </c>
      <c r="B163" s="39" t="s">
        <v>55</v>
      </c>
      <c r="C163" s="39" t="s">
        <v>980</v>
      </c>
      <c r="D163" s="39" t="s">
        <v>47</v>
      </c>
      <c r="E163" s="193" t="s">
        <v>981</v>
      </c>
      <c r="F163" s="101"/>
      <c r="G163" s="7" t="s">
        <v>92</v>
      </c>
      <c r="H163" s="39" t="s">
        <v>105</v>
      </c>
      <c r="I163" s="39" t="s">
        <v>51</v>
      </c>
      <c r="J163" s="41" t="s">
        <v>94</v>
      </c>
      <c r="K163" s="41" t="s">
        <v>95</v>
      </c>
      <c r="L163" s="70" t="n">
        <v>41422</v>
      </c>
      <c r="M163" s="70" t="n">
        <v>41401</v>
      </c>
      <c r="N163" s="70"/>
      <c r="O163" s="70"/>
      <c r="P163" s="70"/>
      <c r="Q163" s="70"/>
      <c r="R163" s="155" t="n">
        <v>0</v>
      </c>
      <c r="S163" s="70" t="n">
        <v>41422</v>
      </c>
      <c r="T163" s="70" t="n">
        <v>41471</v>
      </c>
      <c r="U163" s="70" t="n">
        <v>41471</v>
      </c>
      <c r="V163" s="70" t="n">
        <v>42004</v>
      </c>
      <c r="W163" s="70"/>
      <c r="X163" s="70" t="n">
        <v>42004</v>
      </c>
      <c r="Y163" s="18" t="n">
        <v>42004</v>
      </c>
      <c r="Z163" s="156"/>
      <c r="AA163" s="124" t="n">
        <v>42004</v>
      </c>
      <c r="AB163" s="124" t="s">
        <v>812</v>
      </c>
      <c r="AC163" s="124" t="s">
        <v>752</v>
      </c>
      <c r="AD163" s="225" t="s">
        <v>982</v>
      </c>
      <c r="AE163" s="46" t="n">
        <v>136986</v>
      </c>
      <c r="AF163" s="47" t="n">
        <v>160000</v>
      </c>
      <c r="AG163" s="39" t="s">
        <v>99</v>
      </c>
      <c r="AH163" s="27" t="s">
        <v>100</v>
      </c>
      <c r="AI163" s="7" t="s">
        <v>101</v>
      </c>
      <c r="AJ163" s="39"/>
      <c r="AK163" s="39"/>
      <c r="AL163" s="226" t="n">
        <v>42004</v>
      </c>
      <c r="AM163" s="39" t="s">
        <v>54</v>
      </c>
      <c r="AN163" s="7" t="s">
        <v>75</v>
      </c>
      <c r="AO163" s="39"/>
      <c r="AP163" s="15" t="n">
        <f aca="false">MAX(V163,W163,X163)</f>
        <v>42004</v>
      </c>
      <c r="AQ163" s="16" t="n">
        <f aca="false">(AE163) * 0.01</f>
        <v>1369.86</v>
      </c>
      <c r="AR163" s="16" t="n">
        <f aca="false">(AE163) * 0.09</f>
        <v>12328.74</v>
      </c>
      <c r="AS163" s="16" t="n">
        <f aca="false">AQ163+AR163</f>
        <v>13698.6</v>
      </c>
    </row>
    <row r="164" customFormat="false" ht="15" hidden="false" customHeight="true" outlineLevel="0" collapsed="false">
      <c r="A164" s="6" t="n">
        <v>5454</v>
      </c>
      <c r="B164" s="7" t="s">
        <v>55</v>
      </c>
      <c r="C164" s="7" t="s">
        <v>983</v>
      </c>
      <c r="D164" s="7" t="s">
        <v>47</v>
      </c>
      <c r="E164" s="25" t="s">
        <v>984</v>
      </c>
      <c r="F164" s="25" t="s">
        <v>985</v>
      </c>
      <c r="G164" s="7" t="s">
        <v>92</v>
      </c>
      <c r="H164" s="7" t="s">
        <v>151</v>
      </c>
      <c r="I164" s="7" t="s">
        <v>93</v>
      </c>
      <c r="J164" s="7" t="s">
        <v>52</v>
      </c>
      <c r="K164" s="7" t="s">
        <v>95</v>
      </c>
      <c r="L164" s="18" t="n">
        <v>41506</v>
      </c>
      <c r="M164" s="18" t="n">
        <v>41436</v>
      </c>
      <c r="N164" s="18" t="n">
        <v>41506</v>
      </c>
      <c r="O164" s="18" t="n">
        <v>41652</v>
      </c>
      <c r="P164" s="18" t="n">
        <v>42004</v>
      </c>
      <c r="Q164" s="18" t="s">
        <v>986</v>
      </c>
      <c r="R164" s="151" t="n">
        <v>63927</v>
      </c>
      <c r="S164" s="18" t="n">
        <v>41956</v>
      </c>
      <c r="T164" s="18" t="n">
        <v>42149</v>
      </c>
      <c r="U164" s="18" t="n">
        <v>42149</v>
      </c>
      <c r="V164" s="18" t="n">
        <v>44196</v>
      </c>
      <c r="W164" s="18" t="n">
        <v>44926</v>
      </c>
      <c r="X164" s="18"/>
      <c r="Y164" s="152" t="n">
        <v>44926</v>
      </c>
      <c r="Z164" s="64" t="n">
        <v>2</v>
      </c>
      <c r="AA164" s="18" t="n">
        <v>44926</v>
      </c>
      <c r="AB164" s="18" t="s">
        <v>987</v>
      </c>
      <c r="AC164" s="18" t="s">
        <v>988</v>
      </c>
      <c r="AD164" s="182" t="s">
        <v>989</v>
      </c>
      <c r="AE164" s="24" t="n">
        <v>1762557</v>
      </c>
      <c r="AF164" s="227" t="s">
        <v>990</v>
      </c>
      <c r="AG164" s="7" t="s">
        <v>99</v>
      </c>
      <c r="AH164" s="27" t="s">
        <v>100</v>
      </c>
      <c r="AI164" s="28" t="s">
        <v>101</v>
      </c>
      <c r="AJ164" s="7"/>
      <c r="AK164" s="7"/>
      <c r="AL164" s="29" t="n">
        <v>43555</v>
      </c>
      <c r="AM164" s="7" t="s">
        <v>991</v>
      </c>
      <c r="AN164" s="7" t="s">
        <v>75</v>
      </c>
      <c r="AO164" s="7"/>
      <c r="AP164" s="15" t="n">
        <f aca="false">MAX(V164,W164,X164)</f>
        <v>44926</v>
      </c>
      <c r="AQ164" s="16" t="n">
        <f aca="false">(AE164) * 0.01</f>
        <v>17625.57</v>
      </c>
      <c r="AR164" s="16" t="n">
        <f aca="false">(AE164) * 0.09</f>
        <v>158630.13</v>
      </c>
      <c r="AS164" s="16" t="n">
        <f aca="false">AQ164+AR164</f>
        <v>176255.7</v>
      </c>
    </row>
    <row r="165" customFormat="false" ht="15" hidden="false" customHeight="true" outlineLevel="0" collapsed="false">
      <c r="A165" s="6" t="n">
        <v>5480</v>
      </c>
      <c r="B165" s="7" t="s">
        <v>55</v>
      </c>
      <c r="C165" s="7" t="s">
        <v>992</v>
      </c>
      <c r="D165" s="7" t="s">
        <v>57</v>
      </c>
      <c r="E165" s="7" t="s">
        <v>993</v>
      </c>
      <c r="F165" s="7" t="s">
        <v>994</v>
      </c>
      <c r="G165" s="41" t="s">
        <v>122</v>
      </c>
      <c r="H165" s="7" t="s">
        <v>105</v>
      </c>
      <c r="I165" s="7" t="s">
        <v>818</v>
      </c>
      <c r="J165" s="7" t="s">
        <v>52</v>
      </c>
      <c r="K165" s="7" t="s">
        <v>53</v>
      </c>
      <c r="L165" s="18" t="n">
        <v>41479</v>
      </c>
      <c r="M165" s="18"/>
      <c r="N165" s="18"/>
      <c r="O165" s="18"/>
      <c r="P165" s="18"/>
      <c r="Q165" s="18"/>
      <c r="R165" s="151" t="n">
        <v>0</v>
      </c>
      <c r="S165" s="18" t="n">
        <v>41479</v>
      </c>
      <c r="T165" s="152" t="n">
        <v>41659</v>
      </c>
      <c r="U165" s="18" t="n">
        <v>41659</v>
      </c>
      <c r="V165" s="18" t="n">
        <v>42735</v>
      </c>
      <c r="W165" s="18" t="n">
        <v>45291</v>
      </c>
      <c r="X165" s="18" t="n">
        <v>44561</v>
      </c>
      <c r="Y165" s="152" t="n">
        <v>44377</v>
      </c>
      <c r="Z165" s="64" t="n">
        <v>3</v>
      </c>
      <c r="AA165" s="18" t="n">
        <v>44742</v>
      </c>
      <c r="AB165" s="152" t="s">
        <v>995</v>
      </c>
      <c r="AC165" s="18" t="s">
        <v>614</v>
      </c>
      <c r="AD165" s="18" t="s">
        <v>996</v>
      </c>
      <c r="AE165" s="24" t="n">
        <v>220000</v>
      </c>
      <c r="AF165" s="37" t="n">
        <v>180000</v>
      </c>
      <c r="AG165" s="7" t="s">
        <v>126</v>
      </c>
      <c r="AH165" s="27" t="s">
        <v>100</v>
      </c>
      <c r="AI165" s="28" t="s">
        <v>127</v>
      </c>
      <c r="AJ165" s="7" t="s">
        <v>128</v>
      </c>
      <c r="AK165" s="7" t="s">
        <v>128</v>
      </c>
      <c r="AL165" s="7"/>
      <c r="AM165" s="7" t="s">
        <v>54</v>
      </c>
      <c r="AN165" s="7" t="s">
        <v>75</v>
      </c>
      <c r="AO165" s="7"/>
      <c r="AP165" s="15" t="n">
        <f aca="false">MAX(V165,W165,X165)</f>
        <v>45291</v>
      </c>
      <c r="AQ165" s="16" t="n">
        <f aca="false">(AE165) * 0.01</f>
        <v>2200</v>
      </c>
      <c r="AR165" s="16" t="n">
        <f aca="false">(AE165) * 0.09</f>
        <v>19800</v>
      </c>
      <c r="AS165" s="16" t="n">
        <f aca="false">AQ165+AR165</f>
        <v>22000</v>
      </c>
    </row>
    <row r="166" customFormat="false" ht="15" hidden="false" customHeight="true" outlineLevel="0" collapsed="false">
      <c r="A166" s="76" t="n">
        <v>5483</v>
      </c>
      <c r="B166" s="7" t="s">
        <v>55</v>
      </c>
      <c r="C166" s="7" t="s">
        <v>997</v>
      </c>
      <c r="D166" s="7" t="s">
        <v>64</v>
      </c>
      <c r="E166" s="7" t="s">
        <v>998</v>
      </c>
      <c r="F166" s="7" t="s">
        <v>999</v>
      </c>
      <c r="G166" s="7" t="s">
        <v>196</v>
      </c>
      <c r="H166" s="7" t="s">
        <v>151</v>
      </c>
      <c r="I166" s="7" t="s">
        <v>111</v>
      </c>
      <c r="J166" s="7" t="s">
        <v>52</v>
      </c>
      <c r="K166" s="7" t="s">
        <v>53</v>
      </c>
      <c r="L166" s="18" t="n">
        <v>41502</v>
      </c>
      <c r="M166" s="18"/>
      <c r="N166" s="18" t="n">
        <v>41502</v>
      </c>
      <c r="O166" s="18" t="n">
        <v>41837</v>
      </c>
      <c r="P166" s="18"/>
      <c r="Q166" s="18" t="s">
        <v>1000</v>
      </c>
      <c r="R166" s="151" t="n">
        <v>30000</v>
      </c>
      <c r="S166" s="18" t="n">
        <v>42193</v>
      </c>
      <c r="T166" s="18" t="n">
        <v>42339</v>
      </c>
      <c r="U166" s="18" t="n">
        <v>42326</v>
      </c>
      <c r="V166" s="18" t="n">
        <v>43769</v>
      </c>
      <c r="W166" s="18" t="n">
        <v>43830</v>
      </c>
      <c r="X166" s="18"/>
      <c r="Y166" s="18" t="n">
        <v>44012</v>
      </c>
      <c r="Z166" s="64" t="n">
        <v>1</v>
      </c>
      <c r="AA166" s="18"/>
      <c r="AB166" s="18" t="s">
        <v>1001</v>
      </c>
      <c r="AC166" s="18" t="s">
        <v>875</v>
      </c>
      <c r="AD166" s="18" t="s">
        <v>1002</v>
      </c>
      <c r="AE166" s="24" t="n">
        <v>883242</v>
      </c>
      <c r="AF166" s="37" t="n">
        <v>4852467</v>
      </c>
      <c r="AG166" s="7" t="s">
        <v>72</v>
      </c>
      <c r="AH166" s="27" t="s">
        <v>100</v>
      </c>
      <c r="AI166" s="28" t="s">
        <v>74</v>
      </c>
      <c r="AJ166" s="7"/>
      <c r="AK166" s="7"/>
      <c r="AL166" s="7"/>
      <c r="AM166" s="7" t="s">
        <v>54</v>
      </c>
      <c r="AN166" s="7" t="s">
        <v>75</v>
      </c>
      <c r="AO166" s="7"/>
      <c r="AP166" s="15" t="n">
        <f aca="false">MAX(V166,W166,X166)</f>
        <v>43830</v>
      </c>
      <c r="AQ166" s="16" t="n">
        <f aca="false">(AE166) * 0.01</f>
        <v>8832.42</v>
      </c>
      <c r="AR166" s="16" t="n">
        <f aca="false">(AE166) * 0.09</f>
        <v>79491.78</v>
      </c>
      <c r="AS166" s="16" t="n">
        <f aca="false">AQ166+AR166</f>
        <v>88324.2</v>
      </c>
    </row>
    <row r="167" customFormat="false" ht="15" hidden="false" customHeight="true" outlineLevel="0" collapsed="false">
      <c r="A167" s="6" t="n">
        <v>5488</v>
      </c>
      <c r="B167" s="7" t="s">
        <v>55</v>
      </c>
      <c r="C167" s="7" t="s">
        <v>1003</v>
      </c>
      <c r="D167" s="7" t="s">
        <v>47</v>
      </c>
      <c r="E167" s="7" t="s">
        <v>1004</v>
      </c>
      <c r="F167" s="7" t="s">
        <v>1005</v>
      </c>
      <c r="G167" s="7" t="s">
        <v>122</v>
      </c>
      <c r="H167" s="7" t="s">
        <v>105</v>
      </c>
      <c r="I167" s="17" t="s">
        <v>51</v>
      </c>
      <c r="J167" s="7" t="s">
        <v>600</v>
      </c>
      <c r="K167" s="7" t="s">
        <v>53</v>
      </c>
      <c r="L167" s="18" t="n">
        <v>41892</v>
      </c>
      <c r="M167" s="18"/>
      <c r="N167" s="18"/>
      <c r="O167" s="18"/>
      <c r="P167" s="18"/>
      <c r="Q167" s="18"/>
      <c r="R167" s="151" t="n">
        <v>0</v>
      </c>
      <c r="S167" s="18" t="n">
        <v>41892</v>
      </c>
      <c r="T167" s="18" t="n">
        <v>42122</v>
      </c>
      <c r="U167" s="18" t="n">
        <v>42122</v>
      </c>
      <c r="V167" s="18"/>
      <c r="W167" s="18"/>
      <c r="X167" s="18"/>
      <c r="Y167" s="18" t="n">
        <v>43585</v>
      </c>
      <c r="Z167" s="64"/>
      <c r="AA167" s="18"/>
      <c r="AB167" s="18" t="s">
        <v>1006</v>
      </c>
      <c r="AC167" s="18" t="s">
        <v>1007</v>
      </c>
      <c r="AD167" s="18" t="s">
        <v>1008</v>
      </c>
      <c r="AE167" s="24" t="n">
        <v>200000</v>
      </c>
      <c r="AF167" s="37" t="n">
        <v>100000</v>
      </c>
      <c r="AG167" s="7" t="s">
        <v>126</v>
      </c>
      <c r="AH167" s="27" t="s">
        <v>100</v>
      </c>
      <c r="AI167" s="7" t="s">
        <v>127</v>
      </c>
      <c r="AJ167" s="7"/>
      <c r="AK167" s="7"/>
      <c r="AL167" s="7"/>
      <c r="AM167" s="7" t="s">
        <v>54</v>
      </c>
      <c r="AN167" s="7" t="s">
        <v>75</v>
      </c>
      <c r="AO167" s="7"/>
      <c r="AP167" s="15" t="n">
        <f aca="false">MAX(V167,W167,X167)</f>
        <v>0</v>
      </c>
      <c r="AQ167" s="16" t="n">
        <f aca="false">(AE167) * 0.01</f>
        <v>2000</v>
      </c>
      <c r="AR167" s="16" t="n">
        <f aca="false">(AE167) * 0.09</f>
        <v>18000</v>
      </c>
      <c r="AS167" s="16" t="n">
        <f aca="false">AQ167+AR167</f>
        <v>20000</v>
      </c>
    </row>
    <row r="168" customFormat="false" ht="15" hidden="false" customHeight="true" outlineLevel="0" collapsed="false">
      <c r="A168" s="6" t="n">
        <v>5528</v>
      </c>
      <c r="B168" s="7" t="s">
        <v>55</v>
      </c>
      <c r="C168" s="7" t="s">
        <v>703</v>
      </c>
      <c r="D168" s="7" t="s">
        <v>64</v>
      </c>
      <c r="E168" s="7" t="s">
        <v>1009</v>
      </c>
      <c r="F168" s="7" t="s">
        <v>1010</v>
      </c>
      <c r="G168" s="7" t="s">
        <v>196</v>
      </c>
      <c r="H168" s="7" t="s">
        <v>50</v>
      </c>
      <c r="I168" s="27" t="s">
        <v>93</v>
      </c>
      <c r="J168" s="7" t="s">
        <v>52</v>
      </c>
      <c r="K168" s="7" t="s">
        <v>53</v>
      </c>
      <c r="L168" s="18" t="n">
        <v>41719</v>
      </c>
      <c r="M168" s="18"/>
      <c r="N168" s="18" t="n">
        <v>41675</v>
      </c>
      <c r="O168" s="18" t="n">
        <v>41816</v>
      </c>
      <c r="P168" s="18" t="n">
        <v>42277</v>
      </c>
      <c r="Q168" s="18" t="s">
        <v>1011</v>
      </c>
      <c r="R168" s="151" t="n">
        <v>91324</v>
      </c>
      <c r="S168" s="18" t="n">
        <v>42451</v>
      </c>
      <c r="T168" s="18" t="n">
        <v>42576</v>
      </c>
      <c r="U168" s="18" t="n">
        <v>42563</v>
      </c>
      <c r="V168" s="18" t="n">
        <v>44377</v>
      </c>
      <c r="W168" s="18" t="n">
        <v>44926</v>
      </c>
      <c r="X168" s="18"/>
      <c r="Y168" s="18" t="n">
        <v>44926</v>
      </c>
      <c r="Z168" s="64" t="n">
        <v>1</v>
      </c>
      <c r="AA168" s="18" t="n">
        <v>44742</v>
      </c>
      <c r="AB168" s="124" t="s">
        <v>1012</v>
      </c>
      <c r="AC168" s="18" t="s">
        <v>728</v>
      </c>
      <c r="AD168" s="18"/>
      <c r="AE168" s="24" t="n">
        <v>3360731</v>
      </c>
      <c r="AF168" s="37" t="n">
        <v>21926500</v>
      </c>
      <c r="AG168" s="7" t="s">
        <v>99</v>
      </c>
      <c r="AH168" s="27" t="s">
        <v>100</v>
      </c>
      <c r="AI168" s="7" t="s">
        <v>74</v>
      </c>
      <c r="AJ168" s="7"/>
      <c r="AK168" s="7"/>
      <c r="AL168" s="7"/>
      <c r="AM168" s="7" t="s">
        <v>54</v>
      </c>
      <c r="AN168" s="7" t="s">
        <v>75</v>
      </c>
      <c r="AO168" s="7"/>
      <c r="AP168" s="15" t="n">
        <f aca="false">MAX(V168,W168,X168)</f>
        <v>44926</v>
      </c>
      <c r="AQ168" s="16" t="n">
        <f aca="false">(AE168) * 0.01</f>
        <v>33607.31</v>
      </c>
      <c r="AR168" s="16" t="n">
        <f aca="false">(AE168) * 0.09</f>
        <v>302465.79</v>
      </c>
      <c r="AS168" s="16" t="n">
        <f aca="false">AQ168+AR168</f>
        <v>336073.1</v>
      </c>
    </row>
    <row r="169" customFormat="false" ht="15" hidden="false" customHeight="true" outlineLevel="0" collapsed="false">
      <c r="A169" s="38" t="n">
        <v>5531</v>
      </c>
      <c r="B169" s="193" t="s">
        <v>55</v>
      </c>
      <c r="C169" s="193" t="s">
        <v>1013</v>
      </c>
      <c r="D169" s="193" t="s">
        <v>771</v>
      </c>
      <c r="E169" s="193" t="s">
        <v>1014</v>
      </c>
      <c r="F169" s="193" t="s">
        <v>1015</v>
      </c>
      <c r="G169" s="228" t="s">
        <v>281</v>
      </c>
      <c r="H169" s="193" t="s">
        <v>50</v>
      </c>
      <c r="I169" s="193" t="s">
        <v>818</v>
      </c>
      <c r="J169" s="41" t="s">
        <v>1016</v>
      </c>
      <c r="K169" s="41" t="s">
        <v>95</v>
      </c>
      <c r="L169" s="70" t="n">
        <v>41719</v>
      </c>
      <c r="M169" s="70" t="n">
        <v>42309</v>
      </c>
      <c r="N169" s="70" t="n">
        <v>41675</v>
      </c>
      <c r="O169" s="70" t="n">
        <v>41788</v>
      </c>
      <c r="P169" s="70" t="n">
        <v>42308</v>
      </c>
      <c r="Q169" s="70" t="s">
        <v>1017</v>
      </c>
      <c r="R169" s="155" t="n">
        <v>200000</v>
      </c>
      <c r="S169" s="70" t="n">
        <v>42359</v>
      </c>
      <c r="T169" s="70" t="n">
        <v>42507</v>
      </c>
      <c r="U169" s="70" t="n">
        <v>42517</v>
      </c>
      <c r="V169" s="70" t="n">
        <v>44286</v>
      </c>
      <c r="W169" s="229" t="n">
        <v>44561</v>
      </c>
      <c r="X169" s="70"/>
      <c r="Y169" s="124" t="n">
        <v>44651</v>
      </c>
      <c r="Z169" s="156"/>
      <c r="AA169" s="124"/>
      <c r="AB169" s="73" t="s">
        <v>1018</v>
      </c>
      <c r="AC169" s="124" t="s">
        <v>761</v>
      </c>
      <c r="AD169" s="18" t="s">
        <v>1019</v>
      </c>
      <c r="AE169" s="46" t="n">
        <v>6216000</v>
      </c>
      <c r="AF169" s="47" t="n">
        <v>42669700</v>
      </c>
      <c r="AG169" s="193" t="s">
        <v>1020</v>
      </c>
      <c r="AH169" s="203" t="s">
        <v>127</v>
      </c>
      <c r="AI169" s="82" t="s">
        <v>329</v>
      </c>
      <c r="AJ169" s="193" t="s">
        <v>51</v>
      </c>
      <c r="AK169" s="193" t="s">
        <v>292</v>
      </c>
      <c r="AL169" s="230"/>
      <c r="AM169" s="25" t="s">
        <v>54</v>
      </c>
      <c r="AN169" s="25" t="s">
        <v>75</v>
      </c>
      <c r="AO169" s="193"/>
      <c r="AP169" s="15" t="n">
        <f aca="false">MAX(V169,W169,X169)</f>
        <v>44561</v>
      </c>
      <c r="AQ169" s="16" t="n">
        <f aca="false">(AE169) * 0.01</f>
        <v>62160</v>
      </c>
      <c r="AR169" s="16" t="n">
        <f aca="false">(AE169) * 0.09</f>
        <v>559440</v>
      </c>
      <c r="AS169" s="16" t="n">
        <f aca="false">AQ169+AR169</f>
        <v>621600</v>
      </c>
    </row>
    <row r="170" customFormat="false" ht="15" hidden="false" customHeight="true" outlineLevel="0" collapsed="false">
      <c r="A170" s="6" t="n">
        <v>5537</v>
      </c>
      <c r="B170" s="7" t="s">
        <v>55</v>
      </c>
      <c r="C170" s="7" t="s">
        <v>797</v>
      </c>
      <c r="D170" s="7" t="s">
        <v>47</v>
      </c>
      <c r="E170" s="25" t="s">
        <v>1021</v>
      </c>
      <c r="F170" s="39" t="s">
        <v>1022</v>
      </c>
      <c r="G170" s="7" t="s">
        <v>92</v>
      </c>
      <c r="H170" s="7" t="s">
        <v>50</v>
      </c>
      <c r="I170" s="7" t="s">
        <v>93</v>
      </c>
      <c r="J170" s="7" t="s">
        <v>52</v>
      </c>
      <c r="K170" s="7" t="s">
        <v>95</v>
      </c>
      <c r="L170" s="18" t="n">
        <v>41719</v>
      </c>
      <c r="M170" s="18" t="n">
        <v>42534</v>
      </c>
      <c r="N170" s="18" t="n">
        <v>41675</v>
      </c>
      <c r="O170" s="18" t="n">
        <v>42052</v>
      </c>
      <c r="P170" s="18" t="n">
        <v>42369</v>
      </c>
      <c r="Q170" s="18" t="s">
        <v>1023</v>
      </c>
      <c r="R170" s="151" t="n">
        <v>106000</v>
      </c>
      <c r="S170" s="18" t="n">
        <v>42543</v>
      </c>
      <c r="T170" s="18" t="n">
        <v>42835</v>
      </c>
      <c r="U170" s="18" t="n">
        <v>42850</v>
      </c>
      <c r="V170" s="18" t="n">
        <v>44316</v>
      </c>
      <c r="W170" s="18" t="n">
        <v>44681</v>
      </c>
      <c r="X170" s="18"/>
      <c r="Y170" s="18" t="n">
        <v>44681</v>
      </c>
      <c r="Z170" s="64" t="n">
        <v>1</v>
      </c>
      <c r="AA170" s="18"/>
      <c r="AB170" s="18" t="s">
        <v>1024</v>
      </c>
      <c r="AC170" s="18" t="s">
        <v>1025</v>
      </c>
      <c r="AD170" s="182" t="s">
        <v>1026</v>
      </c>
      <c r="AE170" s="24" t="n">
        <v>2889434</v>
      </c>
      <c r="AF170" s="37" t="n">
        <v>15300000</v>
      </c>
      <c r="AG170" s="7" t="s">
        <v>99</v>
      </c>
      <c r="AH170" s="7" t="s">
        <v>100</v>
      </c>
      <c r="AI170" s="28" t="s">
        <v>101</v>
      </c>
      <c r="AJ170" s="7"/>
      <c r="AK170" s="7"/>
      <c r="AL170" s="196" t="n">
        <v>44681</v>
      </c>
      <c r="AM170" s="7" t="s">
        <v>54</v>
      </c>
      <c r="AN170" s="7" t="s">
        <v>75</v>
      </c>
      <c r="AO170" s="7"/>
      <c r="AP170" s="15" t="n">
        <f aca="false">MAX(V170,W170,X170)</f>
        <v>44681</v>
      </c>
      <c r="AQ170" s="16" t="n">
        <f aca="false">(AE170) * 0.01</f>
        <v>28894.34</v>
      </c>
      <c r="AR170" s="16" t="n">
        <f aca="false">(AE170) * 0.09</f>
        <v>260049.06</v>
      </c>
      <c r="AS170" s="16" t="n">
        <f aca="false">AQ170+AR170</f>
        <v>288943.4</v>
      </c>
    </row>
    <row r="171" customFormat="false" ht="15" hidden="false" customHeight="true" outlineLevel="0" collapsed="false">
      <c r="A171" s="38" t="n">
        <v>5541</v>
      </c>
      <c r="B171" s="39" t="s">
        <v>55</v>
      </c>
      <c r="C171" s="39" t="s">
        <v>83</v>
      </c>
      <c r="D171" s="39" t="s">
        <v>83</v>
      </c>
      <c r="E171" s="193" t="s">
        <v>1027</v>
      </c>
      <c r="F171" s="7" t="s">
        <v>1028</v>
      </c>
      <c r="G171" s="7" t="s">
        <v>92</v>
      </c>
      <c r="H171" s="39" t="s">
        <v>151</v>
      </c>
      <c r="I171" s="39" t="s">
        <v>51</v>
      </c>
      <c r="J171" s="41" t="s">
        <v>94</v>
      </c>
      <c r="K171" s="7" t="s">
        <v>95</v>
      </c>
      <c r="L171" s="70" t="n">
        <v>41723</v>
      </c>
      <c r="M171" s="70" t="n">
        <v>41500</v>
      </c>
      <c r="N171" s="70"/>
      <c r="O171" s="70"/>
      <c r="P171" s="70"/>
      <c r="Q171" s="124"/>
      <c r="R171" s="155" t="n">
        <v>0</v>
      </c>
      <c r="S171" s="70" t="n">
        <v>41723</v>
      </c>
      <c r="T171" s="70" t="n">
        <v>41778</v>
      </c>
      <c r="U171" s="70" t="n">
        <v>41778</v>
      </c>
      <c r="V171" s="18" t="n">
        <v>44134</v>
      </c>
      <c r="W171" s="70" t="n">
        <v>44134</v>
      </c>
      <c r="X171" s="70" t="n">
        <v>44196</v>
      </c>
      <c r="Y171" s="124" t="n">
        <v>42643</v>
      </c>
      <c r="Z171" s="156" t="n">
        <v>2</v>
      </c>
      <c r="AA171" s="124" t="n">
        <v>44864</v>
      </c>
      <c r="AB171" s="18" t="s">
        <v>1029</v>
      </c>
      <c r="AC171" s="124" t="s">
        <v>1030</v>
      </c>
      <c r="AD171" s="225" t="s">
        <v>1031</v>
      </c>
      <c r="AE171" s="46" t="n">
        <v>2000000</v>
      </c>
      <c r="AF171" s="47" t="n">
        <v>2460000</v>
      </c>
      <c r="AG171" s="39" t="s">
        <v>99</v>
      </c>
      <c r="AH171" s="27" t="s">
        <v>100</v>
      </c>
      <c r="AI171" s="28" t="s">
        <v>101</v>
      </c>
      <c r="AJ171" s="39"/>
      <c r="AK171" s="39"/>
      <c r="AL171" s="39"/>
      <c r="AM171" s="39" t="s">
        <v>54</v>
      </c>
      <c r="AN171" s="7" t="s">
        <v>75</v>
      </c>
      <c r="AO171" s="39"/>
      <c r="AP171" s="15" t="n">
        <f aca="false">MAX(V171,W171,X171)</f>
        <v>44196</v>
      </c>
      <c r="AQ171" s="16" t="n">
        <f aca="false">(AE171) * 0.01</f>
        <v>20000</v>
      </c>
      <c r="AR171" s="16" t="n">
        <f aca="false">(AE171) * 0.09</f>
        <v>180000</v>
      </c>
      <c r="AS171" s="16" t="n">
        <f aca="false">AQ171+AR171</f>
        <v>200000</v>
      </c>
    </row>
    <row r="172" customFormat="false" ht="15" hidden="false" customHeight="true" outlineLevel="0" collapsed="false">
      <c r="A172" s="6" t="n">
        <v>5601</v>
      </c>
      <c r="B172" s="7" t="s">
        <v>208</v>
      </c>
      <c r="C172" s="7" t="s">
        <v>83</v>
      </c>
      <c r="D172" s="7" t="s">
        <v>83</v>
      </c>
      <c r="E172" s="7" t="s">
        <v>1032</v>
      </c>
      <c r="F172" s="7" t="s">
        <v>1033</v>
      </c>
      <c r="G172" s="41" t="s">
        <v>122</v>
      </c>
      <c r="H172" s="7" t="s">
        <v>151</v>
      </c>
      <c r="I172" s="7" t="s">
        <v>51</v>
      </c>
      <c r="J172" s="7" t="s">
        <v>52</v>
      </c>
      <c r="K172" s="7" t="s">
        <v>53</v>
      </c>
      <c r="L172" s="18" t="n">
        <v>41576</v>
      </c>
      <c r="M172" s="18"/>
      <c r="N172" s="18"/>
      <c r="O172" s="18"/>
      <c r="P172" s="146"/>
      <c r="Q172" s="122"/>
      <c r="R172" s="147" t="n">
        <v>0</v>
      </c>
      <c r="S172" s="18" t="n">
        <v>41576</v>
      </c>
      <c r="T172" s="18" t="n">
        <v>41697</v>
      </c>
      <c r="U172" s="18" t="n">
        <v>41682</v>
      </c>
      <c r="V172" s="18" t="n">
        <v>42551</v>
      </c>
      <c r="W172" s="18" t="n">
        <v>44195</v>
      </c>
      <c r="X172" s="18" t="n">
        <v>44560</v>
      </c>
      <c r="Y172" s="18" t="n">
        <v>44377</v>
      </c>
      <c r="Z172" s="64"/>
      <c r="AA172" s="18" t="n">
        <v>44742</v>
      </c>
      <c r="AB172" s="18" t="s">
        <v>1034</v>
      </c>
      <c r="AC172" s="18" t="s">
        <v>1035</v>
      </c>
      <c r="AD172" s="18" t="s">
        <v>1036</v>
      </c>
      <c r="AE172" s="24" t="n">
        <v>850000</v>
      </c>
      <c r="AF172" s="37" t="n">
        <v>2000000</v>
      </c>
      <c r="AG172" s="7" t="s">
        <v>126</v>
      </c>
      <c r="AH172" s="27" t="s">
        <v>100</v>
      </c>
      <c r="AI172" s="28" t="s">
        <v>127</v>
      </c>
      <c r="AJ172" s="7" t="s">
        <v>128</v>
      </c>
      <c r="AK172" s="7" t="s">
        <v>128</v>
      </c>
      <c r="AL172" s="7"/>
      <c r="AM172" s="39" t="s">
        <v>54</v>
      </c>
      <c r="AN172" s="7" t="s">
        <v>75</v>
      </c>
      <c r="AO172" s="7"/>
      <c r="AP172" s="15" t="n">
        <f aca="false">MAX(V172,W172,X172)</f>
        <v>44560</v>
      </c>
      <c r="AQ172" s="16" t="n">
        <f aca="false">(AE172) * 0.01</f>
        <v>8500</v>
      </c>
      <c r="AR172" s="16" t="n">
        <f aca="false">(AE172) * 0.09</f>
        <v>76500</v>
      </c>
      <c r="AS172" s="16" t="n">
        <f aca="false">AQ172+AR172</f>
        <v>85000</v>
      </c>
    </row>
    <row r="173" customFormat="false" ht="15" hidden="false" customHeight="true" outlineLevel="0" collapsed="false">
      <c r="A173" s="6" t="n">
        <v>5607</v>
      </c>
      <c r="B173" s="7" t="s">
        <v>55</v>
      </c>
      <c r="C173" s="7" t="s">
        <v>1037</v>
      </c>
      <c r="D173" s="7" t="s">
        <v>57</v>
      </c>
      <c r="E173" s="7" t="s">
        <v>1038</v>
      </c>
      <c r="F173" s="41" t="s">
        <v>1039</v>
      </c>
      <c r="G173" s="7" t="s">
        <v>122</v>
      </c>
      <c r="H173" s="7" t="s">
        <v>105</v>
      </c>
      <c r="I173" s="7" t="s">
        <v>111</v>
      </c>
      <c r="J173" s="7" t="s">
        <v>52</v>
      </c>
      <c r="K173" s="7" t="s">
        <v>53</v>
      </c>
      <c r="L173" s="18" t="n">
        <v>41673</v>
      </c>
      <c r="M173" s="18"/>
      <c r="N173" s="18"/>
      <c r="O173" s="18"/>
      <c r="P173" s="18"/>
      <c r="Q173" s="133"/>
      <c r="R173" s="151" t="n">
        <v>0</v>
      </c>
      <c r="S173" s="18" t="n">
        <v>41673</v>
      </c>
      <c r="T173" s="152" t="n">
        <v>41732</v>
      </c>
      <c r="U173" s="18" t="n">
        <v>41711</v>
      </c>
      <c r="V173" s="18" t="n">
        <v>42004</v>
      </c>
      <c r="W173" s="18" t="n">
        <v>42185</v>
      </c>
      <c r="X173" s="18" t="n">
        <v>42185</v>
      </c>
      <c r="Y173" s="18" t="n">
        <v>42185</v>
      </c>
      <c r="Z173" s="64"/>
      <c r="AA173" s="18" t="n">
        <v>42185</v>
      </c>
      <c r="AB173" s="18" t="s">
        <v>1040</v>
      </c>
      <c r="AC173" s="18" t="s">
        <v>614</v>
      </c>
      <c r="AD173" s="18" t="s">
        <v>1041</v>
      </c>
      <c r="AE173" s="24" t="n">
        <v>220000</v>
      </c>
      <c r="AF173" s="37" t="n">
        <v>245000</v>
      </c>
      <c r="AG173" s="7" t="s">
        <v>126</v>
      </c>
      <c r="AH173" s="27" t="s">
        <v>100</v>
      </c>
      <c r="AI173" s="7" t="s">
        <v>127</v>
      </c>
      <c r="AJ173" s="7" t="s">
        <v>128</v>
      </c>
      <c r="AK173" s="7" t="s">
        <v>128</v>
      </c>
      <c r="AL173" s="7"/>
      <c r="AM173" s="7" t="s">
        <v>54</v>
      </c>
      <c r="AN173" s="7" t="s">
        <v>75</v>
      </c>
      <c r="AO173" s="7"/>
      <c r="AP173" s="15" t="n">
        <f aca="false">MAX(V173,W173,X173)</f>
        <v>42185</v>
      </c>
      <c r="AQ173" s="16" t="n">
        <f aca="false">(AE173) * 0.01</f>
        <v>2200</v>
      </c>
      <c r="AR173" s="16" t="n">
        <f aca="false">(AE173) * 0.09</f>
        <v>19800</v>
      </c>
      <c r="AS173" s="16" t="n">
        <f aca="false">AQ173+AR173</f>
        <v>22000</v>
      </c>
    </row>
    <row r="174" customFormat="false" ht="15" hidden="false" customHeight="true" outlineLevel="0" collapsed="false">
      <c r="A174" s="6" t="n">
        <v>5626</v>
      </c>
      <c r="B174" s="7" t="s">
        <v>55</v>
      </c>
      <c r="C174" s="7" t="s">
        <v>255</v>
      </c>
      <c r="D174" s="7" t="s">
        <v>47</v>
      </c>
      <c r="E174" s="7" t="s">
        <v>1042</v>
      </c>
      <c r="F174" s="7" t="s">
        <v>1043</v>
      </c>
      <c r="G174" s="7" t="s">
        <v>122</v>
      </c>
      <c r="H174" s="7" t="s">
        <v>151</v>
      </c>
      <c r="I174" s="7" t="s">
        <v>93</v>
      </c>
      <c r="J174" s="7" t="s">
        <v>52</v>
      </c>
      <c r="K174" s="7" t="s">
        <v>53</v>
      </c>
      <c r="L174" s="18" t="n">
        <v>41613</v>
      </c>
      <c r="M174" s="18"/>
      <c r="N174" s="18"/>
      <c r="O174" s="18"/>
      <c r="P174" s="18"/>
      <c r="Q174" s="18"/>
      <c r="R174" s="151" t="n">
        <v>0</v>
      </c>
      <c r="S174" s="18" t="n">
        <v>41613</v>
      </c>
      <c r="T174" s="18" t="n">
        <v>43265</v>
      </c>
      <c r="U174" s="18" t="n">
        <v>43290</v>
      </c>
      <c r="V174" s="18" t="n">
        <v>44012</v>
      </c>
      <c r="W174" s="18" t="n">
        <v>45107</v>
      </c>
      <c r="X174" s="18"/>
      <c r="Y174" s="18" t="n">
        <v>44196</v>
      </c>
      <c r="Z174" s="64" t="n">
        <v>1</v>
      </c>
      <c r="AA174" s="18" t="n">
        <v>45291</v>
      </c>
      <c r="AB174" s="18" t="s">
        <v>1044</v>
      </c>
      <c r="AC174" s="18" t="s">
        <v>1045</v>
      </c>
      <c r="AD174" s="18" t="s">
        <v>1046</v>
      </c>
      <c r="AE174" s="24" t="n">
        <v>913265</v>
      </c>
      <c r="AF174" s="37" t="n">
        <v>1751845</v>
      </c>
      <c r="AG174" s="7" t="s">
        <v>126</v>
      </c>
      <c r="AH174" s="27" t="s">
        <v>100</v>
      </c>
      <c r="AI174" s="7" t="s">
        <v>127</v>
      </c>
      <c r="AJ174" s="7"/>
      <c r="AK174" s="7"/>
      <c r="AL174" s="7"/>
      <c r="AM174" s="7" t="s">
        <v>54</v>
      </c>
      <c r="AN174" s="7" t="s">
        <v>75</v>
      </c>
      <c r="AO174" s="7" t="s">
        <v>1047</v>
      </c>
      <c r="AP174" s="15" t="n">
        <f aca="false">MAX(V174,W174,X174)</f>
        <v>45107</v>
      </c>
      <c r="AQ174" s="16" t="n">
        <f aca="false">(AE174) * 0.01</f>
        <v>9132.65</v>
      </c>
      <c r="AR174" s="16" t="n">
        <f aca="false">(AE174) * 0.09</f>
        <v>82193.85</v>
      </c>
      <c r="AS174" s="16" t="n">
        <f aca="false">AQ174+AR174</f>
        <v>91326.5</v>
      </c>
    </row>
    <row r="175" customFormat="false" ht="15" hidden="false" customHeight="true" outlineLevel="0" collapsed="false">
      <c r="A175" s="6" t="n">
        <v>5631</v>
      </c>
      <c r="B175" s="7" t="s">
        <v>55</v>
      </c>
      <c r="C175" s="7" t="s">
        <v>1003</v>
      </c>
      <c r="D175" s="7" t="s">
        <v>47</v>
      </c>
      <c r="E175" s="7" t="s">
        <v>1048</v>
      </c>
      <c r="F175" s="28" t="s">
        <v>1049</v>
      </c>
      <c r="G175" s="7" t="s">
        <v>122</v>
      </c>
      <c r="H175" s="7" t="s">
        <v>105</v>
      </c>
      <c r="I175" s="7" t="s">
        <v>111</v>
      </c>
      <c r="J175" s="7" t="s">
        <v>52</v>
      </c>
      <c r="K175" s="7" t="s">
        <v>53</v>
      </c>
      <c r="L175" s="18" t="n">
        <v>41907</v>
      </c>
      <c r="M175" s="18"/>
      <c r="N175" s="18"/>
      <c r="O175" s="18"/>
      <c r="P175" s="18"/>
      <c r="Q175" s="18"/>
      <c r="R175" s="151" t="n">
        <v>0</v>
      </c>
      <c r="S175" s="18" t="n">
        <v>41907</v>
      </c>
      <c r="T175" s="152" t="n">
        <v>42110</v>
      </c>
      <c r="U175" s="18" t="n">
        <v>42110</v>
      </c>
      <c r="V175" s="18" t="n">
        <v>43100</v>
      </c>
      <c r="W175" s="18" t="n">
        <v>43646</v>
      </c>
      <c r="X175" s="18" t="n">
        <v>43646</v>
      </c>
      <c r="Y175" s="18" t="n">
        <v>43646</v>
      </c>
      <c r="Z175" s="64" t="n">
        <v>2</v>
      </c>
      <c r="AA175" s="18" t="n">
        <v>43646</v>
      </c>
      <c r="AB175" s="18" t="s">
        <v>1050</v>
      </c>
      <c r="AC175" s="18" t="s">
        <v>614</v>
      </c>
      <c r="AD175" s="18" t="s">
        <v>1051</v>
      </c>
      <c r="AE175" s="24" t="n">
        <v>220000</v>
      </c>
      <c r="AF175" s="37" t="n">
        <v>100000</v>
      </c>
      <c r="AG175" s="7" t="s">
        <v>126</v>
      </c>
      <c r="AH175" s="27" t="s">
        <v>100</v>
      </c>
      <c r="AI175" s="26" t="s">
        <v>127</v>
      </c>
      <c r="AJ175" s="26" t="s">
        <v>128</v>
      </c>
      <c r="AK175" s="26" t="s">
        <v>128</v>
      </c>
      <c r="AL175" s="26"/>
      <c r="AM175" s="26" t="s">
        <v>54</v>
      </c>
      <c r="AN175" s="7" t="s">
        <v>75</v>
      </c>
      <c r="AO175" s="7"/>
      <c r="AP175" s="15" t="n">
        <f aca="false">MAX(V175,W175,X175)</f>
        <v>43646</v>
      </c>
      <c r="AQ175" s="16" t="n">
        <f aca="false">(AE175) * 0.01</f>
        <v>2200</v>
      </c>
      <c r="AR175" s="16" t="n">
        <f aca="false">(AE175) * 0.09</f>
        <v>19800</v>
      </c>
      <c r="AS175" s="16" t="n">
        <f aca="false">AQ175+AR175</f>
        <v>22000</v>
      </c>
    </row>
    <row r="176" customFormat="false" ht="15" hidden="false" customHeight="true" outlineLevel="0" collapsed="false">
      <c r="A176" s="120" t="n">
        <v>5634</v>
      </c>
      <c r="B176" s="7" t="s">
        <v>55</v>
      </c>
      <c r="C176" s="7" t="s">
        <v>1052</v>
      </c>
      <c r="D176" s="7" t="s">
        <v>57</v>
      </c>
      <c r="E176" s="7" t="s">
        <v>1053</v>
      </c>
      <c r="F176" s="25" t="s">
        <v>1054</v>
      </c>
      <c r="G176" s="183" t="s">
        <v>67</v>
      </c>
      <c r="H176" s="7" t="s">
        <v>151</v>
      </c>
      <c r="I176" s="7" t="s">
        <v>93</v>
      </c>
      <c r="J176" s="7" t="s">
        <v>52</v>
      </c>
      <c r="K176" s="7" t="s">
        <v>53</v>
      </c>
      <c r="L176" s="18" t="n">
        <v>41619</v>
      </c>
      <c r="M176" s="18"/>
      <c r="N176" s="18" t="n">
        <v>41619</v>
      </c>
      <c r="O176" s="18" t="n">
        <v>41731</v>
      </c>
      <c r="P176" s="18" t="n">
        <v>42154</v>
      </c>
      <c r="Q176" s="18" t="s">
        <v>1055</v>
      </c>
      <c r="R176" s="151" t="n">
        <v>63927</v>
      </c>
      <c r="S176" s="18" t="n">
        <v>42502</v>
      </c>
      <c r="T176" s="18" t="n">
        <v>42629</v>
      </c>
      <c r="U176" s="18" t="n">
        <v>42613</v>
      </c>
      <c r="V176" s="18" t="n">
        <v>43830</v>
      </c>
      <c r="W176" s="18" t="n">
        <v>44742</v>
      </c>
      <c r="X176" s="18"/>
      <c r="Y176" s="18" t="n">
        <v>44196</v>
      </c>
      <c r="Z176" s="64" t="n">
        <v>1</v>
      </c>
      <c r="AA176" s="18" t="n">
        <v>44742</v>
      </c>
      <c r="AB176" s="18" t="s">
        <v>1056</v>
      </c>
      <c r="AC176" s="18" t="s">
        <v>1057</v>
      </c>
      <c r="AD176" s="18" t="s">
        <v>1058</v>
      </c>
      <c r="AE176" s="24" t="n">
        <v>1762557</v>
      </c>
      <c r="AF176" s="37" t="n">
        <v>1234000</v>
      </c>
      <c r="AG176" s="121" t="s">
        <v>493</v>
      </c>
      <c r="AH176" s="27" t="s">
        <v>73</v>
      </c>
      <c r="AI176" s="7" t="s">
        <v>459</v>
      </c>
      <c r="AJ176" s="7"/>
      <c r="AK176" s="7"/>
      <c r="AL176" s="7"/>
      <c r="AM176" s="7" t="s">
        <v>54</v>
      </c>
      <c r="AN176" s="7" t="s">
        <v>75</v>
      </c>
      <c r="AO176" s="7" t="s">
        <v>1059</v>
      </c>
      <c r="AP176" s="15" t="n">
        <f aca="false">MAX(V176,W176,X176)</f>
        <v>44742</v>
      </c>
      <c r="AQ176" s="16" t="n">
        <f aca="false">(AE176) * 0.01</f>
        <v>17625.57</v>
      </c>
      <c r="AR176" s="16" t="n">
        <f aca="false">(AE176) * 0.09</f>
        <v>158630.13</v>
      </c>
      <c r="AS176" s="16" t="n">
        <f aca="false">AQ176+AR176</f>
        <v>176255.7</v>
      </c>
    </row>
    <row r="177" customFormat="false" ht="15" hidden="false" customHeight="true" outlineLevel="0" collapsed="false">
      <c r="A177" s="6" t="n">
        <v>5637</v>
      </c>
      <c r="B177" s="7" t="s">
        <v>55</v>
      </c>
      <c r="C177" s="7" t="s">
        <v>189</v>
      </c>
      <c r="D177" s="7" t="s">
        <v>47</v>
      </c>
      <c r="E177" s="25" t="s">
        <v>1060</v>
      </c>
      <c r="F177" s="7" t="s">
        <v>1061</v>
      </c>
      <c r="G177" s="7" t="s">
        <v>92</v>
      </c>
      <c r="H177" s="7" t="s">
        <v>105</v>
      </c>
      <c r="I177" s="7" t="s">
        <v>51</v>
      </c>
      <c r="J177" s="7" t="s">
        <v>94</v>
      </c>
      <c r="K177" s="7" t="s">
        <v>95</v>
      </c>
      <c r="L177" s="18" t="n">
        <v>41612</v>
      </c>
      <c r="M177" s="18" t="n">
        <v>41586</v>
      </c>
      <c r="N177" s="18"/>
      <c r="O177" s="18"/>
      <c r="P177" s="18"/>
      <c r="Q177" s="18"/>
      <c r="R177" s="151" t="n">
        <v>0</v>
      </c>
      <c r="S177" s="18" t="n">
        <v>41612</v>
      </c>
      <c r="T177" s="18" t="n">
        <v>41886</v>
      </c>
      <c r="U177" s="18" t="n">
        <v>41886</v>
      </c>
      <c r="V177" s="18" t="n">
        <v>42551</v>
      </c>
      <c r="W177" s="18" t="n">
        <v>43646</v>
      </c>
      <c r="X177" s="18" t="n">
        <v>43646</v>
      </c>
      <c r="Y177" s="18" t="n">
        <v>42735</v>
      </c>
      <c r="Z177" s="64" t="n">
        <v>2</v>
      </c>
      <c r="AA177" s="18" t="n">
        <v>43646</v>
      </c>
      <c r="AB177" s="152" t="s">
        <v>1062</v>
      </c>
      <c r="AC177" s="18" t="s">
        <v>752</v>
      </c>
      <c r="AD177" s="182" t="s">
        <v>1063</v>
      </c>
      <c r="AE177" s="24" t="n">
        <v>136986</v>
      </c>
      <c r="AF177" s="37" t="n">
        <v>148244</v>
      </c>
      <c r="AG177" s="7" t="s">
        <v>99</v>
      </c>
      <c r="AH177" s="7" t="s">
        <v>100</v>
      </c>
      <c r="AI177" s="7" t="s">
        <v>101</v>
      </c>
      <c r="AJ177" s="7" t="s">
        <v>128</v>
      </c>
      <c r="AK177" s="7" t="s">
        <v>128</v>
      </c>
      <c r="AL177" s="29" t="n">
        <v>42735</v>
      </c>
      <c r="AM177" s="7" t="s">
        <v>54</v>
      </c>
      <c r="AN177" s="7" t="s">
        <v>75</v>
      </c>
      <c r="AO177" s="7"/>
      <c r="AP177" s="15" t="n">
        <f aca="false">MAX(V177,W177,X177)</f>
        <v>43646</v>
      </c>
      <c r="AQ177" s="16" t="n">
        <f aca="false">(AE177) * 0.01</f>
        <v>1369.86</v>
      </c>
      <c r="AR177" s="16" t="n">
        <f aca="false">(AE177) * 0.09</f>
        <v>12328.74</v>
      </c>
      <c r="AS177" s="16" t="n">
        <f aca="false">AQ177+AR177</f>
        <v>13698.6</v>
      </c>
    </row>
    <row r="178" customFormat="false" ht="15" hidden="false" customHeight="true" outlineLevel="0" collapsed="false">
      <c r="A178" s="74" t="n">
        <v>5639</v>
      </c>
      <c r="B178" s="7" t="s">
        <v>55</v>
      </c>
      <c r="C178" s="7" t="s">
        <v>1064</v>
      </c>
      <c r="D178" s="7" t="s">
        <v>47</v>
      </c>
      <c r="E178" s="7" t="s">
        <v>1065</v>
      </c>
      <c r="F178" s="7" t="s">
        <v>1066</v>
      </c>
      <c r="G178" s="7" t="s">
        <v>142</v>
      </c>
      <c r="H178" s="7" t="s">
        <v>151</v>
      </c>
      <c r="I178" s="7" t="s">
        <v>93</v>
      </c>
      <c r="J178" s="7" t="s">
        <v>52</v>
      </c>
      <c r="K178" s="7" t="s">
        <v>53</v>
      </c>
      <c r="L178" s="18" t="n">
        <v>41767</v>
      </c>
      <c r="M178" s="18"/>
      <c r="N178" s="18" t="n">
        <v>41767</v>
      </c>
      <c r="O178" s="18" t="n">
        <v>41856</v>
      </c>
      <c r="P178" s="18" t="n">
        <v>41820</v>
      </c>
      <c r="Q178" s="18" t="s">
        <v>1067</v>
      </c>
      <c r="R178" s="151" t="n">
        <v>35000</v>
      </c>
      <c r="S178" s="18" t="n">
        <v>42342</v>
      </c>
      <c r="T178" s="18" t="n">
        <v>42483</v>
      </c>
      <c r="U178" s="18" t="n">
        <v>44347</v>
      </c>
      <c r="V178" s="18" t="n">
        <v>43830</v>
      </c>
      <c r="W178" s="18" t="n">
        <v>44742</v>
      </c>
      <c r="X178" s="18" t="n">
        <v>44742</v>
      </c>
      <c r="Y178" s="93" t="n">
        <v>44926</v>
      </c>
      <c r="Z178" s="64" t="n">
        <v>2</v>
      </c>
      <c r="AA178" s="18" t="n">
        <v>44926</v>
      </c>
      <c r="AB178" s="18" t="s">
        <v>1068</v>
      </c>
      <c r="AC178" s="48" t="s">
        <v>875</v>
      </c>
      <c r="AD178" s="48" t="s">
        <v>1069</v>
      </c>
      <c r="AE178" s="24" t="n">
        <v>878000</v>
      </c>
      <c r="AF178" s="37" t="n">
        <v>950000</v>
      </c>
      <c r="AG178" s="7" t="s">
        <v>118</v>
      </c>
      <c r="AH178" s="27" t="s">
        <v>73</v>
      </c>
      <c r="AI178" s="7" t="s">
        <v>182</v>
      </c>
      <c r="AJ178" s="7" t="s">
        <v>51</v>
      </c>
      <c r="AK178" s="7" t="s">
        <v>128</v>
      </c>
      <c r="AL178" s="7"/>
      <c r="AM178" s="7" t="s">
        <v>54</v>
      </c>
      <c r="AN178" s="7" t="s">
        <v>75</v>
      </c>
      <c r="AO178" s="7"/>
      <c r="AP178" s="15" t="n">
        <f aca="false">MAX(V178,W178,X178)</f>
        <v>44742</v>
      </c>
      <c r="AQ178" s="16" t="n">
        <f aca="false">(AE178) * 0.01</f>
        <v>8780</v>
      </c>
      <c r="AR178" s="16" t="n">
        <f aca="false">(AE178) * 0.09</f>
        <v>79020</v>
      </c>
      <c r="AS178" s="16" t="n">
        <f aca="false">AQ178+AR178</f>
        <v>87800</v>
      </c>
    </row>
    <row r="179" customFormat="false" ht="15" hidden="false" customHeight="true" outlineLevel="0" collapsed="false">
      <c r="A179" s="6" t="n">
        <v>5684</v>
      </c>
      <c r="B179" s="7" t="s">
        <v>55</v>
      </c>
      <c r="C179" s="7" t="s">
        <v>1070</v>
      </c>
      <c r="D179" s="7" t="s">
        <v>771</v>
      </c>
      <c r="E179" s="25" t="s">
        <v>1071</v>
      </c>
      <c r="F179" s="7" t="s">
        <v>810</v>
      </c>
      <c r="G179" s="41" t="s">
        <v>92</v>
      </c>
      <c r="H179" s="7" t="s">
        <v>105</v>
      </c>
      <c r="I179" s="7" t="s">
        <v>51</v>
      </c>
      <c r="J179" s="7" t="s">
        <v>94</v>
      </c>
      <c r="K179" s="7" t="s">
        <v>95</v>
      </c>
      <c r="L179" s="18" t="n">
        <v>41708</v>
      </c>
      <c r="M179" s="18" t="n">
        <v>41330</v>
      </c>
      <c r="N179" s="18"/>
      <c r="O179" s="18"/>
      <c r="P179" s="18"/>
      <c r="Q179" s="18"/>
      <c r="R179" s="151" t="n">
        <v>0</v>
      </c>
      <c r="S179" s="18" t="n">
        <v>41708</v>
      </c>
      <c r="T179" s="18" t="n">
        <v>41754</v>
      </c>
      <c r="U179" s="18" t="n">
        <v>41754</v>
      </c>
      <c r="V179" s="18" t="n">
        <v>42307</v>
      </c>
      <c r="W179" s="18"/>
      <c r="X179" s="18" t="n">
        <v>42307</v>
      </c>
      <c r="Y179" s="18" t="n">
        <v>42307</v>
      </c>
      <c r="Z179" s="64"/>
      <c r="AA179" s="18" t="n">
        <f aca="false">X179</f>
        <v>42307</v>
      </c>
      <c r="AB179" s="18" t="s">
        <v>812</v>
      </c>
      <c r="AC179" s="18" t="s">
        <v>752</v>
      </c>
      <c r="AD179" s="182" t="s">
        <v>1072</v>
      </c>
      <c r="AE179" s="24" t="n">
        <v>136986</v>
      </c>
      <c r="AF179" s="37" t="n">
        <v>190000</v>
      </c>
      <c r="AG179" s="7" t="s">
        <v>99</v>
      </c>
      <c r="AH179" s="7" t="s">
        <v>100</v>
      </c>
      <c r="AI179" s="7" t="s">
        <v>101</v>
      </c>
      <c r="AJ179" s="7" t="s">
        <v>128</v>
      </c>
      <c r="AK179" s="7" t="s">
        <v>128</v>
      </c>
      <c r="AL179" s="29" t="n">
        <v>42484</v>
      </c>
      <c r="AM179" s="7" t="s">
        <v>54</v>
      </c>
      <c r="AN179" s="7" t="s">
        <v>75</v>
      </c>
      <c r="AO179" s="7"/>
      <c r="AP179" s="15" t="n">
        <f aca="false">MAX(V179,W179,X179)</f>
        <v>42307</v>
      </c>
      <c r="AQ179" s="16" t="n">
        <f aca="false">(AE179) * 0.01</f>
        <v>1369.86</v>
      </c>
      <c r="AR179" s="16" t="n">
        <f aca="false">(AE179) * 0.09</f>
        <v>12328.74</v>
      </c>
      <c r="AS179" s="16" t="n">
        <f aca="false">AQ179+AR179</f>
        <v>13698.6</v>
      </c>
    </row>
    <row r="180" customFormat="false" ht="15" hidden="false" customHeight="true" outlineLevel="0" collapsed="false">
      <c r="A180" s="6" t="n">
        <v>5688</v>
      </c>
      <c r="B180" s="7" t="s">
        <v>55</v>
      </c>
      <c r="C180" s="7" t="s">
        <v>83</v>
      </c>
      <c r="D180" s="7" t="s">
        <v>83</v>
      </c>
      <c r="E180" s="7" t="s">
        <v>1073</v>
      </c>
      <c r="F180" s="7" t="s">
        <v>1074</v>
      </c>
      <c r="G180" s="7" t="s">
        <v>142</v>
      </c>
      <c r="H180" s="7" t="s">
        <v>50</v>
      </c>
      <c r="I180" s="7" t="s">
        <v>93</v>
      </c>
      <c r="J180" s="7" t="s">
        <v>52</v>
      </c>
      <c r="K180" s="7" t="s">
        <v>53</v>
      </c>
      <c r="L180" s="18" t="n">
        <v>41786</v>
      </c>
      <c r="M180" s="18"/>
      <c r="N180" s="18" t="n">
        <v>41730</v>
      </c>
      <c r="O180" s="18" t="n">
        <v>41795</v>
      </c>
      <c r="P180" s="18" t="n">
        <v>42369</v>
      </c>
      <c r="Q180" s="18" t="s">
        <v>1075</v>
      </c>
      <c r="R180" s="151" t="n">
        <v>150000</v>
      </c>
      <c r="S180" s="18" t="n">
        <v>42543</v>
      </c>
      <c r="T180" s="18" t="n">
        <v>42629</v>
      </c>
      <c r="U180" s="18" t="n">
        <v>44385</v>
      </c>
      <c r="V180" s="18" t="n">
        <v>44196</v>
      </c>
      <c r="W180" s="18" t="n">
        <v>44926</v>
      </c>
      <c r="X180" s="18" t="n">
        <v>44926</v>
      </c>
      <c r="Y180" s="18" t="n">
        <v>45107</v>
      </c>
      <c r="Z180" s="64" t="n">
        <v>2</v>
      </c>
      <c r="AA180" s="18"/>
      <c r="AB180" s="18" t="s">
        <v>1076</v>
      </c>
      <c r="AC180" s="59" t="s">
        <v>728</v>
      </c>
      <c r="AD180" s="18"/>
      <c r="AE180" s="24" t="n">
        <v>4699684</v>
      </c>
      <c r="AF180" s="37" t="n">
        <v>13440475</v>
      </c>
      <c r="AG180" s="7" t="s">
        <v>118</v>
      </c>
      <c r="AH180" s="27" t="s">
        <v>73</v>
      </c>
      <c r="AI180" s="7" t="s">
        <v>182</v>
      </c>
      <c r="AJ180" s="7" t="s">
        <v>51</v>
      </c>
      <c r="AK180" s="7" t="s">
        <v>128</v>
      </c>
      <c r="AL180" s="7"/>
      <c r="AM180" s="7" t="s">
        <v>138</v>
      </c>
      <c r="AN180" s="7" t="s">
        <v>75</v>
      </c>
      <c r="AO180" s="7" t="s">
        <v>1077</v>
      </c>
      <c r="AP180" s="15" t="n">
        <f aca="false">MAX(V180,W180,X180)</f>
        <v>44926</v>
      </c>
      <c r="AQ180" s="16" t="n">
        <f aca="false">(AE180) * 0.01</f>
        <v>46996.84</v>
      </c>
      <c r="AR180" s="16" t="n">
        <f aca="false">(AE180) * 0.09</f>
        <v>422971.56</v>
      </c>
      <c r="AS180" s="16" t="n">
        <f aca="false">AQ180+AR180</f>
        <v>469968.4</v>
      </c>
    </row>
    <row r="181" customFormat="false" ht="15" hidden="false" customHeight="true" outlineLevel="0" collapsed="false">
      <c r="A181" s="6" t="n">
        <v>5691</v>
      </c>
      <c r="B181" s="7" t="s">
        <v>55</v>
      </c>
      <c r="C181" s="7" t="s">
        <v>1078</v>
      </c>
      <c r="D181" s="7" t="s">
        <v>47</v>
      </c>
      <c r="E181" s="7" t="s">
        <v>1079</v>
      </c>
      <c r="F181" s="39" t="s">
        <v>1080</v>
      </c>
      <c r="G181" s="7" t="s">
        <v>122</v>
      </c>
      <c r="H181" s="7" t="s">
        <v>151</v>
      </c>
      <c r="I181" s="7" t="s">
        <v>93</v>
      </c>
      <c r="J181" s="7" t="s">
        <v>94</v>
      </c>
      <c r="K181" s="7" t="s">
        <v>53</v>
      </c>
      <c r="L181" s="18" t="n">
        <v>41708</v>
      </c>
      <c r="M181" s="18"/>
      <c r="N181" s="18" t="n">
        <v>41708</v>
      </c>
      <c r="O181" s="18" t="n">
        <v>42094</v>
      </c>
      <c r="P181" s="18" t="n">
        <v>42063</v>
      </c>
      <c r="Q181" s="18"/>
      <c r="R181" s="151" t="n">
        <v>70000</v>
      </c>
      <c r="S181" s="18" t="n">
        <v>42513</v>
      </c>
      <c r="T181" s="18" t="n">
        <v>43703</v>
      </c>
      <c r="U181" s="18" t="n">
        <v>43419</v>
      </c>
      <c r="V181" s="18" t="n">
        <v>44196</v>
      </c>
      <c r="W181" s="18" t="n">
        <v>44926</v>
      </c>
      <c r="X181" s="18"/>
      <c r="Y181" s="18" t="n">
        <v>44561</v>
      </c>
      <c r="Z181" s="64" t="n">
        <v>1</v>
      </c>
      <c r="AA181" s="18" t="s">
        <v>1081</v>
      </c>
      <c r="AB181" s="18" t="s">
        <v>1082</v>
      </c>
      <c r="AC181" s="18" t="s">
        <v>949</v>
      </c>
      <c r="AD181" s="18" t="s">
        <v>1083</v>
      </c>
      <c r="AE181" s="24" t="n">
        <v>1298980</v>
      </c>
      <c r="AF181" s="37" t="n">
        <v>4450000</v>
      </c>
      <c r="AG181" s="7" t="s">
        <v>118</v>
      </c>
      <c r="AH181" s="7" t="s">
        <v>100</v>
      </c>
      <c r="AI181" s="7" t="s">
        <v>127</v>
      </c>
      <c r="AJ181" s="7"/>
      <c r="AK181" s="7"/>
      <c r="AL181" s="7"/>
      <c r="AM181" s="7" t="s">
        <v>54</v>
      </c>
      <c r="AN181" s="7" t="s">
        <v>75</v>
      </c>
      <c r="AO181" s="7"/>
      <c r="AP181" s="15" t="n">
        <f aca="false">MAX(V181,W181,X181)</f>
        <v>44926</v>
      </c>
      <c r="AQ181" s="16" t="n">
        <f aca="false">(AE181) * 0.01</f>
        <v>12989.8</v>
      </c>
      <c r="AR181" s="16" t="n">
        <f aca="false">(AE181) * 0.09</f>
        <v>116908.2</v>
      </c>
      <c r="AS181" s="16" t="n">
        <f aca="false">AQ181+AR181</f>
        <v>129898</v>
      </c>
    </row>
    <row r="182" customFormat="false" ht="15" hidden="false" customHeight="true" outlineLevel="0" collapsed="false">
      <c r="A182" s="6" t="n">
        <v>5696</v>
      </c>
      <c r="B182" s="7" t="s">
        <v>55</v>
      </c>
      <c r="C182" s="7" t="s">
        <v>823</v>
      </c>
      <c r="D182" s="7" t="s">
        <v>771</v>
      </c>
      <c r="E182" s="25" t="s">
        <v>1084</v>
      </c>
      <c r="F182" s="39" t="s">
        <v>810</v>
      </c>
      <c r="G182" s="7" t="s">
        <v>92</v>
      </c>
      <c r="H182" s="7" t="s">
        <v>105</v>
      </c>
      <c r="I182" s="7" t="s">
        <v>51</v>
      </c>
      <c r="J182" s="7" t="s">
        <v>94</v>
      </c>
      <c r="K182" s="7" t="s">
        <v>95</v>
      </c>
      <c r="L182" s="18" t="n">
        <v>41677</v>
      </c>
      <c r="M182" s="18" t="n">
        <v>41673</v>
      </c>
      <c r="N182" s="18"/>
      <c r="O182" s="18"/>
      <c r="P182" s="18"/>
      <c r="Q182" s="145"/>
      <c r="R182" s="151" t="n">
        <v>0</v>
      </c>
      <c r="S182" s="18" t="n">
        <v>41677</v>
      </c>
      <c r="T182" s="18" t="n">
        <v>41730</v>
      </c>
      <c r="U182" s="18" t="n">
        <v>43646</v>
      </c>
      <c r="V182" s="18" t="n">
        <v>42271</v>
      </c>
      <c r="W182" s="18"/>
      <c r="X182" s="18" t="n">
        <v>42271</v>
      </c>
      <c r="Y182" s="18" t="n">
        <v>42454</v>
      </c>
      <c r="Z182" s="64"/>
      <c r="AA182" s="18" t="n">
        <f aca="false">Y182</f>
        <v>42454</v>
      </c>
      <c r="AB182" s="18" t="s">
        <v>812</v>
      </c>
      <c r="AC182" s="18" t="s">
        <v>752</v>
      </c>
      <c r="AD182" s="231"/>
      <c r="AE182" s="24" t="n">
        <v>136986</v>
      </c>
      <c r="AF182" s="37" t="n">
        <v>148255</v>
      </c>
      <c r="AG182" s="7" t="s">
        <v>99</v>
      </c>
      <c r="AH182" s="27" t="s">
        <v>100</v>
      </c>
      <c r="AI182" s="28" t="s">
        <v>101</v>
      </c>
      <c r="AJ182" s="7" t="s">
        <v>128</v>
      </c>
      <c r="AK182" s="7" t="s">
        <v>128</v>
      </c>
      <c r="AL182" s="7"/>
      <c r="AM182" s="7" t="s">
        <v>54</v>
      </c>
      <c r="AN182" s="7" t="s">
        <v>75</v>
      </c>
      <c r="AO182" s="7"/>
      <c r="AP182" s="15" t="n">
        <f aca="false">MAX(V182,W182,X182)</f>
        <v>42271</v>
      </c>
      <c r="AQ182" s="16" t="n">
        <f aca="false">(AE182) * 0.01</f>
        <v>1369.86</v>
      </c>
      <c r="AR182" s="16" t="n">
        <f aca="false">(AE182) * 0.09</f>
        <v>12328.74</v>
      </c>
      <c r="AS182" s="16" t="n">
        <f aca="false">AQ182+AR182</f>
        <v>13698.6</v>
      </c>
    </row>
    <row r="183" customFormat="false" ht="15" hidden="false" customHeight="true" outlineLevel="0" collapsed="false">
      <c r="A183" s="6" t="n">
        <v>5698</v>
      </c>
      <c r="B183" s="7" t="s">
        <v>55</v>
      </c>
      <c r="C183" s="7" t="s">
        <v>83</v>
      </c>
      <c r="D183" s="7" t="s">
        <v>83</v>
      </c>
      <c r="E183" s="7" t="s">
        <v>1085</v>
      </c>
      <c r="F183" s="7" t="s">
        <v>1086</v>
      </c>
      <c r="G183" s="41" t="s">
        <v>665</v>
      </c>
      <c r="H183" s="7" t="s">
        <v>151</v>
      </c>
      <c r="I183" s="7" t="s">
        <v>111</v>
      </c>
      <c r="J183" s="7" t="s">
        <v>94</v>
      </c>
      <c r="K183" s="7" t="s">
        <v>53</v>
      </c>
      <c r="L183" s="18" t="n">
        <v>41709</v>
      </c>
      <c r="M183" s="18"/>
      <c r="N183" s="18" t="n">
        <v>41709</v>
      </c>
      <c r="O183" s="18" t="n">
        <v>42093</v>
      </c>
      <c r="P183" s="146" t="n">
        <v>42369</v>
      </c>
      <c r="Q183" s="122" t="s">
        <v>1087</v>
      </c>
      <c r="R183" s="147" t="n">
        <v>20000</v>
      </c>
      <c r="S183" s="18" t="n">
        <v>42305</v>
      </c>
      <c r="T183" s="152" t="n">
        <v>42402</v>
      </c>
      <c r="U183" s="18" t="n">
        <v>42398</v>
      </c>
      <c r="V183" s="18" t="n">
        <v>44074</v>
      </c>
      <c r="W183" s="18" t="n">
        <v>44255</v>
      </c>
      <c r="X183" s="18"/>
      <c r="Y183" s="18" t="n">
        <v>44196</v>
      </c>
      <c r="Z183" s="64" t="n">
        <v>2</v>
      </c>
      <c r="AA183" s="18" t="n">
        <v>44439</v>
      </c>
      <c r="AB183" s="18" t="s">
        <v>1088</v>
      </c>
      <c r="AC183" s="232" t="s">
        <v>949</v>
      </c>
      <c r="AD183" s="232" t="s">
        <v>1089</v>
      </c>
      <c r="AE183" s="24" t="n">
        <v>1804800</v>
      </c>
      <c r="AF183" s="37" t="n">
        <v>1561512</v>
      </c>
      <c r="AG183" s="7" t="s">
        <v>72</v>
      </c>
      <c r="AH183" s="27" t="s">
        <v>100</v>
      </c>
      <c r="AI183" s="7" t="s">
        <v>74</v>
      </c>
      <c r="AJ183" s="7"/>
      <c r="AK183" s="7"/>
      <c r="AL183" s="7"/>
      <c r="AM183" s="7" t="s">
        <v>54</v>
      </c>
      <c r="AN183" s="7" t="s">
        <v>75</v>
      </c>
      <c r="AO183" s="7"/>
      <c r="AP183" s="15" t="n">
        <f aca="false">MAX(V183,W183,X183)</f>
        <v>44255</v>
      </c>
      <c r="AQ183" s="16" t="n">
        <f aca="false">(AE183) * 0.01</f>
        <v>18048</v>
      </c>
      <c r="AR183" s="16" t="n">
        <f aca="false">(AE183) * 0.09</f>
        <v>162432</v>
      </c>
      <c r="AS183" s="16" t="n">
        <f aca="false">AQ183+AR183</f>
        <v>180480</v>
      </c>
    </row>
    <row r="184" customFormat="false" ht="15" hidden="false" customHeight="true" outlineLevel="0" collapsed="false">
      <c r="A184" s="76" t="n">
        <v>5730</v>
      </c>
      <c r="B184" s="7" t="s">
        <v>55</v>
      </c>
      <c r="C184" s="7" t="s">
        <v>83</v>
      </c>
      <c r="D184" s="7" t="s">
        <v>83</v>
      </c>
      <c r="E184" s="7" t="s">
        <v>1090</v>
      </c>
      <c r="F184" s="7" t="s">
        <v>1091</v>
      </c>
      <c r="G184" s="7" t="s">
        <v>937</v>
      </c>
      <c r="H184" s="7" t="s">
        <v>50</v>
      </c>
      <c r="I184" s="7" t="s">
        <v>111</v>
      </c>
      <c r="J184" s="7" t="s">
        <v>52</v>
      </c>
      <c r="K184" s="7" t="s">
        <v>53</v>
      </c>
      <c r="L184" s="18" t="n">
        <v>41786</v>
      </c>
      <c r="M184" s="18"/>
      <c r="N184" s="18" t="n">
        <v>41730</v>
      </c>
      <c r="O184" s="18" t="n">
        <v>41816</v>
      </c>
      <c r="P184" s="18" t="n">
        <v>42338</v>
      </c>
      <c r="Q184" s="133" t="s">
        <v>1092</v>
      </c>
      <c r="R184" s="151" t="n">
        <v>120000</v>
      </c>
      <c r="S184" s="18" t="n">
        <v>42443</v>
      </c>
      <c r="T184" s="18" t="n">
        <v>42600</v>
      </c>
      <c r="U184" s="18" t="n">
        <v>42592</v>
      </c>
      <c r="V184" s="18" t="n">
        <v>44012</v>
      </c>
      <c r="W184" s="18" t="n">
        <v>44439</v>
      </c>
      <c r="X184" s="18" t="n">
        <v>44439</v>
      </c>
      <c r="Y184" s="18" t="n">
        <v>44377</v>
      </c>
      <c r="Z184" s="64" t="n">
        <v>1</v>
      </c>
      <c r="AA184" s="18" t="n">
        <v>44620</v>
      </c>
      <c r="AB184" s="152" t="s">
        <v>1093</v>
      </c>
      <c r="AC184" s="211" t="s">
        <v>728</v>
      </c>
      <c r="AD184" s="233" t="s">
        <v>1094</v>
      </c>
      <c r="AE184" s="24" t="n">
        <v>5000000</v>
      </c>
      <c r="AF184" s="37" t="n">
        <v>19799779</v>
      </c>
      <c r="AG184" s="7" t="s">
        <v>72</v>
      </c>
      <c r="AH184" s="27" t="s">
        <v>100</v>
      </c>
      <c r="AI184" s="7" t="s">
        <v>74</v>
      </c>
      <c r="AJ184" s="7"/>
      <c r="AK184" s="7"/>
      <c r="AL184" s="7"/>
      <c r="AM184" s="7" t="s">
        <v>54</v>
      </c>
      <c r="AN184" s="7" t="s">
        <v>75</v>
      </c>
      <c r="AO184" s="7"/>
      <c r="AP184" s="15" t="n">
        <f aca="false">MAX(V184,W184,X184)</f>
        <v>44439</v>
      </c>
      <c r="AQ184" s="16" t="n">
        <f aca="false">(AE184) * 0.01</f>
        <v>50000</v>
      </c>
      <c r="AR184" s="16" t="n">
        <f aca="false">(AE184) * 0.09</f>
        <v>450000</v>
      </c>
      <c r="AS184" s="16" t="n">
        <f aca="false">AQ184+AR184</f>
        <v>500000</v>
      </c>
    </row>
    <row r="185" customFormat="false" ht="15" hidden="false" customHeight="true" outlineLevel="0" collapsed="false">
      <c r="A185" s="6" t="n">
        <v>5744</v>
      </c>
      <c r="B185" s="7" t="s">
        <v>55</v>
      </c>
      <c r="C185" s="7" t="s">
        <v>427</v>
      </c>
      <c r="D185" s="7" t="s">
        <v>103</v>
      </c>
      <c r="E185" s="7" t="s">
        <v>1095</v>
      </c>
      <c r="F185" s="101" t="s">
        <v>1096</v>
      </c>
      <c r="G185" s="7" t="s">
        <v>164</v>
      </c>
      <c r="H185" s="7" t="s">
        <v>151</v>
      </c>
      <c r="I185" s="7" t="s">
        <v>93</v>
      </c>
      <c r="J185" s="7" t="s">
        <v>52</v>
      </c>
      <c r="K185" s="7" t="s">
        <v>53</v>
      </c>
      <c r="L185" s="18" t="n">
        <v>41773</v>
      </c>
      <c r="M185" s="18"/>
      <c r="N185" s="18" t="n">
        <v>41773</v>
      </c>
      <c r="O185" s="18" t="n">
        <v>42781</v>
      </c>
      <c r="P185" s="18" t="n">
        <v>42978</v>
      </c>
      <c r="Q185" s="18" t="s">
        <v>1097</v>
      </c>
      <c r="R185" s="151" t="n">
        <v>100000</v>
      </c>
      <c r="S185" s="18" t="n">
        <v>42423</v>
      </c>
      <c r="T185" s="18" t="n">
        <v>42471</v>
      </c>
      <c r="U185" s="18" t="n">
        <v>42496</v>
      </c>
      <c r="V185" s="18" t="n">
        <v>43524</v>
      </c>
      <c r="W185" s="18" t="n">
        <v>44681</v>
      </c>
      <c r="X185" s="18"/>
      <c r="Y185" s="18" t="n">
        <v>44985</v>
      </c>
      <c r="Z185" s="64" t="n">
        <v>1</v>
      </c>
      <c r="AA185" s="18"/>
      <c r="AB185" s="26" t="s">
        <v>1098</v>
      </c>
      <c r="AC185" s="18" t="s">
        <v>875</v>
      </c>
      <c r="AD185" s="18" t="s">
        <v>1099</v>
      </c>
      <c r="AE185" s="24" t="n">
        <v>1900000</v>
      </c>
      <c r="AF185" s="37" t="n">
        <v>2042292</v>
      </c>
      <c r="AG185" s="7" t="s">
        <v>167</v>
      </c>
      <c r="AH185" s="27" t="s">
        <v>100</v>
      </c>
      <c r="AI185" s="8" t="s">
        <v>74</v>
      </c>
      <c r="AJ185" s="8" t="s">
        <v>51</v>
      </c>
      <c r="AK185" s="7" t="s">
        <v>128</v>
      </c>
      <c r="AL185" s="7"/>
      <c r="AM185" s="7" t="s">
        <v>54</v>
      </c>
      <c r="AN185" s="7" t="s">
        <v>75</v>
      </c>
      <c r="AO185" s="7"/>
      <c r="AP185" s="15" t="n">
        <f aca="false">MAX(V185,W185,X185)</f>
        <v>44681</v>
      </c>
      <c r="AQ185" s="16" t="n">
        <f aca="false">(AE185) * 0.01</f>
        <v>19000</v>
      </c>
      <c r="AR185" s="16" t="n">
        <f aca="false">(AE185) * 0.09</f>
        <v>171000</v>
      </c>
      <c r="AS185" s="16" t="n">
        <f aca="false">AQ185+AR185</f>
        <v>190000</v>
      </c>
    </row>
    <row r="186" customFormat="false" ht="15" hidden="false" customHeight="true" outlineLevel="0" collapsed="false">
      <c r="A186" s="6" t="n">
        <v>5746</v>
      </c>
      <c r="B186" s="7" t="s">
        <v>55</v>
      </c>
      <c r="C186" s="7" t="s">
        <v>1100</v>
      </c>
      <c r="D186" s="7" t="s">
        <v>47</v>
      </c>
      <c r="E186" s="25" t="s">
        <v>1101</v>
      </c>
      <c r="F186" s="7" t="s">
        <v>1102</v>
      </c>
      <c r="G186" s="41" t="s">
        <v>92</v>
      </c>
      <c r="H186" s="7" t="s">
        <v>151</v>
      </c>
      <c r="I186" s="7" t="s">
        <v>93</v>
      </c>
      <c r="J186" s="7" t="s">
        <v>594</v>
      </c>
      <c r="K186" s="7" t="s">
        <v>95</v>
      </c>
      <c r="L186" s="18" t="n">
        <v>41771</v>
      </c>
      <c r="M186" s="18" t="n">
        <v>42534</v>
      </c>
      <c r="N186" s="18" t="n">
        <v>41771</v>
      </c>
      <c r="O186" s="18" t="n">
        <v>42263</v>
      </c>
      <c r="P186" s="18" t="n">
        <v>42794</v>
      </c>
      <c r="Q186" s="18" t="s">
        <v>1103</v>
      </c>
      <c r="R186" s="151" t="n">
        <v>100000</v>
      </c>
      <c r="S186" s="18" t="n">
        <v>42535</v>
      </c>
      <c r="T186" s="18" t="n">
        <v>42922</v>
      </c>
      <c r="U186" s="18" t="n">
        <v>42923</v>
      </c>
      <c r="V186" s="23" t="n">
        <v>44408</v>
      </c>
      <c r="W186" s="70" t="n">
        <v>44773</v>
      </c>
      <c r="X186" s="18"/>
      <c r="Y186" s="18" t="n">
        <v>44773</v>
      </c>
      <c r="Z186" s="64"/>
      <c r="AA186" s="18" t="n">
        <f aca="false">Y186</f>
        <v>44773</v>
      </c>
      <c r="AB186" s="17" t="s">
        <v>1104</v>
      </c>
      <c r="AC186" s="18" t="s">
        <v>1105</v>
      </c>
      <c r="AD186" s="182" t="s">
        <v>1106</v>
      </c>
      <c r="AE186" s="24" t="n">
        <v>1543835</v>
      </c>
      <c r="AF186" s="37" t="n">
        <v>7785000</v>
      </c>
      <c r="AG186" s="7" t="s">
        <v>754</v>
      </c>
      <c r="AH186" s="27" t="s">
        <v>100</v>
      </c>
      <c r="AI186" s="7" t="s">
        <v>101</v>
      </c>
      <c r="AJ186" s="7" t="s">
        <v>730</v>
      </c>
      <c r="AK186" s="7" t="s">
        <v>731</v>
      </c>
      <c r="AL186" s="196" t="n">
        <v>44773</v>
      </c>
      <c r="AM186" s="7" t="s">
        <v>54</v>
      </c>
      <c r="AN186" s="7" t="s">
        <v>75</v>
      </c>
      <c r="AO186" s="7"/>
      <c r="AP186" s="15" t="n">
        <f aca="false">MAX(V186,W186,X186)</f>
        <v>44773</v>
      </c>
      <c r="AQ186" s="16" t="n">
        <f aca="false">(AE186) * 0.01</f>
        <v>15438.35</v>
      </c>
      <c r="AR186" s="16" t="n">
        <f aca="false">(AE186) * 0.09</f>
        <v>138945.15</v>
      </c>
      <c r="AS186" s="16" t="n">
        <f aca="false">AQ186+AR186</f>
        <v>154383.5</v>
      </c>
    </row>
    <row r="187" customFormat="false" ht="15" hidden="false" customHeight="true" outlineLevel="0" collapsed="false">
      <c r="A187" s="120" t="n">
        <v>5750</v>
      </c>
      <c r="B187" s="7" t="s">
        <v>55</v>
      </c>
      <c r="C187" s="7" t="s">
        <v>83</v>
      </c>
      <c r="D187" s="7" t="s">
        <v>83</v>
      </c>
      <c r="E187" s="7" t="s">
        <v>1107</v>
      </c>
      <c r="F187" s="28" t="s">
        <v>1108</v>
      </c>
      <c r="G187" s="7" t="s">
        <v>455</v>
      </c>
      <c r="H187" s="7" t="s">
        <v>151</v>
      </c>
      <c r="I187" s="7" t="s">
        <v>51</v>
      </c>
      <c r="J187" s="7" t="s">
        <v>94</v>
      </c>
      <c r="K187" s="7" t="s">
        <v>53</v>
      </c>
      <c r="L187" s="18" t="n">
        <v>41711</v>
      </c>
      <c r="M187" s="18"/>
      <c r="N187" s="18"/>
      <c r="O187" s="18"/>
      <c r="P187" s="18"/>
      <c r="Q187" s="18"/>
      <c r="R187" s="151" t="n">
        <v>0</v>
      </c>
      <c r="S187" s="18" t="n">
        <v>41711</v>
      </c>
      <c r="T187" s="152" t="n">
        <v>41914</v>
      </c>
      <c r="U187" s="18" t="n">
        <v>41911</v>
      </c>
      <c r="V187" s="153" t="n">
        <v>43190</v>
      </c>
      <c r="W187" s="18"/>
      <c r="X187" s="153" t="n">
        <v>43190</v>
      </c>
      <c r="Y187" s="153" t="n">
        <v>43190</v>
      </c>
      <c r="Z187" s="64"/>
      <c r="AA187" s="153" t="n">
        <v>43190</v>
      </c>
      <c r="AB187" s="18" t="s">
        <v>1109</v>
      </c>
      <c r="AC187" s="17" t="s">
        <v>1110</v>
      </c>
      <c r="AD187" s="17" t="s">
        <v>1111</v>
      </c>
      <c r="AE187" s="24" t="n">
        <v>1999601</v>
      </c>
      <c r="AF187" s="37" t="n">
        <v>12140000</v>
      </c>
      <c r="AG187" s="7" t="s">
        <v>493</v>
      </c>
      <c r="AH187" s="27" t="s">
        <v>73</v>
      </c>
      <c r="AI187" s="28" t="s">
        <v>459</v>
      </c>
      <c r="AJ187" s="7"/>
      <c r="AK187" s="7"/>
      <c r="AL187" s="7"/>
      <c r="AM187" s="7" t="s">
        <v>54</v>
      </c>
      <c r="AN187" s="7" t="s">
        <v>75</v>
      </c>
      <c r="AO187" s="121" t="s">
        <v>205</v>
      </c>
      <c r="AP187" s="15" t="n">
        <f aca="false">MAX(V187,W187,X187)</f>
        <v>43190</v>
      </c>
      <c r="AQ187" s="16" t="n">
        <f aca="false">(AE187) * 0.01</f>
        <v>19996.01</v>
      </c>
      <c r="AR187" s="16" t="n">
        <f aca="false">(AE187) * 0.09</f>
        <v>179964.09</v>
      </c>
      <c r="AS187" s="16" t="n">
        <f aca="false">AQ187+AR187</f>
        <v>199960.1</v>
      </c>
    </row>
    <row r="188" customFormat="false" ht="15" hidden="false" customHeight="true" outlineLevel="0" collapsed="false">
      <c r="A188" s="6" t="n">
        <v>5774</v>
      </c>
      <c r="B188" s="7" t="s">
        <v>55</v>
      </c>
      <c r="C188" s="7" t="s">
        <v>1112</v>
      </c>
      <c r="D188" s="7" t="s">
        <v>103</v>
      </c>
      <c r="E188" s="7" t="s">
        <v>1113</v>
      </c>
      <c r="F188" s="25" t="s">
        <v>1114</v>
      </c>
      <c r="G188" s="7" t="s">
        <v>164</v>
      </c>
      <c r="H188" s="7" t="s">
        <v>151</v>
      </c>
      <c r="I188" s="7" t="s">
        <v>51</v>
      </c>
      <c r="J188" s="7" t="s">
        <v>52</v>
      </c>
      <c r="K188" s="7" t="s">
        <v>53</v>
      </c>
      <c r="L188" s="18" t="n">
        <v>41773</v>
      </c>
      <c r="M188" s="18"/>
      <c r="N188" s="18" t="n">
        <v>41768</v>
      </c>
      <c r="O188" s="18" t="n">
        <v>41820</v>
      </c>
      <c r="P188" s="18" t="n">
        <v>42184</v>
      </c>
      <c r="Q188" s="18" t="s">
        <v>1097</v>
      </c>
      <c r="R188" s="151" t="n">
        <v>100000</v>
      </c>
      <c r="S188" s="18" t="n">
        <v>42208</v>
      </c>
      <c r="T188" s="152" t="n">
        <v>42268</v>
      </c>
      <c r="U188" s="18" t="n">
        <v>42261</v>
      </c>
      <c r="V188" s="18" t="n">
        <v>43363</v>
      </c>
      <c r="W188" s="18" t="n">
        <v>44416</v>
      </c>
      <c r="X188" s="18" t="n">
        <v>43555</v>
      </c>
      <c r="Y188" s="152" t="n">
        <v>43496</v>
      </c>
      <c r="Z188" s="64" t="n">
        <v>1</v>
      </c>
      <c r="AA188" s="18" t="n">
        <v>43738</v>
      </c>
      <c r="AB188" s="18" t="s">
        <v>1115</v>
      </c>
      <c r="AC188" s="18" t="s">
        <v>875</v>
      </c>
      <c r="AD188" s="18" t="s">
        <v>1116</v>
      </c>
      <c r="AE188" s="24" t="n">
        <v>1826000</v>
      </c>
      <c r="AF188" s="37" t="n">
        <v>3809257</v>
      </c>
      <c r="AG188" s="28" t="s">
        <v>167</v>
      </c>
      <c r="AH188" s="7" t="s">
        <v>100</v>
      </c>
      <c r="AI188" s="28" t="s">
        <v>127</v>
      </c>
      <c r="AJ188" s="7" t="s">
        <v>51</v>
      </c>
      <c r="AK188" s="7" t="s">
        <v>51</v>
      </c>
      <c r="AL188" s="7"/>
      <c r="AM188" s="7" t="s">
        <v>54</v>
      </c>
      <c r="AN188" s="7" t="s">
        <v>75</v>
      </c>
      <c r="AO188" s="7"/>
      <c r="AP188" s="15" t="n">
        <f aca="false">MAX(V188,W188,X188)</f>
        <v>44416</v>
      </c>
      <c r="AQ188" s="16" t="n">
        <f aca="false">(AE188) * 0.01</f>
        <v>18260</v>
      </c>
      <c r="AR188" s="16" t="n">
        <f aca="false">(AE188) * 0.09</f>
        <v>164340</v>
      </c>
      <c r="AS188" s="16" t="n">
        <f aca="false">AQ188+AR188</f>
        <v>182600</v>
      </c>
    </row>
    <row r="189" customFormat="false" ht="15" hidden="false" customHeight="true" outlineLevel="0" collapsed="false">
      <c r="A189" s="6" t="n">
        <v>5775</v>
      </c>
      <c r="B189" s="7" t="s">
        <v>55</v>
      </c>
      <c r="C189" s="7" t="s">
        <v>1117</v>
      </c>
      <c r="D189" s="7" t="s">
        <v>83</v>
      </c>
      <c r="E189" s="7" t="s">
        <v>1118</v>
      </c>
      <c r="F189" s="7" t="s">
        <v>1119</v>
      </c>
      <c r="G189" s="7" t="s">
        <v>196</v>
      </c>
      <c r="H189" s="7" t="s">
        <v>151</v>
      </c>
      <c r="I189" s="7" t="s">
        <v>51</v>
      </c>
      <c r="J189" s="7" t="s">
        <v>94</v>
      </c>
      <c r="K189" s="7" t="s">
        <v>53</v>
      </c>
      <c r="L189" s="18" t="n">
        <v>41767</v>
      </c>
      <c r="M189" s="18"/>
      <c r="N189" s="18" t="n">
        <v>41767</v>
      </c>
      <c r="O189" s="18" t="n">
        <v>41901</v>
      </c>
      <c r="P189" s="18" t="n">
        <v>42200</v>
      </c>
      <c r="Q189" s="18" t="s">
        <v>1120</v>
      </c>
      <c r="R189" s="151" t="n">
        <v>100000</v>
      </c>
      <c r="S189" s="18" t="n">
        <v>42216</v>
      </c>
      <c r="T189" s="152" t="n">
        <v>42095</v>
      </c>
      <c r="U189" s="18" t="n">
        <v>42105</v>
      </c>
      <c r="V189" s="18" t="n">
        <v>43585</v>
      </c>
      <c r="W189" s="18" t="n">
        <v>43677</v>
      </c>
      <c r="X189" s="18" t="n">
        <v>43799</v>
      </c>
      <c r="Y189" s="18" t="n">
        <v>43981</v>
      </c>
      <c r="Z189" s="64" t="n">
        <v>2</v>
      </c>
      <c r="AA189" s="18"/>
      <c r="AB189" s="18" t="s">
        <v>1121</v>
      </c>
      <c r="AC189" s="18" t="s">
        <v>949</v>
      </c>
      <c r="AD189" s="18" t="s">
        <v>1122</v>
      </c>
      <c r="AE189" s="24" t="n">
        <v>1900000</v>
      </c>
      <c r="AF189" s="37" t="n">
        <v>6250000</v>
      </c>
      <c r="AG189" s="7" t="s">
        <v>72</v>
      </c>
      <c r="AH189" s="27" t="s">
        <v>100</v>
      </c>
      <c r="AI189" s="7" t="s">
        <v>74</v>
      </c>
      <c r="AJ189" s="7"/>
      <c r="AK189" s="7"/>
      <c r="AL189" s="7"/>
      <c r="AM189" s="7" t="s">
        <v>54</v>
      </c>
      <c r="AN189" s="7" t="s">
        <v>75</v>
      </c>
      <c r="AO189" s="32" t="s">
        <v>1123</v>
      </c>
      <c r="AP189" s="15" t="n">
        <f aca="false">MAX(V189,W189,X189)</f>
        <v>43799</v>
      </c>
      <c r="AQ189" s="16" t="n">
        <f aca="false">(AE189) * 0.01</f>
        <v>19000</v>
      </c>
      <c r="AR189" s="16" t="n">
        <f aca="false">(AE189) * 0.09</f>
        <v>171000</v>
      </c>
      <c r="AS189" s="16" t="n">
        <f aca="false">AQ189+AR189</f>
        <v>190000</v>
      </c>
    </row>
    <row r="190" customFormat="false" ht="15" hidden="false" customHeight="true" outlineLevel="0" collapsed="false">
      <c r="A190" s="6" t="n">
        <v>5776</v>
      </c>
      <c r="B190" s="7" t="s">
        <v>55</v>
      </c>
      <c r="C190" s="7" t="s">
        <v>83</v>
      </c>
      <c r="D190" s="7" t="s">
        <v>83</v>
      </c>
      <c r="E190" s="7" t="s">
        <v>1124</v>
      </c>
      <c r="F190" s="7" t="s">
        <v>1125</v>
      </c>
      <c r="G190" s="41" t="s">
        <v>196</v>
      </c>
      <c r="H190" s="7" t="s">
        <v>151</v>
      </c>
      <c r="I190" s="7" t="s">
        <v>51</v>
      </c>
      <c r="J190" s="7" t="s">
        <v>52</v>
      </c>
      <c r="K190" s="7" t="s">
        <v>53</v>
      </c>
      <c r="L190" s="18" t="n">
        <v>41767</v>
      </c>
      <c r="M190" s="18"/>
      <c r="N190" s="18" t="n">
        <v>41767</v>
      </c>
      <c r="O190" s="18" t="n">
        <v>41871</v>
      </c>
      <c r="P190" s="18" t="n">
        <v>41912</v>
      </c>
      <c r="Q190" s="18" t="s">
        <v>1126</v>
      </c>
      <c r="R190" s="151" t="n">
        <v>100000</v>
      </c>
      <c r="S190" s="18" t="n">
        <v>42088</v>
      </c>
      <c r="T190" s="18" t="n">
        <v>42172</v>
      </c>
      <c r="U190" s="18" t="n">
        <v>42092</v>
      </c>
      <c r="V190" s="18" t="n">
        <v>43251</v>
      </c>
      <c r="W190" s="18"/>
      <c r="X190" s="18"/>
      <c r="Y190" s="18" t="n">
        <v>43830</v>
      </c>
      <c r="Z190" s="64"/>
      <c r="AA190" s="18"/>
      <c r="AB190" s="18" t="s">
        <v>1127</v>
      </c>
      <c r="AC190" s="18" t="s">
        <v>1128</v>
      </c>
      <c r="AD190" s="18" t="s">
        <v>1129</v>
      </c>
      <c r="AE190" s="24" t="n">
        <v>1900000</v>
      </c>
      <c r="AF190" s="37" t="n">
        <v>2725000</v>
      </c>
      <c r="AG190" s="7" t="s">
        <v>72</v>
      </c>
      <c r="AH190" s="27" t="s">
        <v>100</v>
      </c>
      <c r="AI190" s="7" t="s">
        <v>74</v>
      </c>
      <c r="AJ190" s="7" t="s">
        <v>51</v>
      </c>
      <c r="AK190" s="7" t="s">
        <v>51</v>
      </c>
      <c r="AL190" s="7"/>
      <c r="AM190" s="7" t="s">
        <v>54</v>
      </c>
      <c r="AN190" s="7" t="s">
        <v>75</v>
      </c>
      <c r="AO190" s="7"/>
      <c r="AP190" s="15" t="n">
        <f aca="false">MAX(V190,W190,X190)</f>
        <v>43251</v>
      </c>
      <c r="AQ190" s="16" t="n">
        <f aca="false">(AE190) * 0.01</f>
        <v>19000</v>
      </c>
      <c r="AR190" s="16" t="n">
        <f aca="false">(AE190) * 0.09</f>
        <v>171000</v>
      </c>
      <c r="AS190" s="16" t="n">
        <f aca="false">AQ190+AR190</f>
        <v>190000</v>
      </c>
    </row>
    <row r="191" customFormat="false" ht="15" hidden="false" customHeight="true" outlineLevel="0" collapsed="false">
      <c r="A191" s="6" t="n">
        <v>5788</v>
      </c>
      <c r="B191" s="7" t="s">
        <v>55</v>
      </c>
      <c r="C191" s="7" t="s">
        <v>802</v>
      </c>
      <c r="D191" s="7" t="s">
        <v>47</v>
      </c>
      <c r="E191" s="25" t="s">
        <v>1130</v>
      </c>
      <c r="F191" s="7" t="s">
        <v>1131</v>
      </c>
      <c r="G191" s="7" t="s">
        <v>92</v>
      </c>
      <c r="H191" s="7" t="s">
        <v>151</v>
      </c>
      <c r="I191" s="7" t="s">
        <v>93</v>
      </c>
      <c r="J191" s="7" t="s">
        <v>94</v>
      </c>
      <c r="K191" s="7" t="s">
        <v>95</v>
      </c>
      <c r="L191" s="18" t="n">
        <v>41767</v>
      </c>
      <c r="M191" s="18" t="n">
        <v>42688</v>
      </c>
      <c r="N191" s="18" t="n">
        <v>41767</v>
      </c>
      <c r="O191" s="18" t="n">
        <v>41824</v>
      </c>
      <c r="P191" s="18" t="n">
        <v>42338</v>
      </c>
      <c r="Q191" s="18" t="s">
        <v>1132</v>
      </c>
      <c r="R191" s="151" t="n">
        <v>91324</v>
      </c>
      <c r="S191" s="18" t="n">
        <v>42709</v>
      </c>
      <c r="T191" s="18" t="n">
        <v>42811</v>
      </c>
      <c r="U191" s="18" t="n">
        <v>42811</v>
      </c>
      <c r="V191" s="18" t="n">
        <v>43920</v>
      </c>
      <c r="W191" s="18" t="n">
        <v>44834</v>
      </c>
      <c r="X191" s="18"/>
      <c r="Y191" s="18" t="n">
        <v>45199</v>
      </c>
      <c r="Z191" s="64" t="n">
        <v>1</v>
      </c>
      <c r="AA191" s="18" t="n">
        <v>45199</v>
      </c>
      <c r="AB191" s="18" t="s">
        <v>1133</v>
      </c>
      <c r="AC191" s="18" t="s">
        <v>949</v>
      </c>
      <c r="AD191" s="182" t="s">
        <v>1134</v>
      </c>
      <c r="AE191" s="24" t="n">
        <v>1726027</v>
      </c>
      <c r="AF191" s="37" t="n">
        <v>9750000</v>
      </c>
      <c r="AG191" s="7" t="s">
        <v>99</v>
      </c>
      <c r="AH191" s="27" t="s">
        <v>100</v>
      </c>
      <c r="AI191" s="7" t="s">
        <v>101</v>
      </c>
      <c r="AJ191" s="7"/>
      <c r="AK191" s="7"/>
      <c r="AL191" s="29" t="n">
        <v>44286</v>
      </c>
      <c r="AM191" s="7" t="s">
        <v>54</v>
      </c>
      <c r="AN191" s="7" t="s">
        <v>75</v>
      </c>
      <c r="AO191" s="7"/>
      <c r="AP191" s="15" t="n">
        <f aca="false">MAX(V191,W191,X191)</f>
        <v>44834</v>
      </c>
      <c r="AQ191" s="16" t="n">
        <f aca="false">(AE191) * 0.01</f>
        <v>17260.27</v>
      </c>
      <c r="AR191" s="16" t="n">
        <f aca="false">(AE191) * 0.09</f>
        <v>155342.43</v>
      </c>
      <c r="AS191" s="16" t="n">
        <f aca="false">AQ191+AR191</f>
        <v>172602.7</v>
      </c>
    </row>
    <row r="192" customFormat="false" ht="15" hidden="false" customHeight="true" outlineLevel="0" collapsed="false">
      <c r="A192" s="6" t="n">
        <v>5802</v>
      </c>
      <c r="B192" s="7" t="s">
        <v>55</v>
      </c>
      <c r="C192" s="7" t="s">
        <v>1135</v>
      </c>
      <c r="D192" s="7" t="s">
        <v>47</v>
      </c>
      <c r="E192" s="25" t="s">
        <v>1136</v>
      </c>
      <c r="F192" s="7" t="s">
        <v>1137</v>
      </c>
      <c r="G192" s="7" t="s">
        <v>92</v>
      </c>
      <c r="H192" s="7" t="s">
        <v>151</v>
      </c>
      <c r="I192" s="7" t="s">
        <v>93</v>
      </c>
      <c r="J192" s="7" t="s">
        <v>1138</v>
      </c>
      <c r="K192" s="7" t="s">
        <v>95</v>
      </c>
      <c r="L192" s="18" t="n">
        <v>41803</v>
      </c>
      <c r="M192" s="18" t="n">
        <v>42636</v>
      </c>
      <c r="N192" s="18" t="n">
        <v>41803</v>
      </c>
      <c r="O192" s="18" t="n">
        <v>41824</v>
      </c>
      <c r="P192" s="18" t="n">
        <v>42338</v>
      </c>
      <c r="Q192" s="145" t="s">
        <v>1139</v>
      </c>
      <c r="R192" s="151" t="n">
        <v>50228</v>
      </c>
      <c r="S192" s="18" t="n">
        <v>42664</v>
      </c>
      <c r="T192" s="18" t="n">
        <v>42915</v>
      </c>
      <c r="U192" s="18" t="n">
        <v>42935</v>
      </c>
      <c r="V192" s="18" t="n">
        <v>44377</v>
      </c>
      <c r="W192" s="18" t="n">
        <v>44742</v>
      </c>
      <c r="X192" s="18"/>
      <c r="Y192" s="18" t="n">
        <v>44742</v>
      </c>
      <c r="Z192" s="64"/>
      <c r="AA192" s="18" t="n">
        <f aca="false">Y192</f>
        <v>44742</v>
      </c>
      <c r="AB192" s="18" t="s">
        <v>1140</v>
      </c>
      <c r="AC192" s="18" t="s">
        <v>1105</v>
      </c>
      <c r="AD192" s="182" t="s">
        <v>1141</v>
      </c>
      <c r="AE192" s="24" t="n">
        <v>1319635</v>
      </c>
      <c r="AF192" s="37" t="n">
        <v>6445000</v>
      </c>
      <c r="AG192" s="7" t="s">
        <v>99</v>
      </c>
      <c r="AH192" s="27" t="s">
        <v>100</v>
      </c>
      <c r="AI192" s="28" t="s">
        <v>101</v>
      </c>
      <c r="AJ192" s="7" t="s">
        <v>730</v>
      </c>
      <c r="AK192" s="7" t="s">
        <v>731</v>
      </c>
      <c r="AL192" s="29" t="n">
        <v>44742</v>
      </c>
      <c r="AM192" s="7" t="s">
        <v>54</v>
      </c>
      <c r="AN192" s="7" t="s">
        <v>75</v>
      </c>
      <c r="AO192" s="7"/>
      <c r="AP192" s="15" t="n">
        <f aca="false">MAX(V192,W192,X192)</f>
        <v>44742</v>
      </c>
      <c r="AQ192" s="16" t="n">
        <f aca="false">(AE192) * 0.01</f>
        <v>13196.35</v>
      </c>
      <c r="AR192" s="16" t="n">
        <f aca="false">(AE192) * 0.09</f>
        <v>118767.15</v>
      </c>
      <c r="AS192" s="16" t="n">
        <f aca="false">AQ192+AR192</f>
        <v>131963.5</v>
      </c>
    </row>
    <row r="193" customFormat="false" ht="15" hidden="false" customHeight="true" outlineLevel="0" collapsed="false">
      <c r="A193" s="6" t="n">
        <v>5806</v>
      </c>
      <c r="B193" s="7" t="s">
        <v>55</v>
      </c>
      <c r="C193" s="7" t="s">
        <v>797</v>
      </c>
      <c r="D193" s="7" t="s">
        <v>47</v>
      </c>
      <c r="E193" s="25" t="s">
        <v>1142</v>
      </c>
      <c r="F193" s="39" t="s">
        <v>1143</v>
      </c>
      <c r="G193" s="41" t="s">
        <v>92</v>
      </c>
      <c r="H193" s="7" t="s">
        <v>151</v>
      </c>
      <c r="I193" s="7" t="s">
        <v>93</v>
      </c>
      <c r="J193" s="7" t="s">
        <v>52</v>
      </c>
      <c r="K193" s="7" t="s">
        <v>95</v>
      </c>
      <c r="L193" s="18" t="n">
        <v>41806</v>
      </c>
      <c r="M193" s="18" t="n">
        <v>42641</v>
      </c>
      <c r="N193" s="18" t="n">
        <v>41806</v>
      </c>
      <c r="O193" s="18" t="n">
        <v>41824</v>
      </c>
      <c r="P193" s="146" t="n">
        <v>42369</v>
      </c>
      <c r="Q193" s="122" t="s">
        <v>1144</v>
      </c>
      <c r="R193" s="147" t="n">
        <v>54795</v>
      </c>
      <c r="S193" s="18" t="n">
        <v>42657</v>
      </c>
      <c r="T193" s="18" t="n">
        <v>42835</v>
      </c>
      <c r="U193" s="18" t="n">
        <v>42850</v>
      </c>
      <c r="V193" s="18" t="n">
        <v>43951</v>
      </c>
      <c r="W193" s="18" t="n">
        <v>44681</v>
      </c>
      <c r="X193" s="18"/>
      <c r="Y193" s="18" t="n">
        <v>44681</v>
      </c>
      <c r="Z193" s="64" t="n">
        <v>1</v>
      </c>
      <c r="AA193" s="18" t="n">
        <v>44681</v>
      </c>
      <c r="AB193" s="17" t="s">
        <v>1145</v>
      </c>
      <c r="AC193" s="18" t="s">
        <v>875</v>
      </c>
      <c r="AD193" s="182" t="s">
        <v>1146</v>
      </c>
      <c r="AE193" s="24" t="n">
        <v>712329</v>
      </c>
      <c r="AF193" s="37" t="n">
        <v>2635000</v>
      </c>
      <c r="AG193" s="7" t="s">
        <v>99</v>
      </c>
      <c r="AH193" s="27" t="s">
        <v>100</v>
      </c>
      <c r="AI193" s="28" t="s">
        <v>101</v>
      </c>
      <c r="AJ193" s="7"/>
      <c r="AK193" s="7"/>
      <c r="AL193" s="196" t="n">
        <v>44316</v>
      </c>
      <c r="AM193" s="7" t="s">
        <v>54</v>
      </c>
      <c r="AN193" s="7" t="s">
        <v>75</v>
      </c>
      <c r="AO193" s="7"/>
      <c r="AP193" s="15" t="n">
        <f aca="false">MAX(V193,W193,X193)</f>
        <v>44681</v>
      </c>
      <c r="AQ193" s="16" t="n">
        <f aca="false">(AE193) * 0.01</f>
        <v>7123.29</v>
      </c>
      <c r="AR193" s="16" t="n">
        <f aca="false">(AE193) * 0.09</f>
        <v>64109.61</v>
      </c>
      <c r="AS193" s="16" t="n">
        <f aca="false">AQ193+AR193</f>
        <v>71232.9</v>
      </c>
    </row>
    <row r="194" customFormat="false" ht="15" hidden="false" customHeight="true" outlineLevel="0" collapsed="false">
      <c r="A194" s="38" t="n">
        <v>5811</v>
      </c>
      <c r="B194" s="39" t="s">
        <v>55</v>
      </c>
      <c r="C194" s="39" t="s">
        <v>630</v>
      </c>
      <c r="D194" s="39" t="s">
        <v>47</v>
      </c>
      <c r="E194" s="193" t="s">
        <v>1147</v>
      </c>
      <c r="F194" s="39" t="s">
        <v>1148</v>
      </c>
      <c r="G194" s="7" t="s">
        <v>92</v>
      </c>
      <c r="H194" s="39" t="s">
        <v>151</v>
      </c>
      <c r="I194" s="39" t="s">
        <v>93</v>
      </c>
      <c r="J194" s="41" t="s">
        <v>94</v>
      </c>
      <c r="K194" s="7" t="s">
        <v>95</v>
      </c>
      <c r="L194" s="70" t="n">
        <v>41792</v>
      </c>
      <c r="M194" s="70" t="n">
        <v>42524</v>
      </c>
      <c r="N194" s="70" t="n">
        <v>41792</v>
      </c>
      <c r="O194" s="70" t="n">
        <v>41957</v>
      </c>
      <c r="P194" s="70" t="n">
        <v>42338</v>
      </c>
      <c r="Q194" s="70" t="s">
        <v>1149</v>
      </c>
      <c r="R194" s="155" t="n">
        <v>100000</v>
      </c>
      <c r="S194" s="70" t="n">
        <v>42534</v>
      </c>
      <c r="T194" s="70" t="n">
        <v>42583</v>
      </c>
      <c r="U194" s="70" t="n">
        <v>42583</v>
      </c>
      <c r="V194" s="18" t="n">
        <v>43982</v>
      </c>
      <c r="W194" s="70" t="n">
        <v>44742</v>
      </c>
      <c r="X194" s="70"/>
      <c r="Y194" s="124" t="n">
        <v>43982</v>
      </c>
      <c r="Z194" s="156" t="n">
        <v>1</v>
      </c>
      <c r="AA194" s="124" t="n">
        <v>44742</v>
      </c>
      <c r="AB194" s="124" t="s">
        <v>1150</v>
      </c>
      <c r="AC194" s="124" t="s">
        <v>949</v>
      </c>
      <c r="AD194" s="225" t="s">
        <v>1151</v>
      </c>
      <c r="AE194" s="46" t="n">
        <v>1726400</v>
      </c>
      <c r="AF194" s="47" t="n">
        <v>12035943</v>
      </c>
      <c r="AG194" s="39" t="s">
        <v>99</v>
      </c>
      <c r="AH194" s="27" t="s">
        <v>100</v>
      </c>
      <c r="AI194" s="28" t="s">
        <v>101</v>
      </c>
      <c r="AJ194" s="39"/>
      <c r="AK194" s="39"/>
      <c r="AL194" s="222" t="n">
        <v>43982</v>
      </c>
      <c r="AM194" s="39" t="s">
        <v>54</v>
      </c>
      <c r="AN194" s="7" t="s">
        <v>75</v>
      </c>
      <c r="AO194" s="39"/>
      <c r="AP194" s="15" t="n">
        <f aca="false">MAX(V194,W194,X194)</f>
        <v>44742</v>
      </c>
      <c r="AQ194" s="16" t="n">
        <f aca="false">(AE194) * 0.01</f>
        <v>17264</v>
      </c>
      <c r="AR194" s="16" t="n">
        <f aca="false">(AE194) * 0.09</f>
        <v>155376</v>
      </c>
      <c r="AS194" s="16" t="n">
        <f aca="false">AQ194+AR194</f>
        <v>172640</v>
      </c>
    </row>
    <row r="195" customFormat="false" ht="15" hidden="false" customHeight="true" outlineLevel="0" collapsed="false">
      <c r="A195" s="6" t="n">
        <v>5821</v>
      </c>
      <c r="B195" s="7" t="s">
        <v>55</v>
      </c>
      <c r="C195" s="7" t="s">
        <v>630</v>
      </c>
      <c r="D195" s="7" t="s">
        <v>47</v>
      </c>
      <c r="E195" s="7" t="s">
        <v>1152</v>
      </c>
      <c r="F195" s="7" t="s">
        <v>630</v>
      </c>
      <c r="G195" s="7" t="s">
        <v>122</v>
      </c>
      <c r="H195" s="7" t="s">
        <v>151</v>
      </c>
      <c r="I195" s="7" t="s">
        <v>111</v>
      </c>
      <c r="J195" s="7" t="s">
        <v>52</v>
      </c>
      <c r="K195" s="7" t="s">
        <v>53</v>
      </c>
      <c r="L195" s="18" t="n">
        <v>41780</v>
      </c>
      <c r="M195" s="18"/>
      <c r="N195" s="18" t="n">
        <v>41780</v>
      </c>
      <c r="O195" s="18" t="n">
        <v>41872</v>
      </c>
      <c r="P195" s="18" t="n">
        <v>42185</v>
      </c>
      <c r="Q195" s="18" t="s">
        <v>1153</v>
      </c>
      <c r="R195" s="151" t="n">
        <v>100000</v>
      </c>
      <c r="S195" s="18" t="n">
        <v>42047</v>
      </c>
      <c r="T195" s="18" t="n">
        <v>42083</v>
      </c>
      <c r="U195" s="18" t="n">
        <v>42081</v>
      </c>
      <c r="V195" s="18" t="n">
        <v>43951</v>
      </c>
      <c r="W195" s="18"/>
      <c r="X195" s="18"/>
      <c r="Y195" s="18" t="n">
        <v>43951</v>
      </c>
      <c r="Z195" s="64"/>
      <c r="AA195" s="18" t="n">
        <v>44316</v>
      </c>
      <c r="AB195" s="18" t="s">
        <v>1154</v>
      </c>
      <c r="AC195" s="18" t="s">
        <v>1155</v>
      </c>
      <c r="AD195" s="18" t="s">
        <v>1156</v>
      </c>
      <c r="AE195" s="24" t="n">
        <v>1900000</v>
      </c>
      <c r="AF195" s="37" t="n">
        <v>5687930</v>
      </c>
      <c r="AG195" s="7" t="s">
        <v>126</v>
      </c>
      <c r="AH195" s="27" t="s">
        <v>100</v>
      </c>
      <c r="AI195" s="28" t="s">
        <v>127</v>
      </c>
      <c r="AJ195" s="7"/>
      <c r="AK195" s="7"/>
      <c r="AL195" s="39"/>
      <c r="AM195" s="7" t="s">
        <v>54</v>
      </c>
      <c r="AN195" s="7" t="s">
        <v>75</v>
      </c>
      <c r="AO195" s="7"/>
      <c r="AP195" s="15" t="n">
        <f aca="false">MAX(V195,W195,X195)</f>
        <v>43951</v>
      </c>
      <c r="AQ195" s="16" t="n">
        <f aca="false">(AE195) * 0.01</f>
        <v>19000</v>
      </c>
      <c r="AR195" s="16" t="n">
        <f aca="false">(AE195) * 0.09</f>
        <v>171000</v>
      </c>
      <c r="AS195" s="16" t="n">
        <f aca="false">AQ195+AR195</f>
        <v>190000</v>
      </c>
    </row>
    <row r="196" customFormat="false" ht="15" hidden="false" customHeight="true" outlineLevel="0" collapsed="false">
      <c r="A196" s="6" t="n">
        <v>5822</v>
      </c>
      <c r="B196" s="7" t="s">
        <v>55</v>
      </c>
      <c r="C196" s="7" t="s">
        <v>1157</v>
      </c>
      <c r="D196" s="7" t="s">
        <v>64</v>
      </c>
      <c r="E196" s="7" t="s">
        <v>1158</v>
      </c>
      <c r="F196" s="7" t="s">
        <v>1159</v>
      </c>
      <c r="G196" s="7" t="s">
        <v>196</v>
      </c>
      <c r="H196" s="7" t="s">
        <v>151</v>
      </c>
      <c r="I196" s="7" t="s">
        <v>111</v>
      </c>
      <c r="J196" s="7" t="s">
        <v>94</v>
      </c>
      <c r="K196" s="7" t="s">
        <v>53</v>
      </c>
      <c r="L196" s="18" t="n">
        <v>41767</v>
      </c>
      <c r="M196" s="18"/>
      <c r="N196" s="18" t="n">
        <v>41767</v>
      </c>
      <c r="O196" s="18" t="n">
        <v>41885</v>
      </c>
      <c r="P196" s="18" t="n">
        <v>42369</v>
      </c>
      <c r="Q196" s="18" t="s">
        <v>1160</v>
      </c>
      <c r="R196" s="151" t="n">
        <v>27397</v>
      </c>
      <c r="S196" s="18" t="n">
        <v>42186</v>
      </c>
      <c r="T196" s="18" t="n">
        <v>42284</v>
      </c>
      <c r="U196" s="18" t="n">
        <v>42282</v>
      </c>
      <c r="V196" s="18" t="n">
        <v>43738</v>
      </c>
      <c r="W196" s="18" t="n">
        <v>44469</v>
      </c>
      <c r="X196" s="18"/>
      <c r="Y196" s="18" t="n">
        <v>44651</v>
      </c>
      <c r="Z196" s="64" t="n">
        <v>1</v>
      </c>
      <c r="AA196" s="18"/>
      <c r="AB196" s="18" t="s">
        <v>1161</v>
      </c>
      <c r="AC196" s="18" t="s">
        <v>949</v>
      </c>
      <c r="AD196" s="18"/>
      <c r="AE196" s="24" t="n">
        <v>661644</v>
      </c>
      <c r="AF196" s="37" t="n">
        <v>5636000</v>
      </c>
      <c r="AG196" s="7" t="s">
        <v>126</v>
      </c>
      <c r="AH196" s="27" t="s">
        <v>100</v>
      </c>
      <c r="AI196" s="28" t="s">
        <v>74</v>
      </c>
      <c r="AJ196" s="7" t="s">
        <v>51</v>
      </c>
      <c r="AK196" s="7"/>
      <c r="AL196" s="7"/>
      <c r="AM196" s="7" t="s">
        <v>54</v>
      </c>
      <c r="AN196" s="7" t="s">
        <v>75</v>
      </c>
      <c r="AO196" s="7"/>
      <c r="AP196" s="15" t="n">
        <f aca="false">MAX(V196,W196,X196)</f>
        <v>44469</v>
      </c>
      <c r="AQ196" s="16" t="n">
        <f aca="false">(AE196) * 0.01</f>
        <v>6616.44</v>
      </c>
      <c r="AR196" s="16" t="n">
        <f aca="false">(AE196) * 0.09</f>
        <v>59547.96</v>
      </c>
      <c r="AS196" s="16" t="n">
        <f aca="false">AQ196+AR196</f>
        <v>66164.4</v>
      </c>
    </row>
    <row r="197" customFormat="false" ht="15" hidden="false" customHeight="true" outlineLevel="0" collapsed="false">
      <c r="A197" s="120" t="n">
        <v>5823</v>
      </c>
      <c r="B197" s="7" t="s">
        <v>55</v>
      </c>
      <c r="C197" s="7" t="s">
        <v>514</v>
      </c>
      <c r="D197" s="7" t="s">
        <v>57</v>
      </c>
      <c r="E197" s="7" t="s">
        <v>1162</v>
      </c>
      <c r="F197" s="7" t="s">
        <v>1163</v>
      </c>
      <c r="G197" s="22" t="s">
        <v>67</v>
      </c>
      <c r="H197" s="7" t="s">
        <v>151</v>
      </c>
      <c r="I197" s="7" t="s">
        <v>93</v>
      </c>
      <c r="J197" s="7" t="s">
        <v>94</v>
      </c>
      <c r="K197" s="7" t="s">
        <v>53</v>
      </c>
      <c r="L197" s="18" t="n">
        <v>41767</v>
      </c>
      <c r="M197" s="18"/>
      <c r="N197" s="18" t="n">
        <v>41767</v>
      </c>
      <c r="O197" s="18" t="n">
        <v>42010</v>
      </c>
      <c r="P197" s="18" t="n">
        <v>42307</v>
      </c>
      <c r="Q197" s="18" t="s">
        <v>1164</v>
      </c>
      <c r="R197" s="151" t="n">
        <v>18265</v>
      </c>
      <c r="S197" s="18" t="n">
        <v>42513</v>
      </c>
      <c r="T197" s="18" t="n">
        <v>42793</v>
      </c>
      <c r="U197" s="18" t="n">
        <v>42774</v>
      </c>
      <c r="V197" s="18" t="n">
        <v>43982</v>
      </c>
      <c r="W197" s="18" t="n">
        <v>44742</v>
      </c>
      <c r="X197" s="17"/>
      <c r="Y197" s="18" t="n">
        <v>44255</v>
      </c>
      <c r="Z197" s="64" t="n">
        <v>2</v>
      </c>
      <c r="AA197" s="18" t="n">
        <v>44865</v>
      </c>
      <c r="AB197" s="18" t="s">
        <v>1165</v>
      </c>
      <c r="AC197" s="18" t="s">
        <v>949</v>
      </c>
      <c r="AD197" s="18" t="s">
        <v>1166</v>
      </c>
      <c r="AE197" s="24" t="n">
        <v>730594</v>
      </c>
      <c r="AF197" s="37" t="n">
        <v>3280000</v>
      </c>
      <c r="AG197" s="121" t="s">
        <v>493</v>
      </c>
      <c r="AH197" s="27" t="s">
        <v>73</v>
      </c>
      <c r="AI197" s="7" t="s">
        <v>459</v>
      </c>
      <c r="AJ197" s="7"/>
      <c r="AK197" s="7"/>
      <c r="AL197" s="7"/>
      <c r="AM197" s="7" t="s">
        <v>54</v>
      </c>
      <c r="AN197" s="7" t="s">
        <v>75</v>
      </c>
      <c r="AO197" s="7"/>
      <c r="AP197" s="15" t="n">
        <f aca="false">MAX(V197,W197,X197)</f>
        <v>44742</v>
      </c>
      <c r="AQ197" s="16" t="n">
        <f aca="false">(AE197) * 0.01</f>
        <v>7305.94</v>
      </c>
      <c r="AR197" s="16" t="n">
        <f aca="false">(AE197) * 0.09</f>
        <v>65753.46</v>
      </c>
      <c r="AS197" s="16" t="n">
        <f aca="false">AQ197+AR197</f>
        <v>73059.4</v>
      </c>
    </row>
    <row r="198" customFormat="false" ht="15" hidden="false" customHeight="true" outlineLevel="0" collapsed="false">
      <c r="A198" s="6" t="n">
        <v>5824</v>
      </c>
      <c r="B198" s="7" t="s">
        <v>55</v>
      </c>
      <c r="C198" s="7" t="s">
        <v>1167</v>
      </c>
      <c r="D198" s="7" t="s">
        <v>83</v>
      </c>
      <c r="E198" s="7" t="s">
        <v>1168</v>
      </c>
      <c r="F198" s="7" t="s">
        <v>1169</v>
      </c>
      <c r="G198" s="7" t="s">
        <v>1170</v>
      </c>
      <c r="H198" s="7" t="s">
        <v>151</v>
      </c>
      <c r="I198" s="7" t="s">
        <v>205</v>
      </c>
      <c r="J198" s="7" t="s">
        <v>94</v>
      </c>
      <c r="K198" s="7" t="s">
        <v>53</v>
      </c>
      <c r="L198" s="18" t="n">
        <v>41781</v>
      </c>
      <c r="M198" s="18"/>
      <c r="N198" s="18"/>
      <c r="O198" s="18"/>
      <c r="P198" s="18"/>
      <c r="Q198" s="18"/>
      <c r="R198" s="151" t="n">
        <v>0</v>
      </c>
      <c r="S198" s="18" t="n">
        <v>41781</v>
      </c>
      <c r="T198" s="18" t="n">
        <v>41988</v>
      </c>
      <c r="U198" s="18" t="n">
        <v>41985</v>
      </c>
      <c r="V198" s="18" t="n">
        <v>43455</v>
      </c>
      <c r="W198" s="18"/>
      <c r="X198" s="138"/>
      <c r="Y198" s="234" t="n">
        <v>43524</v>
      </c>
      <c r="Z198" s="64" t="n">
        <v>2</v>
      </c>
      <c r="AA198" s="18"/>
      <c r="AB198" s="18" t="s">
        <v>1171</v>
      </c>
      <c r="AC198" s="18" t="s">
        <v>1172</v>
      </c>
      <c r="AD198" s="18" t="s">
        <v>1173</v>
      </c>
      <c r="AE198" s="24" t="n">
        <v>1826484</v>
      </c>
      <c r="AF198" s="37" t="n">
        <v>1257800</v>
      </c>
      <c r="AG198" s="7" t="s">
        <v>72</v>
      </c>
      <c r="AH198" s="7" t="s">
        <v>100</v>
      </c>
      <c r="AI198" s="7" t="s">
        <v>74</v>
      </c>
      <c r="AJ198" s="7" t="s">
        <v>51</v>
      </c>
      <c r="AK198" s="7" t="s">
        <v>51</v>
      </c>
      <c r="AL198" s="7"/>
      <c r="AM198" s="7" t="s">
        <v>54</v>
      </c>
      <c r="AN198" s="7" t="s">
        <v>75</v>
      </c>
      <c r="AO198" s="7"/>
      <c r="AP198" s="15" t="n">
        <f aca="false">MAX(V198,W198,X198)</f>
        <v>43455</v>
      </c>
      <c r="AQ198" s="16" t="n">
        <f aca="false">(AE198) * 0.01</f>
        <v>18264.84</v>
      </c>
      <c r="AR198" s="16" t="n">
        <f aca="false">(AE198) * 0.09</f>
        <v>164383.56</v>
      </c>
      <c r="AS198" s="16" t="n">
        <f aca="false">AQ198+AR198</f>
        <v>182648.4</v>
      </c>
    </row>
    <row r="199" customFormat="false" ht="15" hidden="false" customHeight="true" outlineLevel="0" collapsed="false">
      <c r="A199" s="6" t="n">
        <v>5825</v>
      </c>
      <c r="B199" s="7" t="s">
        <v>55</v>
      </c>
      <c r="C199" s="7" t="s">
        <v>814</v>
      </c>
      <c r="D199" s="7" t="s">
        <v>64</v>
      </c>
      <c r="E199" s="7" t="s">
        <v>1174</v>
      </c>
      <c r="F199" s="7" t="s">
        <v>1175</v>
      </c>
      <c r="G199" s="7" t="s">
        <v>196</v>
      </c>
      <c r="H199" s="7" t="s">
        <v>151</v>
      </c>
      <c r="I199" s="7" t="s">
        <v>111</v>
      </c>
      <c r="J199" s="7" t="s">
        <v>94</v>
      </c>
      <c r="K199" s="7" t="s">
        <v>53</v>
      </c>
      <c r="L199" s="18" t="n">
        <v>41778</v>
      </c>
      <c r="M199" s="18"/>
      <c r="N199" s="18" t="n">
        <v>41778</v>
      </c>
      <c r="O199" s="18" t="n">
        <v>41870</v>
      </c>
      <c r="P199" s="18" t="n">
        <v>41870</v>
      </c>
      <c r="Q199" s="18" t="s">
        <v>1176</v>
      </c>
      <c r="R199" s="151" t="n">
        <v>45662</v>
      </c>
      <c r="S199" s="18" t="n">
        <v>42404</v>
      </c>
      <c r="T199" s="18" t="n">
        <v>42521</v>
      </c>
      <c r="U199" s="18" t="n">
        <v>42520</v>
      </c>
      <c r="V199" s="18" t="n">
        <v>43585</v>
      </c>
      <c r="W199" s="18" t="n">
        <v>43951</v>
      </c>
      <c r="X199" s="18" t="n">
        <v>44165</v>
      </c>
      <c r="Y199" s="18" t="n">
        <v>44134</v>
      </c>
      <c r="Z199" s="64" t="n">
        <v>1</v>
      </c>
      <c r="AA199" s="18" t="n">
        <v>44347</v>
      </c>
      <c r="AB199" s="18" t="s">
        <v>1177</v>
      </c>
      <c r="AC199" s="18" t="s">
        <v>949</v>
      </c>
      <c r="AD199" s="18" t="s">
        <v>1178</v>
      </c>
      <c r="AE199" s="24" t="n">
        <v>923484</v>
      </c>
      <c r="AF199" s="37" t="n">
        <v>3652968</v>
      </c>
      <c r="AG199" s="7" t="s">
        <v>99</v>
      </c>
      <c r="AH199" s="27" t="s">
        <v>100</v>
      </c>
      <c r="AI199" s="7" t="s">
        <v>74</v>
      </c>
      <c r="AJ199" s="7" t="s">
        <v>51</v>
      </c>
      <c r="AK199" s="7"/>
      <c r="AL199" s="7"/>
      <c r="AM199" s="7" t="s">
        <v>54</v>
      </c>
      <c r="AN199" s="7" t="s">
        <v>75</v>
      </c>
      <c r="AO199" s="7"/>
      <c r="AP199" s="15" t="n">
        <f aca="false">MAX(V199,W199,X199)</f>
        <v>44165</v>
      </c>
      <c r="AQ199" s="16" t="n">
        <f aca="false">(AE199) * 0.01</f>
        <v>9234.84</v>
      </c>
      <c r="AR199" s="16" t="n">
        <f aca="false">(AE199) * 0.09</f>
        <v>83113.56</v>
      </c>
      <c r="AS199" s="16" t="n">
        <f aca="false">AQ199+AR199</f>
        <v>92348.4</v>
      </c>
    </row>
    <row r="200" customFormat="false" ht="15" hidden="false" customHeight="true" outlineLevel="0" collapsed="false">
      <c r="A200" s="38" t="n">
        <v>5877</v>
      </c>
      <c r="B200" s="39" t="s">
        <v>55</v>
      </c>
      <c r="C200" s="39" t="s">
        <v>1179</v>
      </c>
      <c r="D200" s="39" t="s">
        <v>47</v>
      </c>
      <c r="E200" s="193" t="s">
        <v>1180</v>
      </c>
      <c r="F200" s="193" t="s">
        <v>810</v>
      </c>
      <c r="G200" s="39" t="s">
        <v>92</v>
      </c>
      <c r="H200" s="39" t="s">
        <v>105</v>
      </c>
      <c r="I200" s="39" t="s">
        <v>51</v>
      </c>
      <c r="J200" s="41" t="s">
        <v>94</v>
      </c>
      <c r="K200" s="41" t="s">
        <v>95</v>
      </c>
      <c r="L200" s="70" t="n">
        <v>41799</v>
      </c>
      <c r="M200" s="70" t="n">
        <v>41795</v>
      </c>
      <c r="N200" s="70"/>
      <c r="O200" s="70"/>
      <c r="P200" s="70"/>
      <c r="Q200" s="70"/>
      <c r="R200" s="155" t="n">
        <v>0</v>
      </c>
      <c r="S200" s="70" t="n">
        <v>41801</v>
      </c>
      <c r="T200" s="70" t="n">
        <v>43319</v>
      </c>
      <c r="U200" s="70" t="n">
        <v>41855</v>
      </c>
      <c r="V200" s="70" t="n">
        <v>42551</v>
      </c>
      <c r="W200" s="70" t="n">
        <v>43646</v>
      </c>
      <c r="X200" s="70" t="n">
        <v>43646</v>
      </c>
      <c r="Y200" s="18" t="n">
        <v>43646</v>
      </c>
      <c r="Z200" s="156"/>
      <c r="AA200" s="124" t="n">
        <v>43646</v>
      </c>
      <c r="AB200" s="235" t="s">
        <v>1181</v>
      </c>
      <c r="AC200" s="124" t="s">
        <v>752</v>
      </c>
      <c r="AD200" s="225" t="s">
        <v>1182</v>
      </c>
      <c r="AE200" s="46" t="n">
        <v>136986</v>
      </c>
      <c r="AF200" s="47" t="n">
        <v>155000</v>
      </c>
      <c r="AG200" s="39" t="s">
        <v>99</v>
      </c>
      <c r="AH200" s="27" t="s">
        <v>100</v>
      </c>
      <c r="AI200" s="7" t="s">
        <v>101</v>
      </c>
      <c r="AJ200" s="39" t="s">
        <v>128</v>
      </c>
      <c r="AK200" s="39" t="s">
        <v>128</v>
      </c>
      <c r="AL200" s="226" t="n">
        <v>42735</v>
      </c>
      <c r="AM200" s="39" t="s">
        <v>54</v>
      </c>
      <c r="AN200" s="7" t="s">
        <v>75</v>
      </c>
      <c r="AO200" s="39"/>
      <c r="AP200" s="15" t="n">
        <f aca="false">MAX(V200,W200,X200)</f>
        <v>43646</v>
      </c>
      <c r="AQ200" s="16" t="n">
        <f aca="false">(AE200) * 0.01</f>
        <v>1369.86</v>
      </c>
      <c r="AR200" s="16" t="n">
        <f aca="false">(AE200) * 0.09</f>
        <v>12328.74</v>
      </c>
      <c r="AS200" s="16" t="n">
        <f aca="false">AQ200+AR200</f>
        <v>13698.6</v>
      </c>
    </row>
    <row r="201" customFormat="false" ht="15" hidden="false" customHeight="true" outlineLevel="0" collapsed="false">
      <c r="A201" s="6" t="n">
        <v>5880</v>
      </c>
      <c r="B201" s="25" t="s">
        <v>55</v>
      </c>
      <c r="C201" s="25" t="s">
        <v>1183</v>
      </c>
      <c r="D201" s="25" t="s">
        <v>83</v>
      </c>
      <c r="E201" s="25" t="s">
        <v>1184</v>
      </c>
      <c r="F201" s="25" t="s">
        <v>1185</v>
      </c>
      <c r="G201" s="25" t="s">
        <v>177</v>
      </c>
      <c r="H201" s="25" t="s">
        <v>151</v>
      </c>
      <c r="I201" s="25" t="s">
        <v>51</v>
      </c>
      <c r="J201" s="7" t="s">
        <v>52</v>
      </c>
      <c r="K201" s="7" t="s">
        <v>53</v>
      </c>
      <c r="L201" s="18" t="n">
        <v>41803</v>
      </c>
      <c r="M201" s="18"/>
      <c r="N201" s="18"/>
      <c r="O201" s="18"/>
      <c r="P201" s="18"/>
      <c r="Q201" s="18"/>
      <c r="R201" s="151" t="n">
        <v>0</v>
      </c>
      <c r="S201" s="18" t="n">
        <v>42291</v>
      </c>
      <c r="T201" s="18" t="n">
        <v>42348</v>
      </c>
      <c r="U201" s="18" t="n">
        <v>42335</v>
      </c>
      <c r="V201" s="18"/>
      <c r="W201" s="18" t="n">
        <v>43442</v>
      </c>
      <c r="X201" s="18" t="n">
        <v>43990</v>
      </c>
      <c r="Y201" s="70" t="n">
        <v>43830</v>
      </c>
      <c r="Z201" s="64" t="n">
        <v>1</v>
      </c>
      <c r="AA201" s="18" t="n">
        <v>44196</v>
      </c>
      <c r="AB201" s="18" t="s">
        <v>1186</v>
      </c>
      <c r="AC201" s="18" t="s">
        <v>875</v>
      </c>
      <c r="AD201" s="18" t="s">
        <v>1187</v>
      </c>
      <c r="AE201" s="24" t="n">
        <v>913240</v>
      </c>
      <c r="AF201" s="37" t="n">
        <v>3854050</v>
      </c>
      <c r="AG201" s="25" t="s">
        <v>167</v>
      </c>
      <c r="AH201" s="27" t="s">
        <v>73</v>
      </c>
      <c r="AI201" s="56" t="s">
        <v>182</v>
      </c>
      <c r="AJ201" s="25" t="s">
        <v>128</v>
      </c>
      <c r="AK201" s="25" t="s">
        <v>51</v>
      </c>
      <c r="AL201" s="25"/>
      <c r="AM201" s="73" t="s">
        <v>54</v>
      </c>
      <c r="AN201" s="25" t="s">
        <v>75</v>
      </c>
      <c r="AO201" s="25"/>
      <c r="AP201" s="15" t="n">
        <f aca="false">MAX(V201,W201,X201)</f>
        <v>43990</v>
      </c>
      <c r="AQ201" s="16" t="n">
        <f aca="false">(AE201) * 0.01</f>
        <v>9132.4</v>
      </c>
      <c r="AR201" s="16" t="n">
        <f aca="false">(AE201) * 0.09</f>
        <v>82191.6</v>
      </c>
      <c r="AS201" s="16" t="n">
        <f aca="false">AQ201+AR201</f>
        <v>91324</v>
      </c>
    </row>
    <row r="202" customFormat="false" ht="15" hidden="false" customHeight="true" outlineLevel="0" collapsed="false">
      <c r="A202" s="6" t="n">
        <v>5882</v>
      </c>
      <c r="B202" s="7" t="s">
        <v>55</v>
      </c>
      <c r="C202" s="7" t="s">
        <v>708</v>
      </c>
      <c r="D202" s="7" t="s">
        <v>47</v>
      </c>
      <c r="E202" s="25" t="s">
        <v>1188</v>
      </c>
      <c r="F202" s="26" t="s">
        <v>1189</v>
      </c>
      <c r="G202" s="7" t="s">
        <v>92</v>
      </c>
      <c r="H202" s="7" t="s">
        <v>151</v>
      </c>
      <c r="I202" s="7" t="s">
        <v>93</v>
      </c>
      <c r="J202" s="7" t="s">
        <v>52</v>
      </c>
      <c r="K202" s="7" t="s">
        <v>95</v>
      </c>
      <c r="L202" s="18" t="n">
        <v>41800</v>
      </c>
      <c r="M202" s="236" t="n">
        <v>42333</v>
      </c>
      <c r="N202" s="18" t="n">
        <v>41800</v>
      </c>
      <c r="O202" s="18"/>
      <c r="P202" s="18" t="n">
        <v>42551</v>
      </c>
      <c r="Q202" s="18" t="s">
        <v>1097</v>
      </c>
      <c r="R202" s="151" t="n">
        <v>50000</v>
      </c>
      <c r="S202" s="18" t="n">
        <v>42383</v>
      </c>
      <c r="T202" s="18" t="n">
        <v>42625</v>
      </c>
      <c r="U202" s="18" t="n">
        <v>42542</v>
      </c>
      <c r="V202" s="18" t="n">
        <v>43921</v>
      </c>
      <c r="W202" s="18" t="n">
        <v>44651</v>
      </c>
      <c r="X202" s="18"/>
      <c r="Y202" s="18" t="n">
        <v>43921</v>
      </c>
      <c r="Z202" s="64" t="n">
        <v>1</v>
      </c>
      <c r="AA202" s="18" t="n">
        <v>44834</v>
      </c>
      <c r="AB202" s="18" t="s">
        <v>1190</v>
      </c>
      <c r="AC202" s="18" t="s">
        <v>875</v>
      </c>
      <c r="AD202" s="182" t="s">
        <v>1191</v>
      </c>
      <c r="AE202" s="24" t="n">
        <v>863200</v>
      </c>
      <c r="AF202" s="81" t="n">
        <v>1790000</v>
      </c>
      <c r="AG202" s="7" t="s">
        <v>99</v>
      </c>
      <c r="AH202" s="7" t="s">
        <v>100</v>
      </c>
      <c r="AI202" s="7" t="s">
        <v>101</v>
      </c>
      <c r="AJ202" s="7"/>
      <c r="AK202" s="7"/>
      <c r="AL202" s="7"/>
      <c r="AM202" s="7" t="s">
        <v>54</v>
      </c>
      <c r="AN202" s="7" t="s">
        <v>75</v>
      </c>
      <c r="AO202" s="7"/>
      <c r="AP202" s="15" t="n">
        <f aca="false">MAX(V202,W202,X202)</f>
        <v>44651</v>
      </c>
      <c r="AQ202" s="16" t="n">
        <f aca="false">(AE202) * 0.01</f>
        <v>8632</v>
      </c>
      <c r="AR202" s="16" t="n">
        <f aca="false">(AE202) * 0.09</f>
        <v>77688</v>
      </c>
      <c r="AS202" s="16" t="n">
        <f aca="false">AQ202+AR202</f>
        <v>86320</v>
      </c>
    </row>
    <row r="203" customFormat="false" ht="15" hidden="false" customHeight="true" outlineLevel="0" collapsed="false">
      <c r="A203" s="6" t="n">
        <v>5883</v>
      </c>
      <c r="B203" s="7" t="s">
        <v>55</v>
      </c>
      <c r="C203" s="7" t="s">
        <v>1192</v>
      </c>
      <c r="D203" s="7" t="s">
        <v>57</v>
      </c>
      <c r="E203" s="25" t="s">
        <v>1193</v>
      </c>
      <c r="F203" s="7" t="s">
        <v>810</v>
      </c>
      <c r="G203" s="7" t="s">
        <v>92</v>
      </c>
      <c r="H203" s="7" t="s">
        <v>105</v>
      </c>
      <c r="I203" s="7" t="s">
        <v>51</v>
      </c>
      <c r="J203" s="7" t="s">
        <v>94</v>
      </c>
      <c r="K203" s="7" t="s">
        <v>95</v>
      </c>
      <c r="L203" s="18" t="n">
        <v>41801</v>
      </c>
      <c r="M203" s="18" t="n">
        <v>41795</v>
      </c>
      <c r="N203" s="18"/>
      <c r="O203" s="18"/>
      <c r="P203" s="18"/>
      <c r="Q203" s="18" t="s">
        <v>128</v>
      </c>
      <c r="R203" s="151" t="n">
        <v>0</v>
      </c>
      <c r="S203" s="18" t="n">
        <v>41801</v>
      </c>
      <c r="T203" s="18" t="n">
        <v>41957</v>
      </c>
      <c r="U203" s="18" t="n">
        <v>41950</v>
      </c>
      <c r="V203" s="18" t="n">
        <v>42551</v>
      </c>
      <c r="W203" s="18"/>
      <c r="X203" s="18" t="n">
        <v>42551</v>
      </c>
      <c r="Y203" s="18" t="n">
        <v>42735</v>
      </c>
      <c r="Z203" s="64"/>
      <c r="AA203" s="18" t="n">
        <f aca="false">Y203</f>
        <v>42735</v>
      </c>
      <c r="AB203" s="18" t="s">
        <v>812</v>
      </c>
      <c r="AC203" s="18" t="s">
        <v>752</v>
      </c>
      <c r="AD203" s="182" t="s">
        <v>1194</v>
      </c>
      <c r="AE203" s="24" t="n">
        <v>136986</v>
      </c>
      <c r="AF203" s="81" t="n">
        <v>160000</v>
      </c>
      <c r="AG203" s="7" t="s">
        <v>99</v>
      </c>
      <c r="AH203" s="27" t="s">
        <v>100</v>
      </c>
      <c r="AI203" s="28" t="s">
        <v>101</v>
      </c>
      <c r="AJ203" s="7" t="s">
        <v>128</v>
      </c>
      <c r="AK203" s="7" t="s">
        <v>128</v>
      </c>
      <c r="AL203" s="29" t="n">
        <v>42735</v>
      </c>
      <c r="AM203" s="7" t="s">
        <v>54</v>
      </c>
      <c r="AN203" s="7" t="s">
        <v>75</v>
      </c>
      <c r="AO203" s="7"/>
      <c r="AP203" s="15" t="n">
        <f aca="false">MAX(V203,W203,X203)</f>
        <v>42551</v>
      </c>
      <c r="AQ203" s="16" t="n">
        <f aca="false">(AE203) * 0.01</f>
        <v>1369.86</v>
      </c>
      <c r="AR203" s="16" t="n">
        <f aca="false">(AE203) * 0.09</f>
        <v>12328.74</v>
      </c>
      <c r="AS203" s="16" t="n">
        <f aca="false">AQ203+AR203</f>
        <v>13698.6</v>
      </c>
    </row>
    <row r="204" customFormat="false" ht="15" hidden="false" customHeight="true" outlineLevel="0" collapsed="false">
      <c r="A204" s="74" t="n">
        <v>5884</v>
      </c>
      <c r="B204" s="7" t="s">
        <v>55</v>
      </c>
      <c r="C204" s="7" t="s">
        <v>927</v>
      </c>
      <c r="D204" s="7" t="s">
        <v>507</v>
      </c>
      <c r="E204" s="25" t="s">
        <v>1195</v>
      </c>
      <c r="F204" s="7" t="s">
        <v>810</v>
      </c>
      <c r="G204" s="7" t="s">
        <v>92</v>
      </c>
      <c r="H204" s="7" t="s">
        <v>105</v>
      </c>
      <c r="I204" s="17" t="s">
        <v>165</v>
      </c>
      <c r="J204" s="7" t="s">
        <v>94</v>
      </c>
      <c r="K204" s="7" t="s">
        <v>95</v>
      </c>
      <c r="L204" s="18" t="n">
        <v>41801</v>
      </c>
      <c r="M204" s="18" t="n">
        <v>41800</v>
      </c>
      <c r="N204" s="18"/>
      <c r="O204" s="18"/>
      <c r="P204" s="18"/>
      <c r="Q204" s="18" t="s">
        <v>128</v>
      </c>
      <c r="R204" s="151" t="n">
        <v>0</v>
      </c>
      <c r="S204" s="18" t="n">
        <v>41801</v>
      </c>
      <c r="T204" s="18"/>
      <c r="U204" s="18"/>
      <c r="V204" s="18"/>
      <c r="W204" s="18"/>
      <c r="X204" s="18"/>
      <c r="Y204" s="18"/>
      <c r="Z204" s="64"/>
      <c r="AA204" s="18"/>
      <c r="AB204" s="18" t="s">
        <v>812</v>
      </c>
      <c r="AC204" s="18" t="s">
        <v>752</v>
      </c>
      <c r="AD204" s="182" t="s">
        <v>1196</v>
      </c>
      <c r="AE204" s="24" t="n">
        <v>136986</v>
      </c>
      <c r="AF204" s="37" t="n">
        <v>150000</v>
      </c>
      <c r="AG204" s="7" t="s">
        <v>99</v>
      </c>
      <c r="AH204" s="27" t="s">
        <v>100</v>
      </c>
      <c r="AI204" s="28" t="s">
        <v>101</v>
      </c>
      <c r="AJ204" s="7" t="s">
        <v>128</v>
      </c>
      <c r="AK204" s="7" t="s">
        <v>128</v>
      </c>
      <c r="AL204" s="7"/>
      <c r="AM204" s="7" t="s">
        <v>54</v>
      </c>
      <c r="AN204" s="7" t="s">
        <v>75</v>
      </c>
      <c r="AO204" s="7" t="s">
        <v>1197</v>
      </c>
      <c r="AP204" s="15" t="n">
        <f aca="false">MAX(V204,W204,X204)</f>
        <v>0</v>
      </c>
      <c r="AQ204" s="16" t="n">
        <f aca="false">(AE204) * 0.01</f>
        <v>1369.86</v>
      </c>
      <c r="AR204" s="16" t="n">
        <f aca="false">(AE204) * 0.09</f>
        <v>12328.74</v>
      </c>
      <c r="AS204" s="16" t="n">
        <f aca="false">AQ204+AR204</f>
        <v>13698.6</v>
      </c>
    </row>
    <row r="205" customFormat="false" ht="15" hidden="false" customHeight="true" outlineLevel="0" collapsed="false">
      <c r="A205" s="6" t="n">
        <v>5885</v>
      </c>
      <c r="B205" s="7" t="s">
        <v>55</v>
      </c>
      <c r="C205" s="7" t="s">
        <v>488</v>
      </c>
      <c r="D205" s="7" t="s">
        <v>57</v>
      </c>
      <c r="E205" s="25" t="s">
        <v>1198</v>
      </c>
      <c r="F205" s="7" t="s">
        <v>810</v>
      </c>
      <c r="G205" s="7" t="s">
        <v>92</v>
      </c>
      <c r="H205" s="7" t="s">
        <v>105</v>
      </c>
      <c r="I205" s="27" t="s">
        <v>51</v>
      </c>
      <c r="J205" s="7" t="s">
        <v>94</v>
      </c>
      <c r="K205" s="7" t="s">
        <v>95</v>
      </c>
      <c r="L205" s="18" t="n">
        <v>41802</v>
      </c>
      <c r="M205" s="18" t="n">
        <v>41800</v>
      </c>
      <c r="N205" s="18"/>
      <c r="O205" s="18"/>
      <c r="P205" s="18"/>
      <c r="Q205" s="18" t="s">
        <v>128</v>
      </c>
      <c r="R205" s="151" t="n">
        <v>0</v>
      </c>
      <c r="S205" s="18" t="n">
        <v>41802</v>
      </c>
      <c r="T205" s="18" t="n">
        <v>41886</v>
      </c>
      <c r="U205" s="18" t="n">
        <v>41877</v>
      </c>
      <c r="V205" s="70" t="n">
        <v>42551</v>
      </c>
      <c r="W205" s="18" t="n">
        <v>43100</v>
      </c>
      <c r="X205" s="18" t="n">
        <v>43100</v>
      </c>
      <c r="Y205" s="18" t="n">
        <v>42734</v>
      </c>
      <c r="Z205" s="64" t="n">
        <v>1</v>
      </c>
      <c r="AA205" s="18" t="n">
        <v>43099</v>
      </c>
      <c r="AB205" s="18" t="s">
        <v>1199</v>
      </c>
      <c r="AC205" s="18" t="s">
        <v>752</v>
      </c>
      <c r="AD205" s="182" t="s">
        <v>1200</v>
      </c>
      <c r="AE205" s="24" t="n">
        <v>136986</v>
      </c>
      <c r="AF205" s="81" t="n">
        <v>155000</v>
      </c>
      <c r="AG205" s="7" t="s">
        <v>99</v>
      </c>
      <c r="AH205" s="27" t="s">
        <v>100</v>
      </c>
      <c r="AI205" s="28" t="s">
        <v>101</v>
      </c>
      <c r="AJ205" s="7" t="s">
        <v>128</v>
      </c>
      <c r="AK205" s="7" t="s">
        <v>128</v>
      </c>
      <c r="AL205" s="29" t="n">
        <v>42735</v>
      </c>
      <c r="AM205" s="7" t="s">
        <v>54</v>
      </c>
      <c r="AN205" s="7" t="s">
        <v>75</v>
      </c>
      <c r="AO205" s="7"/>
      <c r="AP205" s="15" t="n">
        <f aca="false">MAX(V205,W205,X205)</f>
        <v>43100</v>
      </c>
      <c r="AQ205" s="16" t="n">
        <f aca="false">(AE205) * 0.01</f>
        <v>1369.86</v>
      </c>
      <c r="AR205" s="16" t="n">
        <f aca="false">(AE205) * 0.09</f>
        <v>12328.74</v>
      </c>
      <c r="AS205" s="16" t="n">
        <f aca="false">AQ205+AR205</f>
        <v>13698.6</v>
      </c>
    </row>
    <row r="206" customFormat="false" ht="15" hidden="false" customHeight="true" outlineLevel="0" collapsed="false">
      <c r="A206" s="6" t="n">
        <v>5889</v>
      </c>
      <c r="B206" s="7" t="s">
        <v>55</v>
      </c>
      <c r="C206" s="7" t="s">
        <v>506</v>
      </c>
      <c r="D206" s="7" t="s">
        <v>507</v>
      </c>
      <c r="E206" s="25" t="s">
        <v>1201</v>
      </c>
      <c r="F206" s="7" t="s">
        <v>810</v>
      </c>
      <c r="G206" s="7" t="s">
        <v>92</v>
      </c>
      <c r="H206" s="7" t="s">
        <v>105</v>
      </c>
      <c r="I206" s="7" t="s">
        <v>51</v>
      </c>
      <c r="J206" s="7" t="s">
        <v>94</v>
      </c>
      <c r="K206" s="7" t="s">
        <v>95</v>
      </c>
      <c r="L206" s="18" t="n">
        <v>41801</v>
      </c>
      <c r="M206" s="18" t="n">
        <v>41800</v>
      </c>
      <c r="N206" s="18"/>
      <c r="O206" s="18"/>
      <c r="P206" s="18"/>
      <c r="Q206" s="18" t="s">
        <v>128</v>
      </c>
      <c r="R206" s="151" t="n">
        <v>0</v>
      </c>
      <c r="S206" s="18" t="n">
        <v>41801</v>
      </c>
      <c r="T206" s="18" t="n">
        <v>42173</v>
      </c>
      <c r="U206" s="18" t="n">
        <v>42054</v>
      </c>
      <c r="V206" s="70" t="n">
        <v>42735</v>
      </c>
      <c r="W206" s="18" t="n">
        <v>43100</v>
      </c>
      <c r="X206" s="18" t="n">
        <v>43465</v>
      </c>
      <c r="Y206" s="18" t="n">
        <f aca="false">W206</f>
        <v>43100</v>
      </c>
      <c r="Z206" s="64"/>
      <c r="AA206" s="18" t="n">
        <v>43465</v>
      </c>
      <c r="AB206" s="18" t="s">
        <v>1202</v>
      </c>
      <c r="AC206" s="18" t="s">
        <v>752</v>
      </c>
      <c r="AD206" s="182" t="s">
        <v>1203</v>
      </c>
      <c r="AE206" s="24" t="n">
        <v>136986</v>
      </c>
      <c r="AF206" s="37" t="n">
        <v>155000</v>
      </c>
      <c r="AG206" s="7" t="s">
        <v>99</v>
      </c>
      <c r="AH206" s="27" t="s">
        <v>100</v>
      </c>
      <c r="AI206" s="28" t="s">
        <v>101</v>
      </c>
      <c r="AJ206" s="7" t="s">
        <v>128</v>
      </c>
      <c r="AK206" s="7" t="s">
        <v>128</v>
      </c>
      <c r="AL206" s="29" t="n">
        <v>42735</v>
      </c>
      <c r="AM206" s="7" t="s">
        <v>54</v>
      </c>
      <c r="AN206" s="7" t="s">
        <v>75</v>
      </c>
      <c r="AO206" s="7"/>
      <c r="AP206" s="15" t="n">
        <f aca="false">MAX(V206,W206,X206)</f>
        <v>43465</v>
      </c>
      <c r="AQ206" s="16" t="n">
        <f aca="false">(AE206) * 0.01</f>
        <v>1369.86</v>
      </c>
      <c r="AR206" s="16" t="n">
        <f aca="false">(AE206) * 0.09</f>
        <v>12328.74</v>
      </c>
      <c r="AS206" s="16" t="n">
        <f aca="false">AQ206+AR206</f>
        <v>13698.6</v>
      </c>
    </row>
    <row r="207" customFormat="false" ht="15" hidden="false" customHeight="true" outlineLevel="0" collapsed="false">
      <c r="A207" s="6" t="n">
        <v>5890</v>
      </c>
      <c r="B207" s="7" t="s">
        <v>55</v>
      </c>
      <c r="C207" s="7" t="s">
        <v>1204</v>
      </c>
      <c r="D207" s="7" t="s">
        <v>47</v>
      </c>
      <c r="E207" s="25" t="s">
        <v>1205</v>
      </c>
      <c r="F207" s="7" t="s">
        <v>810</v>
      </c>
      <c r="G207" s="7" t="s">
        <v>92</v>
      </c>
      <c r="H207" s="7" t="s">
        <v>105</v>
      </c>
      <c r="I207" s="7" t="s">
        <v>93</v>
      </c>
      <c r="J207" s="7" t="s">
        <v>94</v>
      </c>
      <c r="K207" s="7" t="s">
        <v>95</v>
      </c>
      <c r="L207" s="18" t="n">
        <v>41803</v>
      </c>
      <c r="M207" s="18" t="n">
        <v>41801</v>
      </c>
      <c r="N207" s="18"/>
      <c r="O207" s="18"/>
      <c r="P207" s="18"/>
      <c r="Q207" s="18" t="s">
        <v>128</v>
      </c>
      <c r="R207" s="151" t="n">
        <v>0</v>
      </c>
      <c r="S207" s="18" t="n">
        <v>41803</v>
      </c>
      <c r="T207" s="18" t="n">
        <v>42257</v>
      </c>
      <c r="U207" s="18" t="n">
        <v>42241</v>
      </c>
      <c r="V207" s="70" t="n">
        <v>43465</v>
      </c>
      <c r="W207" s="18" t="n">
        <v>44650</v>
      </c>
      <c r="X207" s="18"/>
      <c r="Y207" s="152" t="n">
        <v>43830</v>
      </c>
      <c r="Z207" s="64" t="n">
        <v>1</v>
      </c>
      <c r="AA207" s="18" t="n">
        <v>44650</v>
      </c>
      <c r="AB207" s="18" t="s">
        <v>1206</v>
      </c>
      <c r="AC207" s="18" t="s">
        <v>752</v>
      </c>
      <c r="AD207" s="182" t="s">
        <v>1207</v>
      </c>
      <c r="AE207" s="24" t="n">
        <v>136986</v>
      </c>
      <c r="AF207" s="37" t="n">
        <v>150000</v>
      </c>
      <c r="AG207" s="7" t="s">
        <v>99</v>
      </c>
      <c r="AH207" s="27" t="s">
        <v>100</v>
      </c>
      <c r="AI207" s="28" t="s">
        <v>101</v>
      </c>
      <c r="AJ207" s="7" t="s">
        <v>128</v>
      </c>
      <c r="AK207" s="7" t="s">
        <v>128</v>
      </c>
      <c r="AL207" s="29"/>
      <c r="AM207" s="7" t="s">
        <v>54</v>
      </c>
      <c r="AN207" s="7" t="s">
        <v>75</v>
      </c>
      <c r="AO207" s="7"/>
      <c r="AP207" s="15" t="n">
        <f aca="false">MAX(V207,W207,X207)</f>
        <v>44650</v>
      </c>
      <c r="AQ207" s="16" t="n">
        <f aca="false">(AE207) * 0.01</f>
        <v>1369.86</v>
      </c>
      <c r="AR207" s="16" t="n">
        <f aca="false">(AE207) * 0.09</f>
        <v>12328.74</v>
      </c>
      <c r="AS207" s="16" t="n">
        <f aca="false">AQ207+AR207</f>
        <v>13698.6</v>
      </c>
    </row>
    <row r="208" customFormat="false" ht="15" hidden="false" customHeight="true" outlineLevel="0" collapsed="false">
      <c r="A208" s="6" t="n">
        <v>5893</v>
      </c>
      <c r="B208" s="7" t="s">
        <v>55</v>
      </c>
      <c r="C208" s="7" t="s">
        <v>1208</v>
      </c>
      <c r="D208" s="7" t="s">
        <v>103</v>
      </c>
      <c r="E208" s="25" t="s">
        <v>1209</v>
      </c>
      <c r="F208" s="7" t="s">
        <v>810</v>
      </c>
      <c r="G208" s="7" t="s">
        <v>92</v>
      </c>
      <c r="H208" s="7" t="s">
        <v>105</v>
      </c>
      <c r="I208" s="7" t="s">
        <v>51</v>
      </c>
      <c r="J208" s="7" t="s">
        <v>94</v>
      </c>
      <c r="K208" s="7" t="s">
        <v>95</v>
      </c>
      <c r="L208" s="18" t="n">
        <v>41803</v>
      </c>
      <c r="M208" s="18" t="n">
        <v>41800</v>
      </c>
      <c r="N208" s="18"/>
      <c r="O208" s="18"/>
      <c r="P208" s="18"/>
      <c r="Q208" s="18" t="s">
        <v>128</v>
      </c>
      <c r="R208" s="151" t="n">
        <v>0</v>
      </c>
      <c r="S208" s="18" t="n">
        <v>41803</v>
      </c>
      <c r="T208" s="18" t="n">
        <v>41824</v>
      </c>
      <c r="U208" s="18" t="n">
        <v>41813</v>
      </c>
      <c r="V208" s="18" t="n">
        <v>42551</v>
      </c>
      <c r="W208" s="18"/>
      <c r="X208" s="18" t="n">
        <v>42551</v>
      </c>
      <c r="Y208" s="18" t="n">
        <v>42735</v>
      </c>
      <c r="Z208" s="64"/>
      <c r="AA208" s="18"/>
      <c r="AB208" s="18" t="s">
        <v>812</v>
      </c>
      <c r="AC208" s="18" t="s">
        <v>752</v>
      </c>
      <c r="AD208" s="182" t="s">
        <v>1210</v>
      </c>
      <c r="AE208" s="24" t="n">
        <v>136986</v>
      </c>
      <c r="AF208" s="37" t="n">
        <v>160000</v>
      </c>
      <c r="AG208" s="7" t="s">
        <v>99</v>
      </c>
      <c r="AH208" s="27" t="s">
        <v>100</v>
      </c>
      <c r="AI208" s="28" t="s">
        <v>101</v>
      </c>
      <c r="AJ208" s="7" t="s">
        <v>128</v>
      </c>
      <c r="AK208" s="7" t="s">
        <v>128</v>
      </c>
      <c r="AL208" s="29" t="n">
        <v>42735</v>
      </c>
      <c r="AM208" s="7" t="s">
        <v>54</v>
      </c>
      <c r="AN208" s="7" t="s">
        <v>75</v>
      </c>
      <c r="AO208" s="7"/>
      <c r="AP208" s="15" t="n">
        <f aca="false">MAX(V208,W208,X208)</f>
        <v>42551</v>
      </c>
      <c r="AQ208" s="16" t="n">
        <f aca="false">(AE208) * 0.01</f>
        <v>1369.86</v>
      </c>
      <c r="AR208" s="16" t="n">
        <f aca="false">(AE208) * 0.09</f>
        <v>12328.74</v>
      </c>
      <c r="AS208" s="16" t="n">
        <f aca="false">AQ208+AR208</f>
        <v>13698.6</v>
      </c>
    </row>
    <row r="209" customFormat="false" ht="15" hidden="false" customHeight="true" outlineLevel="0" collapsed="false">
      <c r="A209" s="6" t="n">
        <v>5898</v>
      </c>
      <c r="B209" s="7" t="s">
        <v>55</v>
      </c>
      <c r="C209" s="7" t="s">
        <v>1211</v>
      </c>
      <c r="D209" s="7" t="s">
        <v>83</v>
      </c>
      <c r="E209" s="25" t="s">
        <v>1212</v>
      </c>
      <c r="F209" s="26" t="s">
        <v>810</v>
      </c>
      <c r="G209" s="7" t="s">
        <v>92</v>
      </c>
      <c r="H209" s="7" t="s">
        <v>151</v>
      </c>
      <c r="I209" s="7" t="s">
        <v>93</v>
      </c>
      <c r="J209" s="7" t="s">
        <v>94</v>
      </c>
      <c r="K209" s="7" t="s">
        <v>95</v>
      </c>
      <c r="L209" s="18" t="n">
        <v>41806</v>
      </c>
      <c r="M209" s="18" t="n">
        <v>41803</v>
      </c>
      <c r="N209" s="18"/>
      <c r="O209" s="18"/>
      <c r="P209" s="18"/>
      <c r="Q209" s="18" t="s">
        <v>128</v>
      </c>
      <c r="R209" s="151" t="n">
        <v>0</v>
      </c>
      <c r="S209" s="18" t="n">
        <v>41806</v>
      </c>
      <c r="T209" s="18" t="n">
        <v>41981</v>
      </c>
      <c r="U209" s="18" t="n">
        <v>42808</v>
      </c>
      <c r="V209" s="18" t="n">
        <v>43281</v>
      </c>
      <c r="W209" s="18" t="n">
        <v>44650</v>
      </c>
      <c r="X209" s="18"/>
      <c r="Y209" s="18" t="n">
        <v>43465</v>
      </c>
      <c r="Z209" s="64"/>
      <c r="AA209" s="18"/>
      <c r="AB209" s="18" t="s">
        <v>1213</v>
      </c>
      <c r="AC209" s="18" t="s">
        <v>752</v>
      </c>
      <c r="AD209" s="182" t="s">
        <v>1214</v>
      </c>
      <c r="AE209" s="200" t="n">
        <v>1045000</v>
      </c>
      <c r="AF209" s="37" t="n">
        <v>1000000</v>
      </c>
      <c r="AG209" s="7" t="s">
        <v>99</v>
      </c>
      <c r="AH209" s="27" t="s">
        <v>100</v>
      </c>
      <c r="AI209" s="28" t="s">
        <v>101</v>
      </c>
      <c r="AJ209" s="7" t="s">
        <v>128</v>
      </c>
      <c r="AK209" s="7" t="s">
        <v>128</v>
      </c>
      <c r="AL209" s="7"/>
      <c r="AM209" s="7" t="s">
        <v>54</v>
      </c>
      <c r="AN209" s="7" t="s">
        <v>75</v>
      </c>
      <c r="AO209" s="7"/>
      <c r="AP209" s="15" t="n">
        <f aca="false">MAX(V209,W209,X209)</f>
        <v>44650</v>
      </c>
      <c r="AQ209" s="16" t="n">
        <f aca="false">(AE209) * 0.01</f>
        <v>10450</v>
      </c>
      <c r="AR209" s="16" t="n">
        <f aca="false">(AE209) * 0.09</f>
        <v>94050</v>
      </c>
      <c r="AS209" s="16" t="n">
        <f aca="false">AQ209+AR209</f>
        <v>104500</v>
      </c>
    </row>
    <row r="210" customFormat="false" ht="15" hidden="false" customHeight="true" outlineLevel="0" collapsed="false">
      <c r="A210" s="6" t="n">
        <v>6990</v>
      </c>
      <c r="B210" s="7" t="s">
        <v>55</v>
      </c>
      <c r="C210" s="7" t="s">
        <v>721</v>
      </c>
      <c r="D210" s="7" t="s">
        <v>64</v>
      </c>
      <c r="E210" s="7" t="s">
        <v>1215</v>
      </c>
      <c r="F210" s="7" t="s">
        <v>1216</v>
      </c>
      <c r="G210" s="7" t="s">
        <v>196</v>
      </c>
      <c r="H210" s="7" t="s">
        <v>151</v>
      </c>
      <c r="I210" s="7" t="s">
        <v>93</v>
      </c>
      <c r="J210" s="7" t="s">
        <v>52</v>
      </c>
      <c r="K210" s="7" t="s">
        <v>53</v>
      </c>
      <c r="L210" s="18" t="n">
        <v>42193</v>
      </c>
      <c r="M210" s="18"/>
      <c r="N210" s="18" t="n">
        <v>42193</v>
      </c>
      <c r="O210" s="18" t="n">
        <v>42284</v>
      </c>
      <c r="P210" s="18" t="n">
        <v>42766</v>
      </c>
      <c r="Q210" s="18" t="s">
        <v>1217</v>
      </c>
      <c r="R210" s="151" t="n">
        <v>45662</v>
      </c>
      <c r="S210" s="18" t="n">
        <v>42564</v>
      </c>
      <c r="T210" s="18" t="n">
        <v>42584</v>
      </c>
      <c r="U210" s="18" t="n">
        <v>42577</v>
      </c>
      <c r="V210" s="18" t="n">
        <v>43707</v>
      </c>
      <c r="W210" s="18" t="n">
        <v>44561</v>
      </c>
      <c r="X210" s="18"/>
      <c r="Y210" s="18" t="n">
        <v>44073</v>
      </c>
      <c r="Z210" s="64"/>
      <c r="AA210" s="18" t="n">
        <v>44742</v>
      </c>
      <c r="AB210" s="18" t="s">
        <v>1218</v>
      </c>
      <c r="AC210" s="18" t="s">
        <v>875</v>
      </c>
      <c r="AD210" s="18"/>
      <c r="AE210" s="24" t="n">
        <v>1397260</v>
      </c>
      <c r="AF210" s="37" t="n">
        <v>13548200</v>
      </c>
      <c r="AG210" s="7" t="s">
        <v>72</v>
      </c>
      <c r="AH210" s="27" t="s">
        <v>100</v>
      </c>
      <c r="AI210" s="28" t="s">
        <v>74</v>
      </c>
      <c r="AJ210" s="7" t="s">
        <v>51</v>
      </c>
      <c r="AK210" s="7"/>
      <c r="AL210" s="7"/>
      <c r="AM210" s="7" t="s">
        <v>54</v>
      </c>
      <c r="AN210" s="7" t="s">
        <v>75</v>
      </c>
      <c r="AO210" s="7"/>
      <c r="AP210" s="15" t="n">
        <f aca="false">MAX(V210,W210,X210)</f>
        <v>44561</v>
      </c>
      <c r="AQ210" s="16" t="n">
        <f aca="false">(AE210) * 0.01</f>
        <v>13972.6</v>
      </c>
      <c r="AR210" s="16" t="n">
        <f aca="false">(AE210) * 0.09</f>
        <v>125753.4</v>
      </c>
      <c r="AS210" s="16" t="n">
        <f aca="false">AQ210+AR210</f>
        <v>139726</v>
      </c>
    </row>
    <row r="211" customFormat="false" ht="15" hidden="false" customHeight="true" outlineLevel="0" collapsed="false">
      <c r="A211" s="6" t="n">
        <v>8003</v>
      </c>
      <c r="B211" s="25" t="s">
        <v>55</v>
      </c>
      <c r="C211" s="25" t="s">
        <v>129</v>
      </c>
      <c r="D211" s="25" t="s">
        <v>103</v>
      </c>
      <c r="E211" s="25" t="s">
        <v>1219</v>
      </c>
      <c r="F211" s="25" t="s">
        <v>1220</v>
      </c>
      <c r="G211" s="25" t="s">
        <v>177</v>
      </c>
      <c r="H211" s="25" t="s">
        <v>50</v>
      </c>
      <c r="I211" s="25" t="s">
        <v>111</v>
      </c>
      <c r="J211" s="7" t="s">
        <v>94</v>
      </c>
      <c r="K211" s="7" t="s">
        <v>53</v>
      </c>
      <c r="L211" s="18" t="n">
        <v>38666</v>
      </c>
      <c r="M211" s="18" t="n">
        <v>38667</v>
      </c>
      <c r="N211" s="18" t="n">
        <v>41240</v>
      </c>
      <c r="O211" s="18" t="n">
        <v>41380</v>
      </c>
      <c r="P211" s="18" t="n">
        <v>41790</v>
      </c>
      <c r="Q211" s="18"/>
      <c r="R211" s="151" t="n">
        <v>0</v>
      </c>
      <c r="S211" s="152" t="n">
        <v>42128</v>
      </c>
      <c r="T211" s="18" t="n">
        <v>42268</v>
      </c>
      <c r="U211" s="18" t="n">
        <v>42262</v>
      </c>
      <c r="V211" s="18" t="n">
        <v>44094</v>
      </c>
      <c r="W211" s="18" t="n">
        <v>44286</v>
      </c>
      <c r="X211" s="18" t="n">
        <v>44286</v>
      </c>
      <c r="Y211" s="18" t="n">
        <v>44561</v>
      </c>
      <c r="Z211" s="64"/>
      <c r="AA211" s="18" t="n">
        <v>44561</v>
      </c>
      <c r="AB211" s="18" t="s">
        <v>1221</v>
      </c>
      <c r="AC211" s="18" t="s">
        <v>1222</v>
      </c>
      <c r="AD211" s="18" t="s">
        <v>1223</v>
      </c>
      <c r="AE211" s="24" t="n">
        <v>2444500</v>
      </c>
      <c r="AF211" s="37" t="n">
        <v>24544380</v>
      </c>
      <c r="AG211" s="25" t="s">
        <v>167</v>
      </c>
      <c r="AH211" s="27" t="s">
        <v>73</v>
      </c>
      <c r="AI211" s="82" t="s">
        <v>329</v>
      </c>
      <c r="AJ211" s="25" t="s">
        <v>51</v>
      </c>
      <c r="AK211" s="25" t="s">
        <v>292</v>
      </c>
      <c r="AL211" s="25"/>
      <c r="AM211" s="73" t="s">
        <v>54</v>
      </c>
      <c r="AN211" s="25" t="s">
        <v>75</v>
      </c>
      <c r="AO211" s="25"/>
      <c r="AP211" s="15" t="n">
        <f aca="false">MAX(V211,W211,X211)</f>
        <v>44286</v>
      </c>
      <c r="AQ211" s="16" t="n">
        <f aca="false">(AE211) * 0.01</f>
        <v>24445</v>
      </c>
      <c r="AR211" s="16" t="n">
        <f aca="false">(AE211) * 0.09</f>
        <v>220005</v>
      </c>
      <c r="AS211" s="16" t="n">
        <f aca="false">AQ211+AR211</f>
        <v>244450</v>
      </c>
    </row>
    <row r="212" customFormat="false" ht="15" hidden="false" customHeight="true" outlineLevel="0" collapsed="false">
      <c r="A212" s="6" t="n">
        <v>8025</v>
      </c>
      <c r="B212" s="25" t="s">
        <v>55</v>
      </c>
      <c r="C212" s="25" t="s">
        <v>1224</v>
      </c>
      <c r="D212" s="25" t="s">
        <v>103</v>
      </c>
      <c r="E212" s="25" t="s">
        <v>1225</v>
      </c>
      <c r="F212" s="25" t="s">
        <v>1226</v>
      </c>
      <c r="G212" s="72" t="s">
        <v>281</v>
      </c>
      <c r="H212" s="25" t="s">
        <v>50</v>
      </c>
      <c r="I212" s="25" t="s">
        <v>93</v>
      </c>
      <c r="J212" s="7" t="s">
        <v>52</v>
      </c>
      <c r="K212" s="7" t="s">
        <v>53</v>
      </c>
      <c r="L212" s="18" t="n">
        <v>42159</v>
      </c>
      <c r="M212" s="18"/>
      <c r="N212" s="18" t="n">
        <v>42122</v>
      </c>
      <c r="O212" s="18" t="n">
        <v>42293</v>
      </c>
      <c r="P212" s="18" t="n">
        <v>42719</v>
      </c>
      <c r="Q212" s="18" t="s">
        <v>1227</v>
      </c>
      <c r="R212" s="151" t="n">
        <v>100000</v>
      </c>
      <c r="S212" s="18" t="n">
        <v>42895</v>
      </c>
      <c r="T212" s="18" t="n">
        <v>43025</v>
      </c>
      <c r="U212" s="18" t="n">
        <v>43147</v>
      </c>
      <c r="V212" s="18" t="n">
        <v>44454</v>
      </c>
      <c r="W212" s="18" t="n">
        <v>44926</v>
      </c>
      <c r="X212" s="18"/>
      <c r="Y212" s="18" t="n">
        <v>45107</v>
      </c>
      <c r="Z212" s="64" t="n">
        <v>1</v>
      </c>
      <c r="AA212" s="18"/>
      <c r="AB212" s="18" t="s">
        <v>1228</v>
      </c>
      <c r="AC212" s="73" t="s">
        <v>728</v>
      </c>
      <c r="AD212" s="73" t="s">
        <v>1229</v>
      </c>
      <c r="AE212" s="24" t="n">
        <v>2190000</v>
      </c>
      <c r="AF212" s="37" t="n">
        <v>8921778</v>
      </c>
      <c r="AG212" s="25" t="s">
        <v>167</v>
      </c>
      <c r="AH212" s="25" t="s">
        <v>127</v>
      </c>
      <c r="AI212" s="82" t="s">
        <v>329</v>
      </c>
      <c r="AJ212" s="25" t="s">
        <v>460</v>
      </c>
      <c r="AK212" s="25" t="s">
        <v>128</v>
      </c>
      <c r="AL212" s="25"/>
      <c r="AM212" s="73" t="s">
        <v>54</v>
      </c>
      <c r="AN212" s="25" t="s">
        <v>75</v>
      </c>
      <c r="AO212" s="25" t="s">
        <v>846</v>
      </c>
      <c r="AP212" s="15" t="n">
        <f aca="false">MAX(V212,W212,X212)</f>
        <v>44926</v>
      </c>
      <c r="AQ212" s="16" t="n">
        <f aca="false">(AE212) * 0.01</f>
        <v>21900</v>
      </c>
      <c r="AR212" s="16" t="n">
        <f aca="false">(AE212) * 0.09</f>
        <v>197100</v>
      </c>
      <c r="AS212" s="16" t="n">
        <f aca="false">AQ212+AR212</f>
        <v>219000</v>
      </c>
    </row>
    <row r="213" customFormat="false" ht="15" hidden="false" customHeight="true" outlineLevel="0" collapsed="false">
      <c r="A213" s="6" t="n">
        <v>9111</v>
      </c>
      <c r="B213" s="7" t="s">
        <v>55</v>
      </c>
      <c r="C213" s="7" t="s">
        <v>1230</v>
      </c>
      <c r="D213" s="7" t="s">
        <v>57</v>
      </c>
      <c r="E213" s="7" t="s">
        <v>1231</v>
      </c>
      <c r="F213" s="7" t="s">
        <v>1232</v>
      </c>
      <c r="G213" s="7" t="s">
        <v>142</v>
      </c>
      <c r="H213" s="7" t="s">
        <v>151</v>
      </c>
      <c r="I213" s="7" t="s">
        <v>93</v>
      </c>
      <c r="J213" s="7" t="s">
        <v>52</v>
      </c>
      <c r="K213" s="7" t="s">
        <v>53</v>
      </c>
      <c r="L213" s="18" t="n">
        <v>42100</v>
      </c>
      <c r="M213" s="18"/>
      <c r="N213" s="18"/>
      <c r="O213" s="18"/>
      <c r="P213" s="18"/>
      <c r="Q213" s="18"/>
      <c r="R213" s="151" t="n">
        <v>0</v>
      </c>
      <c r="S213" s="18" t="n">
        <v>42100</v>
      </c>
      <c r="T213" s="18" t="n">
        <v>43417</v>
      </c>
      <c r="U213" s="18" t="n">
        <v>43419</v>
      </c>
      <c r="V213" s="18" t="n">
        <v>44895</v>
      </c>
      <c r="W213" s="18"/>
      <c r="X213" s="18"/>
      <c r="Y213" s="18" t="n">
        <v>45015</v>
      </c>
      <c r="Z213" s="64"/>
      <c r="AA213" s="18"/>
      <c r="AB213" s="48" t="s">
        <v>1068</v>
      </c>
      <c r="AC213" s="48" t="s">
        <v>875</v>
      </c>
      <c r="AD213" s="48" t="s">
        <v>1233</v>
      </c>
      <c r="AE213" s="24" t="n">
        <v>995000</v>
      </c>
      <c r="AF213" s="37" t="n">
        <v>2586500</v>
      </c>
      <c r="AG213" s="7" t="s">
        <v>118</v>
      </c>
      <c r="AH213" s="7" t="s">
        <v>73</v>
      </c>
      <c r="AI213" s="7" t="s">
        <v>182</v>
      </c>
      <c r="AJ213" s="7" t="s">
        <v>128</v>
      </c>
      <c r="AK213" s="7" t="s">
        <v>128</v>
      </c>
      <c r="AL213" s="7"/>
      <c r="AM213" s="17" t="s">
        <v>54</v>
      </c>
      <c r="AN213" s="7" t="s">
        <v>75</v>
      </c>
      <c r="AO213" s="7"/>
      <c r="AP213" s="15" t="n">
        <f aca="false">MAX(V213,W213,X213)</f>
        <v>44895</v>
      </c>
      <c r="AQ213" s="16" t="n">
        <f aca="false">(AE213) * 0.01</f>
        <v>9950</v>
      </c>
      <c r="AR213" s="16" t="n">
        <f aca="false">(AE213) * 0.09</f>
        <v>89550</v>
      </c>
      <c r="AS213" s="16" t="n">
        <f aca="false">AQ213+AR213</f>
        <v>99500</v>
      </c>
    </row>
    <row r="214" customFormat="false" ht="15" hidden="false" customHeight="true" outlineLevel="0" collapsed="false">
      <c r="A214" s="38" t="n">
        <v>9118</v>
      </c>
      <c r="B214" s="39" t="s">
        <v>55</v>
      </c>
      <c r="C214" s="39" t="s">
        <v>1234</v>
      </c>
      <c r="D214" s="39" t="s">
        <v>47</v>
      </c>
      <c r="E214" s="39" t="s">
        <v>1235</v>
      </c>
      <c r="F214" s="237" t="s">
        <v>1236</v>
      </c>
      <c r="G214" s="39" t="s">
        <v>142</v>
      </c>
      <c r="H214" s="39" t="s">
        <v>105</v>
      </c>
      <c r="I214" s="39" t="s">
        <v>51</v>
      </c>
      <c r="J214" s="41" t="s">
        <v>52</v>
      </c>
      <c r="K214" s="41" t="s">
        <v>53</v>
      </c>
      <c r="L214" s="70" t="n">
        <v>42142</v>
      </c>
      <c r="M214" s="70"/>
      <c r="N214" s="70"/>
      <c r="O214" s="70"/>
      <c r="P214" s="70"/>
      <c r="Q214" s="70"/>
      <c r="R214" s="155" t="n">
        <v>0</v>
      </c>
      <c r="S214" s="70" t="n">
        <v>42142</v>
      </c>
      <c r="T214" s="70" t="n">
        <v>42263</v>
      </c>
      <c r="U214" s="70" t="n">
        <v>43646</v>
      </c>
      <c r="V214" s="70" t="n">
        <v>43465</v>
      </c>
      <c r="W214" s="70" t="n">
        <v>43646</v>
      </c>
      <c r="X214" s="70" t="n">
        <v>43646</v>
      </c>
      <c r="Y214" s="124" t="n">
        <v>43646</v>
      </c>
      <c r="Z214" s="156" t="n">
        <v>2</v>
      </c>
      <c r="AA214" s="124" t="n">
        <v>43646</v>
      </c>
      <c r="AB214" s="124" t="s">
        <v>1237</v>
      </c>
      <c r="AC214" s="124" t="s">
        <v>1238</v>
      </c>
      <c r="AD214" s="238" t="s">
        <v>1239</v>
      </c>
      <c r="AE214" s="46" t="n">
        <v>1368550</v>
      </c>
      <c r="AF214" s="47" t="n">
        <v>1245000</v>
      </c>
      <c r="AG214" s="39" t="s">
        <v>118</v>
      </c>
      <c r="AH214" s="7" t="s">
        <v>73</v>
      </c>
      <c r="AI214" s="39" t="s">
        <v>182</v>
      </c>
      <c r="AJ214" s="39" t="s">
        <v>128</v>
      </c>
      <c r="AK214" s="39" t="s">
        <v>128</v>
      </c>
      <c r="AL214" s="39"/>
      <c r="AM214" s="189" t="s">
        <v>54</v>
      </c>
      <c r="AN214" s="7" t="s">
        <v>75</v>
      </c>
      <c r="AO214" s="39" t="s">
        <v>1240</v>
      </c>
      <c r="AP214" s="15" t="n">
        <f aca="false">MAX(V214,W214,X214)</f>
        <v>43646</v>
      </c>
      <c r="AQ214" s="16" t="n">
        <f aca="false">(AE214) * 0.01</f>
        <v>13685.5</v>
      </c>
      <c r="AR214" s="16" t="n">
        <f aca="false">(AE214) * 0.09</f>
        <v>123169.5</v>
      </c>
      <c r="AS214" s="16" t="n">
        <f aca="false">AQ214+AR214</f>
        <v>136855</v>
      </c>
    </row>
    <row r="215" customFormat="false" ht="15" hidden="false" customHeight="true" outlineLevel="0" collapsed="false">
      <c r="A215" s="6" t="n">
        <v>9119</v>
      </c>
      <c r="B215" s="7" t="s">
        <v>55</v>
      </c>
      <c r="C215" s="7" t="s">
        <v>1241</v>
      </c>
      <c r="D215" s="7" t="s">
        <v>1242</v>
      </c>
      <c r="E215" s="7" t="s">
        <v>1243</v>
      </c>
      <c r="F215" s="7" t="s">
        <v>1244</v>
      </c>
      <c r="G215" s="7" t="s">
        <v>142</v>
      </c>
      <c r="H215" s="7" t="s">
        <v>105</v>
      </c>
      <c r="I215" s="7" t="s">
        <v>51</v>
      </c>
      <c r="J215" s="7" t="s">
        <v>52</v>
      </c>
      <c r="K215" s="7" t="s">
        <v>53</v>
      </c>
      <c r="L215" s="18" t="n">
        <v>42135</v>
      </c>
      <c r="M215" s="18"/>
      <c r="N215" s="18"/>
      <c r="O215" s="18"/>
      <c r="P215" s="18"/>
      <c r="Q215" s="18"/>
      <c r="R215" s="151" t="n">
        <v>0</v>
      </c>
      <c r="S215" s="18" t="n">
        <v>42135</v>
      </c>
      <c r="T215" s="18" t="n">
        <v>42256</v>
      </c>
      <c r="U215" s="18" t="n">
        <v>43646</v>
      </c>
      <c r="V215" s="18" t="n">
        <v>43465</v>
      </c>
      <c r="W215" s="18" t="n">
        <v>43646</v>
      </c>
      <c r="X215" s="18" t="n">
        <v>43646</v>
      </c>
      <c r="Y215" s="18" t="n">
        <v>43646</v>
      </c>
      <c r="Z215" s="64" t="n">
        <v>2</v>
      </c>
      <c r="AA215" s="18" t="n">
        <v>43646</v>
      </c>
      <c r="AB215" s="18" t="s">
        <v>1245</v>
      </c>
      <c r="AC215" s="71" t="s">
        <v>1246</v>
      </c>
      <c r="AD215" s="18" t="s">
        <v>1247</v>
      </c>
      <c r="AE215" s="24" t="n">
        <v>1152950</v>
      </c>
      <c r="AF215" s="37" t="n">
        <v>1045000</v>
      </c>
      <c r="AG215" s="7" t="s">
        <v>118</v>
      </c>
      <c r="AH215" s="7" t="s">
        <v>73</v>
      </c>
      <c r="AI215" s="7" t="s">
        <v>182</v>
      </c>
      <c r="AJ215" s="7" t="s">
        <v>128</v>
      </c>
      <c r="AK215" s="7" t="s">
        <v>128</v>
      </c>
      <c r="AL215" s="7"/>
      <c r="AM215" s="17" t="s">
        <v>54</v>
      </c>
      <c r="AN215" s="7" t="s">
        <v>75</v>
      </c>
      <c r="AO215" s="7" t="s">
        <v>1248</v>
      </c>
      <c r="AP215" s="15" t="n">
        <f aca="false">MAX(V215,W215,X215)</f>
        <v>43646</v>
      </c>
      <c r="AQ215" s="16" t="n">
        <f aca="false">(AE215) * 0.01</f>
        <v>11529.5</v>
      </c>
      <c r="AR215" s="16" t="n">
        <f aca="false">(AE215) * 0.09</f>
        <v>103765.5</v>
      </c>
      <c r="AS215" s="16" t="n">
        <f aca="false">AQ215+AR215</f>
        <v>115295</v>
      </c>
    </row>
    <row r="216" customFormat="false" ht="15" hidden="false" customHeight="true" outlineLevel="0" collapsed="false">
      <c r="A216" s="6" t="n">
        <v>9120</v>
      </c>
      <c r="B216" s="7" t="s">
        <v>55</v>
      </c>
      <c r="C216" s="7" t="s">
        <v>1249</v>
      </c>
      <c r="D216" s="7" t="s">
        <v>57</v>
      </c>
      <c r="E216" s="7" t="s">
        <v>1250</v>
      </c>
      <c r="F216" s="7" t="s">
        <v>1251</v>
      </c>
      <c r="G216" s="7" t="s">
        <v>142</v>
      </c>
      <c r="H216" s="7" t="s">
        <v>105</v>
      </c>
      <c r="I216" s="7" t="s">
        <v>51</v>
      </c>
      <c r="J216" s="7" t="s">
        <v>52</v>
      </c>
      <c r="K216" s="7" t="s">
        <v>53</v>
      </c>
      <c r="L216" s="18" t="n">
        <v>42164</v>
      </c>
      <c r="M216" s="18"/>
      <c r="N216" s="18"/>
      <c r="O216" s="18"/>
      <c r="P216" s="18"/>
      <c r="Q216" s="18"/>
      <c r="R216" s="151" t="n">
        <v>0</v>
      </c>
      <c r="S216" s="18" t="n">
        <v>42164</v>
      </c>
      <c r="T216" s="18" t="n">
        <v>42265</v>
      </c>
      <c r="U216" s="18" t="n">
        <v>43646</v>
      </c>
      <c r="V216" s="18" t="n">
        <v>43465</v>
      </c>
      <c r="W216" s="18" t="n">
        <v>43615</v>
      </c>
      <c r="X216" s="18" t="n">
        <v>43646</v>
      </c>
      <c r="Y216" s="18" t="n">
        <v>43646</v>
      </c>
      <c r="Z216" s="64" t="n">
        <v>2</v>
      </c>
      <c r="AA216" s="18" t="n">
        <v>43646</v>
      </c>
      <c r="AB216" s="70" t="s">
        <v>1252</v>
      </c>
      <c r="AC216" s="71" t="s">
        <v>1253</v>
      </c>
      <c r="AD216" s="239" t="s">
        <v>1254</v>
      </c>
      <c r="AE216" s="24" t="n">
        <v>1099050</v>
      </c>
      <c r="AF216" s="37" t="n">
        <v>995000</v>
      </c>
      <c r="AG216" s="7" t="s">
        <v>118</v>
      </c>
      <c r="AH216" s="7" t="s">
        <v>73</v>
      </c>
      <c r="AI216" s="7" t="s">
        <v>182</v>
      </c>
      <c r="AJ216" s="7" t="s">
        <v>128</v>
      </c>
      <c r="AK216" s="7" t="s">
        <v>128</v>
      </c>
      <c r="AL216" s="7"/>
      <c r="AM216" s="7" t="s">
        <v>54</v>
      </c>
      <c r="AN216" s="7" t="s">
        <v>75</v>
      </c>
      <c r="AO216" s="7" t="s">
        <v>1255</v>
      </c>
      <c r="AP216" s="15" t="n">
        <f aca="false">MAX(V216,W216,X216)</f>
        <v>43646</v>
      </c>
      <c r="AQ216" s="16" t="n">
        <f aca="false">(AE216) * 0.01</f>
        <v>10990.5</v>
      </c>
      <c r="AR216" s="16" t="n">
        <f aca="false">(AE216) * 0.09</f>
        <v>98914.5</v>
      </c>
      <c r="AS216" s="16" t="n">
        <f aca="false">AQ216+AR216</f>
        <v>109905</v>
      </c>
    </row>
    <row r="217" customFormat="false" ht="15" hidden="false" customHeight="true" outlineLevel="0" collapsed="false">
      <c r="A217" s="38" t="n">
        <v>9347</v>
      </c>
      <c r="B217" s="39" t="s">
        <v>55</v>
      </c>
      <c r="C217" s="39" t="s">
        <v>83</v>
      </c>
      <c r="D217" s="39" t="s">
        <v>83</v>
      </c>
      <c r="E217" s="39" t="s">
        <v>1256</v>
      </c>
      <c r="F217" s="39" t="s">
        <v>1257</v>
      </c>
      <c r="G217" s="39" t="s">
        <v>122</v>
      </c>
      <c r="H217" s="39" t="s">
        <v>151</v>
      </c>
      <c r="I217" s="39" t="s">
        <v>51</v>
      </c>
      <c r="J217" s="41" t="s">
        <v>52</v>
      </c>
      <c r="K217" s="41" t="s">
        <v>53</v>
      </c>
      <c r="L217" s="70" t="n">
        <v>42341</v>
      </c>
      <c r="M217" s="70"/>
      <c r="N217" s="70"/>
      <c r="O217" s="70"/>
      <c r="P217" s="70"/>
      <c r="Q217" s="70"/>
      <c r="R217" s="155" t="n">
        <v>0</v>
      </c>
      <c r="S217" s="70" t="n">
        <v>42341</v>
      </c>
      <c r="T217" s="234" t="n">
        <v>42380</v>
      </c>
      <c r="U217" s="229"/>
      <c r="V217" s="70" t="n">
        <v>44561</v>
      </c>
      <c r="W217" s="70" t="n">
        <v>44742</v>
      </c>
      <c r="X217" s="70" t="n">
        <v>44742</v>
      </c>
      <c r="Y217" s="124" t="n">
        <v>43921</v>
      </c>
      <c r="Z217" s="156" t="n">
        <v>1</v>
      </c>
      <c r="AA217" s="124" t="n">
        <v>44742</v>
      </c>
      <c r="AB217" s="124" t="s">
        <v>1258</v>
      </c>
      <c r="AC217" s="124" t="s">
        <v>614</v>
      </c>
      <c r="AD217" s="240" t="s">
        <v>1259</v>
      </c>
      <c r="AE217" s="46" t="n">
        <v>968000</v>
      </c>
      <c r="AF217" s="47" t="n">
        <v>830000</v>
      </c>
      <c r="AG217" s="39" t="s">
        <v>126</v>
      </c>
      <c r="AH217" s="7" t="s">
        <v>100</v>
      </c>
      <c r="AI217" s="39" t="s">
        <v>127</v>
      </c>
      <c r="AJ217" s="39" t="s">
        <v>128</v>
      </c>
      <c r="AK217" s="39" t="s">
        <v>128</v>
      </c>
      <c r="AL217" s="39"/>
      <c r="AM217" s="39" t="s">
        <v>54</v>
      </c>
      <c r="AN217" s="7" t="s">
        <v>75</v>
      </c>
      <c r="AO217" s="39"/>
      <c r="AP217" s="15" t="n">
        <f aca="false">MAX(V217,W217,X217)</f>
        <v>44742</v>
      </c>
      <c r="AQ217" s="16" t="n">
        <f aca="false">(AE217) * 0.01</f>
        <v>9680</v>
      </c>
      <c r="AR217" s="16" t="n">
        <f aca="false">(AE217) * 0.09</f>
        <v>87120</v>
      </c>
      <c r="AS217" s="16" t="n">
        <f aca="false">AQ217+AR217</f>
        <v>96800</v>
      </c>
    </row>
    <row r="218" customFormat="false" ht="15" hidden="false" customHeight="true" outlineLevel="0" collapsed="false">
      <c r="A218" s="6" t="n">
        <v>9366</v>
      </c>
      <c r="B218" s="7" t="s">
        <v>55</v>
      </c>
      <c r="C218" s="7" t="s">
        <v>713</v>
      </c>
      <c r="D218" s="7" t="s">
        <v>47</v>
      </c>
      <c r="E218" s="25" t="s">
        <v>1260</v>
      </c>
      <c r="F218" s="26" t="s">
        <v>1261</v>
      </c>
      <c r="G218" s="7" t="s">
        <v>92</v>
      </c>
      <c r="H218" s="7" t="s">
        <v>50</v>
      </c>
      <c r="I218" s="7" t="s">
        <v>93</v>
      </c>
      <c r="J218" s="7" t="s">
        <v>758</v>
      </c>
      <c r="K218" s="7" t="s">
        <v>95</v>
      </c>
      <c r="L218" s="18" t="n">
        <v>42880</v>
      </c>
      <c r="M218" s="18" t="n">
        <v>43556</v>
      </c>
      <c r="N218" s="18" t="n">
        <v>42857</v>
      </c>
      <c r="O218" s="18" t="n">
        <v>43017</v>
      </c>
      <c r="P218" s="18" t="n">
        <v>43281</v>
      </c>
      <c r="Q218" s="18" t="s">
        <v>1262</v>
      </c>
      <c r="R218" s="151" t="n">
        <v>91324</v>
      </c>
      <c r="S218" s="18" t="n">
        <v>43732</v>
      </c>
      <c r="T218" s="18" t="n">
        <v>43942</v>
      </c>
      <c r="U218" s="18" t="n">
        <v>43966</v>
      </c>
      <c r="V218" s="18" t="n">
        <v>45382</v>
      </c>
      <c r="W218" s="18"/>
      <c r="X218" s="18"/>
      <c r="Y218" s="18" t="n">
        <v>45747</v>
      </c>
      <c r="Z218" s="64"/>
      <c r="AA218" s="18"/>
      <c r="AB218" s="59" t="s">
        <v>1263</v>
      </c>
      <c r="AC218" s="18" t="s">
        <v>761</v>
      </c>
      <c r="AD218" s="7" t="n">
        <v>2000002945</v>
      </c>
      <c r="AE218" s="24" t="n">
        <v>2831050</v>
      </c>
      <c r="AF218" s="37" t="n">
        <v>15557000</v>
      </c>
      <c r="AG218" s="7" t="s">
        <v>754</v>
      </c>
      <c r="AH218" s="27" t="s">
        <v>100</v>
      </c>
      <c r="AI218" s="7" t="s">
        <v>101</v>
      </c>
      <c r="AJ218" s="7"/>
      <c r="AK218" s="7"/>
      <c r="AL218" s="29"/>
      <c r="AM218" s="7" t="s">
        <v>54</v>
      </c>
      <c r="AN218" s="7" t="s">
        <v>75</v>
      </c>
      <c r="AO218" s="7"/>
      <c r="AP218" s="15" t="n">
        <f aca="false">MAX(V218,W218,X218)</f>
        <v>45382</v>
      </c>
      <c r="AQ218" s="16" t="n">
        <f aca="false">(AE218) * 0.01</f>
        <v>28310.5</v>
      </c>
      <c r="AR218" s="16" t="n">
        <f aca="false">(AE218) * 0.09</f>
        <v>254794.5</v>
      </c>
      <c r="AS218" s="16" t="n">
        <f aca="false">AQ218+AR218</f>
        <v>283105</v>
      </c>
    </row>
    <row r="219" customFormat="false" ht="15" hidden="false" customHeight="true" outlineLevel="0" collapsed="false">
      <c r="A219" s="6" t="n">
        <v>9382</v>
      </c>
      <c r="B219" s="7" t="s">
        <v>55</v>
      </c>
      <c r="C219" s="7" t="s">
        <v>790</v>
      </c>
      <c r="D219" s="7" t="s">
        <v>47</v>
      </c>
      <c r="E219" s="7" t="s">
        <v>1264</v>
      </c>
      <c r="F219" s="7" t="s">
        <v>1264</v>
      </c>
      <c r="G219" s="7" t="s">
        <v>122</v>
      </c>
      <c r="H219" s="7" t="s">
        <v>151</v>
      </c>
      <c r="I219" s="7" t="s">
        <v>111</v>
      </c>
      <c r="J219" s="7" t="s">
        <v>52</v>
      </c>
      <c r="K219" s="7" t="s">
        <v>53</v>
      </c>
      <c r="L219" s="18" t="n">
        <v>42492</v>
      </c>
      <c r="M219" s="18"/>
      <c r="N219" s="18"/>
      <c r="O219" s="18"/>
      <c r="P219" s="18"/>
      <c r="Q219" s="18"/>
      <c r="R219" s="151" t="n">
        <v>50000</v>
      </c>
      <c r="S219" s="18" t="n">
        <v>42495</v>
      </c>
      <c r="T219" s="18" t="n">
        <v>42551</v>
      </c>
      <c r="U219" s="18" t="n">
        <v>42547</v>
      </c>
      <c r="V219" s="18" t="n">
        <v>44196</v>
      </c>
      <c r="W219" s="18"/>
      <c r="X219" s="18"/>
      <c r="Y219" s="18" t="n">
        <v>44196</v>
      </c>
      <c r="Z219" s="64"/>
      <c r="AA219" s="18" t="n">
        <v>44377</v>
      </c>
      <c r="AB219" s="211" t="s">
        <v>1265</v>
      </c>
      <c r="AC219" s="18" t="s">
        <v>875</v>
      </c>
      <c r="AD219" s="18" t="s">
        <v>1266</v>
      </c>
      <c r="AE219" s="108" t="n">
        <v>1017750</v>
      </c>
      <c r="AF219" s="37" t="n">
        <v>5500000</v>
      </c>
      <c r="AG219" s="26" t="s">
        <v>126</v>
      </c>
      <c r="AH219" s="27" t="s">
        <v>100</v>
      </c>
      <c r="AI219" s="163" t="s">
        <v>127</v>
      </c>
      <c r="AJ219" s="26"/>
      <c r="AK219" s="26"/>
      <c r="AL219" s="26"/>
      <c r="AM219" s="26" t="s">
        <v>54</v>
      </c>
      <c r="AN219" s="7" t="s">
        <v>75</v>
      </c>
      <c r="AO219" s="7"/>
      <c r="AP219" s="15" t="n">
        <f aca="false">MAX(V219,W219,X219)</f>
        <v>44196</v>
      </c>
      <c r="AQ219" s="16" t="n">
        <f aca="false">(AE219) * 0.01</f>
        <v>10177.5</v>
      </c>
      <c r="AR219" s="16" t="n">
        <f aca="false">(AE219) * 0.09</f>
        <v>91597.5</v>
      </c>
      <c r="AS219" s="16" t="n">
        <f aca="false">AQ219+AR219</f>
        <v>101775</v>
      </c>
    </row>
    <row r="220" customFormat="false" ht="15" hidden="false" customHeight="true" outlineLevel="0" collapsed="false">
      <c r="A220" s="6" t="n">
        <v>9402</v>
      </c>
      <c r="B220" s="7" t="s">
        <v>55</v>
      </c>
      <c r="C220" s="7" t="s">
        <v>962</v>
      </c>
      <c r="D220" s="7" t="s">
        <v>103</v>
      </c>
      <c r="E220" s="7" t="s">
        <v>1267</v>
      </c>
      <c r="F220" s="7" t="s">
        <v>1268</v>
      </c>
      <c r="G220" s="22" t="s">
        <v>164</v>
      </c>
      <c r="H220" s="7" t="s">
        <v>151</v>
      </c>
      <c r="I220" s="7" t="s">
        <v>93</v>
      </c>
      <c r="J220" s="7" t="s">
        <v>52</v>
      </c>
      <c r="K220" s="7" t="s">
        <v>53</v>
      </c>
      <c r="L220" s="18" t="n">
        <v>42494</v>
      </c>
      <c r="M220" s="18"/>
      <c r="N220" s="18" t="n">
        <v>42494</v>
      </c>
      <c r="O220" s="18" t="n">
        <v>42619</v>
      </c>
      <c r="P220" s="18" t="n">
        <v>43164</v>
      </c>
      <c r="Q220" s="145" t="s">
        <v>1097</v>
      </c>
      <c r="R220" s="241" t="n">
        <v>91324</v>
      </c>
      <c r="S220" s="18" t="n">
        <v>43370</v>
      </c>
      <c r="T220" s="18" t="n">
        <v>43502</v>
      </c>
      <c r="U220" s="18" t="n">
        <v>43504</v>
      </c>
      <c r="V220" s="18" t="n">
        <v>44964</v>
      </c>
      <c r="W220" s="18"/>
      <c r="X220" s="18"/>
      <c r="Y220" s="18" t="n">
        <v>45657</v>
      </c>
      <c r="Z220" s="64"/>
      <c r="AA220" s="18"/>
      <c r="AB220" s="18" t="s">
        <v>1269</v>
      </c>
      <c r="AC220" s="18" t="s">
        <v>728</v>
      </c>
      <c r="AD220" s="18" t="s">
        <v>1270</v>
      </c>
      <c r="AE220" s="24" t="n">
        <v>2729153</v>
      </c>
      <c r="AF220" s="37" t="n">
        <v>5501791</v>
      </c>
      <c r="AG220" s="7" t="s">
        <v>167</v>
      </c>
      <c r="AH220" s="27" t="s">
        <v>100</v>
      </c>
      <c r="AI220" s="8" t="s">
        <v>74</v>
      </c>
      <c r="AJ220" s="7" t="s">
        <v>730</v>
      </c>
      <c r="AK220" s="7" t="s">
        <v>128</v>
      </c>
      <c r="AL220" s="7"/>
      <c r="AM220" s="7" t="s">
        <v>54</v>
      </c>
      <c r="AN220" s="7" t="s">
        <v>75</v>
      </c>
      <c r="AO220" s="7"/>
      <c r="AP220" s="15" t="n">
        <f aca="false">MAX(V220,W220,X220)</f>
        <v>44964</v>
      </c>
      <c r="AQ220" s="16" t="n">
        <f aca="false">(AE220) * 0.01</f>
        <v>27291.53</v>
      </c>
      <c r="AR220" s="16" t="n">
        <f aca="false">(AE220) * 0.09</f>
        <v>245623.77</v>
      </c>
      <c r="AS220" s="16" t="n">
        <f aca="false">AQ220+AR220</f>
        <v>272915.3</v>
      </c>
    </row>
    <row r="221" customFormat="false" ht="15" hidden="false" customHeight="true" outlineLevel="0" collapsed="false">
      <c r="A221" s="6" t="n">
        <v>9405</v>
      </c>
      <c r="B221" s="7" t="s">
        <v>55</v>
      </c>
      <c r="C221" s="7" t="s">
        <v>1271</v>
      </c>
      <c r="D221" s="7" t="s">
        <v>47</v>
      </c>
      <c r="E221" s="25" t="s">
        <v>1272</v>
      </c>
      <c r="F221" s="26" t="s">
        <v>1273</v>
      </c>
      <c r="G221" s="7" t="s">
        <v>92</v>
      </c>
      <c r="H221" s="7" t="s">
        <v>50</v>
      </c>
      <c r="I221" s="7" t="s">
        <v>93</v>
      </c>
      <c r="J221" s="7" t="s">
        <v>178</v>
      </c>
      <c r="K221" s="7" t="s">
        <v>95</v>
      </c>
      <c r="L221" s="18" t="n">
        <v>43069</v>
      </c>
      <c r="M221" s="18" t="n">
        <v>43615</v>
      </c>
      <c r="N221" s="18" t="n">
        <v>43038</v>
      </c>
      <c r="O221" s="18" t="n">
        <v>43130</v>
      </c>
      <c r="P221" s="146" t="n">
        <v>43554</v>
      </c>
      <c r="Q221" s="122" t="s">
        <v>1274</v>
      </c>
      <c r="R221" s="147" t="n">
        <v>150000</v>
      </c>
      <c r="S221" s="18" t="n">
        <v>43881</v>
      </c>
      <c r="T221" s="18" t="n">
        <v>43942</v>
      </c>
      <c r="U221" s="18" t="n">
        <v>43943</v>
      </c>
      <c r="V221" s="18" t="n">
        <v>45382</v>
      </c>
      <c r="W221" s="18"/>
      <c r="X221" s="18"/>
      <c r="Y221" s="18" t="n">
        <v>45747</v>
      </c>
      <c r="Z221" s="64"/>
      <c r="AA221" s="18"/>
      <c r="AB221" s="18" t="s">
        <v>1275</v>
      </c>
      <c r="AC221" s="242" t="s">
        <v>761</v>
      </c>
      <c r="AD221" s="7" t="n">
        <v>2000002944</v>
      </c>
      <c r="AE221" s="24" t="n">
        <v>4596588</v>
      </c>
      <c r="AF221" s="37" t="n">
        <v>21072881</v>
      </c>
      <c r="AG221" s="7" t="s">
        <v>754</v>
      </c>
      <c r="AH221" s="27" t="s">
        <v>100</v>
      </c>
      <c r="AI221" s="28" t="s">
        <v>101</v>
      </c>
      <c r="AJ221" s="7"/>
      <c r="AK221" s="7"/>
      <c r="AL221" s="29"/>
      <c r="AM221" s="7" t="s">
        <v>54</v>
      </c>
      <c r="AN221" s="7" t="s">
        <v>75</v>
      </c>
      <c r="AO221" s="7"/>
      <c r="AP221" s="15" t="n">
        <f aca="false">MAX(V221,W221,X221)</f>
        <v>45382</v>
      </c>
      <c r="AQ221" s="16" t="n">
        <f aca="false">(AE221) * 0.01</f>
        <v>45965.88</v>
      </c>
      <c r="AR221" s="16" t="n">
        <f aca="false">(AE221) * 0.09</f>
        <v>413692.92</v>
      </c>
      <c r="AS221" s="16" t="n">
        <f aca="false">AQ221+AR221</f>
        <v>459658.8</v>
      </c>
    </row>
    <row r="222" customFormat="false" ht="15" hidden="false" customHeight="true" outlineLevel="0" collapsed="false">
      <c r="A222" s="6" t="n">
        <v>9406</v>
      </c>
      <c r="B222" s="7" t="s">
        <v>55</v>
      </c>
      <c r="C222" s="7" t="s">
        <v>823</v>
      </c>
      <c r="D222" s="7" t="s">
        <v>103</v>
      </c>
      <c r="E222" s="7" t="s">
        <v>1276</v>
      </c>
      <c r="F222" s="7" t="s">
        <v>1277</v>
      </c>
      <c r="G222" s="22" t="s">
        <v>164</v>
      </c>
      <c r="H222" s="7" t="s">
        <v>151</v>
      </c>
      <c r="I222" s="7" t="s">
        <v>93</v>
      </c>
      <c r="J222" s="7" t="s">
        <v>52</v>
      </c>
      <c r="K222" s="7" t="s">
        <v>53</v>
      </c>
      <c r="L222" s="18" t="n">
        <v>42494</v>
      </c>
      <c r="M222" s="18"/>
      <c r="N222" s="18" t="n">
        <v>42494</v>
      </c>
      <c r="O222" s="18" t="n">
        <v>42620</v>
      </c>
      <c r="P222" s="18" t="n">
        <v>43165</v>
      </c>
      <c r="Q222" s="243" t="s">
        <v>1278</v>
      </c>
      <c r="R222" s="241" t="n">
        <v>136988</v>
      </c>
      <c r="S222" s="18" t="n">
        <v>43333</v>
      </c>
      <c r="T222" s="18" t="n">
        <v>43517</v>
      </c>
      <c r="U222" s="18" t="n">
        <v>43517</v>
      </c>
      <c r="V222" s="18" t="n">
        <v>45342</v>
      </c>
      <c r="W222" s="18"/>
      <c r="X222" s="18"/>
      <c r="Y222" s="18" t="n">
        <v>45657</v>
      </c>
      <c r="Z222" s="64"/>
      <c r="AA222" s="18"/>
      <c r="AB222" s="152" t="s">
        <v>1279</v>
      </c>
      <c r="AC222" s="50" t="s">
        <v>761</v>
      </c>
      <c r="AD222" s="50"/>
      <c r="AE222" s="24" t="n">
        <v>4428145</v>
      </c>
      <c r="AF222" s="37" t="n">
        <v>14624991</v>
      </c>
      <c r="AG222" s="7" t="s">
        <v>167</v>
      </c>
      <c r="AH222" s="27" t="s">
        <v>100</v>
      </c>
      <c r="AI222" s="8" t="s">
        <v>74</v>
      </c>
      <c r="AJ222" s="7" t="s">
        <v>730</v>
      </c>
      <c r="AK222" s="7" t="s">
        <v>128</v>
      </c>
      <c r="AL222" s="7"/>
      <c r="AM222" s="7" t="s">
        <v>54</v>
      </c>
      <c r="AN222" s="7" t="s">
        <v>75</v>
      </c>
      <c r="AO222" s="7"/>
      <c r="AP222" s="15" t="n">
        <f aca="false">MAX(V222,W222,X222)</f>
        <v>45342</v>
      </c>
      <c r="AQ222" s="16" t="n">
        <f aca="false">(AE222) * 0.01</f>
        <v>44281.45</v>
      </c>
      <c r="AR222" s="16" t="n">
        <f aca="false">(AE222) * 0.09</f>
        <v>398533.05</v>
      </c>
      <c r="AS222" s="16" t="n">
        <f aca="false">AQ222+AR222</f>
        <v>442814.5</v>
      </c>
    </row>
    <row r="223" customFormat="false" ht="15" hidden="false" customHeight="true" outlineLevel="0" collapsed="false">
      <c r="A223" s="106" t="n">
        <v>9407</v>
      </c>
      <c r="B223" s="41" t="s">
        <v>55</v>
      </c>
      <c r="C223" s="41" t="s">
        <v>1280</v>
      </c>
      <c r="D223" s="41" t="s">
        <v>630</v>
      </c>
      <c r="E223" s="41" t="s">
        <v>1281</v>
      </c>
      <c r="F223" s="41" t="s">
        <v>1282</v>
      </c>
      <c r="G223" s="41" t="s">
        <v>196</v>
      </c>
      <c r="H223" s="41" t="s">
        <v>50</v>
      </c>
      <c r="I223" s="41" t="s">
        <v>93</v>
      </c>
      <c r="J223" s="41" t="s">
        <v>94</v>
      </c>
      <c r="K223" s="41" t="s">
        <v>53</v>
      </c>
      <c r="L223" s="70" t="n">
        <v>42530</v>
      </c>
      <c r="M223" s="70"/>
      <c r="N223" s="70" t="n">
        <v>42494</v>
      </c>
      <c r="O223" s="70" t="n">
        <v>42592</v>
      </c>
      <c r="P223" s="70" t="n">
        <v>43342</v>
      </c>
      <c r="Q223" s="70" t="s">
        <v>1283</v>
      </c>
      <c r="R223" s="244" t="n">
        <v>150000</v>
      </c>
      <c r="S223" s="70" t="n">
        <v>43045</v>
      </c>
      <c r="T223" s="234" t="n">
        <v>43132</v>
      </c>
      <c r="U223" s="70" t="n">
        <v>43132</v>
      </c>
      <c r="V223" s="70" t="n">
        <v>44561</v>
      </c>
      <c r="W223" s="70" t="n">
        <v>44926</v>
      </c>
      <c r="X223" s="70"/>
      <c r="Y223" s="70" t="n">
        <v>44926</v>
      </c>
      <c r="Z223" s="139"/>
      <c r="AA223" s="70"/>
      <c r="AB223" s="70" t="s">
        <v>1284</v>
      </c>
      <c r="AC223" s="70" t="s">
        <v>1222</v>
      </c>
      <c r="AD223" s="70" t="s">
        <v>1285</v>
      </c>
      <c r="AE223" s="108" t="n">
        <v>3515982</v>
      </c>
      <c r="AF223" s="109" t="n">
        <v>12227000</v>
      </c>
      <c r="AG223" s="41" t="s">
        <v>72</v>
      </c>
      <c r="AH223" s="27" t="s">
        <v>100</v>
      </c>
      <c r="AI223" s="7" t="s">
        <v>74</v>
      </c>
      <c r="AJ223" s="41" t="s">
        <v>93</v>
      </c>
      <c r="AK223" s="41"/>
      <c r="AL223" s="41"/>
      <c r="AM223" s="41" t="s">
        <v>54</v>
      </c>
      <c r="AN223" s="7" t="s">
        <v>75</v>
      </c>
      <c r="AO223" s="41"/>
      <c r="AP223" s="15" t="n">
        <f aca="false">MAX(V223,W223,X223)</f>
        <v>44926</v>
      </c>
      <c r="AQ223" s="16" t="n">
        <f aca="false">(AE223) * 0.01</f>
        <v>35159.82</v>
      </c>
      <c r="AR223" s="16" t="n">
        <f aca="false">(AE223) * 0.09</f>
        <v>316438.38</v>
      </c>
      <c r="AS223" s="16" t="n">
        <f aca="false">AQ223+AR223</f>
        <v>351598.2</v>
      </c>
    </row>
    <row r="224" customFormat="false" ht="15" hidden="false" customHeight="true" outlineLevel="0" collapsed="false">
      <c r="A224" s="110" t="n">
        <v>9408</v>
      </c>
      <c r="B224" s="101" t="s">
        <v>55</v>
      </c>
      <c r="C224" s="101" t="s">
        <v>1286</v>
      </c>
      <c r="D224" s="101" t="s">
        <v>103</v>
      </c>
      <c r="E224" s="101" t="s">
        <v>1287</v>
      </c>
      <c r="F224" s="101" t="s">
        <v>1288</v>
      </c>
      <c r="G224" s="177" t="s">
        <v>164</v>
      </c>
      <c r="H224" s="177" t="s">
        <v>757</v>
      </c>
      <c r="I224" s="101" t="s">
        <v>93</v>
      </c>
      <c r="J224" s="7" t="s">
        <v>52</v>
      </c>
      <c r="K224" s="28" t="s">
        <v>53</v>
      </c>
      <c r="L224" s="122" t="n">
        <v>42494</v>
      </c>
      <c r="M224" s="122"/>
      <c r="N224" s="122" t="n">
        <v>42494</v>
      </c>
      <c r="O224" s="122" t="n">
        <v>42625</v>
      </c>
      <c r="P224" s="122" t="n">
        <v>43170</v>
      </c>
      <c r="Q224" s="170" t="s">
        <v>1097</v>
      </c>
      <c r="R224" s="245" t="n">
        <v>133333</v>
      </c>
      <c r="S224" s="122" t="n">
        <v>43215</v>
      </c>
      <c r="T224" s="122" t="n">
        <v>43290</v>
      </c>
      <c r="U224" s="122" t="n">
        <v>43288</v>
      </c>
      <c r="V224" s="122" t="n">
        <v>44387</v>
      </c>
      <c r="W224" s="142" t="n">
        <v>45270</v>
      </c>
      <c r="X224" s="142"/>
      <c r="Y224" s="246" t="n">
        <v>45260</v>
      </c>
      <c r="Z224" s="247" t="n">
        <v>1</v>
      </c>
      <c r="AA224" s="170"/>
      <c r="AB224" s="223" t="s">
        <v>1289</v>
      </c>
      <c r="AC224" s="170" t="s">
        <v>1290</v>
      </c>
      <c r="AD224" s="170" t="s">
        <v>1291</v>
      </c>
      <c r="AE224" s="117" t="n">
        <v>3747945</v>
      </c>
      <c r="AF224" s="118" t="n">
        <v>6656477</v>
      </c>
      <c r="AG224" s="101" t="s">
        <v>167</v>
      </c>
      <c r="AH224" s="27" t="s">
        <v>100</v>
      </c>
      <c r="AI224" s="119" t="s">
        <v>74</v>
      </c>
      <c r="AJ224" s="101" t="s">
        <v>460</v>
      </c>
      <c r="AK224" s="101" t="s">
        <v>128</v>
      </c>
      <c r="AL224" s="101"/>
      <c r="AM224" s="101" t="s">
        <v>54</v>
      </c>
      <c r="AN224" s="7" t="s">
        <v>75</v>
      </c>
      <c r="AO224" s="101" t="s">
        <v>846</v>
      </c>
      <c r="AP224" s="15" t="n">
        <f aca="false">MAX(V224,W224,X224)</f>
        <v>45270</v>
      </c>
      <c r="AQ224" s="16" t="n">
        <f aca="false">(AE224) * 0.01</f>
        <v>37479.45</v>
      </c>
      <c r="AR224" s="16" t="n">
        <f aca="false">(AE224) * 0.09</f>
        <v>337315.05</v>
      </c>
      <c r="AS224" s="16" t="n">
        <f aca="false">AQ224+AR224</f>
        <v>374794.5</v>
      </c>
    </row>
    <row r="225" customFormat="false" ht="15" hidden="false" customHeight="true" outlineLevel="0" collapsed="false">
      <c r="A225" s="6" t="n">
        <v>9409</v>
      </c>
      <c r="B225" s="7" t="s">
        <v>55</v>
      </c>
      <c r="C225" s="7" t="s">
        <v>580</v>
      </c>
      <c r="D225" s="7" t="s">
        <v>57</v>
      </c>
      <c r="E225" s="7" t="s">
        <v>1292</v>
      </c>
      <c r="F225" s="7" t="s">
        <v>1293</v>
      </c>
      <c r="G225" s="7" t="s">
        <v>455</v>
      </c>
      <c r="H225" s="7" t="s">
        <v>151</v>
      </c>
      <c r="I225" s="7" t="s">
        <v>93</v>
      </c>
      <c r="J225" s="7" t="s">
        <v>758</v>
      </c>
      <c r="K225" s="7" t="s">
        <v>53</v>
      </c>
      <c r="L225" s="18" t="n">
        <v>42788</v>
      </c>
      <c r="M225" s="18"/>
      <c r="N225" s="18" t="n">
        <v>42788</v>
      </c>
      <c r="O225" s="18" t="n">
        <v>42928</v>
      </c>
      <c r="P225" s="18" t="n">
        <v>42978</v>
      </c>
      <c r="Q225" s="18" t="s">
        <v>1294</v>
      </c>
      <c r="R225" s="151" t="n">
        <v>150000</v>
      </c>
      <c r="S225" s="18" t="n">
        <v>43220</v>
      </c>
      <c r="T225" s="18" t="n">
        <v>43546</v>
      </c>
      <c r="U225" s="18" t="n">
        <v>43556</v>
      </c>
      <c r="V225" s="18" t="n">
        <v>44896</v>
      </c>
      <c r="W225" s="18"/>
      <c r="X225" s="18"/>
      <c r="Y225" s="18" t="n">
        <v>45382</v>
      </c>
      <c r="Z225" s="64"/>
      <c r="AA225" s="18"/>
      <c r="AB225" s="18" t="s">
        <v>1295</v>
      </c>
      <c r="AC225" s="137"/>
      <c r="AD225" s="18"/>
      <c r="AE225" s="24" t="n">
        <v>2000000</v>
      </c>
      <c r="AF225" s="37" t="n">
        <v>9047865</v>
      </c>
      <c r="AG225" s="28" t="s">
        <v>493</v>
      </c>
      <c r="AH225" s="7" t="s">
        <v>73</v>
      </c>
      <c r="AI225" s="28" t="s">
        <v>459</v>
      </c>
      <c r="AJ225" s="7" t="s">
        <v>730</v>
      </c>
      <c r="AK225" s="7" t="s">
        <v>839</v>
      </c>
      <c r="AL225" s="7"/>
      <c r="AM225" s="7" t="s">
        <v>54</v>
      </c>
      <c r="AN225" s="7" t="s">
        <v>75</v>
      </c>
      <c r="AO225" s="7"/>
      <c r="AP225" s="15" t="n">
        <f aca="false">MAX(V225,W225,X225)</f>
        <v>44896</v>
      </c>
      <c r="AQ225" s="16" t="n">
        <f aca="false">(AE225) * 0.01</f>
        <v>20000</v>
      </c>
      <c r="AR225" s="16" t="n">
        <f aca="false">(AE225) * 0.09</f>
        <v>180000</v>
      </c>
      <c r="AS225" s="16" t="n">
        <f aca="false">AQ225+AR225</f>
        <v>200000</v>
      </c>
    </row>
    <row r="226" customFormat="false" ht="15" hidden="false" customHeight="true" outlineLevel="0" collapsed="false">
      <c r="A226" s="185" t="n">
        <v>9410</v>
      </c>
      <c r="B226" s="39" t="s">
        <v>55</v>
      </c>
      <c r="C226" s="39" t="s">
        <v>1296</v>
      </c>
      <c r="D226" s="39" t="s">
        <v>57</v>
      </c>
      <c r="E226" s="39" t="s">
        <v>1297</v>
      </c>
      <c r="F226" s="28" t="s">
        <v>1298</v>
      </c>
      <c r="G226" s="40" t="s">
        <v>67</v>
      </c>
      <c r="H226" s="39" t="s">
        <v>50</v>
      </c>
      <c r="I226" s="39" t="s">
        <v>93</v>
      </c>
      <c r="J226" s="41" t="s">
        <v>52</v>
      </c>
      <c r="K226" s="41" t="s">
        <v>53</v>
      </c>
      <c r="L226" s="70" t="n">
        <v>42880</v>
      </c>
      <c r="M226" s="70"/>
      <c r="N226" s="70" t="n">
        <v>42857</v>
      </c>
      <c r="O226" s="70"/>
      <c r="P226" s="70" t="n">
        <v>43585</v>
      </c>
      <c r="Q226" s="70" t="s">
        <v>1299</v>
      </c>
      <c r="R226" s="155" t="n">
        <v>182650</v>
      </c>
      <c r="S226" s="70" t="n">
        <v>43549</v>
      </c>
      <c r="T226" s="70" t="n">
        <v>43601</v>
      </c>
      <c r="U226" s="70" t="n">
        <v>43608</v>
      </c>
      <c r="V226" s="70" t="n">
        <v>45412</v>
      </c>
      <c r="W226" s="70"/>
      <c r="X226" s="70"/>
      <c r="Y226" s="124" t="n">
        <v>45777</v>
      </c>
      <c r="Z226" s="156"/>
      <c r="AA226" s="124"/>
      <c r="AB226" s="124" t="s">
        <v>1300</v>
      </c>
      <c r="AC226" s="124" t="s">
        <v>728</v>
      </c>
      <c r="AD226" s="124"/>
      <c r="AE226" s="46" t="n">
        <v>6252489</v>
      </c>
      <c r="AF226" s="47" t="n">
        <v>22177157</v>
      </c>
      <c r="AG226" s="192" t="s">
        <v>493</v>
      </c>
      <c r="AH226" s="7" t="s">
        <v>73</v>
      </c>
      <c r="AI226" s="39" t="s">
        <v>459</v>
      </c>
      <c r="AJ226" s="39"/>
      <c r="AK226" s="39"/>
      <c r="AL226" s="39"/>
      <c r="AM226" s="39" t="s">
        <v>54</v>
      </c>
      <c r="AN226" s="7" t="s">
        <v>75</v>
      </c>
      <c r="AO226" s="39"/>
      <c r="AP226" s="15" t="n">
        <f aca="false">MAX(V226,W226,X226)</f>
        <v>45412</v>
      </c>
      <c r="AQ226" s="16" t="n">
        <f aca="false">(AE226) * 0.01</f>
        <v>62524.89</v>
      </c>
      <c r="AR226" s="16" t="n">
        <f aca="false">(AE226) * 0.09</f>
        <v>562724.01</v>
      </c>
      <c r="AS226" s="16" t="n">
        <f aca="false">AQ226+AR226</f>
        <v>625248.9</v>
      </c>
    </row>
    <row r="227" customFormat="false" ht="15" hidden="false" customHeight="true" outlineLevel="0" collapsed="false">
      <c r="A227" s="6" t="n">
        <v>9413</v>
      </c>
      <c r="B227" s="25" t="s">
        <v>55</v>
      </c>
      <c r="C227" s="25" t="s">
        <v>421</v>
      </c>
      <c r="D227" s="25" t="s">
        <v>103</v>
      </c>
      <c r="E227" s="25" t="s">
        <v>1301</v>
      </c>
      <c r="F227" s="25" t="s">
        <v>1302</v>
      </c>
      <c r="G227" s="25" t="s">
        <v>177</v>
      </c>
      <c r="H227" s="25" t="s">
        <v>50</v>
      </c>
      <c r="I227" s="25" t="s">
        <v>93</v>
      </c>
      <c r="J227" s="7" t="s">
        <v>758</v>
      </c>
      <c r="K227" s="7" t="s">
        <v>53</v>
      </c>
      <c r="L227" s="18" t="n">
        <v>42530</v>
      </c>
      <c r="M227" s="18"/>
      <c r="N227" s="18" t="n">
        <v>42494</v>
      </c>
      <c r="O227" s="18" t="n">
        <v>42620</v>
      </c>
      <c r="P227" s="18" t="n">
        <v>43075</v>
      </c>
      <c r="Q227" s="18" t="s">
        <v>1303</v>
      </c>
      <c r="R227" s="151" t="n">
        <v>136986</v>
      </c>
      <c r="S227" s="18" t="n">
        <v>43132</v>
      </c>
      <c r="T227" s="18" t="n">
        <v>43229</v>
      </c>
      <c r="U227" s="18" t="n">
        <v>43230</v>
      </c>
      <c r="V227" s="18" t="n">
        <v>45055</v>
      </c>
      <c r="W227" s="18"/>
      <c r="X227" s="18"/>
      <c r="Y227" s="18" t="n">
        <v>45291</v>
      </c>
      <c r="Z227" s="64"/>
      <c r="AA227" s="18"/>
      <c r="AB227" s="18" t="s">
        <v>1304</v>
      </c>
      <c r="AC227" s="73" t="s">
        <v>761</v>
      </c>
      <c r="AD227" s="18" t="s">
        <v>1305</v>
      </c>
      <c r="AE227" s="24" t="n">
        <v>8953425</v>
      </c>
      <c r="AF227" s="37" t="n">
        <v>33892917</v>
      </c>
      <c r="AG227" s="25" t="s">
        <v>167</v>
      </c>
      <c r="AH227" s="7" t="s">
        <v>73</v>
      </c>
      <c r="AI227" s="82" t="s">
        <v>329</v>
      </c>
      <c r="AJ227" s="25" t="s">
        <v>730</v>
      </c>
      <c r="AK227" s="25" t="s">
        <v>128</v>
      </c>
      <c r="AL227" s="25"/>
      <c r="AM227" s="73" t="s">
        <v>54</v>
      </c>
      <c r="AN227" s="25" t="s">
        <v>75</v>
      </c>
      <c r="AO227" s="25"/>
      <c r="AP227" s="15" t="n">
        <f aca="false">MAX(V227,W227,X227)</f>
        <v>45055</v>
      </c>
      <c r="AQ227" s="16" t="n">
        <f aca="false">(AE227) * 0.01</f>
        <v>89534.25</v>
      </c>
      <c r="AR227" s="16" t="n">
        <f aca="false">(AE227) * 0.09</f>
        <v>805808.25</v>
      </c>
      <c r="AS227" s="16" t="n">
        <f aca="false">AQ227+AR227</f>
        <v>895342.5</v>
      </c>
    </row>
    <row r="228" customFormat="false" ht="15" hidden="false" customHeight="true" outlineLevel="0" collapsed="false">
      <c r="A228" s="6" t="n">
        <v>9477</v>
      </c>
      <c r="B228" s="7" t="s">
        <v>55</v>
      </c>
      <c r="C228" s="7" t="s">
        <v>1306</v>
      </c>
      <c r="D228" s="7" t="s">
        <v>64</v>
      </c>
      <c r="E228" s="7" t="s">
        <v>1307</v>
      </c>
      <c r="F228" s="7" t="s">
        <v>1308</v>
      </c>
      <c r="G228" s="7" t="s">
        <v>196</v>
      </c>
      <c r="H228" s="7" t="s">
        <v>151</v>
      </c>
      <c r="I228" s="7" t="s">
        <v>93</v>
      </c>
      <c r="J228" s="7" t="s">
        <v>94</v>
      </c>
      <c r="K228" s="7" t="s">
        <v>53</v>
      </c>
      <c r="L228" s="18" t="n">
        <v>42502</v>
      </c>
      <c r="M228" s="18"/>
      <c r="N228" s="18" t="n">
        <v>42502</v>
      </c>
      <c r="O228" s="18" t="n">
        <v>42549</v>
      </c>
      <c r="P228" s="18" t="n">
        <v>43100</v>
      </c>
      <c r="Q228" s="145" t="s">
        <v>1309</v>
      </c>
      <c r="R228" s="151" t="n">
        <v>133333</v>
      </c>
      <c r="S228" s="18" t="n">
        <v>42907</v>
      </c>
      <c r="T228" s="18" t="n">
        <v>42951</v>
      </c>
      <c r="U228" s="18" t="n">
        <v>43031</v>
      </c>
      <c r="V228" s="18" t="n">
        <v>44043</v>
      </c>
      <c r="W228" s="18" t="n">
        <v>44561</v>
      </c>
      <c r="X228" s="18"/>
      <c r="Y228" s="18" t="n">
        <v>44926</v>
      </c>
      <c r="Z228" s="64" t="n">
        <v>2</v>
      </c>
      <c r="AA228" s="18"/>
      <c r="AB228" s="18" t="s">
        <v>1310</v>
      </c>
      <c r="AC228" s="18" t="s">
        <v>949</v>
      </c>
      <c r="AD228" s="18" t="s">
        <v>1311</v>
      </c>
      <c r="AE228" s="24" t="n">
        <v>867580</v>
      </c>
      <c r="AF228" s="37" t="n">
        <v>9670000</v>
      </c>
      <c r="AG228" s="7" t="s">
        <v>72</v>
      </c>
      <c r="AH228" s="27" t="s">
        <v>100</v>
      </c>
      <c r="AI228" s="7" t="s">
        <v>74</v>
      </c>
      <c r="AJ228" s="41" t="s">
        <v>93</v>
      </c>
      <c r="AK228" s="7"/>
      <c r="AL228" s="7"/>
      <c r="AM228" s="7" t="s">
        <v>54</v>
      </c>
      <c r="AN228" s="7" t="s">
        <v>75</v>
      </c>
      <c r="AO228" s="7"/>
      <c r="AP228" s="15" t="n">
        <f aca="false">MAX(V228,W228,X228)</f>
        <v>44561</v>
      </c>
      <c r="AQ228" s="16" t="n">
        <f aca="false">(AE228) * 0.01</f>
        <v>8675.8</v>
      </c>
      <c r="AR228" s="16" t="n">
        <f aca="false">(AE228) * 0.09</f>
        <v>78082.2</v>
      </c>
      <c r="AS228" s="16" t="n">
        <f aca="false">AQ228+AR228</f>
        <v>86758</v>
      </c>
    </row>
    <row r="229" customFormat="false" ht="15" hidden="false" customHeight="true" outlineLevel="0" collapsed="false">
      <c r="A229" s="6" t="n">
        <v>9481</v>
      </c>
      <c r="B229" s="7" t="s">
        <v>55</v>
      </c>
      <c r="C229" s="7" t="s">
        <v>407</v>
      </c>
      <c r="D229" s="7" t="s">
        <v>47</v>
      </c>
      <c r="E229" s="7" t="s">
        <v>1312</v>
      </c>
      <c r="F229" s="7" t="s">
        <v>1313</v>
      </c>
      <c r="G229" s="7" t="s">
        <v>122</v>
      </c>
      <c r="H229" s="7" t="s">
        <v>50</v>
      </c>
      <c r="I229" s="1" t="s">
        <v>165</v>
      </c>
      <c r="J229" s="7" t="s">
        <v>52</v>
      </c>
      <c r="K229" s="7" t="s">
        <v>53</v>
      </c>
      <c r="L229" s="18" t="n">
        <v>43069</v>
      </c>
      <c r="M229" s="18"/>
      <c r="N229" s="18" t="n">
        <v>43038</v>
      </c>
      <c r="O229" s="18" t="n">
        <v>43167</v>
      </c>
      <c r="P229" s="146" t="n">
        <v>43769</v>
      </c>
      <c r="Q229" s="122" t="s">
        <v>1314</v>
      </c>
      <c r="R229" s="147" t="n">
        <v>100000</v>
      </c>
      <c r="S229" s="18" t="n">
        <v>43988</v>
      </c>
      <c r="T229" s="18"/>
      <c r="U229" s="18"/>
      <c r="V229" s="18"/>
      <c r="W229" s="18"/>
      <c r="X229" s="18"/>
      <c r="Y229" s="18" t="n">
        <v>43769</v>
      </c>
      <c r="Z229" s="64"/>
      <c r="AA229" s="18"/>
      <c r="AB229" s="17" t="s">
        <v>1315</v>
      </c>
      <c r="AC229" s="18" t="s">
        <v>1316</v>
      </c>
      <c r="AD229" s="18"/>
      <c r="AE229" s="24" t="n">
        <v>2560842</v>
      </c>
      <c r="AF229" s="37" t="n">
        <v>9235000</v>
      </c>
      <c r="AG229" s="7" t="s">
        <v>126</v>
      </c>
      <c r="AH229" s="27" t="s">
        <v>100</v>
      </c>
      <c r="AI229" s="7" t="s">
        <v>127</v>
      </c>
      <c r="AJ229" s="7"/>
      <c r="AK229" s="7"/>
      <c r="AL229" s="7"/>
      <c r="AM229" s="7" t="s">
        <v>54</v>
      </c>
      <c r="AN229" s="7" t="s">
        <v>75</v>
      </c>
      <c r="AO229" s="7"/>
      <c r="AP229" s="15" t="n">
        <f aca="false">MAX(V229,W229,X229)</f>
        <v>0</v>
      </c>
      <c r="AQ229" s="16" t="n">
        <f aca="false">(AE229) * 0.01</f>
        <v>25608.42</v>
      </c>
      <c r="AR229" s="16" t="n">
        <f aca="false">(AE229) * 0.09</f>
        <v>230475.78</v>
      </c>
      <c r="AS229" s="16" t="n">
        <f aca="false">AQ229+AR229</f>
        <v>256084.2</v>
      </c>
    </row>
    <row r="230" customFormat="false" ht="15" hidden="false" customHeight="true" outlineLevel="0" collapsed="false">
      <c r="A230" s="106" t="n">
        <v>9522</v>
      </c>
      <c r="B230" s="41" t="s">
        <v>1317</v>
      </c>
      <c r="C230" s="41" t="s">
        <v>83</v>
      </c>
      <c r="D230" s="41" t="s">
        <v>83</v>
      </c>
      <c r="E230" s="41" t="s">
        <v>1318</v>
      </c>
      <c r="F230" s="248" t="s">
        <v>1319</v>
      </c>
      <c r="G230" s="41" t="s">
        <v>937</v>
      </c>
      <c r="H230" s="41" t="s">
        <v>50</v>
      </c>
      <c r="I230" s="41" t="s">
        <v>93</v>
      </c>
      <c r="J230" s="7" t="s">
        <v>1320</v>
      </c>
      <c r="K230" s="41" t="s">
        <v>53</v>
      </c>
      <c r="L230" s="70" t="n">
        <v>42530</v>
      </c>
      <c r="M230" s="70"/>
      <c r="N230" s="70" t="n">
        <v>42562</v>
      </c>
      <c r="O230" s="70"/>
      <c r="P230" s="186"/>
      <c r="Q230" s="122"/>
      <c r="R230" s="187" t="n">
        <v>50000</v>
      </c>
      <c r="S230" s="70" t="n">
        <v>43196</v>
      </c>
      <c r="T230" s="70" t="n">
        <v>43775</v>
      </c>
      <c r="U230" s="70" t="n">
        <v>43817</v>
      </c>
      <c r="V230" s="70" t="n">
        <v>45504</v>
      </c>
      <c r="W230" s="70"/>
      <c r="X230" s="70"/>
      <c r="Y230" s="70" t="n">
        <v>45688</v>
      </c>
      <c r="Z230" s="139"/>
      <c r="AA230" s="70"/>
      <c r="AB230" s="70" t="s">
        <v>1321</v>
      </c>
      <c r="AC230" s="95" t="s">
        <v>761</v>
      </c>
      <c r="AD230" s="70"/>
      <c r="AE230" s="108" t="n">
        <v>824087</v>
      </c>
      <c r="AF230" s="109" t="n">
        <v>3900000</v>
      </c>
      <c r="AG230" s="41" t="s">
        <v>72</v>
      </c>
      <c r="AH230" s="27" t="s">
        <v>100</v>
      </c>
      <c r="AI230" s="7" t="s">
        <v>74</v>
      </c>
      <c r="AJ230" s="41"/>
      <c r="AK230" s="41"/>
      <c r="AL230" s="41"/>
      <c r="AM230" s="39" t="s">
        <v>54</v>
      </c>
      <c r="AN230" s="7" t="s">
        <v>75</v>
      </c>
      <c r="AO230" s="41"/>
      <c r="AP230" s="15" t="n">
        <f aca="false">MAX(V230,W230,X230)</f>
        <v>45504</v>
      </c>
      <c r="AQ230" s="16" t="n">
        <f aca="false">(AE230) * 0.01</f>
        <v>8240.87</v>
      </c>
      <c r="AR230" s="16" t="n">
        <f aca="false">(AE230) * 0.09</f>
        <v>74167.83</v>
      </c>
      <c r="AS230" s="16" t="n">
        <f aca="false">AQ230+AR230</f>
        <v>82408.7</v>
      </c>
    </row>
    <row r="231" customFormat="false" ht="15" hidden="false" customHeight="true" outlineLevel="0" collapsed="false">
      <c r="A231" s="125" t="n">
        <v>9524</v>
      </c>
      <c r="B231" s="28" t="s">
        <v>55</v>
      </c>
      <c r="C231" s="28" t="s">
        <v>1078</v>
      </c>
      <c r="D231" s="28" t="s">
        <v>47</v>
      </c>
      <c r="E231" s="28" t="s">
        <v>1322</v>
      </c>
      <c r="F231" s="249" t="s">
        <v>1323</v>
      </c>
      <c r="G231" s="28" t="s">
        <v>937</v>
      </c>
      <c r="H231" s="28" t="s">
        <v>50</v>
      </c>
      <c r="I231" s="28" t="s">
        <v>93</v>
      </c>
      <c r="J231" s="28" t="s">
        <v>600</v>
      </c>
      <c r="K231" s="28" t="s">
        <v>53</v>
      </c>
      <c r="L231" s="122" t="n">
        <v>42530</v>
      </c>
      <c r="M231" s="122"/>
      <c r="N231" s="122" t="n">
        <v>42556</v>
      </c>
      <c r="O231" s="122" t="n">
        <v>42815</v>
      </c>
      <c r="P231" s="122" t="n">
        <v>43281</v>
      </c>
      <c r="Q231" s="122" t="s">
        <v>1324</v>
      </c>
      <c r="R231" s="159" t="n">
        <v>190000</v>
      </c>
      <c r="S231" s="122" t="n">
        <v>43318</v>
      </c>
      <c r="T231" s="122" t="n">
        <v>44216</v>
      </c>
      <c r="U231" s="122" t="n">
        <v>44216</v>
      </c>
      <c r="V231" s="122" t="n">
        <v>45961</v>
      </c>
      <c r="W231" s="122"/>
      <c r="X231" s="122"/>
      <c r="Y231" s="122" t="n">
        <v>46326</v>
      </c>
      <c r="Z231" s="160"/>
      <c r="AA231" s="122"/>
      <c r="AB231" s="122" t="s">
        <v>1325</v>
      </c>
      <c r="AC231" s="122" t="s">
        <v>761</v>
      </c>
      <c r="AD231" s="122"/>
      <c r="AE231" s="129" t="n">
        <v>11205872</v>
      </c>
      <c r="AF231" s="130" t="n">
        <v>64283501</v>
      </c>
      <c r="AG231" s="28" t="s">
        <v>72</v>
      </c>
      <c r="AH231" s="27" t="s">
        <v>100</v>
      </c>
      <c r="AI231" s="7" t="s">
        <v>74</v>
      </c>
      <c r="AJ231" s="28"/>
      <c r="AK231" s="28"/>
      <c r="AL231" s="28"/>
      <c r="AM231" s="28" t="s">
        <v>54</v>
      </c>
      <c r="AN231" s="7" t="s">
        <v>75</v>
      </c>
      <c r="AO231" s="28"/>
      <c r="AP231" s="15" t="n">
        <f aca="false">MAX(V231,W231,X231)</f>
        <v>45961</v>
      </c>
      <c r="AQ231" s="16" t="n">
        <f aca="false">(AE231) * 0.01</f>
        <v>112058.72</v>
      </c>
      <c r="AR231" s="16" t="n">
        <f aca="false">(AE231) * 0.09</f>
        <v>1008528.48</v>
      </c>
      <c r="AS231" s="16" t="n">
        <f aca="false">AQ231+AR231</f>
        <v>1120587.2</v>
      </c>
    </row>
    <row r="232" customFormat="false" ht="15" hidden="false" customHeight="true" outlineLevel="0" collapsed="false">
      <c r="A232" s="125" t="n">
        <v>9525</v>
      </c>
      <c r="B232" s="28" t="s">
        <v>55</v>
      </c>
      <c r="C232" s="28" t="s">
        <v>790</v>
      </c>
      <c r="D232" s="28" t="s">
        <v>47</v>
      </c>
      <c r="E232" s="28" t="s">
        <v>1326</v>
      </c>
      <c r="F232" s="28"/>
      <c r="G232" s="28" t="s">
        <v>122</v>
      </c>
      <c r="H232" s="28" t="s">
        <v>50</v>
      </c>
      <c r="I232" s="28" t="s">
        <v>93</v>
      </c>
      <c r="J232" s="28" t="s">
        <v>52</v>
      </c>
      <c r="K232" s="28" t="s">
        <v>53</v>
      </c>
      <c r="L232" s="122" t="n">
        <v>42530</v>
      </c>
      <c r="M232" s="122"/>
      <c r="N232" s="122" t="n">
        <v>42563</v>
      </c>
      <c r="O232" s="122" t="n">
        <v>42858</v>
      </c>
      <c r="P232" s="122" t="n">
        <v>43099</v>
      </c>
      <c r="Q232" s="122" t="s">
        <v>1327</v>
      </c>
      <c r="R232" s="159" t="n">
        <v>150000</v>
      </c>
      <c r="S232" s="122" t="n">
        <v>43228</v>
      </c>
      <c r="T232" s="122" t="n">
        <v>43503</v>
      </c>
      <c r="U232" s="122" t="n">
        <v>43522</v>
      </c>
      <c r="V232" s="122" t="n">
        <v>45351</v>
      </c>
      <c r="W232" s="122"/>
      <c r="X232" s="122"/>
      <c r="Y232" s="122" t="n">
        <v>45535</v>
      </c>
      <c r="Z232" s="160"/>
      <c r="AA232" s="122"/>
      <c r="AB232" s="122" t="s">
        <v>1328</v>
      </c>
      <c r="AC232" s="122" t="s">
        <v>728</v>
      </c>
      <c r="AD232" s="122"/>
      <c r="AE232" s="129" t="n">
        <v>4886009</v>
      </c>
      <c r="AF232" s="130" t="n">
        <v>7420000</v>
      </c>
      <c r="AG232" s="28" t="s">
        <v>118</v>
      </c>
      <c r="AH232" s="27" t="s">
        <v>100</v>
      </c>
      <c r="AI232" s="28" t="s">
        <v>127</v>
      </c>
      <c r="AJ232" s="28"/>
      <c r="AK232" s="28"/>
      <c r="AL232" s="28"/>
      <c r="AM232" s="28" t="s">
        <v>54</v>
      </c>
      <c r="AN232" s="7" t="s">
        <v>75</v>
      </c>
      <c r="AO232" s="28" t="s">
        <v>1329</v>
      </c>
      <c r="AP232" s="15" t="n">
        <f aca="false">MAX(V232,W232,X232)</f>
        <v>45351</v>
      </c>
      <c r="AQ232" s="16" t="n">
        <f aca="false">(AE232) * 0.01</f>
        <v>48860.09</v>
      </c>
      <c r="AR232" s="16" t="n">
        <f aca="false">(AE232) * 0.09</f>
        <v>439740.81</v>
      </c>
      <c r="AS232" s="16" t="n">
        <f aca="false">AQ232+AR232</f>
        <v>488600.9</v>
      </c>
    </row>
    <row r="233" customFormat="false" ht="15" hidden="false" customHeight="true" outlineLevel="0" collapsed="false">
      <c r="A233" s="110" t="n">
        <v>9526</v>
      </c>
      <c r="B233" s="101" t="s">
        <v>55</v>
      </c>
      <c r="C233" s="101" t="s">
        <v>255</v>
      </c>
      <c r="D233" s="101" t="s">
        <v>47</v>
      </c>
      <c r="E233" s="101" t="s">
        <v>1330</v>
      </c>
      <c r="F233" s="101" t="s">
        <v>1331</v>
      </c>
      <c r="G233" s="101" t="s">
        <v>937</v>
      </c>
      <c r="H233" s="101" t="s">
        <v>50</v>
      </c>
      <c r="I233" s="101" t="s">
        <v>93</v>
      </c>
      <c r="J233" s="28" t="s">
        <v>600</v>
      </c>
      <c r="K233" s="28" t="s">
        <v>53</v>
      </c>
      <c r="L233" s="122" t="n">
        <v>42530</v>
      </c>
      <c r="M233" s="122"/>
      <c r="N233" s="122" t="n">
        <v>42556</v>
      </c>
      <c r="O233" s="122"/>
      <c r="P233" s="122"/>
      <c r="Q233" s="122" t="s">
        <v>1332</v>
      </c>
      <c r="R233" s="159" t="n">
        <v>150000</v>
      </c>
      <c r="S233" s="122" t="n">
        <v>43319</v>
      </c>
      <c r="T233" s="142" t="n">
        <v>42698</v>
      </c>
      <c r="U233" s="122" t="n">
        <v>43628</v>
      </c>
      <c r="V233" s="122" t="n">
        <v>45412</v>
      </c>
      <c r="W233" s="122"/>
      <c r="X233" s="122"/>
      <c r="Y233" s="170" t="n">
        <v>45777</v>
      </c>
      <c r="Z233" s="171"/>
      <c r="AA233" s="170"/>
      <c r="AB233" s="248" t="s">
        <v>1333</v>
      </c>
      <c r="AC233" s="248" t="s">
        <v>1334</v>
      </c>
      <c r="AD233" s="170"/>
      <c r="AE233" s="117" t="n">
        <v>3345413</v>
      </c>
      <c r="AF233" s="118" t="n">
        <v>36526667</v>
      </c>
      <c r="AG233" s="101" t="s">
        <v>72</v>
      </c>
      <c r="AH233" s="27" t="s">
        <v>100</v>
      </c>
      <c r="AI233" s="7" t="s">
        <v>74</v>
      </c>
      <c r="AJ233" s="101"/>
      <c r="AK233" s="7"/>
      <c r="AL233" s="101"/>
      <c r="AM233" s="101" t="s">
        <v>54</v>
      </c>
      <c r="AN233" s="7" t="s">
        <v>75</v>
      </c>
      <c r="AO233" s="101"/>
      <c r="AP233" s="15" t="n">
        <f aca="false">MAX(V233,W233,X233)</f>
        <v>45412</v>
      </c>
      <c r="AQ233" s="16" t="n">
        <f aca="false">(AE233) * 0.01</f>
        <v>33454.13</v>
      </c>
      <c r="AR233" s="16" t="n">
        <f aca="false">(AE233) * 0.09</f>
        <v>301087.17</v>
      </c>
      <c r="AS233" s="16" t="n">
        <f aca="false">AQ233+AR233</f>
        <v>334541.3</v>
      </c>
    </row>
    <row r="234" customFormat="false" ht="15" hidden="false" customHeight="true" outlineLevel="0" collapsed="false">
      <c r="A234" s="120" t="n">
        <v>9539</v>
      </c>
      <c r="B234" s="7" t="s">
        <v>55</v>
      </c>
      <c r="C234" s="7" t="s">
        <v>275</v>
      </c>
      <c r="D234" s="7" t="s">
        <v>47</v>
      </c>
      <c r="E234" s="7" t="s">
        <v>1335</v>
      </c>
      <c r="F234" s="17" t="s">
        <v>1336</v>
      </c>
      <c r="G234" s="7" t="s">
        <v>455</v>
      </c>
      <c r="H234" s="7" t="s">
        <v>151</v>
      </c>
      <c r="I234" s="7" t="s">
        <v>93</v>
      </c>
      <c r="J234" s="7" t="s">
        <v>52</v>
      </c>
      <c r="K234" s="7" t="s">
        <v>53</v>
      </c>
      <c r="L234" s="18" t="n">
        <v>42705</v>
      </c>
      <c r="M234" s="18"/>
      <c r="N234" s="18" t="n">
        <v>42705</v>
      </c>
      <c r="O234" s="18" t="n">
        <v>42818</v>
      </c>
      <c r="P234" s="18" t="n">
        <v>43250</v>
      </c>
      <c r="Q234" s="145" t="s">
        <v>1337</v>
      </c>
      <c r="R234" s="151" t="n">
        <v>50000</v>
      </c>
      <c r="S234" s="18" t="n">
        <v>43174</v>
      </c>
      <c r="T234" s="18" t="n">
        <v>43229</v>
      </c>
      <c r="U234" s="18" t="n">
        <v>43235</v>
      </c>
      <c r="V234" s="18" t="n">
        <v>45077</v>
      </c>
      <c r="W234" s="153" t="n">
        <v>45116</v>
      </c>
      <c r="X234" s="18"/>
      <c r="Y234" s="18" t="n">
        <v>45443</v>
      </c>
      <c r="Z234" s="64"/>
      <c r="AA234" s="18"/>
      <c r="AB234" s="170" t="s">
        <v>1338</v>
      </c>
      <c r="AC234" s="17" t="s">
        <v>875</v>
      </c>
      <c r="AD234" s="17" t="s">
        <v>1339</v>
      </c>
      <c r="AE234" s="24" t="n">
        <v>1502511</v>
      </c>
      <c r="AF234" s="37" t="n">
        <v>5164147</v>
      </c>
      <c r="AG234" s="28" t="s">
        <v>493</v>
      </c>
      <c r="AH234" s="7" t="s">
        <v>73</v>
      </c>
      <c r="AI234" s="28" t="s">
        <v>459</v>
      </c>
      <c r="AJ234" s="7"/>
      <c r="AK234" s="7"/>
      <c r="AL234" s="7"/>
      <c r="AM234" s="7" t="s">
        <v>54</v>
      </c>
      <c r="AN234" s="7" t="s">
        <v>75</v>
      </c>
      <c r="AO234" s="7"/>
      <c r="AP234" s="15" t="n">
        <f aca="false">MAX(V234,W234,X234)</f>
        <v>45116</v>
      </c>
      <c r="AQ234" s="16" t="n">
        <f aca="false">(AE234) * 0.01</f>
        <v>15025.11</v>
      </c>
      <c r="AR234" s="16" t="n">
        <f aca="false">(AE234) * 0.09</f>
        <v>135225.99</v>
      </c>
      <c r="AS234" s="16" t="n">
        <f aca="false">AQ234+AR234</f>
        <v>150251.1</v>
      </c>
    </row>
    <row r="235" customFormat="false" ht="15" hidden="false" customHeight="true" outlineLevel="0" collapsed="false">
      <c r="A235" s="250" t="n">
        <v>9542</v>
      </c>
      <c r="B235" s="41" t="s">
        <v>55</v>
      </c>
      <c r="C235" s="41" t="s">
        <v>1340</v>
      </c>
      <c r="D235" s="41" t="s">
        <v>57</v>
      </c>
      <c r="E235" s="41" t="s">
        <v>1341</v>
      </c>
      <c r="F235" s="41" t="s">
        <v>1340</v>
      </c>
      <c r="G235" s="41" t="s">
        <v>455</v>
      </c>
      <c r="H235" s="41" t="s">
        <v>151</v>
      </c>
      <c r="I235" s="1" t="s">
        <v>165</v>
      </c>
      <c r="J235" s="41" t="s">
        <v>52</v>
      </c>
      <c r="K235" s="41" t="s">
        <v>53</v>
      </c>
      <c r="L235" s="70" t="n">
        <v>42760</v>
      </c>
      <c r="M235" s="70"/>
      <c r="N235" s="70" t="n">
        <v>42760</v>
      </c>
      <c r="O235" s="70"/>
      <c r="P235" s="186"/>
      <c r="Q235" s="122" t="s">
        <v>1342</v>
      </c>
      <c r="R235" s="187" t="n">
        <v>50000</v>
      </c>
      <c r="S235" s="70" t="n">
        <v>43482</v>
      </c>
      <c r="T235" s="70" t="n">
        <v>42961</v>
      </c>
      <c r="U235" s="70" t="n">
        <v>42962</v>
      </c>
      <c r="V235" s="70" t="n">
        <v>44896</v>
      </c>
      <c r="W235" s="70" t="n">
        <v>45852</v>
      </c>
      <c r="X235" s="70"/>
      <c r="Y235" s="70" t="n">
        <v>46217</v>
      </c>
      <c r="Z235" s="139"/>
      <c r="AA235" s="70"/>
      <c r="AB235" s="70"/>
      <c r="AC235" s="70"/>
      <c r="AD235" s="138"/>
      <c r="AE235" s="108" t="n">
        <v>2000000</v>
      </c>
      <c r="AF235" s="109" t="n">
        <v>6150000</v>
      </c>
      <c r="AG235" s="28" t="s">
        <v>493</v>
      </c>
      <c r="AH235" s="7" t="s">
        <v>73</v>
      </c>
      <c r="AI235" s="28" t="s">
        <v>459</v>
      </c>
      <c r="AJ235" s="41" t="s">
        <v>730</v>
      </c>
      <c r="AK235" s="41" t="s">
        <v>839</v>
      </c>
      <c r="AL235" s="41"/>
      <c r="AM235" s="41" t="s">
        <v>54</v>
      </c>
      <c r="AN235" s="7" t="s">
        <v>75</v>
      </c>
      <c r="AO235" s="154" t="s">
        <v>907</v>
      </c>
      <c r="AP235" s="15" t="n">
        <f aca="false">MAX(V235,W235,X235)</f>
        <v>45852</v>
      </c>
      <c r="AQ235" s="16" t="n">
        <f aca="false">(AE235) * 0.01</f>
        <v>20000</v>
      </c>
      <c r="AR235" s="16" t="n">
        <f aca="false">(AE235) * 0.09</f>
        <v>180000</v>
      </c>
      <c r="AS235" s="16" t="n">
        <f aca="false">AQ235+AR235</f>
        <v>200000</v>
      </c>
    </row>
    <row r="236" customFormat="false" ht="15" hidden="false" customHeight="true" outlineLevel="0" collapsed="false">
      <c r="A236" s="110" t="n">
        <v>9551</v>
      </c>
      <c r="B236" s="101" t="s">
        <v>55</v>
      </c>
      <c r="C236" s="101" t="s">
        <v>1003</v>
      </c>
      <c r="D236" s="101" t="s">
        <v>47</v>
      </c>
      <c r="E236" s="176" t="s">
        <v>1343</v>
      </c>
      <c r="F236" s="173" t="s">
        <v>1344</v>
      </c>
      <c r="G236" s="101" t="s">
        <v>122</v>
      </c>
      <c r="H236" s="101" t="s">
        <v>50</v>
      </c>
      <c r="I236" s="7" t="s">
        <v>165</v>
      </c>
      <c r="J236" s="28" t="s">
        <v>52</v>
      </c>
      <c r="K236" s="7" t="s">
        <v>53</v>
      </c>
      <c r="L236" s="122" t="n">
        <v>43069</v>
      </c>
      <c r="M236" s="122"/>
      <c r="N236" s="122" t="n">
        <v>43038</v>
      </c>
      <c r="O236" s="122" t="n">
        <v>43231</v>
      </c>
      <c r="P236" s="122" t="s">
        <v>1345</v>
      </c>
      <c r="Q236" s="122" t="s">
        <v>1346</v>
      </c>
      <c r="R236" s="159" t="n">
        <v>150000</v>
      </c>
      <c r="S236" s="122"/>
      <c r="T236" s="122"/>
      <c r="U236" s="122" t="n">
        <v>43899</v>
      </c>
      <c r="V236" s="122" t="n">
        <v>45838</v>
      </c>
      <c r="W236" s="122" t="n">
        <v>45838</v>
      </c>
      <c r="X236" s="18"/>
      <c r="Y236" s="170"/>
      <c r="Z236" s="171"/>
      <c r="AA236" s="170"/>
      <c r="AB236" s="170" t="s">
        <v>1347</v>
      </c>
      <c r="AC236" s="138" t="s">
        <v>728</v>
      </c>
      <c r="AD236" s="7"/>
      <c r="AE236" s="117" t="n">
        <v>5329452</v>
      </c>
      <c r="AF236" s="118" t="n">
        <v>12152000</v>
      </c>
      <c r="AG236" s="101" t="s">
        <v>118</v>
      </c>
      <c r="AH236" s="27" t="s">
        <v>100</v>
      </c>
      <c r="AI236" s="28" t="s">
        <v>127</v>
      </c>
      <c r="AJ236" s="101"/>
      <c r="AK236" s="101"/>
      <c r="AL236" s="29"/>
      <c r="AM236" s="101" t="s">
        <v>54</v>
      </c>
      <c r="AN236" s="7" t="s">
        <v>75</v>
      </c>
      <c r="AO236" s="101" t="s">
        <v>1348</v>
      </c>
      <c r="AP236" s="15" t="n">
        <f aca="false">MAX(V236,W236,X236)</f>
        <v>45838</v>
      </c>
      <c r="AQ236" s="16" t="n">
        <f aca="false">(AE236) * 0.01</f>
        <v>53294.52</v>
      </c>
      <c r="AR236" s="16" t="n">
        <f aca="false">(AE236) * 0.09</f>
        <v>479650.68</v>
      </c>
      <c r="AS236" s="16" t="n">
        <f aca="false">AQ236+AR236</f>
        <v>532945.2</v>
      </c>
    </row>
    <row r="237" customFormat="false" ht="15" hidden="false" customHeight="true" outlineLevel="0" collapsed="false">
      <c r="A237" s="110" t="n">
        <v>9604</v>
      </c>
      <c r="B237" s="101" t="s">
        <v>55</v>
      </c>
      <c r="C237" s="101" t="s">
        <v>386</v>
      </c>
      <c r="D237" s="101" t="s">
        <v>47</v>
      </c>
      <c r="E237" s="176" t="s">
        <v>1349</v>
      </c>
      <c r="F237" s="173" t="s">
        <v>1350</v>
      </c>
      <c r="G237" s="101" t="s">
        <v>92</v>
      </c>
      <c r="H237" s="101" t="s">
        <v>50</v>
      </c>
      <c r="I237" s="7" t="s">
        <v>93</v>
      </c>
      <c r="J237" s="28" t="s">
        <v>758</v>
      </c>
      <c r="K237" s="7" t="s">
        <v>95</v>
      </c>
      <c r="L237" s="122" t="n">
        <v>43069</v>
      </c>
      <c r="M237" s="122" t="n">
        <v>43614</v>
      </c>
      <c r="N237" s="122" t="n">
        <v>43038</v>
      </c>
      <c r="O237" s="122" t="n">
        <v>43447</v>
      </c>
      <c r="P237" s="122" t="n">
        <v>43554</v>
      </c>
      <c r="Q237" s="122" t="s">
        <v>1351</v>
      </c>
      <c r="R237" s="159" t="n">
        <v>91325</v>
      </c>
      <c r="S237" s="122" t="n">
        <v>43873</v>
      </c>
      <c r="T237" s="122" t="n">
        <v>43936</v>
      </c>
      <c r="U237" s="122" t="n">
        <v>43997</v>
      </c>
      <c r="V237" s="122" t="n">
        <v>45747</v>
      </c>
      <c r="W237" s="122" t="n">
        <v>44926</v>
      </c>
      <c r="X237" s="18" t="s">
        <v>1352</v>
      </c>
      <c r="Y237" s="170" t="n">
        <v>45747</v>
      </c>
      <c r="Z237" s="171"/>
      <c r="AA237" s="170"/>
      <c r="AB237" s="170" t="s">
        <v>1353</v>
      </c>
      <c r="AC237" s="138" t="s">
        <v>761</v>
      </c>
      <c r="AD237" s="7" t="n">
        <v>2000003585</v>
      </c>
      <c r="AE237" s="117" t="n">
        <v>3105023</v>
      </c>
      <c r="AF237" s="118" t="n">
        <v>19000000</v>
      </c>
      <c r="AG237" s="101" t="s">
        <v>754</v>
      </c>
      <c r="AH237" s="27" t="s">
        <v>100</v>
      </c>
      <c r="AI237" s="28" t="s">
        <v>101</v>
      </c>
      <c r="AJ237" s="101"/>
      <c r="AK237" s="101"/>
      <c r="AL237" s="29"/>
      <c r="AM237" s="101" t="s">
        <v>54</v>
      </c>
      <c r="AN237" s="7" t="s">
        <v>75</v>
      </c>
      <c r="AO237" s="101"/>
      <c r="AP237" s="15" t="n">
        <f aca="false">MAX(V237,W237,X237)</f>
        <v>45747</v>
      </c>
      <c r="AQ237" s="16" t="n">
        <f aca="false">(AE237) * 0.01</f>
        <v>31050.23</v>
      </c>
      <c r="AR237" s="16" t="n">
        <f aca="false">(AE237) * 0.09</f>
        <v>279452.07</v>
      </c>
      <c r="AS237" s="16" t="n">
        <f aca="false">AQ237+AR237</f>
        <v>310502.3</v>
      </c>
    </row>
    <row r="238" customFormat="false" ht="15" hidden="false" customHeight="true" outlineLevel="0" collapsed="false">
      <c r="A238" s="6" t="n">
        <v>9633</v>
      </c>
      <c r="B238" s="25" t="s">
        <v>55</v>
      </c>
      <c r="C238" s="25" t="s">
        <v>645</v>
      </c>
      <c r="D238" s="25" t="s">
        <v>103</v>
      </c>
      <c r="E238" s="25" t="s">
        <v>1354</v>
      </c>
      <c r="F238" s="25" t="s">
        <v>1355</v>
      </c>
      <c r="G238" s="72" t="s">
        <v>281</v>
      </c>
      <c r="H238" s="25" t="s">
        <v>151</v>
      </c>
      <c r="I238" s="25" t="s">
        <v>93</v>
      </c>
      <c r="J238" s="25" t="s">
        <v>52</v>
      </c>
      <c r="K238" s="7" t="s">
        <v>53</v>
      </c>
      <c r="L238" s="18" t="n">
        <v>42712</v>
      </c>
      <c r="M238" s="18"/>
      <c r="N238" s="18"/>
      <c r="O238" s="18"/>
      <c r="P238" s="18"/>
      <c r="Q238" s="145"/>
      <c r="R238" s="151" t="n">
        <v>0</v>
      </c>
      <c r="S238" s="18" t="n">
        <v>42712</v>
      </c>
      <c r="T238" s="18" t="n">
        <v>43754</v>
      </c>
      <c r="U238" s="152" t="n">
        <v>43872</v>
      </c>
      <c r="V238" s="18" t="n">
        <v>45138</v>
      </c>
      <c r="W238" s="18"/>
      <c r="X238" s="18"/>
      <c r="Y238" s="18" t="n">
        <v>45504</v>
      </c>
      <c r="Z238" s="64"/>
      <c r="AA238" s="18"/>
      <c r="AB238" s="18" t="s">
        <v>1356</v>
      </c>
      <c r="AC238" s="18" t="s">
        <v>875</v>
      </c>
      <c r="AD238" s="73"/>
      <c r="AE238" s="24" t="n">
        <v>1369863</v>
      </c>
      <c r="AF238" s="37" t="n">
        <v>2700100</v>
      </c>
      <c r="AG238" s="25" t="s">
        <v>167</v>
      </c>
      <c r="AH238" s="25" t="s">
        <v>127</v>
      </c>
      <c r="AI238" s="82" t="s">
        <v>329</v>
      </c>
      <c r="AJ238" s="25" t="s">
        <v>730</v>
      </c>
      <c r="AK238" s="25" t="s">
        <v>128</v>
      </c>
      <c r="AL238" s="25"/>
      <c r="AM238" s="25" t="s">
        <v>54</v>
      </c>
      <c r="AN238" s="25" t="s">
        <v>75</v>
      </c>
      <c r="AO238" s="25"/>
      <c r="AP238" s="15" t="n">
        <f aca="false">MAX(V238,W238,X238)</f>
        <v>45138</v>
      </c>
      <c r="AQ238" s="16" t="n">
        <f aca="false">(AE238) * 0.01</f>
        <v>13698.63</v>
      </c>
      <c r="AR238" s="16" t="n">
        <f aca="false">(AE238) * 0.09</f>
        <v>123287.67</v>
      </c>
      <c r="AS238" s="16" t="n">
        <f aca="false">AQ238+AR238</f>
        <v>136986.3</v>
      </c>
    </row>
    <row r="239" customFormat="false" ht="15" hidden="false" customHeight="true" outlineLevel="0" collapsed="false">
      <c r="A239" s="6" t="n">
        <v>9667</v>
      </c>
      <c r="B239" s="7" t="s">
        <v>55</v>
      </c>
      <c r="C239" s="7" t="s">
        <v>1070</v>
      </c>
      <c r="D239" s="7" t="s">
        <v>103</v>
      </c>
      <c r="E239" s="7" t="s">
        <v>1357</v>
      </c>
      <c r="F239" s="7" t="s">
        <v>1358</v>
      </c>
      <c r="G239" s="22" t="s">
        <v>164</v>
      </c>
      <c r="H239" s="7" t="s">
        <v>151</v>
      </c>
      <c r="I239" s="7" t="s">
        <v>93</v>
      </c>
      <c r="J239" s="7" t="s">
        <v>94</v>
      </c>
      <c r="K239" s="7" t="s">
        <v>53</v>
      </c>
      <c r="L239" s="18" t="n">
        <v>42787</v>
      </c>
      <c r="M239" s="18"/>
      <c r="N239" s="18" t="n">
        <v>42787</v>
      </c>
      <c r="O239" s="18" t="n">
        <v>42823</v>
      </c>
      <c r="P239" s="146" t="n">
        <v>43131</v>
      </c>
      <c r="Q239" s="122" t="s">
        <v>1359</v>
      </c>
      <c r="R239" s="147" t="n">
        <v>50000</v>
      </c>
      <c r="S239" s="18" t="n">
        <v>43208</v>
      </c>
      <c r="T239" s="18" t="n">
        <v>43290</v>
      </c>
      <c r="U239" s="18" t="n">
        <v>43292</v>
      </c>
      <c r="V239" s="18" t="n">
        <v>44387</v>
      </c>
      <c r="W239" s="50" t="n">
        <v>45117</v>
      </c>
      <c r="X239" s="18"/>
      <c r="Y239" s="50" t="n">
        <v>45443</v>
      </c>
      <c r="Z239" s="205" t="n">
        <v>1</v>
      </c>
      <c r="AA239" s="18"/>
      <c r="AB239" s="18" t="s">
        <v>1360</v>
      </c>
      <c r="AC239" s="18" t="s">
        <v>1361</v>
      </c>
      <c r="AD239" s="18" t="s">
        <v>1362</v>
      </c>
      <c r="AE239" s="24" t="n">
        <v>1776484</v>
      </c>
      <c r="AF239" s="37" t="n">
        <v>13413999</v>
      </c>
      <c r="AG239" s="7" t="s">
        <v>167</v>
      </c>
      <c r="AH239" s="27" t="s">
        <v>100</v>
      </c>
      <c r="AI239" s="8" t="s">
        <v>74</v>
      </c>
      <c r="AJ239" s="7" t="s">
        <v>460</v>
      </c>
      <c r="AK239" s="7" t="s">
        <v>128</v>
      </c>
      <c r="AL239" s="7"/>
      <c r="AM239" s="7" t="s">
        <v>54</v>
      </c>
      <c r="AN239" s="7" t="s">
        <v>75</v>
      </c>
      <c r="AO239" s="7" t="s">
        <v>1363</v>
      </c>
      <c r="AP239" s="15" t="n">
        <f aca="false">MAX(V239,W239,X239)</f>
        <v>45117</v>
      </c>
      <c r="AQ239" s="16" t="n">
        <f aca="false">(AE239) * 0.01</f>
        <v>17764.84</v>
      </c>
      <c r="AR239" s="16" t="n">
        <f aca="false">(AE239) * 0.09</f>
        <v>159883.56</v>
      </c>
      <c r="AS239" s="16" t="n">
        <f aca="false">AQ239+AR239</f>
        <v>177648.4</v>
      </c>
    </row>
    <row r="240" customFormat="false" ht="15" hidden="false" customHeight="true" outlineLevel="0" collapsed="false">
      <c r="A240" s="38" t="n">
        <v>9668</v>
      </c>
      <c r="B240" s="39" t="s">
        <v>55</v>
      </c>
      <c r="C240" s="39" t="s">
        <v>1364</v>
      </c>
      <c r="D240" s="39" t="s">
        <v>57</v>
      </c>
      <c r="E240" s="39" t="s">
        <v>1365</v>
      </c>
      <c r="F240" s="39" t="s">
        <v>1366</v>
      </c>
      <c r="G240" s="39" t="s">
        <v>455</v>
      </c>
      <c r="H240" s="39" t="s">
        <v>50</v>
      </c>
      <c r="I240" s="7" t="s">
        <v>93</v>
      </c>
      <c r="J240" s="41" t="s">
        <v>52</v>
      </c>
      <c r="K240" s="41" t="s">
        <v>53</v>
      </c>
      <c r="L240" s="70" t="n">
        <v>43069</v>
      </c>
      <c r="M240" s="70"/>
      <c r="N240" s="70" t="n">
        <v>43038</v>
      </c>
      <c r="O240" s="70" t="n">
        <v>43172</v>
      </c>
      <c r="P240" s="70" t="n">
        <v>43769</v>
      </c>
      <c r="Q240" s="70" t="s">
        <v>1367</v>
      </c>
      <c r="R240" s="155" t="n">
        <v>120000</v>
      </c>
      <c r="S240" s="70"/>
      <c r="T240" s="70" t="n">
        <v>44119</v>
      </c>
      <c r="U240" s="234" t="n">
        <v>44126</v>
      </c>
      <c r="V240" s="70" t="n">
        <v>45656</v>
      </c>
      <c r="W240" s="138"/>
      <c r="X240" s="70"/>
      <c r="Y240" s="124" t="n">
        <v>45930</v>
      </c>
      <c r="Z240" s="156"/>
      <c r="AA240" s="124"/>
      <c r="AB240" s="124" t="s">
        <v>1368</v>
      </c>
      <c r="AC240" s="124"/>
      <c r="AD240" s="124"/>
      <c r="AE240" s="46" t="n">
        <v>3532968</v>
      </c>
      <c r="AF240" s="47" t="n">
        <v>22934073</v>
      </c>
      <c r="AG240" s="28" t="s">
        <v>493</v>
      </c>
      <c r="AH240" s="7" t="s">
        <v>73</v>
      </c>
      <c r="AI240" s="28" t="s">
        <v>459</v>
      </c>
      <c r="AJ240" s="39" t="s">
        <v>460</v>
      </c>
      <c r="AK240" s="39"/>
      <c r="AL240" s="39"/>
      <c r="AM240" s="39" t="s">
        <v>54</v>
      </c>
      <c r="AN240" s="7" t="s">
        <v>75</v>
      </c>
      <c r="AO240" s="39" t="s">
        <v>907</v>
      </c>
      <c r="AP240" s="15" t="n">
        <f aca="false">MAX(V240,W240,X240)</f>
        <v>45656</v>
      </c>
      <c r="AQ240" s="16" t="n">
        <f aca="false">(AE240) * 0.01</f>
        <v>35329.68</v>
      </c>
      <c r="AR240" s="16" t="n">
        <f aca="false">(AE240) * 0.09</f>
        <v>317967.12</v>
      </c>
      <c r="AS240" s="16" t="n">
        <f aca="false">AQ240+AR240</f>
        <v>353296.8</v>
      </c>
    </row>
    <row r="241" customFormat="false" ht="15" hidden="false" customHeight="true" outlineLevel="0" collapsed="false">
      <c r="A241" s="74" t="n">
        <v>9671</v>
      </c>
      <c r="B241" s="7" t="s">
        <v>55</v>
      </c>
      <c r="C241" s="7" t="s">
        <v>201</v>
      </c>
      <c r="D241" s="7" t="s">
        <v>47</v>
      </c>
      <c r="E241" s="7" t="s">
        <v>1369</v>
      </c>
      <c r="F241" s="7" t="s">
        <v>1370</v>
      </c>
      <c r="G241" s="7" t="s">
        <v>122</v>
      </c>
      <c r="H241" s="7" t="s">
        <v>151</v>
      </c>
      <c r="I241" s="1" t="s">
        <v>165</v>
      </c>
      <c r="J241" s="7" t="s">
        <v>52</v>
      </c>
      <c r="K241" s="7" t="s">
        <v>53</v>
      </c>
      <c r="L241" s="18" t="n">
        <v>42921</v>
      </c>
      <c r="M241" s="18"/>
      <c r="N241" s="18" t="n">
        <v>42921</v>
      </c>
      <c r="O241" s="18" t="n">
        <v>42978</v>
      </c>
      <c r="P241" s="18" t="s">
        <v>1352</v>
      </c>
      <c r="Q241" s="18" t="s">
        <v>1371</v>
      </c>
      <c r="R241" s="151" t="n">
        <v>50000</v>
      </c>
      <c r="S241" s="18" t="n">
        <v>43448</v>
      </c>
      <c r="T241" s="18"/>
      <c r="U241" s="18"/>
      <c r="V241" s="18"/>
      <c r="W241" s="122" t="n">
        <v>44926</v>
      </c>
      <c r="X241" s="18"/>
      <c r="Y241" s="18"/>
      <c r="Z241" s="64"/>
      <c r="AA241" s="18"/>
      <c r="AB241" s="18" t="s">
        <v>1372</v>
      </c>
      <c r="AC241" s="18" t="s">
        <v>875</v>
      </c>
      <c r="AD241" s="18"/>
      <c r="AE241" s="24" t="n">
        <v>1319864</v>
      </c>
      <c r="AF241" s="37" t="n">
        <v>8500000</v>
      </c>
      <c r="AG241" s="7" t="s">
        <v>118</v>
      </c>
      <c r="AH241" s="27" t="s">
        <v>100</v>
      </c>
      <c r="AI241" s="7" t="s">
        <v>127</v>
      </c>
      <c r="AJ241" s="7"/>
      <c r="AK241" s="7"/>
      <c r="AL241" s="7"/>
      <c r="AM241" s="7" t="s">
        <v>54</v>
      </c>
      <c r="AN241" s="7" t="s">
        <v>75</v>
      </c>
      <c r="AO241" s="7" t="s">
        <v>1373</v>
      </c>
      <c r="AP241" s="15" t="n">
        <f aca="false">MAX(V241,W241,X241)</f>
        <v>44926</v>
      </c>
      <c r="AQ241" s="16" t="n">
        <f aca="false">(AE241) * 0.01</f>
        <v>13198.64</v>
      </c>
      <c r="AR241" s="16" t="n">
        <f aca="false">(AE241) * 0.09</f>
        <v>118787.76</v>
      </c>
      <c r="AS241" s="16" t="n">
        <f aca="false">AQ241+AR241</f>
        <v>131986.4</v>
      </c>
    </row>
    <row r="242" customFormat="false" ht="15" hidden="false" customHeight="true" outlineLevel="0" collapsed="false">
      <c r="A242" s="6" t="n">
        <v>9678</v>
      </c>
      <c r="B242" s="25" t="s">
        <v>55</v>
      </c>
      <c r="C242" s="25" t="s">
        <v>1374</v>
      </c>
      <c r="D242" s="25" t="s">
        <v>103</v>
      </c>
      <c r="E242" s="25" t="s">
        <v>1375</v>
      </c>
      <c r="F242" s="25" t="s">
        <v>1376</v>
      </c>
      <c r="G242" s="25" t="s">
        <v>281</v>
      </c>
      <c r="H242" s="25" t="s">
        <v>151</v>
      </c>
      <c r="I242" s="25" t="s">
        <v>111</v>
      </c>
      <c r="J242" s="25" t="s">
        <v>52</v>
      </c>
      <c r="K242" s="7" t="s">
        <v>53</v>
      </c>
      <c r="L242" s="18" t="n">
        <v>42709</v>
      </c>
      <c r="M242" s="18"/>
      <c r="N242" s="18" t="n">
        <v>42709</v>
      </c>
      <c r="O242" s="18"/>
      <c r="P242" s="18"/>
      <c r="Q242" s="18"/>
      <c r="R242" s="151" t="n">
        <v>50000</v>
      </c>
      <c r="S242" s="18" t="n">
        <v>42709</v>
      </c>
      <c r="T242" s="18" t="n">
        <v>42759</v>
      </c>
      <c r="U242" s="18" t="n">
        <v>42719</v>
      </c>
      <c r="V242" s="18" t="n">
        <v>43853</v>
      </c>
      <c r="W242" s="18" t="n">
        <v>44278</v>
      </c>
      <c r="X242" s="18" t="n">
        <v>44278</v>
      </c>
      <c r="Y242" s="18" t="n">
        <v>44227</v>
      </c>
      <c r="Z242" s="64" t="n">
        <v>2</v>
      </c>
      <c r="AA242" s="18" t="n">
        <v>44469</v>
      </c>
      <c r="AB242" s="18" t="s">
        <v>1377</v>
      </c>
      <c r="AC242" s="73" t="s">
        <v>875</v>
      </c>
      <c r="AD242" s="18" t="s">
        <v>1378</v>
      </c>
      <c r="AE242" s="24" t="n">
        <v>1995000</v>
      </c>
      <c r="AF242" s="37" t="n">
        <v>2200000</v>
      </c>
      <c r="AG242" s="25" t="s">
        <v>167</v>
      </c>
      <c r="AH242" s="25" t="s">
        <v>127</v>
      </c>
      <c r="AI242" s="194" t="s">
        <v>329</v>
      </c>
      <c r="AJ242" s="25" t="s">
        <v>128</v>
      </c>
      <c r="AK242" s="25" t="s">
        <v>292</v>
      </c>
      <c r="AL242" s="25"/>
      <c r="AM242" s="73" t="s">
        <v>54</v>
      </c>
      <c r="AN242" s="25" t="s">
        <v>75</v>
      </c>
      <c r="AO242" s="25"/>
      <c r="AP242" s="15" t="n">
        <f aca="false">MAX(V242,W242,X242)</f>
        <v>44278</v>
      </c>
      <c r="AQ242" s="16" t="n">
        <f aca="false">(AE242) * 0.01</f>
        <v>19950</v>
      </c>
      <c r="AR242" s="16" t="n">
        <f aca="false">(AE242) * 0.09</f>
        <v>179550</v>
      </c>
      <c r="AS242" s="16" t="n">
        <f aca="false">AQ242+AR242</f>
        <v>199500</v>
      </c>
    </row>
    <row r="243" customFormat="false" ht="15" hidden="false" customHeight="true" outlineLevel="0" collapsed="false">
      <c r="A243" s="106" t="n">
        <v>9696</v>
      </c>
      <c r="B243" s="41" t="s">
        <v>1379</v>
      </c>
      <c r="C243" s="41" t="s">
        <v>83</v>
      </c>
      <c r="D243" s="41" t="s">
        <v>83</v>
      </c>
      <c r="E243" s="41" t="s">
        <v>1380</v>
      </c>
      <c r="F243" s="41" t="s">
        <v>1381</v>
      </c>
      <c r="G243" s="41" t="s">
        <v>196</v>
      </c>
      <c r="H243" s="41" t="s">
        <v>50</v>
      </c>
      <c r="I243" s="41" t="s">
        <v>93</v>
      </c>
      <c r="J243" s="41" t="s">
        <v>68</v>
      </c>
      <c r="K243" s="41" t="s">
        <v>53</v>
      </c>
      <c r="L243" s="70" t="n">
        <v>42159</v>
      </c>
      <c r="M243" s="70"/>
      <c r="N243" s="70"/>
      <c r="O243" s="70"/>
      <c r="P243" s="70"/>
      <c r="Q243" s="70"/>
      <c r="R243" s="155" t="n">
        <v>0</v>
      </c>
      <c r="S243" s="70" t="n">
        <v>42829</v>
      </c>
      <c r="T243" s="70" t="n">
        <v>42990</v>
      </c>
      <c r="U243" s="234" t="n">
        <v>43139</v>
      </c>
      <c r="V243" s="70" t="n">
        <v>44469</v>
      </c>
      <c r="W243" s="70" t="n">
        <v>44834</v>
      </c>
      <c r="X243" s="70"/>
      <c r="Y243" s="70" t="n">
        <v>44834</v>
      </c>
      <c r="Z243" s="139" t="n">
        <v>1</v>
      </c>
      <c r="AA243" s="70" t="n">
        <v>45016</v>
      </c>
      <c r="AB243" s="70" t="s">
        <v>1382</v>
      </c>
      <c r="AC243" s="70" t="s">
        <v>761</v>
      </c>
      <c r="AD243" s="70" t="s">
        <v>1383</v>
      </c>
      <c r="AE243" s="108" t="n">
        <v>2125457</v>
      </c>
      <c r="AF243" s="109" t="n">
        <v>22958419</v>
      </c>
      <c r="AG243" s="41" t="s">
        <v>72</v>
      </c>
      <c r="AH243" s="27" t="s">
        <v>100</v>
      </c>
      <c r="AI243" s="7" t="s">
        <v>74</v>
      </c>
      <c r="AJ243" s="41" t="s">
        <v>93</v>
      </c>
      <c r="AK243" s="41"/>
      <c r="AL243" s="41"/>
      <c r="AM243" s="41" t="s">
        <v>54</v>
      </c>
      <c r="AN243" s="7" t="s">
        <v>75</v>
      </c>
      <c r="AO243" s="41"/>
      <c r="AP243" s="15" t="n">
        <f aca="false">MAX(V243,W243,X243)</f>
        <v>44834</v>
      </c>
      <c r="AQ243" s="16" t="n">
        <f aca="false">(AE243) * 0.01</f>
        <v>21254.57</v>
      </c>
      <c r="AR243" s="16" t="n">
        <f aca="false">(AE243) * 0.09</f>
        <v>191291.13</v>
      </c>
      <c r="AS243" s="16" t="n">
        <f aca="false">AQ243+AR243</f>
        <v>212545.7</v>
      </c>
    </row>
    <row r="244" customFormat="false" ht="15" hidden="false" customHeight="true" outlineLevel="0" collapsed="false">
      <c r="A244" s="251" t="n">
        <v>9703</v>
      </c>
      <c r="B244" s="28" t="s">
        <v>55</v>
      </c>
      <c r="C244" s="28" t="s">
        <v>1384</v>
      </c>
      <c r="D244" s="28" t="s">
        <v>57</v>
      </c>
      <c r="E244" s="28" t="s">
        <v>1385</v>
      </c>
      <c r="F244" s="252" t="s">
        <v>1386</v>
      </c>
      <c r="G244" s="28" t="s">
        <v>455</v>
      </c>
      <c r="H244" s="28" t="s">
        <v>151</v>
      </c>
      <c r="I244" s="28" t="s">
        <v>818</v>
      </c>
      <c r="J244" s="7" t="s">
        <v>52</v>
      </c>
      <c r="K244" s="28" t="s">
        <v>53</v>
      </c>
      <c r="L244" s="122" t="n">
        <v>42929</v>
      </c>
      <c r="M244" s="122"/>
      <c r="N244" s="122" t="n">
        <v>42929</v>
      </c>
      <c r="O244" s="122" t="n">
        <v>43083</v>
      </c>
      <c r="P244" s="122" t="n">
        <v>43477</v>
      </c>
      <c r="Q244" s="122" t="s">
        <v>1387</v>
      </c>
      <c r="R244" s="159" t="n">
        <v>50000</v>
      </c>
      <c r="S244" s="122" t="n">
        <v>43319</v>
      </c>
      <c r="T244" s="122" t="n">
        <v>43592</v>
      </c>
      <c r="U244" s="122" t="n">
        <v>43693</v>
      </c>
      <c r="V244" s="122" t="n">
        <v>44926</v>
      </c>
      <c r="W244" s="253" t="n">
        <v>45322</v>
      </c>
      <c r="X244" s="122"/>
      <c r="Y244" s="122" t="n">
        <v>45291</v>
      </c>
      <c r="Z244" s="160"/>
      <c r="AA244" s="122"/>
      <c r="AB244" s="122" t="s">
        <v>1388</v>
      </c>
      <c r="AC244" s="122" t="s">
        <v>875</v>
      </c>
      <c r="AD244" s="122"/>
      <c r="AE244" s="129" t="n">
        <v>1319863</v>
      </c>
      <c r="AF244" s="130" t="n">
        <v>4050000</v>
      </c>
      <c r="AG244" s="28" t="s">
        <v>493</v>
      </c>
      <c r="AH244" s="7" t="s">
        <v>73</v>
      </c>
      <c r="AI244" s="28" t="s">
        <v>459</v>
      </c>
      <c r="AJ244" s="28" t="s">
        <v>730</v>
      </c>
      <c r="AK244" s="28" t="s">
        <v>839</v>
      </c>
      <c r="AL244" s="28"/>
      <c r="AM244" s="28" t="s">
        <v>54</v>
      </c>
      <c r="AN244" s="7" t="s">
        <v>75</v>
      </c>
      <c r="AO244" s="28"/>
      <c r="AP244" s="15" t="n">
        <f aca="false">MAX(V244,W244,X244)</f>
        <v>45322</v>
      </c>
      <c r="AQ244" s="16" t="n">
        <f aca="false">(AE244) * 0.01</f>
        <v>13198.63</v>
      </c>
      <c r="AR244" s="16" t="n">
        <f aca="false">(AE244) * 0.09</f>
        <v>118787.67</v>
      </c>
      <c r="AS244" s="16" t="n">
        <f aca="false">AQ244+AR244</f>
        <v>131986.3</v>
      </c>
    </row>
    <row r="245" customFormat="false" ht="15" hidden="false" customHeight="true" outlineLevel="0" collapsed="false">
      <c r="A245" s="125" t="n">
        <v>9719</v>
      </c>
      <c r="B245" s="28" t="s">
        <v>55</v>
      </c>
      <c r="C245" s="28" t="s">
        <v>83</v>
      </c>
      <c r="D245" s="28" t="s">
        <v>83</v>
      </c>
      <c r="E245" s="28" t="s">
        <v>1389</v>
      </c>
      <c r="F245" s="28" t="s">
        <v>1390</v>
      </c>
      <c r="G245" s="28" t="s">
        <v>196</v>
      </c>
      <c r="H245" s="28" t="s">
        <v>151</v>
      </c>
      <c r="I245" s="28" t="s">
        <v>93</v>
      </c>
      <c r="J245" s="28" t="s">
        <v>94</v>
      </c>
      <c r="K245" s="28" t="s">
        <v>53</v>
      </c>
      <c r="L245" s="122" t="n">
        <v>42753</v>
      </c>
      <c r="M245" s="122"/>
      <c r="N245" s="122" t="n">
        <v>42753</v>
      </c>
      <c r="O245" s="122" t="n">
        <v>42845</v>
      </c>
      <c r="P245" s="122" t="n">
        <v>43100</v>
      </c>
      <c r="Q245" s="122" t="s">
        <v>1391</v>
      </c>
      <c r="R245" s="159" t="n">
        <v>50000</v>
      </c>
      <c r="S245" s="122" t="n">
        <v>43137</v>
      </c>
      <c r="T245" s="122" t="n">
        <v>43437</v>
      </c>
      <c r="U245" s="122" t="n">
        <v>43463</v>
      </c>
      <c r="V245" s="122" t="n">
        <v>50586</v>
      </c>
      <c r="W245" s="122"/>
      <c r="X245" s="122"/>
      <c r="Y245" s="122" t="n">
        <v>50770</v>
      </c>
      <c r="Z245" s="160"/>
      <c r="AA245" s="122"/>
      <c r="AB245" s="95" t="s">
        <v>1392</v>
      </c>
      <c r="AC245" s="95" t="s">
        <v>949</v>
      </c>
      <c r="AD245" s="122"/>
      <c r="AE245" s="129" t="n">
        <v>2000000</v>
      </c>
      <c r="AF245" s="130" t="n">
        <v>52518998</v>
      </c>
      <c r="AG245" s="28" t="s">
        <v>72</v>
      </c>
      <c r="AH245" s="27" t="s">
        <v>100</v>
      </c>
      <c r="AI245" s="7" t="s">
        <v>74</v>
      </c>
      <c r="AJ245" s="7"/>
      <c r="AK245" s="7"/>
      <c r="AL245" s="28"/>
      <c r="AM245" s="28" t="s">
        <v>54</v>
      </c>
      <c r="AN245" s="7" t="s">
        <v>75</v>
      </c>
      <c r="AO245" s="28"/>
      <c r="AP245" s="15" t="n">
        <f aca="false">MAX(V245,W245,X245)</f>
        <v>50586</v>
      </c>
      <c r="AQ245" s="16" t="n">
        <f aca="false">(AE245) * 0.01</f>
        <v>20000</v>
      </c>
      <c r="AR245" s="16" t="n">
        <f aca="false">(AE245) * 0.09</f>
        <v>180000</v>
      </c>
      <c r="AS245" s="16" t="n">
        <f aca="false">AQ245+AR245</f>
        <v>200000</v>
      </c>
    </row>
    <row r="246" customFormat="false" ht="15" hidden="false" customHeight="true" outlineLevel="0" collapsed="false">
      <c r="A246" s="125" t="n">
        <v>9730</v>
      </c>
      <c r="B246" s="28" t="s">
        <v>55</v>
      </c>
      <c r="C246" s="28" t="s">
        <v>814</v>
      </c>
      <c r="D246" s="28" t="s">
        <v>64</v>
      </c>
      <c r="E246" s="28" t="s">
        <v>1393</v>
      </c>
      <c r="F246" s="28" t="s">
        <v>1394</v>
      </c>
      <c r="G246" s="28" t="s">
        <v>196</v>
      </c>
      <c r="H246" s="28" t="s">
        <v>151</v>
      </c>
      <c r="I246" s="28" t="s">
        <v>93</v>
      </c>
      <c r="J246" s="28" t="s">
        <v>94</v>
      </c>
      <c r="K246" s="28" t="s">
        <v>53</v>
      </c>
      <c r="L246" s="122" t="n">
        <v>42761</v>
      </c>
      <c r="M246" s="122"/>
      <c r="N246" s="122" t="n">
        <v>42761</v>
      </c>
      <c r="O246" s="122" t="n">
        <v>42822</v>
      </c>
      <c r="P246" s="122" t="n">
        <v>43281</v>
      </c>
      <c r="Q246" s="122" t="s">
        <v>1395</v>
      </c>
      <c r="R246" s="159" t="n">
        <v>45662</v>
      </c>
      <c r="S246" s="122" t="n">
        <v>43126</v>
      </c>
      <c r="T246" s="122" t="n">
        <v>43179</v>
      </c>
      <c r="U246" s="122" t="n">
        <v>43179</v>
      </c>
      <c r="V246" s="122" t="n">
        <v>44286</v>
      </c>
      <c r="W246" s="122" t="n">
        <v>45107</v>
      </c>
      <c r="X246" s="122"/>
      <c r="Y246" s="142" t="n">
        <v>44651</v>
      </c>
      <c r="Z246" s="160" t="n">
        <v>2</v>
      </c>
      <c r="AA246" s="122" t="n">
        <v>45291</v>
      </c>
      <c r="AB246" s="122" t="s">
        <v>1396</v>
      </c>
      <c r="AC246" s="122" t="s">
        <v>761</v>
      </c>
      <c r="AD246" s="122"/>
      <c r="AE246" s="129" t="n">
        <v>1452968</v>
      </c>
      <c r="AF246" s="130" t="n">
        <v>4760000</v>
      </c>
      <c r="AG246" s="28" t="s">
        <v>72</v>
      </c>
      <c r="AH246" s="27" t="s">
        <v>100</v>
      </c>
      <c r="AI246" s="7" t="s">
        <v>74</v>
      </c>
      <c r="AJ246" s="28"/>
      <c r="AK246" s="28"/>
      <c r="AL246" s="28"/>
      <c r="AM246" s="28" t="s">
        <v>54</v>
      </c>
      <c r="AN246" s="7" t="s">
        <v>75</v>
      </c>
      <c r="AO246" s="28"/>
      <c r="AP246" s="15" t="n">
        <f aca="false">MAX(V246,W246,X246)</f>
        <v>45107</v>
      </c>
      <c r="AQ246" s="16" t="n">
        <f aca="false">(AE246) * 0.01</f>
        <v>14529.68</v>
      </c>
      <c r="AR246" s="16" t="n">
        <f aca="false">(AE246) * 0.09</f>
        <v>130767.12</v>
      </c>
      <c r="AS246" s="16" t="n">
        <f aca="false">AQ246+AR246</f>
        <v>145296.8</v>
      </c>
    </row>
    <row r="247" customFormat="false" ht="15" hidden="false" customHeight="true" outlineLevel="0" collapsed="false">
      <c r="A247" s="125" t="n">
        <v>9738</v>
      </c>
      <c r="B247" s="28" t="s">
        <v>55</v>
      </c>
      <c r="C247" s="28" t="s">
        <v>1397</v>
      </c>
      <c r="D247" s="28" t="s">
        <v>47</v>
      </c>
      <c r="E247" s="56" t="s">
        <v>1398</v>
      </c>
      <c r="F247" s="28" t="s">
        <v>1399</v>
      </c>
      <c r="G247" s="28" t="s">
        <v>92</v>
      </c>
      <c r="H247" s="28" t="s">
        <v>151</v>
      </c>
      <c r="I247" s="28" t="s">
        <v>93</v>
      </c>
      <c r="J247" s="7" t="s">
        <v>341</v>
      </c>
      <c r="K247" s="7" t="s">
        <v>95</v>
      </c>
      <c r="L247" s="122" t="n">
        <v>43040</v>
      </c>
      <c r="M247" s="122"/>
      <c r="N247" s="122" t="n">
        <v>43040</v>
      </c>
      <c r="O247" s="122" t="n">
        <v>43087</v>
      </c>
      <c r="P247" s="122" t="n">
        <v>43524</v>
      </c>
      <c r="Q247" s="122" t="s">
        <v>1400</v>
      </c>
      <c r="R247" s="159" t="n">
        <v>50000</v>
      </c>
      <c r="S247" s="122" t="n">
        <v>43495</v>
      </c>
      <c r="T247" s="122" t="n">
        <v>43585</v>
      </c>
      <c r="U247" s="122" t="n">
        <v>43591</v>
      </c>
      <c r="V247" s="122" t="n">
        <v>44651</v>
      </c>
      <c r="W247" s="122"/>
      <c r="X247" s="122"/>
      <c r="Y247" s="122" t="n">
        <v>45016</v>
      </c>
      <c r="Z247" s="160"/>
      <c r="AA247" s="122"/>
      <c r="AB247" s="122" t="s">
        <v>1401</v>
      </c>
      <c r="AC247" s="122"/>
      <c r="AD247" s="254"/>
      <c r="AE247" s="129" t="n">
        <v>1045897</v>
      </c>
      <c r="AF247" s="130" t="n">
        <v>3500000</v>
      </c>
      <c r="AG247" s="28" t="s">
        <v>754</v>
      </c>
      <c r="AH247" s="27" t="s">
        <v>100</v>
      </c>
      <c r="AI247" s="7" t="s">
        <v>101</v>
      </c>
      <c r="AJ247" s="28"/>
      <c r="AK247" s="7"/>
      <c r="AL247" s="28"/>
      <c r="AM247" s="28" t="s">
        <v>54</v>
      </c>
      <c r="AN247" s="7" t="s">
        <v>75</v>
      </c>
      <c r="AO247" s="28"/>
      <c r="AP247" s="15" t="n">
        <f aca="false">MAX(V247,W247,X247)</f>
        <v>44651</v>
      </c>
      <c r="AQ247" s="16" t="n">
        <f aca="false">(AE247) * 0.01</f>
        <v>10458.97</v>
      </c>
      <c r="AR247" s="16" t="n">
        <f aca="false">(AE247) * 0.09</f>
        <v>94130.73</v>
      </c>
      <c r="AS247" s="16" t="n">
        <f aca="false">AQ247+AR247</f>
        <v>104589.7</v>
      </c>
    </row>
    <row r="248" customFormat="false" ht="15" hidden="false" customHeight="true" outlineLevel="0" collapsed="false">
      <c r="A248" s="125" t="n">
        <v>9759</v>
      </c>
      <c r="B248" s="28" t="s">
        <v>55</v>
      </c>
      <c r="C248" s="28" t="s">
        <v>703</v>
      </c>
      <c r="D248" s="28" t="s">
        <v>64</v>
      </c>
      <c r="E248" s="28" t="s">
        <v>1402</v>
      </c>
      <c r="F248" s="28" t="s">
        <v>1403</v>
      </c>
      <c r="G248" s="28" t="s">
        <v>196</v>
      </c>
      <c r="H248" s="28" t="s">
        <v>50</v>
      </c>
      <c r="I248" s="101" t="s">
        <v>93</v>
      </c>
      <c r="J248" s="28" t="s">
        <v>94</v>
      </c>
      <c r="K248" s="28" t="s">
        <v>53</v>
      </c>
      <c r="L248" s="122" t="n">
        <v>43069</v>
      </c>
      <c r="M248" s="122"/>
      <c r="N248" s="122" t="n">
        <v>43038</v>
      </c>
      <c r="O248" s="122" t="n">
        <v>43122</v>
      </c>
      <c r="P248" s="122" t="n">
        <v>43830</v>
      </c>
      <c r="Q248" s="122" t="s">
        <v>1404</v>
      </c>
      <c r="R248" s="159" t="n">
        <v>91324</v>
      </c>
      <c r="S248" s="122"/>
      <c r="T248" s="122" t="n">
        <v>44032</v>
      </c>
      <c r="U248" s="122" t="n">
        <v>44092</v>
      </c>
      <c r="V248" s="122" t="n">
        <v>45473</v>
      </c>
      <c r="W248" s="122"/>
      <c r="X248" s="122"/>
      <c r="Y248" s="122" t="n">
        <v>45838</v>
      </c>
      <c r="Z248" s="160"/>
      <c r="AA248" s="122"/>
      <c r="AB248" s="95" t="s">
        <v>1405</v>
      </c>
      <c r="AC248" s="95" t="s">
        <v>1222</v>
      </c>
      <c r="AD248" s="95"/>
      <c r="AE248" s="129" t="n">
        <v>3662545</v>
      </c>
      <c r="AF248" s="130" t="n">
        <v>21858895</v>
      </c>
      <c r="AG248" s="28" t="s">
        <v>72</v>
      </c>
      <c r="AH248" s="27" t="s">
        <v>100</v>
      </c>
      <c r="AI248" s="7" t="s">
        <v>74</v>
      </c>
      <c r="AJ248" s="28"/>
      <c r="AK248" s="28"/>
      <c r="AL248" s="28"/>
      <c r="AM248" s="28" t="s">
        <v>54</v>
      </c>
      <c r="AN248" s="7" t="s">
        <v>75</v>
      </c>
      <c r="AO248" s="28"/>
      <c r="AP248" s="15" t="n">
        <f aca="false">MAX(V248,W248,X248)</f>
        <v>45473</v>
      </c>
      <c r="AQ248" s="16" t="n">
        <f aca="false">(AE248) * 0.01</f>
        <v>36625.45</v>
      </c>
      <c r="AR248" s="16" t="n">
        <f aca="false">(AE248) * 0.09</f>
        <v>329629.05</v>
      </c>
      <c r="AS248" s="16" t="n">
        <f aca="false">AQ248+AR248</f>
        <v>366254.5</v>
      </c>
    </row>
    <row r="249" customFormat="false" ht="15" hidden="false" customHeight="true" outlineLevel="0" collapsed="false">
      <c r="A249" s="110" t="n">
        <v>9762</v>
      </c>
      <c r="B249" s="101" t="s">
        <v>55</v>
      </c>
      <c r="C249" s="101" t="s">
        <v>916</v>
      </c>
      <c r="D249" s="101" t="s">
        <v>64</v>
      </c>
      <c r="E249" s="101" t="s">
        <v>1406</v>
      </c>
      <c r="F249" s="101" t="s">
        <v>1407</v>
      </c>
      <c r="G249" s="101" t="s">
        <v>196</v>
      </c>
      <c r="H249" s="101" t="s">
        <v>151</v>
      </c>
      <c r="I249" s="101" t="s">
        <v>93</v>
      </c>
      <c r="J249" s="7" t="s">
        <v>52</v>
      </c>
      <c r="K249" s="28" t="s">
        <v>53</v>
      </c>
      <c r="L249" s="122" t="n">
        <v>42968</v>
      </c>
      <c r="M249" s="122"/>
      <c r="N249" s="122"/>
      <c r="O249" s="122"/>
      <c r="P249" s="122"/>
      <c r="Q249" s="122"/>
      <c r="R249" s="159" t="n">
        <v>0</v>
      </c>
      <c r="S249" s="122" t="n">
        <v>42968</v>
      </c>
      <c r="T249" s="122" t="n">
        <v>43015</v>
      </c>
      <c r="U249" s="122" t="n">
        <v>43031</v>
      </c>
      <c r="W249" s="122" t="n">
        <v>44926</v>
      </c>
      <c r="X249" s="122"/>
      <c r="Y249" s="122" t="n">
        <v>44286</v>
      </c>
      <c r="Z249" s="160" t="n">
        <v>1</v>
      </c>
      <c r="AA249" s="122" t="n">
        <v>44742</v>
      </c>
      <c r="AB249" s="122" t="s">
        <v>1408</v>
      </c>
      <c r="AC249" s="122" t="s">
        <v>875</v>
      </c>
      <c r="AD249" s="122"/>
      <c r="AE249" s="255" t="n">
        <v>1602940</v>
      </c>
      <c r="AF249" s="256" t="n">
        <v>12453675</v>
      </c>
      <c r="AG249" s="28" t="s">
        <v>72</v>
      </c>
      <c r="AH249" s="27" t="s">
        <v>100</v>
      </c>
      <c r="AI249" s="7" t="s">
        <v>74</v>
      </c>
      <c r="AJ249" s="28" t="s">
        <v>93</v>
      </c>
      <c r="AK249" s="28"/>
      <c r="AL249" s="101"/>
      <c r="AM249" s="101" t="s">
        <v>54</v>
      </c>
      <c r="AN249" s="7" t="s">
        <v>75</v>
      </c>
      <c r="AO249" s="28"/>
      <c r="AP249" s="15" t="n">
        <f aca="false">MAX(V249,W249,X249)</f>
        <v>44926</v>
      </c>
      <c r="AQ249" s="16" t="n">
        <f aca="false">(AE249) * 0.01</f>
        <v>16029.4</v>
      </c>
      <c r="AR249" s="16" t="n">
        <f aca="false">(AE249) * 0.09</f>
        <v>144264.6</v>
      </c>
      <c r="AS249" s="16" t="n">
        <f aca="false">AQ249+AR249</f>
        <v>160294</v>
      </c>
    </row>
    <row r="250" customFormat="false" ht="15" hidden="false" customHeight="true" outlineLevel="0" collapsed="false">
      <c r="A250" s="6" t="n">
        <v>9766</v>
      </c>
      <c r="B250" s="203" t="s">
        <v>55</v>
      </c>
      <c r="C250" s="25" t="s">
        <v>841</v>
      </c>
      <c r="D250" s="203" t="s">
        <v>103</v>
      </c>
      <c r="E250" s="203" t="s">
        <v>1409</v>
      </c>
      <c r="F250" s="257" t="s">
        <v>1410</v>
      </c>
      <c r="G250" s="25" t="s">
        <v>177</v>
      </c>
      <c r="H250" s="203" t="s">
        <v>50</v>
      </c>
      <c r="I250" s="25" t="s">
        <v>93</v>
      </c>
      <c r="J250" s="258" t="s">
        <v>758</v>
      </c>
      <c r="K250" s="28" t="s">
        <v>53</v>
      </c>
      <c r="L250" s="122" t="n">
        <v>43069</v>
      </c>
      <c r="M250" s="254"/>
      <c r="N250" s="122" t="n">
        <v>43038</v>
      </c>
      <c r="O250" s="122" t="n">
        <v>43208</v>
      </c>
      <c r="P250" s="122" t="n">
        <v>43573</v>
      </c>
      <c r="Q250" s="254"/>
      <c r="R250" s="159" t="n">
        <v>150000</v>
      </c>
      <c r="S250" s="122" t="n">
        <v>43706</v>
      </c>
      <c r="T250" s="122" t="n">
        <v>43784</v>
      </c>
      <c r="U250" s="122" t="n">
        <v>43784</v>
      </c>
      <c r="V250" s="122" t="n">
        <v>45610</v>
      </c>
      <c r="W250" s="122"/>
      <c r="X250" s="122"/>
      <c r="Y250" s="170" t="n">
        <v>45961</v>
      </c>
      <c r="Z250" s="171"/>
      <c r="AA250" s="170"/>
      <c r="AB250" s="259" t="s">
        <v>1411</v>
      </c>
      <c r="AC250" s="259" t="s">
        <v>761</v>
      </c>
      <c r="AD250" s="259"/>
      <c r="AE250" s="260" t="n">
        <v>5146804</v>
      </c>
      <c r="AF250" s="261" t="n">
        <v>19991990</v>
      </c>
      <c r="AG250" s="101" t="s">
        <v>167</v>
      </c>
      <c r="AH250" s="7" t="s">
        <v>73</v>
      </c>
      <c r="AI250" s="119" t="s">
        <v>329</v>
      </c>
      <c r="AJ250" s="101" t="s">
        <v>730</v>
      </c>
      <c r="AK250" s="262" t="s">
        <v>128</v>
      </c>
      <c r="AL250" s="263"/>
      <c r="AM250" s="7" t="s">
        <v>138</v>
      </c>
      <c r="AN250" s="264" t="s">
        <v>75</v>
      </c>
      <c r="AO250" s="101"/>
      <c r="AP250" s="15" t="n">
        <f aca="false">MAX(V250,W250,X250)</f>
        <v>45610</v>
      </c>
      <c r="AQ250" s="16" t="n">
        <f aca="false">(AE250) * 0.01</f>
        <v>51468.04</v>
      </c>
      <c r="AR250" s="16" t="n">
        <f aca="false">(AE250) * 0.09</f>
        <v>463212.36</v>
      </c>
      <c r="AS250" s="16" t="n">
        <f aca="false">AQ250+AR250</f>
        <v>514680.4</v>
      </c>
    </row>
    <row r="251" customFormat="false" ht="15" hidden="false" customHeight="true" outlineLevel="0" collapsed="false">
      <c r="A251" s="265" t="n">
        <v>9772</v>
      </c>
      <c r="B251" s="266" t="s">
        <v>55</v>
      </c>
      <c r="C251" s="266" t="s">
        <v>1412</v>
      </c>
      <c r="D251" s="266" t="s">
        <v>47</v>
      </c>
      <c r="E251" s="267" t="s">
        <v>1413</v>
      </c>
      <c r="F251" s="268" t="s">
        <v>1414</v>
      </c>
      <c r="G251" s="266" t="s">
        <v>92</v>
      </c>
      <c r="H251" s="266" t="s">
        <v>50</v>
      </c>
      <c r="I251" s="266" t="s">
        <v>93</v>
      </c>
      <c r="J251" s="7" t="s">
        <v>312</v>
      </c>
      <c r="K251" s="7" t="s">
        <v>95</v>
      </c>
      <c r="L251" s="18" t="n">
        <v>43069</v>
      </c>
      <c r="M251" s="18" t="n">
        <v>43615</v>
      </c>
      <c r="N251" s="18" t="n">
        <v>43038</v>
      </c>
      <c r="O251" s="18" t="n">
        <v>43244</v>
      </c>
      <c r="P251" s="18" t="n">
        <v>43554</v>
      </c>
      <c r="Q251" s="17" t="s">
        <v>1415</v>
      </c>
      <c r="R251" s="151" t="n">
        <v>91324</v>
      </c>
      <c r="S251" s="18" t="n">
        <v>43921</v>
      </c>
      <c r="T251" s="18" t="n">
        <v>43973</v>
      </c>
      <c r="U251" s="18" t="n">
        <v>43978</v>
      </c>
      <c r="V251" s="18" t="n">
        <v>45777</v>
      </c>
      <c r="W251" s="18"/>
      <c r="X251" s="18"/>
      <c r="Y251" s="18" t="n">
        <v>46142</v>
      </c>
      <c r="Z251" s="64"/>
      <c r="AA251" s="18"/>
      <c r="AB251" s="18" t="s">
        <v>1416</v>
      </c>
      <c r="AC251" s="138" t="s">
        <v>761</v>
      </c>
      <c r="AD251" s="7" t="n">
        <v>2000002943</v>
      </c>
      <c r="AE251" s="24" t="n">
        <v>5644685</v>
      </c>
      <c r="AF251" s="37" t="n">
        <v>19797260</v>
      </c>
      <c r="AG251" s="7" t="s">
        <v>754</v>
      </c>
      <c r="AH251" s="27" t="s">
        <v>100</v>
      </c>
      <c r="AI251" s="28" t="s">
        <v>101</v>
      </c>
      <c r="AJ251" s="7"/>
      <c r="AK251" s="7"/>
      <c r="AL251" s="269"/>
      <c r="AM251" s="266" t="s">
        <v>54</v>
      </c>
      <c r="AN251" s="7" t="s">
        <v>75</v>
      </c>
      <c r="AO251" s="7"/>
      <c r="AP251" s="15" t="n">
        <f aca="false">MAX(V251,W251,X251)</f>
        <v>45777</v>
      </c>
      <c r="AQ251" s="16" t="n">
        <f aca="false">(AE251) * 0.01</f>
        <v>56446.85</v>
      </c>
      <c r="AR251" s="16" t="n">
        <f aca="false">(AE251) * 0.09</f>
        <v>508021.65</v>
      </c>
      <c r="AS251" s="16" t="n">
        <f aca="false">AQ251+AR251</f>
        <v>564468.5</v>
      </c>
    </row>
    <row r="252" customFormat="false" ht="15" hidden="false" customHeight="true" outlineLevel="0" collapsed="false">
      <c r="A252" s="6" t="n">
        <v>9785</v>
      </c>
      <c r="B252" s="7" t="s">
        <v>55</v>
      </c>
      <c r="C252" s="7" t="s">
        <v>1417</v>
      </c>
      <c r="D252" s="7" t="s">
        <v>771</v>
      </c>
      <c r="E252" s="7" t="s">
        <v>1418</v>
      </c>
      <c r="F252" s="7" t="s">
        <v>1419</v>
      </c>
      <c r="G252" s="22" t="s">
        <v>164</v>
      </c>
      <c r="H252" s="7" t="s">
        <v>50</v>
      </c>
      <c r="I252" s="7" t="s">
        <v>93</v>
      </c>
      <c r="J252" s="7" t="s">
        <v>600</v>
      </c>
      <c r="K252" s="7" t="s">
        <v>53</v>
      </c>
      <c r="L252" s="18" t="n">
        <v>43069</v>
      </c>
      <c r="M252" s="18"/>
      <c r="N252" s="18" t="n">
        <v>43038</v>
      </c>
      <c r="O252" s="18" t="n">
        <v>43175</v>
      </c>
      <c r="P252" s="18" t="n">
        <v>43465</v>
      </c>
      <c r="Q252" s="18" t="s">
        <v>1420</v>
      </c>
      <c r="R252" s="151" t="n">
        <v>99999</v>
      </c>
      <c r="S252" s="152" t="n">
        <v>43900</v>
      </c>
      <c r="T252" s="18" t="n">
        <v>43966</v>
      </c>
      <c r="U252" s="18" t="n">
        <v>43976</v>
      </c>
      <c r="V252" s="18" t="n">
        <v>45801</v>
      </c>
      <c r="W252" s="18"/>
      <c r="X252" s="18"/>
      <c r="Y252" s="18" t="n">
        <v>46203</v>
      </c>
      <c r="Z252" s="64"/>
      <c r="AA252" s="18"/>
      <c r="AB252" s="18" t="s">
        <v>1421</v>
      </c>
      <c r="AC252" s="18" t="s">
        <v>761</v>
      </c>
      <c r="AD252" s="18"/>
      <c r="AE252" s="24" t="n">
        <v>3015982</v>
      </c>
      <c r="AF252" s="37" t="n">
        <v>22695288</v>
      </c>
      <c r="AG252" s="7" t="s">
        <v>167</v>
      </c>
      <c r="AH252" s="27" t="s">
        <v>100</v>
      </c>
      <c r="AI252" s="8" t="s">
        <v>74</v>
      </c>
      <c r="AJ252" s="7" t="s">
        <v>128</v>
      </c>
      <c r="AK252" s="7" t="s">
        <v>128</v>
      </c>
      <c r="AL252" s="7"/>
      <c r="AM252" s="7" t="s">
        <v>54</v>
      </c>
      <c r="AN252" s="7" t="s">
        <v>75</v>
      </c>
      <c r="AO252" s="7"/>
      <c r="AP252" s="15" t="n">
        <f aca="false">MAX(V252,W252,X252)</f>
        <v>45801</v>
      </c>
      <c r="AQ252" s="16" t="n">
        <f aca="false">(AE252) * 0.01</f>
        <v>30159.82</v>
      </c>
      <c r="AR252" s="16" t="n">
        <f aca="false">(AE252) * 0.09</f>
        <v>271438.38</v>
      </c>
      <c r="AS252" s="16" t="n">
        <f aca="false">AQ252+AR252</f>
        <v>301598.2</v>
      </c>
    </row>
    <row r="253" customFormat="false" ht="15" hidden="false" customHeight="true" outlineLevel="0" collapsed="false">
      <c r="A253" s="6" t="n">
        <v>9791</v>
      </c>
      <c r="B253" s="7" t="s">
        <v>55</v>
      </c>
      <c r="C253" s="7" t="s">
        <v>427</v>
      </c>
      <c r="D253" s="7" t="s">
        <v>103</v>
      </c>
      <c r="E253" s="7" t="s">
        <v>1422</v>
      </c>
      <c r="F253" s="7" t="s">
        <v>1423</v>
      </c>
      <c r="G253" s="22" t="s">
        <v>164</v>
      </c>
      <c r="H253" s="22" t="s">
        <v>757</v>
      </c>
      <c r="I253" s="7" t="s">
        <v>93</v>
      </c>
      <c r="J253" s="7" t="s">
        <v>52</v>
      </c>
      <c r="K253" s="7" t="s">
        <v>53</v>
      </c>
      <c r="L253" s="18" t="n">
        <v>43069</v>
      </c>
      <c r="M253" s="18"/>
      <c r="N253" s="18" t="n">
        <v>43038</v>
      </c>
      <c r="O253" s="18" t="n">
        <v>43161</v>
      </c>
      <c r="P253" s="18" t="n">
        <v>43585</v>
      </c>
      <c r="Q253" s="18" t="s">
        <v>1424</v>
      </c>
      <c r="R253" s="151" t="n">
        <v>182648</v>
      </c>
      <c r="S253" s="152" t="n">
        <v>43880</v>
      </c>
      <c r="T253" s="18" t="n">
        <v>43927</v>
      </c>
      <c r="U253" s="18" t="n">
        <v>43928</v>
      </c>
      <c r="V253" s="18" t="n">
        <v>45783</v>
      </c>
      <c r="W253" s="18"/>
      <c r="X253" s="18"/>
      <c r="Y253" s="18" t="n">
        <v>46173</v>
      </c>
      <c r="Z253" s="64"/>
      <c r="AA253" s="18"/>
      <c r="AB253" s="18" t="s">
        <v>1425</v>
      </c>
      <c r="AC253" s="18" t="s">
        <v>761</v>
      </c>
      <c r="AD253" s="18"/>
      <c r="AE253" s="24" t="n">
        <v>6243004</v>
      </c>
      <c r="AF253" s="37" t="n">
        <v>11972306</v>
      </c>
      <c r="AG253" s="7" t="s">
        <v>167</v>
      </c>
      <c r="AH253" s="27" t="s">
        <v>100</v>
      </c>
      <c r="AI253" s="8" t="s">
        <v>74</v>
      </c>
      <c r="AJ253" s="7" t="s">
        <v>128</v>
      </c>
      <c r="AK253" s="7" t="s">
        <v>128</v>
      </c>
      <c r="AL253" s="7"/>
      <c r="AM253" s="7" t="s">
        <v>54</v>
      </c>
      <c r="AN253" s="7" t="s">
        <v>75</v>
      </c>
      <c r="AO253" s="7"/>
      <c r="AP253" s="15" t="n">
        <f aca="false">MAX(V253,W253,X253)</f>
        <v>45783</v>
      </c>
      <c r="AQ253" s="16" t="n">
        <f aca="false">(AE253) * 0.01</f>
        <v>62430.04</v>
      </c>
      <c r="AR253" s="16" t="n">
        <f aca="false">(AE253) * 0.09</f>
        <v>561870.36</v>
      </c>
      <c r="AS253" s="16" t="n">
        <f aca="false">AQ253+AR253</f>
        <v>624300.4</v>
      </c>
    </row>
    <row r="254" customFormat="false" ht="15" hidden="false" customHeight="true" outlineLevel="0" collapsed="false">
      <c r="A254" s="76" t="n">
        <v>9793</v>
      </c>
      <c r="B254" s="7" t="s">
        <v>55</v>
      </c>
      <c r="C254" s="7" t="s">
        <v>294</v>
      </c>
      <c r="D254" s="7" t="s">
        <v>47</v>
      </c>
      <c r="E254" s="7" t="s">
        <v>1426</v>
      </c>
      <c r="F254" s="26" t="s">
        <v>1427</v>
      </c>
      <c r="G254" s="7" t="s">
        <v>937</v>
      </c>
      <c r="H254" s="7" t="s">
        <v>50</v>
      </c>
      <c r="I254" s="7" t="s">
        <v>93</v>
      </c>
      <c r="J254" s="7" t="s">
        <v>600</v>
      </c>
      <c r="K254" s="7" t="s">
        <v>53</v>
      </c>
      <c r="L254" s="18" t="n">
        <v>43069</v>
      </c>
      <c r="M254" s="18" t="n">
        <v>43615</v>
      </c>
      <c r="N254" s="18" t="n">
        <v>43038</v>
      </c>
      <c r="O254" s="18" t="n">
        <v>43187</v>
      </c>
      <c r="P254" s="18" t="n">
        <v>43554</v>
      </c>
      <c r="Q254" s="18" t="s">
        <v>1428</v>
      </c>
      <c r="R254" s="151" t="n">
        <v>136986</v>
      </c>
      <c r="S254" s="18" t="n">
        <v>43971</v>
      </c>
      <c r="T254" s="18" t="n">
        <v>44071</v>
      </c>
      <c r="U254" s="18" t="n">
        <v>44077</v>
      </c>
      <c r="V254" s="18" t="n">
        <v>45869</v>
      </c>
      <c r="W254" s="18"/>
      <c r="X254" s="18"/>
      <c r="Y254" s="152" t="n">
        <v>46234</v>
      </c>
      <c r="Z254" s="64"/>
      <c r="AA254" s="18"/>
      <c r="AB254" s="18" t="s">
        <v>1429</v>
      </c>
      <c r="AC254" s="18" t="s">
        <v>761</v>
      </c>
      <c r="AD254" s="7"/>
      <c r="AE254" s="24" t="n">
        <v>3789955</v>
      </c>
      <c r="AF254" s="37" t="n">
        <v>20075000</v>
      </c>
      <c r="AG254" s="7" t="s">
        <v>72</v>
      </c>
      <c r="AH254" s="27" t="s">
        <v>100</v>
      </c>
      <c r="AI254" s="7" t="s">
        <v>74</v>
      </c>
      <c r="AJ254" s="7"/>
      <c r="AK254" s="7"/>
      <c r="AL254" s="29" t="n">
        <v>45869</v>
      </c>
      <c r="AM254" s="7" t="s">
        <v>54</v>
      </c>
      <c r="AN254" s="7" t="s">
        <v>75</v>
      </c>
      <c r="AO254" s="7"/>
      <c r="AP254" s="15" t="n">
        <f aca="false">MAX(V254,W254,X254)</f>
        <v>45869</v>
      </c>
      <c r="AQ254" s="16" t="n">
        <f aca="false">(AE254) * 0.01</f>
        <v>37899.55</v>
      </c>
      <c r="AR254" s="16" t="n">
        <f aca="false">(AE254) * 0.09</f>
        <v>341095.95</v>
      </c>
      <c r="AS254" s="16" t="n">
        <f aca="false">AQ254+AR254</f>
        <v>378995.5</v>
      </c>
    </row>
    <row r="255" customFormat="false" ht="15" hidden="false" customHeight="true" outlineLevel="0" collapsed="false">
      <c r="A255" s="74" t="n">
        <v>9802</v>
      </c>
      <c r="B255" s="7" t="s">
        <v>55</v>
      </c>
      <c r="C255" s="7" t="s">
        <v>1430</v>
      </c>
      <c r="D255" s="7" t="s">
        <v>47</v>
      </c>
      <c r="E255" s="25" t="s">
        <v>1431</v>
      </c>
      <c r="F255" s="26" t="s">
        <v>1432</v>
      </c>
      <c r="G255" s="7" t="s">
        <v>92</v>
      </c>
      <c r="H255" s="7" t="s">
        <v>50</v>
      </c>
      <c r="I255" s="7" t="s">
        <v>93</v>
      </c>
      <c r="J255" s="7" t="s">
        <v>52</v>
      </c>
      <c r="K255" s="7" t="s">
        <v>95</v>
      </c>
      <c r="L255" s="18" t="n">
        <v>43069</v>
      </c>
      <c r="M255" s="18" t="n">
        <v>43615</v>
      </c>
      <c r="N255" s="18" t="n">
        <v>43038</v>
      </c>
      <c r="O255" s="18" t="n">
        <v>43172</v>
      </c>
      <c r="P255" s="18" t="n">
        <v>43554</v>
      </c>
      <c r="Q255" s="17" t="s">
        <v>1433</v>
      </c>
      <c r="R255" s="151" t="n">
        <v>150000</v>
      </c>
      <c r="S255" s="18" t="n">
        <v>44013</v>
      </c>
      <c r="T255" s="18" t="n">
        <v>44071</v>
      </c>
      <c r="U255" s="18" t="n">
        <v>44103</v>
      </c>
      <c r="V255" s="18" t="n">
        <v>45868</v>
      </c>
      <c r="W255" s="18"/>
      <c r="X255" s="18"/>
      <c r="Y255" s="18" t="n">
        <v>46234</v>
      </c>
      <c r="Z255" s="64"/>
      <c r="AA255" s="18"/>
      <c r="AB255" s="18" t="s">
        <v>1434</v>
      </c>
      <c r="AC255" s="18" t="s">
        <v>728</v>
      </c>
      <c r="AD255" s="7" t="n">
        <v>2000005025</v>
      </c>
      <c r="AE255" s="24" t="n">
        <v>5694749</v>
      </c>
      <c r="AF255" s="37" t="n">
        <v>22860710</v>
      </c>
      <c r="AG255" s="7" t="s">
        <v>754</v>
      </c>
      <c r="AH255" s="27" t="s">
        <v>100</v>
      </c>
      <c r="AI255" s="28" t="s">
        <v>101</v>
      </c>
      <c r="AJ255" s="7"/>
      <c r="AK255" s="7"/>
      <c r="AL255" s="29"/>
      <c r="AM255" s="7" t="s">
        <v>54</v>
      </c>
      <c r="AN255" s="7" t="s">
        <v>75</v>
      </c>
      <c r="AO255" s="7"/>
      <c r="AP255" s="15" t="n">
        <f aca="false">MAX(V255,W255,X255)</f>
        <v>45868</v>
      </c>
      <c r="AQ255" s="16" t="n">
        <f aca="false">(AE255) * 0.01</f>
        <v>56947.49</v>
      </c>
      <c r="AR255" s="16" t="n">
        <f aca="false">(AE255) * 0.09</f>
        <v>512527.41</v>
      </c>
      <c r="AS255" s="16" t="n">
        <f aca="false">AQ255+AR255</f>
        <v>569474.9</v>
      </c>
    </row>
    <row r="256" customFormat="false" ht="15" hidden="false" customHeight="true" outlineLevel="0" collapsed="false">
      <c r="A256" s="6" t="n">
        <v>9817</v>
      </c>
      <c r="B256" s="7" t="s">
        <v>55</v>
      </c>
      <c r="C256" s="7" t="s">
        <v>1435</v>
      </c>
      <c r="D256" s="7" t="s">
        <v>47</v>
      </c>
      <c r="E256" s="7" t="s">
        <v>1436</v>
      </c>
      <c r="F256" s="7" t="s">
        <v>1437</v>
      </c>
      <c r="G256" s="7" t="s">
        <v>142</v>
      </c>
      <c r="H256" s="7" t="s">
        <v>105</v>
      </c>
      <c r="I256" s="7" t="s">
        <v>111</v>
      </c>
      <c r="J256" s="7" t="s">
        <v>52</v>
      </c>
      <c r="K256" s="7" t="s">
        <v>53</v>
      </c>
      <c r="L256" s="18" t="n">
        <v>42888</v>
      </c>
      <c r="M256" s="18"/>
      <c r="N256" s="18"/>
      <c r="O256" s="18"/>
      <c r="P256" s="18"/>
      <c r="Q256" s="18"/>
      <c r="R256" s="151" t="n">
        <v>0</v>
      </c>
      <c r="S256" s="18" t="n">
        <v>42888</v>
      </c>
      <c r="T256" s="18" t="n">
        <v>43011</v>
      </c>
      <c r="U256" s="18" t="n">
        <v>43650</v>
      </c>
      <c r="V256" s="18" t="n">
        <v>43890</v>
      </c>
      <c r="W256" s="18" t="n">
        <v>44074</v>
      </c>
      <c r="X256" s="18" t="n">
        <v>44074</v>
      </c>
      <c r="Y256" s="93" t="n">
        <v>44255</v>
      </c>
      <c r="Z256" s="64" t="n">
        <v>1</v>
      </c>
      <c r="AA256" s="18"/>
      <c r="AB256" s="18" t="s">
        <v>1438</v>
      </c>
      <c r="AC256" s="18"/>
      <c r="AD256" s="18"/>
      <c r="AE256" s="24" t="n">
        <v>1963500</v>
      </c>
      <c r="AF256" s="37" t="n">
        <v>1265000</v>
      </c>
      <c r="AG256" s="7" t="s">
        <v>126</v>
      </c>
      <c r="AH256" s="7" t="s">
        <v>73</v>
      </c>
      <c r="AI256" s="7" t="s">
        <v>459</v>
      </c>
      <c r="AJ256" s="39" t="s">
        <v>128</v>
      </c>
      <c r="AK256" s="39" t="s">
        <v>460</v>
      </c>
      <c r="AL256" s="7"/>
      <c r="AM256" s="7" t="s">
        <v>54</v>
      </c>
      <c r="AN256" s="7" t="s">
        <v>75</v>
      </c>
      <c r="AO256" s="32" t="s">
        <v>1439</v>
      </c>
      <c r="AP256" s="15" t="n">
        <f aca="false">MAX(V256,W256,X256)</f>
        <v>44074</v>
      </c>
      <c r="AQ256" s="16" t="n">
        <f aca="false">(AE256) * 0.01</f>
        <v>19635</v>
      </c>
      <c r="AR256" s="16" t="n">
        <f aca="false">(AE256) * 0.09</f>
        <v>176715</v>
      </c>
      <c r="AS256" s="16" t="n">
        <f aca="false">AQ256+AR256</f>
        <v>196350</v>
      </c>
    </row>
    <row r="257" customFormat="false" ht="15" hidden="false" customHeight="true" outlineLevel="0" collapsed="false">
      <c r="A257" s="6" t="n">
        <v>9822</v>
      </c>
      <c r="B257" s="7" t="s">
        <v>55</v>
      </c>
      <c r="C257" s="7" t="s">
        <v>1440</v>
      </c>
      <c r="D257" s="7" t="s">
        <v>64</v>
      </c>
      <c r="E257" s="7" t="s">
        <v>1441</v>
      </c>
      <c r="F257" s="7" t="s">
        <v>1437</v>
      </c>
      <c r="G257" s="7" t="s">
        <v>142</v>
      </c>
      <c r="H257" s="7" t="s">
        <v>105</v>
      </c>
      <c r="I257" s="7" t="s">
        <v>111</v>
      </c>
      <c r="J257" s="7" t="s">
        <v>52</v>
      </c>
      <c r="K257" s="7" t="s">
        <v>53</v>
      </c>
      <c r="L257" s="18" t="n">
        <v>42921</v>
      </c>
      <c r="M257" s="18"/>
      <c r="N257" s="18"/>
      <c r="O257" s="18"/>
      <c r="P257" s="18"/>
      <c r="Q257" s="18"/>
      <c r="R257" s="151" t="n">
        <v>0</v>
      </c>
      <c r="S257" s="18" t="n">
        <v>42921</v>
      </c>
      <c r="T257" s="18" t="n">
        <v>43011</v>
      </c>
      <c r="U257" s="18" t="n">
        <v>43650</v>
      </c>
      <c r="V257" s="18" t="n">
        <v>43890</v>
      </c>
      <c r="W257" s="18" t="n">
        <v>44074</v>
      </c>
      <c r="X257" s="18" t="n">
        <v>44074</v>
      </c>
      <c r="Y257" s="93" t="n">
        <v>44255</v>
      </c>
      <c r="Z257" s="64" t="n">
        <v>1</v>
      </c>
      <c r="AA257" s="18"/>
      <c r="AB257" s="18" t="s">
        <v>1442</v>
      </c>
      <c r="AC257" s="18"/>
      <c r="AD257" s="18"/>
      <c r="AE257" s="24" t="n">
        <v>1270500</v>
      </c>
      <c r="AF257" s="37" t="n">
        <v>880000</v>
      </c>
      <c r="AG257" s="7" t="s">
        <v>126</v>
      </c>
      <c r="AH257" s="7" t="s">
        <v>73</v>
      </c>
      <c r="AI257" s="7" t="s">
        <v>459</v>
      </c>
      <c r="AJ257" s="39" t="s">
        <v>128</v>
      </c>
      <c r="AK257" s="39" t="s">
        <v>460</v>
      </c>
      <c r="AL257" s="7"/>
      <c r="AM257" s="7" t="s">
        <v>54</v>
      </c>
      <c r="AN257" s="7" t="s">
        <v>75</v>
      </c>
      <c r="AO257" s="32" t="s">
        <v>1439</v>
      </c>
      <c r="AP257" s="15" t="n">
        <f aca="false">MAX(V257,W257,X257)</f>
        <v>44074</v>
      </c>
      <c r="AQ257" s="16" t="n">
        <f aca="false">(AE257) * 0.01</f>
        <v>12705</v>
      </c>
      <c r="AR257" s="16" t="n">
        <f aca="false">(AE257) * 0.09</f>
        <v>114345</v>
      </c>
      <c r="AS257" s="16" t="n">
        <f aca="false">AQ257+AR257</f>
        <v>127050</v>
      </c>
    </row>
    <row r="258" customFormat="false" ht="15" hidden="false" customHeight="true" outlineLevel="0" collapsed="false">
      <c r="A258" s="38" t="n">
        <v>9823</v>
      </c>
      <c r="B258" s="40" t="s">
        <v>55</v>
      </c>
      <c r="C258" s="39" t="s">
        <v>1443</v>
      </c>
      <c r="D258" s="39" t="s">
        <v>57</v>
      </c>
      <c r="E258" s="39" t="s">
        <v>1444</v>
      </c>
      <c r="F258" s="39" t="s">
        <v>1437</v>
      </c>
      <c r="G258" s="39" t="s">
        <v>142</v>
      </c>
      <c r="H258" s="39" t="s">
        <v>105</v>
      </c>
      <c r="I258" s="7" t="s">
        <v>111</v>
      </c>
      <c r="J258" s="41" t="s">
        <v>52</v>
      </c>
      <c r="K258" s="41" t="s">
        <v>53</v>
      </c>
      <c r="L258" s="70" t="n">
        <v>42906</v>
      </c>
      <c r="M258" s="70"/>
      <c r="N258" s="70"/>
      <c r="O258" s="70"/>
      <c r="P258" s="70"/>
      <c r="Q258" s="70"/>
      <c r="R258" s="155" t="n">
        <v>0</v>
      </c>
      <c r="S258" s="70" t="n">
        <v>40714</v>
      </c>
      <c r="T258" s="70" t="n">
        <v>43011</v>
      </c>
      <c r="U258" s="70" t="n">
        <v>43650</v>
      </c>
      <c r="V258" s="70" t="n">
        <v>43890</v>
      </c>
      <c r="W258" s="70" t="n">
        <v>44074</v>
      </c>
      <c r="X258" s="18" t="n">
        <v>44074</v>
      </c>
      <c r="Y258" s="270" t="n">
        <v>44255</v>
      </c>
      <c r="Z258" s="156" t="n">
        <v>1</v>
      </c>
      <c r="AA258" s="124"/>
      <c r="AB258" s="124" t="s">
        <v>1445</v>
      </c>
      <c r="AC258" s="124"/>
      <c r="AD258" s="124"/>
      <c r="AE258" s="46" t="n">
        <v>1270500</v>
      </c>
      <c r="AF258" s="47" t="n">
        <v>700000</v>
      </c>
      <c r="AG258" s="39" t="s">
        <v>126</v>
      </c>
      <c r="AH258" s="7" t="s">
        <v>73</v>
      </c>
      <c r="AI258" s="7" t="s">
        <v>459</v>
      </c>
      <c r="AJ258" s="39" t="s">
        <v>128</v>
      </c>
      <c r="AK258" s="39" t="s">
        <v>460</v>
      </c>
      <c r="AL258" s="39"/>
      <c r="AM258" s="39" t="s">
        <v>54</v>
      </c>
      <c r="AN258" s="7" t="s">
        <v>75</v>
      </c>
      <c r="AO258" s="271" t="s">
        <v>1446</v>
      </c>
      <c r="AP258" s="15" t="n">
        <f aca="false">MAX(V258,W258,X258)</f>
        <v>44074</v>
      </c>
      <c r="AQ258" s="16" t="n">
        <f aca="false">(AE258) * 0.01</f>
        <v>12705</v>
      </c>
      <c r="AR258" s="16" t="n">
        <f aca="false">(AE258) * 0.09</f>
        <v>114345</v>
      </c>
      <c r="AS258" s="16" t="n">
        <f aca="false">AQ258+AR258</f>
        <v>127050</v>
      </c>
    </row>
    <row r="259" customFormat="false" ht="15" hidden="false" customHeight="true" outlineLevel="0" collapsed="false">
      <c r="A259" s="6" t="n">
        <v>9824</v>
      </c>
      <c r="B259" s="7" t="s">
        <v>55</v>
      </c>
      <c r="C259" s="7" t="s">
        <v>1447</v>
      </c>
      <c r="D259" s="7" t="s">
        <v>47</v>
      </c>
      <c r="E259" s="7" t="s">
        <v>1448</v>
      </c>
      <c r="F259" s="7" t="s">
        <v>1437</v>
      </c>
      <c r="G259" s="7" t="s">
        <v>142</v>
      </c>
      <c r="H259" s="7" t="s">
        <v>105</v>
      </c>
      <c r="I259" s="7" t="s">
        <v>111</v>
      </c>
      <c r="J259" s="7" t="s">
        <v>52</v>
      </c>
      <c r="K259" s="7" t="s">
        <v>53</v>
      </c>
      <c r="L259" s="18" t="n">
        <v>42888</v>
      </c>
      <c r="M259" s="18"/>
      <c r="N259" s="18"/>
      <c r="O259" s="18"/>
      <c r="P259" s="18"/>
      <c r="Q259" s="18"/>
      <c r="R259" s="151" t="n">
        <v>0</v>
      </c>
      <c r="S259" s="18" t="n">
        <v>42888</v>
      </c>
      <c r="T259" s="18" t="n">
        <v>43011</v>
      </c>
      <c r="U259" s="18" t="n">
        <v>43650</v>
      </c>
      <c r="V259" s="18" t="n">
        <v>43890</v>
      </c>
      <c r="W259" s="18" t="n">
        <v>44074</v>
      </c>
      <c r="X259" s="18" t="n">
        <v>44074</v>
      </c>
      <c r="Y259" s="93" t="n">
        <v>44255</v>
      </c>
      <c r="Z259" s="64" t="n">
        <v>1</v>
      </c>
      <c r="AA259" s="18"/>
      <c r="AB259" s="18" t="s">
        <v>1449</v>
      </c>
      <c r="AC259" s="18"/>
      <c r="AD259" s="18"/>
      <c r="AE259" s="24" t="n">
        <v>1963500</v>
      </c>
      <c r="AF259" s="37" t="n">
        <v>1420000</v>
      </c>
      <c r="AG259" s="7" t="s">
        <v>126</v>
      </c>
      <c r="AH259" s="7" t="s">
        <v>73</v>
      </c>
      <c r="AI259" s="7" t="s">
        <v>459</v>
      </c>
      <c r="AJ259" s="39" t="s">
        <v>128</v>
      </c>
      <c r="AK259" s="39" t="s">
        <v>460</v>
      </c>
      <c r="AL259" s="7"/>
      <c r="AM259" s="7" t="s">
        <v>54</v>
      </c>
      <c r="AN259" s="7" t="s">
        <v>75</v>
      </c>
      <c r="AO259" s="32" t="s">
        <v>1450</v>
      </c>
      <c r="AP259" s="15" t="n">
        <f aca="false">MAX(V259,W259,X259)</f>
        <v>44074</v>
      </c>
      <c r="AQ259" s="16" t="n">
        <f aca="false">(AE259) * 0.01</f>
        <v>19635</v>
      </c>
      <c r="AR259" s="16" t="n">
        <f aca="false">(AE259) * 0.09</f>
        <v>176715</v>
      </c>
      <c r="AS259" s="16" t="n">
        <f aca="false">AQ259+AR259</f>
        <v>196350</v>
      </c>
    </row>
    <row r="260" customFormat="false" ht="15" hidden="false" customHeight="true" outlineLevel="0" collapsed="false">
      <c r="A260" s="6" t="n">
        <v>9825</v>
      </c>
      <c r="B260" s="7" t="s">
        <v>55</v>
      </c>
      <c r="C260" s="7" t="s">
        <v>630</v>
      </c>
      <c r="D260" s="7" t="s">
        <v>630</v>
      </c>
      <c r="E260" s="25" t="s">
        <v>1451</v>
      </c>
      <c r="F260" s="26" t="s">
        <v>1452</v>
      </c>
      <c r="G260" s="7" t="s">
        <v>92</v>
      </c>
      <c r="H260" s="7" t="s">
        <v>151</v>
      </c>
      <c r="I260" s="7" t="s">
        <v>93</v>
      </c>
      <c r="J260" s="7" t="s">
        <v>94</v>
      </c>
      <c r="K260" s="7" t="s">
        <v>95</v>
      </c>
      <c r="L260" s="18" t="n">
        <v>42921</v>
      </c>
      <c r="M260" s="18" t="n">
        <v>43601</v>
      </c>
      <c r="N260" s="18" t="n">
        <v>42921</v>
      </c>
      <c r="O260" s="18" t="n">
        <v>43082</v>
      </c>
      <c r="P260" s="18" t="n">
        <v>43465</v>
      </c>
      <c r="Q260" s="18" t="s">
        <v>1453</v>
      </c>
      <c r="R260" s="151" t="n">
        <v>50000</v>
      </c>
      <c r="S260" s="18" t="n">
        <v>43606</v>
      </c>
      <c r="T260" s="18" t="n">
        <v>43754</v>
      </c>
      <c r="U260" s="18" t="n">
        <v>43766</v>
      </c>
      <c r="V260" s="18" t="n">
        <v>44469</v>
      </c>
      <c r="W260" s="18" t="n">
        <v>44834</v>
      </c>
      <c r="X260" s="18"/>
      <c r="Y260" s="18" t="n">
        <v>44834</v>
      </c>
      <c r="Z260" s="64"/>
      <c r="AA260" s="18"/>
      <c r="AB260" s="18" t="s">
        <v>1454</v>
      </c>
      <c r="AC260" s="18" t="s">
        <v>949</v>
      </c>
      <c r="AD260" s="7" t="n">
        <v>2000001014</v>
      </c>
      <c r="AE260" s="24" t="n">
        <v>1045890</v>
      </c>
      <c r="AF260" s="37" t="n">
        <v>12171000</v>
      </c>
      <c r="AG260" s="7" t="s">
        <v>754</v>
      </c>
      <c r="AH260" s="27" t="s">
        <v>100</v>
      </c>
      <c r="AI260" s="28" t="s">
        <v>101</v>
      </c>
      <c r="AJ260" s="7"/>
      <c r="AK260" s="7"/>
      <c r="AL260" s="29"/>
      <c r="AM260" s="7" t="s">
        <v>54</v>
      </c>
      <c r="AN260" s="7" t="s">
        <v>75</v>
      </c>
      <c r="AO260" s="7"/>
      <c r="AP260" s="15" t="n">
        <f aca="false">MAX(V260,W260,X260)</f>
        <v>44834</v>
      </c>
      <c r="AQ260" s="16" t="n">
        <f aca="false">(AE260) * 0.01</f>
        <v>10458.9</v>
      </c>
      <c r="AR260" s="16" t="n">
        <f aca="false">(AE260) * 0.09</f>
        <v>94130.1</v>
      </c>
      <c r="AS260" s="16" t="n">
        <f aca="false">AQ260+AR260</f>
        <v>104589</v>
      </c>
    </row>
    <row r="261" customFormat="false" ht="15" hidden="false" customHeight="true" outlineLevel="0" collapsed="false">
      <c r="A261" s="6" t="n">
        <v>9832</v>
      </c>
      <c r="B261" s="7" t="s">
        <v>55</v>
      </c>
      <c r="C261" s="7" t="s">
        <v>1455</v>
      </c>
      <c r="D261" s="7" t="s">
        <v>83</v>
      </c>
      <c r="E261" s="7" t="s">
        <v>1456</v>
      </c>
      <c r="F261" s="27" t="s">
        <v>1437</v>
      </c>
      <c r="G261" s="7" t="s">
        <v>142</v>
      </c>
      <c r="H261" s="7" t="s">
        <v>105</v>
      </c>
      <c r="I261" s="7" t="s">
        <v>111</v>
      </c>
      <c r="J261" s="7" t="s">
        <v>52</v>
      </c>
      <c r="K261" s="7" t="s">
        <v>53</v>
      </c>
      <c r="L261" s="18" t="n">
        <v>42888</v>
      </c>
      <c r="M261" s="18"/>
      <c r="N261" s="18"/>
      <c r="O261" s="18"/>
      <c r="P261" s="18"/>
      <c r="Q261" s="18"/>
      <c r="R261" s="151" t="n">
        <v>0</v>
      </c>
      <c r="S261" s="18" t="n">
        <v>42888</v>
      </c>
      <c r="T261" s="18" t="n">
        <v>43011</v>
      </c>
      <c r="U261" s="18" t="n">
        <v>43650</v>
      </c>
      <c r="V261" s="18" t="n">
        <v>43890</v>
      </c>
      <c r="W261" s="18" t="n">
        <v>44074</v>
      </c>
      <c r="X261" s="18" t="n">
        <v>44074</v>
      </c>
      <c r="Y261" s="93" t="n">
        <v>44255</v>
      </c>
      <c r="Z261" s="64" t="n">
        <v>1</v>
      </c>
      <c r="AA261" s="18"/>
      <c r="AB261" s="18" t="s">
        <v>1457</v>
      </c>
      <c r="AC261" s="18"/>
      <c r="AD261" s="18"/>
      <c r="AE261" s="24" t="n">
        <v>1963500</v>
      </c>
      <c r="AF261" s="37" t="n">
        <v>1290000</v>
      </c>
      <c r="AG261" s="7" t="s">
        <v>126</v>
      </c>
      <c r="AH261" s="7" t="s">
        <v>73</v>
      </c>
      <c r="AI261" s="7" t="s">
        <v>459</v>
      </c>
      <c r="AJ261" s="7" t="s">
        <v>128</v>
      </c>
      <c r="AK261" s="7" t="s">
        <v>460</v>
      </c>
      <c r="AL261" s="7"/>
      <c r="AM261" s="7" t="s">
        <v>1458</v>
      </c>
      <c r="AN261" s="7" t="s">
        <v>75</v>
      </c>
      <c r="AO261" s="32" t="s">
        <v>1450</v>
      </c>
      <c r="AP261" s="15" t="n">
        <f aca="false">MAX(V261,W261,X261)</f>
        <v>44074</v>
      </c>
      <c r="AQ261" s="16" t="n">
        <f aca="false">(AE261) * 0.01</f>
        <v>19635</v>
      </c>
      <c r="AR261" s="16" t="n">
        <f aca="false">(AE261) * 0.09</f>
        <v>176715</v>
      </c>
      <c r="AS261" s="16" t="n">
        <f aca="false">AQ261+AR261</f>
        <v>196350</v>
      </c>
    </row>
    <row r="262" customFormat="false" ht="15" hidden="false" customHeight="true" outlineLevel="0" collapsed="false">
      <c r="A262" s="272" t="n">
        <v>9858</v>
      </c>
      <c r="B262" s="273" t="s">
        <v>55</v>
      </c>
      <c r="C262" s="7" t="s">
        <v>83</v>
      </c>
      <c r="D262" s="273" t="s">
        <v>83</v>
      </c>
      <c r="E262" s="273" t="s">
        <v>1459</v>
      </c>
      <c r="F262" s="7" t="s">
        <v>1125</v>
      </c>
      <c r="G262" s="7" t="s">
        <v>196</v>
      </c>
      <c r="H262" s="273" t="s">
        <v>151</v>
      </c>
      <c r="I262" s="7" t="s">
        <v>111</v>
      </c>
      <c r="J262" s="7" t="s">
        <v>52</v>
      </c>
      <c r="K262" s="7" t="s">
        <v>53</v>
      </c>
      <c r="L262" s="18" t="n">
        <v>42936</v>
      </c>
      <c r="M262" s="18"/>
      <c r="N262" s="18" t="n">
        <v>42936</v>
      </c>
      <c r="O262" s="18" t="n">
        <v>42983</v>
      </c>
      <c r="P262" s="18" t="n">
        <v>43434</v>
      </c>
      <c r="Q262" s="18" t="s">
        <v>1460</v>
      </c>
      <c r="R262" s="151" t="n">
        <v>50000</v>
      </c>
      <c r="S262" s="18" t="n">
        <v>43048</v>
      </c>
      <c r="T262" s="152" t="n">
        <v>43109</v>
      </c>
      <c r="U262" s="18" t="n">
        <v>43109</v>
      </c>
      <c r="V262" s="18" t="n">
        <v>43830</v>
      </c>
      <c r="W262" s="18" t="n">
        <v>44012</v>
      </c>
      <c r="X262" s="18" t="n">
        <v>44012</v>
      </c>
      <c r="Y262" s="18" t="n">
        <v>44196</v>
      </c>
      <c r="Z262" s="64"/>
      <c r="AA262" s="18"/>
      <c r="AB262" s="18" t="s">
        <v>1461</v>
      </c>
      <c r="AC262" s="18" t="s">
        <v>875</v>
      </c>
      <c r="AD262" s="18" t="s">
        <v>1462</v>
      </c>
      <c r="AE262" s="24" t="n">
        <v>1000000</v>
      </c>
      <c r="AF262" s="37" t="n">
        <v>2000000</v>
      </c>
      <c r="AG262" s="7" t="s">
        <v>72</v>
      </c>
      <c r="AH262" s="27" t="s">
        <v>100</v>
      </c>
      <c r="AI262" s="7" t="s">
        <v>74</v>
      </c>
      <c r="AJ262" s="7" t="s">
        <v>128</v>
      </c>
      <c r="AK262" s="7" t="s">
        <v>128</v>
      </c>
      <c r="AL262" s="273"/>
      <c r="AM262" s="7" t="s">
        <v>54</v>
      </c>
      <c r="AN262" s="7" t="s">
        <v>75</v>
      </c>
      <c r="AO262" s="7"/>
      <c r="AP262" s="15" t="n">
        <f aca="false">MAX(V262,W262,X262)</f>
        <v>44012</v>
      </c>
      <c r="AQ262" s="16" t="n">
        <f aca="false">(AE262) * 0.01</f>
        <v>10000</v>
      </c>
      <c r="AR262" s="16" t="n">
        <f aca="false">(AE262) * 0.09</f>
        <v>90000</v>
      </c>
      <c r="AS262" s="16" t="n">
        <f aca="false">AQ262+AR262</f>
        <v>100000</v>
      </c>
    </row>
    <row r="263" customFormat="false" ht="15" hidden="false" customHeight="true" outlineLevel="0" collapsed="false">
      <c r="A263" s="274" t="n">
        <v>9860</v>
      </c>
      <c r="B263" s="25" t="s">
        <v>55</v>
      </c>
      <c r="C263" s="275" t="s">
        <v>129</v>
      </c>
      <c r="D263" s="25" t="s">
        <v>103</v>
      </c>
      <c r="E263" s="55" t="s">
        <v>1463</v>
      </c>
      <c r="F263" s="276" t="s">
        <v>1464</v>
      </c>
      <c r="G263" s="277" t="s">
        <v>281</v>
      </c>
      <c r="H263" s="25" t="s">
        <v>151</v>
      </c>
      <c r="I263" s="276" t="s">
        <v>93</v>
      </c>
      <c r="J263" s="228" t="s">
        <v>52</v>
      </c>
      <c r="K263" s="41" t="s">
        <v>53</v>
      </c>
      <c r="L263" s="70" t="n">
        <v>42933</v>
      </c>
      <c r="M263" s="70"/>
      <c r="N263" s="70"/>
      <c r="O263" s="70"/>
      <c r="P263" s="70"/>
      <c r="Q263" s="70"/>
      <c r="R263" s="155" t="n">
        <v>0</v>
      </c>
      <c r="S263" s="70" t="n">
        <v>42933</v>
      </c>
      <c r="T263" s="70" t="n">
        <v>43914</v>
      </c>
      <c r="U263" s="70" t="n">
        <v>43924</v>
      </c>
      <c r="V263" s="70" t="n">
        <v>45749</v>
      </c>
      <c r="W263" s="70"/>
      <c r="X263" s="70"/>
      <c r="Y263" s="70" t="n">
        <v>46142</v>
      </c>
      <c r="Z263" s="139"/>
      <c r="AA263" s="70"/>
      <c r="AB263" s="70" t="s">
        <v>1465</v>
      </c>
      <c r="AC263" s="228" t="s">
        <v>875</v>
      </c>
      <c r="AD263" s="70"/>
      <c r="AE263" s="278" t="n">
        <v>1826484</v>
      </c>
      <c r="AF263" s="279" t="n">
        <v>1920443</v>
      </c>
      <c r="AG263" s="228" t="s">
        <v>167</v>
      </c>
      <c r="AH263" s="25" t="s">
        <v>127</v>
      </c>
      <c r="AI263" s="280" t="s">
        <v>329</v>
      </c>
      <c r="AJ263" s="25" t="s">
        <v>730</v>
      </c>
      <c r="AK263" s="281" t="s">
        <v>128</v>
      </c>
      <c r="AL263" s="25"/>
      <c r="AM263" s="276" t="s">
        <v>138</v>
      </c>
      <c r="AN263" s="25" t="s">
        <v>75</v>
      </c>
      <c r="AO263" s="70"/>
      <c r="AP263" s="15" t="n">
        <f aca="false">MAX(V263,W263,X263)</f>
        <v>45749</v>
      </c>
      <c r="AQ263" s="16" t="n">
        <f aca="false">(AE263) * 0.01</f>
        <v>18264.84</v>
      </c>
      <c r="AR263" s="16" t="n">
        <f aca="false">(AE263) * 0.09</f>
        <v>164383.56</v>
      </c>
      <c r="AS263" s="16" t="n">
        <f aca="false">AQ263+AR263</f>
        <v>182648.4</v>
      </c>
    </row>
    <row r="264" customFormat="false" ht="15" hidden="false" customHeight="true" outlineLevel="0" collapsed="false">
      <c r="A264" s="38" t="n">
        <v>9866</v>
      </c>
      <c r="B264" s="39" t="s">
        <v>55</v>
      </c>
      <c r="C264" s="101" t="s">
        <v>1466</v>
      </c>
      <c r="D264" s="39" t="s">
        <v>83</v>
      </c>
      <c r="E264" s="39" t="s">
        <v>1467</v>
      </c>
      <c r="F264" s="101" t="s">
        <v>1468</v>
      </c>
      <c r="G264" s="101" t="s">
        <v>142</v>
      </c>
      <c r="H264" s="39" t="s">
        <v>105</v>
      </c>
      <c r="I264" s="7" t="s">
        <v>111</v>
      </c>
      <c r="J264" s="28" t="s">
        <v>52</v>
      </c>
      <c r="K264" s="28" t="s">
        <v>53</v>
      </c>
      <c r="L264" s="122" t="n">
        <v>42969</v>
      </c>
      <c r="M264" s="122"/>
      <c r="N264" s="122"/>
      <c r="O264" s="122"/>
      <c r="P264" s="122"/>
      <c r="Q264" s="122"/>
      <c r="R264" s="159" t="n">
        <v>0</v>
      </c>
      <c r="S264" s="122" t="n">
        <v>42969</v>
      </c>
      <c r="T264" s="122" t="n">
        <v>42998</v>
      </c>
      <c r="U264" s="122" t="n">
        <v>43530</v>
      </c>
      <c r="V264" s="122" t="n">
        <v>43830</v>
      </c>
      <c r="W264" s="122" t="n">
        <v>44012</v>
      </c>
      <c r="X264" s="122" t="n">
        <v>44012</v>
      </c>
      <c r="Y264" s="170" t="n">
        <v>44012</v>
      </c>
      <c r="Z264" s="171" t="n">
        <v>2</v>
      </c>
      <c r="AA264" s="170" t="n">
        <v>44012</v>
      </c>
      <c r="AB264" s="170" t="s">
        <v>1469</v>
      </c>
      <c r="AC264" s="170" t="s">
        <v>728</v>
      </c>
      <c r="AD264" s="170" t="s">
        <v>1470</v>
      </c>
      <c r="AE264" s="282" t="n">
        <v>1430000</v>
      </c>
      <c r="AF264" s="283" t="n">
        <v>1100000</v>
      </c>
      <c r="AG264" s="101" t="s">
        <v>118</v>
      </c>
      <c r="AH264" s="7" t="s">
        <v>73</v>
      </c>
      <c r="AI264" s="101" t="s">
        <v>182</v>
      </c>
      <c r="AJ264" s="39" t="s">
        <v>128</v>
      </c>
      <c r="AK264" s="39" t="s">
        <v>128</v>
      </c>
      <c r="AL264" s="39"/>
      <c r="AM264" s="144" t="s">
        <v>54</v>
      </c>
      <c r="AN264" s="7" t="s">
        <v>75</v>
      </c>
      <c r="AO264" s="169" t="s">
        <v>1471</v>
      </c>
      <c r="AP264" s="15" t="n">
        <f aca="false">MAX(V264,W264,X264)</f>
        <v>44012</v>
      </c>
      <c r="AQ264" s="16" t="n">
        <f aca="false">(AE264) * 0.01</f>
        <v>14300</v>
      </c>
      <c r="AR264" s="16" t="n">
        <f aca="false">(AE264) * 0.09</f>
        <v>128700</v>
      </c>
      <c r="AS264" s="16" t="n">
        <f aca="false">AQ264+AR264</f>
        <v>143000</v>
      </c>
    </row>
    <row r="265" customFormat="false" ht="15" hidden="false" customHeight="true" outlineLevel="0" collapsed="false">
      <c r="A265" s="6" t="n">
        <v>9882</v>
      </c>
      <c r="B265" s="7" t="s">
        <v>55</v>
      </c>
      <c r="C265" s="7" t="s">
        <v>1472</v>
      </c>
      <c r="D265" s="7" t="s">
        <v>47</v>
      </c>
      <c r="E265" s="7" t="s">
        <v>1473</v>
      </c>
      <c r="F265" s="7" t="s">
        <v>1474</v>
      </c>
      <c r="G265" s="7" t="s">
        <v>122</v>
      </c>
      <c r="H265" s="7" t="s">
        <v>151</v>
      </c>
      <c r="I265" s="7" t="s">
        <v>111</v>
      </c>
      <c r="J265" s="7" t="s">
        <v>52</v>
      </c>
      <c r="K265" s="7" t="s">
        <v>53</v>
      </c>
      <c r="L265" s="18" t="n">
        <v>42975</v>
      </c>
      <c r="M265" s="18"/>
      <c r="N265" s="18"/>
      <c r="O265" s="18"/>
      <c r="P265" s="18"/>
      <c r="Q265" s="18"/>
      <c r="R265" s="151" t="n">
        <v>0</v>
      </c>
      <c r="S265" s="18" t="n">
        <v>42975</v>
      </c>
      <c r="T265" s="18" t="n">
        <v>42999</v>
      </c>
      <c r="U265" s="18" t="n">
        <v>42999</v>
      </c>
      <c r="V265" s="18" t="n">
        <v>43951</v>
      </c>
      <c r="W265" s="18"/>
      <c r="X265" s="18"/>
      <c r="Y265" s="18" t="n">
        <v>43951</v>
      </c>
      <c r="Z265" s="64"/>
      <c r="AA265" s="18" t="n">
        <v>44316</v>
      </c>
      <c r="AB265" s="18" t="s">
        <v>1475</v>
      </c>
      <c r="AC265" s="18" t="s">
        <v>875</v>
      </c>
      <c r="AD265" s="18" t="s">
        <v>1476</v>
      </c>
      <c r="AE265" s="284" t="n">
        <v>1000000</v>
      </c>
      <c r="AF265" s="285" t="n">
        <v>1105000</v>
      </c>
      <c r="AG265" s="7" t="s">
        <v>126</v>
      </c>
      <c r="AH265" s="27" t="s">
        <v>100</v>
      </c>
      <c r="AI265" s="7" t="s">
        <v>127</v>
      </c>
      <c r="AJ265" s="39" t="s">
        <v>128</v>
      </c>
      <c r="AK265" s="39" t="s">
        <v>128</v>
      </c>
      <c r="AL265" s="7"/>
      <c r="AM265" s="7" t="s">
        <v>54</v>
      </c>
      <c r="AN265" s="7" t="s">
        <v>75</v>
      </c>
      <c r="AO265" s="7"/>
      <c r="AP265" s="15" t="n">
        <f aca="false">MAX(V265,W265,X265)</f>
        <v>43951</v>
      </c>
      <c r="AQ265" s="16" t="n">
        <f aca="false">(AE265) * 0.01</f>
        <v>10000</v>
      </c>
      <c r="AR265" s="16" t="n">
        <f aca="false">(AE265) * 0.09</f>
        <v>90000</v>
      </c>
      <c r="AS265" s="16" t="n">
        <f aca="false">AQ265+AR265</f>
        <v>100000</v>
      </c>
    </row>
    <row r="266" customFormat="false" ht="15" hidden="false" customHeight="true" outlineLevel="0" collapsed="false">
      <c r="A266" s="6" t="n">
        <v>9915</v>
      </c>
      <c r="B266" s="7" t="s">
        <v>55</v>
      </c>
      <c r="C266" s="7" t="s">
        <v>83</v>
      </c>
      <c r="D266" s="7" t="s">
        <v>83</v>
      </c>
      <c r="E266" s="25" t="s">
        <v>1477</v>
      </c>
      <c r="F266" s="286" t="s">
        <v>1478</v>
      </c>
      <c r="G266" s="7" t="s">
        <v>92</v>
      </c>
      <c r="H266" s="7" t="s">
        <v>105</v>
      </c>
      <c r="I266" s="7" t="s">
        <v>93</v>
      </c>
      <c r="J266" s="7" t="s">
        <v>94</v>
      </c>
      <c r="K266" s="7" t="s">
        <v>95</v>
      </c>
      <c r="L266" s="18" t="n">
        <v>43055</v>
      </c>
      <c r="M266" s="18" t="n">
        <v>43035</v>
      </c>
      <c r="N266" s="18"/>
      <c r="O266" s="18"/>
      <c r="P266" s="18"/>
      <c r="Q266" s="18"/>
      <c r="R266" s="151" t="n">
        <v>0</v>
      </c>
      <c r="S266" s="18" t="n">
        <v>43055</v>
      </c>
      <c r="T266" s="18" t="n">
        <v>43082</v>
      </c>
      <c r="U266" s="18" t="n">
        <v>43089</v>
      </c>
      <c r="V266" s="122" t="n">
        <v>43768</v>
      </c>
      <c r="W266" s="18" t="n">
        <v>44864</v>
      </c>
      <c r="X266" s="18"/>
      <c r="Y266" s="18" t="n">
        <v>44864</v>
      </c>
      <c r="Z266" s="64" t="n">
        <v>2</v>
      </c>
      <c r="AA266" s="18" t="n">
        <v>44864</v>
      </c>
      <c r="AB266" s="18" t="s">
        <v>1479</v>
      </c>
      <c r="AC266" s="18" t="s">
        <v>949</v>
      </c>
      <c r="AD266" s="182" t="s">
        <v>1480</v>
      </c>
      <c r="AE266" s="24" t="n">
        <v>1826484</v>
      </c>
      <c r="AF266" s="37" t="n">
        <v>1945000</v>
      </c>
      <c r="AG266" s="7" t="s">
        <v>754</v>
      </c>
      <c r="AH266" s="27" t="s">
        <v>100</v>
      </c>
      <c r="AI266" s="28" t="s">
        <v>101</v>
      </c>
      <c r="AJ266" s="7"/>
      <c r="AK266" s="7"/>
      <c r="AL266" s="29"/>
      <c r="AM266" s="7" t="s">
        <v>54</v>
      </c>
      <c r="AN266" s="7" t="s">
        <v>75</v>
      </c>
      <c r="AO266" s="7"/>
      <c r="AP266" s="15" t="n">
        <f aca="false">MAX(V266,W266,X266)</f>
        <v>44864</v>
      </c>
      <c r="AQ266" s="16" t="n">
        <f aca="false">(AE266) * 0.01</f>
        <v>18264.84</v>
      </c>
      <c r="AR266" s="16" t="n">
        <f aca="false">(AE266) * 0.09</f>
        <v>164383.56</v>
      </c>
      <c r="AS266" s="16" t="n">
        <f aca="false">AQ266+AR266</f>
        <v>182648.4</v>
      </c>
    </row>
    <row r="267" customFormat="false" ht="15" hidden="false" customHeight="true" outlineLevel="0" collapsed="false">
      <c r="A267" s="6" t="n">
        <v>9926</v>
      </c>
      <c r="B267" s="7" t="s">
        <v>55</v>
      </c>
      <c r="C267" s="7" t="s">
        <v>1481</v>
      </c>
      <c r="D267" s="7" t="s">
        <v>47</v>
      </c>
      <c r="E267" s="25" t="s">
        <v>1482</v>
      </c>
      <c r="F267" s="26" t="s">
        <v>1483</v>
      </c>
      <c r="G267" s="7" t="s">
        <v>92</v>
      </c>
      <c r="H267" s="7" t="s">
        <v>151</v>
      </c>
      <c r="I267" s="7" t="s">
        <v>93</v>
      </c>
      <c r="J267" s="7" t="s">
        <v>52</v>
      </c>
      <c r="K267" s="7" t="s">
        <v>95</v>
      </c>
      <c r="L267" s="18" t="n">
        <v>43003</v>
      </c>
      <c r="M267" s="18" t="n">
        <v>43344</v>
      </c>
      <c r="N267" s="18" t="n">
        <v>43003</v>
      </c>
      <c r="O267" s="18" t="n">
        <v>43082</v>
      </c>
      <c r="P267" s="18" t="n">
        <v>43465</v>
      </c>
      <c r="Q267" s="152" t="s">
        <v>1484</v>
      </c>
      <c r="R267" s="151" t="n">
        <v>45662</v>
      </c>
      <c r="S267" s="18" t="n">
        <v>43528</v>
      </c>
      <c r="T267" s="18" t="n">
        <v>43585</v>
      </c>
      <c r="U267" s="18" t="n">
        <v>43592</v>
      </c>
      <c r="V267" s="18" t="n">
        <v>44681</v>
      </c>
      <c r="W267" s="18"/>
      <c r="X267" s="18"/>
      <c r="Y267" s="18" t="n">
        <v>44864</v>
      </c>
      <c r="Z267" s="64"/>
      <c r="AA267" s="18"/>
      <c r="AB267" s="138" t="s">
        <v>1485</v>
      </c>
      <c r="AC267" s="18" t="s">
        <v>949</v>
      </c>
      <c r="AD267" s="7" t="n">
        <v>2000000421</v>
      </c>
      <c r="AE267" s="24" t="n">
        <v>2000000</v>
      </c>
      <c r="AF267" s="37" t="n">
        <v>7035000</v>
      </c>
      <c r="AG267" s="7" t="s">
        <v>754</v>
      </c>
      <c r="AH267" s="27" t="s">
        <v>100</v>
      </c>
      <c r="AI267" s="28" t="s">
        <v>101</v>
      </c>
      <c r="AJ267" s="7"/>
      <c r="AK267" s="7"/>
      <c r="AL267" s="29"/>
      <c r="AM267" s="7" t="s">
        <v>54</v>
      </c>
      <c r="AN267" s="7" t="s">
        <v>75</v>
      </c>
      <c r="AO267" s="7"/>
      <c r="AP267" s="15" t="n">
        <f aca="false">MAX(V267,W267,X267)</f>
        <v>44681</v>
      </c>
      <c r="AQ267" s="16" t="n">
        <f aca="false">(AE267) * 0.01</f>
        <v>20000</v>
      </c>
      <c r="AR267" s="16" t="n">
        <f aca="false">(AE267) * 0.09</f>
        <v>180000</v>
      </c>
      <c r="AS267" s="16" t="n">
        <f aca="false">AQ267+AR267</f>
        <v>200000</v>
      </c>
    </row>
    <row r="268" customFormat="false" ht="15" hidden="false" customHeight="true" outlineLevel="0" collapsed="false">
      <c r="A268" s="6" t="n">
        <v>9978</v>
      </c>
      <c r="B268" s="7" t="s">
        <v>55</v>
      </c>
      <c r="C268" s="7" t="s">
        <v>1070</v>
      </c>
      <c r="D268" s="7" t="s">
        <v>771</v>
      </c>
      <c r="E268" s="7" t="s">
        <v>1486</v>
      </c>
      <c r="F268" s="7" t="s">
        <v>1487</v>
      </c>
      <c r="G268" s="22" t="s">
        <v>164</v>
      </c>
      <c r="H268" s="7" t="s">
        <v>151</v>
      </c>
      <c r="I268" s="7" t="s">
        <v>93</v>
      </c>
      <c r="J268" s="7" t="s">
        <v>52</v>
      </c>
      <c r="K268" s="7" t="s">
        <v>53</v>
      </c>
      <c r="L268" s="18" t="n">
        <v>43133</v>
      </c>
      <c r="M268" s="18"/>
      <c r="N268" s="18" t="n">
        <v>43133</v>
      </c>
      <c r="O268" s="18" t="n">
        <v>43173</v>
      </c>
      <c r="P268" s="18" t="n">
        <v>43465</v>
      </c>
      <c r="Q268" s="152" t="s">
        <v>1488</v>
      </c>
      <c r="R268" s="151" t="n">
        <v>50000</v>
      </c>
      <c r="S268" s="18" t="n">
        <v>43640</v>
      </c>
      <c r="T268" s="152" t="n">
        <v>43717</v>
      </c>
      <c r="U268" s="152" t="n">
        <v>43724</v>
      </c>
      <c r="V268" s="122" t="n">
        <v>44819</v>
      </c>
      <c r="W268" s="152"/>
      <c r="X268" s="152"/>
      <c r="Y268" s="18" t="n">
        <v>45199</v>
      </c>
      <c r="Z268" s="64"/>
      <c r="AA268" s="152"/>
      <c r="AB268" s="18" t="s">
        <v>1489</v>
      </c>
      <c r="AC268" s="7" t="s">
        <v>949</v>
      </c>
      <c r="AD268" s="27"/>
      <c r="AE268" s="80" t="n">
        <v>1576484</v>
      </c>
      <c r="AF268" s="37" t="n">
        <v>2015000</v>
      </c>
      <c r="AG268" s="7" t="s">
        <v>167</v>
      </c>
      <c r="AH268" s="27" t="s">
        <v>100</v>
      </c>
      <c r="AI268" s="287" t="s">
        <v>74</v>
      </c>
      <c r="AJ268" s="7" t="s">
        <v>128</v>
      </c>
      <c r="AK268" s="7" t="s">
        <v>128</v>
      </c>
      <c r="AL268" s="7"/>
      <c r="AM268" s="7" t="s">
        <v>54</v>
      </c>
      <c r="AN268" s="7" t="s">
        <v>75</v>
      </c>
      <c r="AO268" s="7"/>
      <c r="AP268" s="15" t="n">
        <f aca="false">MAX(V268,W268,X268)</f>
        <v>44819</v>
      </c>
      <c r="AQ268" s="16" t="n">
        <f aca="false">(AE268) * 0.01</f>
        <v>15764.84</v>
      </c>
      <c r="AR268" s="16" t="n">
        <f aca="false">(AE268) * 0.09</f>
        <v>141883.56</v>
      </c>
      <c r="AS268" s="16" t="n">
        <f aca="false">AQ268+AR268</f>
        <v>157648.4</v>
      </c>
    </row>
    <row r="269" customFormat="false" ht="15" hidden="false" customHeight="true" outlineLevel="0" collapsed="false">
      <c r="A269" s="106" t="n">
        <v>9979</v>
      </c>
      <c r="B269" s="41" t="s">
        <v>55</v>
      </c>
      <c r="C269" s="41" t="s">
        <v>1490</v>
      </c>
      <c r="D269" s="41" t="s">
        <v>103</v>
      </c>
      <c r="E269" s="41" t="s">
        <v>1491</v>
      </c>
      <c r="F269" s="41" t="s">
        <v>1492</v>
      </c>
      <c r="G269" s="183" t="s">
        <v>164</v>
      </c>
      <c r="H269" s="41" t="s">
        <v>151</v>
      </c>
      <c r="I269" s="41" t="s">
        <v>93</v>
      </c>
      <c r="J269" s="41" t="s">
        <v>52</v>
      </c>
      <c r="K269" s="41" t="s">
        <v>53</v>
      </c>
      <c r="L269" s="70" t="n">
        <v>43271</v>
      </c>
      <c r="M269" s="70"/>
      <c r="N269" s="70" t="n">
        <v>43271</v>
      </c>
      <c r="O269" s="70" t="n">
        <v>43321</v>
      </c>
      <c r="P269" s="70" t="n">
        <v>43830</v>
      </c>
      <c r="Q269" s="70" t="s">
        <v>1493</v>
      </c>
      <c r="R269" s="155" t="n">
        <v>50000</v>
      </c>
      <c r="S269" s="70" t="n">
        <v>43732</v>
      </c>
      <c r="T269" s="70" t="n">
        <v>43782</v>
      </c>
      <c r="U269" s="70" t="n">
        <v>43789</v>
      </c>
      <c r="V269" s="18" t="n">
        <v>44884</v>
      </c>
      <c r="W269" s="70"/>
      <c r="X269" s="70"/>
      <c r="Y269" s="70" t="n">
        <v>45230</v>
      </c>
      <c r="Z269" s="139"/>
      <c r="AA269" s="70" t="n">
        <v>45230</v>
      </c>
      <c r="AB269" s="70" t="s">
        <v>1494</v>
      </c>
      <c r="AC269" s="41" t="s">
        <v>875</v>
      </c>
      <c r="AD269" s="41"/>
      <c r="AE269" s="108" t="n">
        <v>1866700</v>
      </c>
      <c r="AF269" s="109" t="n">
        <v>2185000</v>
      </c>
      <c r="AG269" s="41" t="s">
        <v>167</v>
      </c>
      <c r="AH269" s="27" t="s">
        <v>100</v>
      </c>
      <c r="AI269" s="288" t="s">
        <v>74</v>
      </c>
      <c r="AJ269" s="41" t="s">
        <v>730</v>
      </c>
      <c r="AK269" s="41" t="s">
        <v>128</v>
      </c>
      <c r="AL269" s="41"/>
      <c r="AM269" s="41" t="s">
        <v>54</v>
      </c>
      <c r="AN269" s="7" t="s">
        <v>75</v>
      </c>
      <c r="AO269" s="41"/>
      <c r="AP269" s="15" t="n">
        <f aca="false">MAX(V269,W269,X269)</f>
        <v>44884</v>
      </c>
      <c r="AQ269" s="16" t="n">
        <f aca="false">(AE269) * 0.01</f>
        <v>18667</v>
      </c>
      <c r="AR269" s="16" t="n">
        <f aca="false">(AE269) * 0.09</f>
        <v>168003</v>
      </c>
      <c r="AS269" s="16" t="n">
        <f aca="false">AQ269+AR269</f>
        <v>186670</v>
      </c>
    </row>
    <row r="270" customFormat="false" ht="15" hidden="false" customHeight="true" outlineLevel="0" collapsed="false">
      <c r="A270" s="125" t="n">
        <v>9980</v>
      </c>
      <c r="B270" s="28" t="s">
        <v>55</v>
      </c>
      <c r="C270" s="28" t="s">
        <v>1495</v>
      </c>
      <c r="D270" s="28" t="s">
        <v>83</v>
      </c>
      <c r="E270" s="56" t="s">
        <v>1496</v>
      </c>
      <c r="F270" s="28" t="s">
        <v>1497</v>
      </c>
      <c r="G270" s="28" t="s">
        <v>92</v>
      </c>
      <c r="H270" s="28" t="s">
        <v>105</v>
      </c>
      <c r="I270" s="28" t="s">
        <v>93</v>
      </c>
      <c r="J270" s="28" t="s">
        <v>94</v>
      </c>
      <c r="K270" s="7" t="s">
        <v>95</v>
      </c>
      <c r="L270" s="122" t="n">
        <v>43192</v>
      </c>
      <c r="M270" s="122" t="n">
        <v>43151</v>
      </c>
      <c r="N270" s="122"/>
      <c r="O270" s="122"/>
      <c r="P270" s="122"/>
      <c r="Q270" s="170"/>
      <c r="R270" s="159" t="n">
        <v>0</v>
      </c>
      <c r="S270" s="122" t="n">
        <v>43192</v>
      </c>
      <c r="T270" s="122" t="n">
        <v>43216</v>
      </c>
      <c r="U270" s="122" t="n">
        <v>43700</v>
      </c>
      <c r="V270" s="122" t="n">
        <v>43920</v>
      </c>
      <c r="W270" s="122" t="n">
        <v>45107</v>
      </c>
      <c r="X270" s="122"/>
      <c r="Y270" s="122" t="n">
        <v>45291</v>
      </c>
      <c r="Z270" s="160" t="n">
        <v>1</v>
      </c>
      <c r="AA270" s="122"/>
      <c r="AB270" s="122" t="s">
        <v>1498</v>
      </c>
      <c r="AC270" s="28" t="s">
        <v>1499</v>
      </c>
      <c r="AD270" s="131" t="s">
        <v>1500</v>
      </c>
      <c r="AE270" s="129" t="n">
        <v>1940480</v>
      </c>
      <c r="AF270" s="289" t="n">
        <v>362000</v>
      </c>
      <c r="AG270" s="28" t="s">
        <v>754</v>
      </c>
      <c r="AH270" s="27" t="s">
        <v>100</v>
      </c>
      <c r="AI270" s="28" t="s">
        <v>101</v>
      </c>
      <c r="AJ270" s="28" t="s">
        <v>128</v>
      </c>
      <c r="AK270" s="28" t="s">
        <v>128</v>
      </c>
      <c r="AL270" s="28"/>
      <c r="AM270" s="28" t="s">
        <v>54</v>
      </c>
      <c r="AN270" s="7" t="s">
        <v>75</v>
      </c>
      <c r="AO270" s="28"/>
      <c r="AP270" s="15" t="n">
        <f aca="false">MAX(V270,W270,X270)</f>
        <v>45107</v>
      </c>
      <c r="AQ270" s="16" t="n">
        <f aca="false">(AE270) * 0.01</f>
        <v>19404.8</v>
      </c>
      <c r="AR270" s="16" t="n">
        <f aca="false">(AE270) * 0.09</f>
        <v>174643.2</v>
      </c>
      <c r="AS270" s="16" t="n">
        <f aca="false">AQ270+AR270</f>
        <v>194048</v>
      </c>
    </row>
    <row r="271" customFormat="false" ht="15" hidden="false" customHeight="true" outlineLevel="0" collapsed="false">
      <c r="A271" s="125" t="n">
        <v>9981</v>
      </c>
      <c r="B271" s="28" t="s">
        <v>55</v>
      </c>
      <c r="C271" s="28" t="s">
        <v>1501</v>
      </c>
      <c r="D271" s="28" t="s">
        <v>83</v>
      </c>
      <c r="E271" s="56" t="s">
        <v>1502</v>
      </c>
      <c r="F271" s="28" t="s">
        <v>1497</v>
      </c>
      <c r="G271" s="28" t="s">
        <v>92</v>
      </c>
      <c r="H271" s="28" t="s">
        <v>105</v>
      </c>
      <c r="I271" s="28" t="s">
        <v>93</v>
      </c>
      <c r="J271" s="28" t="s">
        <v>94</v>
      </c>
      <c r="K271" s="7" t="s">
        <v>95</v>
      </c>
      <c r="L271" s="122" t="n">
        <v>43192</v>
      </c>
      <c r="M271" s="122" t="n">
        <v>43146</v>
      </c>
      <c r="N271" s="122"/>
      <c r="O271" s="122"/>
      <c r="P271" s="290"/>
      <c r="Q271" s="122"/>
      <c r="R271" s="291" t="n">
        <v>0</v>
      </c>
      <c r="S271" s="122" t="n">
        <v>43192</v>
      </c>
      <c r="T271" s="122" t="n">
        <v>43216</v>
      </c>
      <c r="U271" s="122" t="n">
        <v>43700</v>
      </c>
      <c r="V271" s="18" t="n">
        <v>43920</v>
      </c>
      <c r="W271" s="122" t="n">
        <v>45107</v>
      </c>
      <c r="X271" s="122"/>
      <c r="Y271" s="122" t="n">
        <v>45291</v>
      </c>
      <c r="Z271" s="160" t="n">
        <v>1</v>
      </c>
      <c r="AA271" s="122"/>
      <c r="AB271" s="122" t="s">
        <v>1503</v>
      </c>
      <c r="AC271" s="131" t="s">
        <v>1499</v>
      </c>
      <c r="AD271" s="131" t="s">
        <v>1504</v>
      </c>
      <c r="AE271" s="129" t="n">
        <v>1981737</v>
      </c>
      <c r="AF271" s="292" t="n">
        <v>336000</v>
      </c>
      <c r="AG271" s="28" t="s">
        <v>754</v>
      </c>
      <c r="AH271" s="27" t="s">
        <v>100</v>
      </c>
      <c r="AI271" s="28" t="s">
        <v>101</v>
      </c>
      <c r="AJ271" s="28" t="s">
        <v>128</v>
      </c>
      <c r="AK271" s="28" t="s">
        <v>128</v>
      </c>
      <c r="AL271" s="28"/>
      <c r="AM271" s="28" t="s">
        <v>54</v>
      </c>
      <c r="AN271" s="7" t="s">
        <v>75</v>
      </c>
      <c r="AO271" s="28"/>
      <c r="AP271" s="15" t="n">
        <f aca="false">MAX(V271,W271,X271)</f>
        <v>45107</v>
      </c>
      <c r="AQ271" s="16" t="n">
        <f aca="false">(AE271) * 0.01</f>
        <v>19817.37</v>
      </c>
      <c r="AR271" s="16" t="n">
        <f aca="false">(AE271) * 0.09</f>
        <v>178356.33</v>
      </c>
      <c r="AS271" s="16" t="n">
        <f aca="false">AQ271+AR271</f>
        <v>198173.7</v>
      </c>
    </row>
    <row r="272" customFormat="false" ht="15" hidden="false" customHeight="true" outlineLevel="0" collapsed="false">
      <c r="A272" s="125" t="n">
        <v>10003</v>
      </c>
      <c r="B272" s="28" t="s">
        <v>55</v>
      </c>
      <c r="C272" s="28" t="s">
        <v>1505</v>
      </c>
      <c r="D272" s="28" t="s">
        <v>83</v>
      </c>
      <c r="E272" s="56" t="s">
        <v>1506</v>
      </c>
      <c r="F272" s="28" t="s">
        <v>1497</v>
      </c>
      <c r="G272" s="28" t="s">
        <v>92</v>
      </c>
      <c r="H272" s="28" t="s">
        <v>105</v>
      </c>
      <c r="I272" s="28" t="s">
        <v>93</v>
      </c>
      <c r="J272" s="7" t="s">
        <v>94</v>
      </c>
      <c r="K272" s="7" t="s">
        <v>95</v>
      </c>
      <c r="L272" s="122" t="n">
        <v>43192</v>
      </c>
      <c r="M272" s="122" t="n">
        <v>43147</v>
      </c>
      <c r="N272" s="122"/>
      <c r="O272" s="122"/>
      <c r="P272" s="290"/>
      <c r="Q272" s="122"/>
      <c r="R272" s="291" t="n">
        <v>0</v>
      </c>
      <c r="S272" s="122" t="n">
        <v>43192</v>
      </c>
      <c r="T272" s="122" t="n">
        <v>43216</v>
      </c>
      <c r="U272" s="122" t="n">
        <v>43700</v>
      </c>
      <c r="V272" s="122" t="n">
        <v>43920</v>
      </c>
      <c r="W272" s="122" t="n">
        <v>45107</v>
      </c>
      <c r="X272" s="122"/>
      <c r="Y272" s="122" t="n">
        <v>45291</v>
      </c>
      <c r="Z272" s="160" t="n">
        <v>1</v>
      </c>
      <c r="AA272" s="122"/>
      <c r="AB272" s="131" t="s">
        <v>1507</v>
      </c>
      <c r="AC272" s="28" t="s">
        <v>1499</v>
      </c>
      <c r="AD272" s="131" t="s">
        <v>1508</v>
      </c>
      <c r="AE272" s="129" t="n">
        <v>1981735</v>
      </c>
      <c r="AF272" s="130" t="n">
        <v>372000</v>
      </c>
      <c r="AG272" s="28" t="s">
        <v>754</v>
      </c>
      <c r="AH272" s="27" t="s">
        <v>100</v>
      </c>
      <c r="AI272" s="28" t="s">
        <v>101</v>
      </c>
      <c r="AJ272" s="28" t="s">
        <v>128</v>
      </c>
      <c r="AK272" s="28" t="s">
        <v>128</v>
      </c>
      <c r="AL272" s="28"/>
      <c r="AM272" s="28" t="s">
        <v>54</v>
      </c>
      <c r="AN272" s="7" t="s">
        <v>75</v>
      </c>
      <c r="AO272" s="293"/>
      <c r="AP272" s="15" t="n">
        <f aca="false">MAX(V272,W272,X272)</f>
        <v>45107</v>
      </c>
      <c r="AQ272" s="16" t="n">
        <f aca="false">(AE272) * 0.01</f>
        <v>19817.35</v>
      </c>
      <c r="AR272" s="16" t="n">
        <f aca="false">(AE272) * 0.09</f>
        <v>178356.15</v>
      </c>
      <c r="AS272" s="16" t="n">
        <f aca="false">AQ272+AR272</f>
        <v>198173.5</v>
      </c>
    </row>
    <row r="273" customFormat="false" ht="15" hidden="false" customHeight="true" outlineLevel="0" collapsed="false">
      <c r="A273" s="125" t="n">
        <v>10030</v>
      </c>
      <c r="B273" s="28" t="s">
        <v>55</v>
      </c>
      <c r="C273" s="28" t="s">
        <v>1509</v>
      </c>
      <c r="D273" s="28" t="s">
        <v>83</v>
      </c>
      <c r="E273" s="56" t="s">
        <v>1510</v>
      </c>
      <c r="F273" s="28" t="s">
        <v>1497</v>
      </c>
      <c r="G273" s="28" t="s">
        <v>92</v>
      </c>
      <c r="H273" s="28" t="s">
        <v>105</v>
      </c>
      <c r="I273" s="28" t="s">
        <v>93</v>
      </c>
      <c r="J273" s="28" t="s">
        <v>94</v>
      </c>
      <c r="K273" s="7" t="s">
        <v>95</v>
      </c>
      <c r="L273" s="122" t="n">
        <v>43192</v>
      </c>
      <c r="M273" s="122" t="n">
        <v>43175</v>
      </c>
      <c r="N273" s="122"/>
      <c r="O273" s="122"/>
      <c r="P273" s="122"/>
      <c r="Q273" s="122"/>
      <c r="R273" s="159" t="n">
        <v>0</v>
      </c>
      <c r="S273" s="122" t="n">
        <v>43192</v>
      </c>
      <c r="T273" s="122" t="n">
        <v>43216</v>
      </c>
      <c r="U273" s="122" t="n">
        <v>43700</v>
      </c>
      <c r="V273" s="18" t="n">
        <v>43920</v>
      </c>
      <c r="W273" s="122" t="n">
        <v>45107</v>
      </c>
      <c r="X273" s="122"/>
      <c r="Y273" s="122" t="n">
        <v>45291</v>
      </c>
      <c r="Z273" s="160" t="n">
        <v>1</v>
      </c>
      <c r="AA273" s="122"/>
      <c r="AB273" s="122" t="s">
        <v>1511</v>
      </c>
      <c r="AC273" s="28"/>
      <c r="AD273" s="131" t="s">
        <v>1512</v>
      </c>
      <c r="AE273" s="129" t="n">
        <v>1598174</v>
      </c>
      <c r="AF273" s="130" t="n">
        <v>300000</v>
      </c>
      <c r="AG273" s="28" t="s">
        <v>754</v>
      </c>
      <c r="AH273" s="27" t="s">
        <v>100</v>
      </c>
      <c r="AI273" s="28" t="s">
        <v>101</v>
      </c>
      <c r="AJ273" s="28" t="s">
        <v>128</v>
      </c>
      <c r="AK273" s="7" t="s">
        <v>128</v>
      </c>
      <c r="AL273" s="28"/>
      <c r="AM273" s="28" t="s">
        <v>54</v>
      </c>
      <c r="AN273" s="7" t="s">
        <v>75</v>
      </c>
      <c r="AO273" s="28"/>
      <c r="AP273" s="15" t="n">
        <f aca="false">MAX(V273,W273,X273)</f>
        <v>45107</v>
      </c>
      <c r="AQ273" s="16" t="n">
        <f aca="false">(AE273) * 0.01</f>
        <v>15981.74</v>
      </c>
      <c r="AR273" s="16" t="n">
        <f aca="false">(AE273) * 0.09</f>
        <v>143835.66</v>
      </c>
      <c r="AS273" s="16" t="n">
        <f aca="false">AQ273+AR273</f>
        <v>159817.4</v>
      </c>
    </row>
    <row r="274" customFormat="false" ht="15" hidden="false" customHeight="true" outlineLevel="0" collapsed="false">
      <c r="A274" s="125" t="n">
        <v>10050</v>
      </c>
      <c r="B274" s="28" t="s">
        <v>55</v>
      </c>
      <c r="C274" s="28" t="s">
        <v>1513</v>
      </c>
      <c r="D274" s="28" t="s">
        <v>64</v>
      </c>
      <c r="E274" s="28" t="s">
        <v>1514</v>
      </c>
      <c r="F274" s="28" t="s">
        <v>1515</v>
      </c>
      <c r="G274" s="28" t="s">
        <v>196</v>
      </c>
      <c r="H274" s="28" t="s">
        <v>151</v>
      </c>
      <c r="I274" s="28" t="s">
        <v>93</v>
      </c>
      <c r="J274" s="7" t="s">
        <v>52</v>
      </c>
      <c r="K274" s="28" t="s">
        <v>53</v>
      </c>
      <c r="L274" s="122" t="n">
        <v>43238</v>
      </c>
      <c r="M274" s="122"/>
      <c r="N274" s="122" t="n">
        <v>43238</v>
      </c>
      <c r="O274" s="122"/>
      <c r="P274" s="122"/>
      <c r="Q274" s="294" t="s">
        <v>1516</v>
      </c>
      <c r="R274" s="159" t="n">
        <v>27399</v>
      </c>
      <c r="S274" s="122"/>
      <c r="T274" s="122" t="n">
        <v>43894</v>
      </c>
      <c r="U274" s="122" t="n">
        <v>43895</v>
      </c>
      <c r="V274" s="122" t="n">
        <v>44834</v>
      </c>
      <c r="W274" s="122"/>
      <c r="X274" s="122"/>
      <c r="Y274" s="122" t="n">
        <v>45199</v>
      </c>
      <c r="Z274" s="160"/>
      <c r="AA274" s="122" t="n">
        <f aca="false">Y274</f>
        <v>45199</v>
      </c>
      <c r="AB274" s="122" t="s">
        <v>1517</v>
      </c>
      <c r="AC274" s="28" t="s">
        <v>875</v>
      </c>
      <c r="AD274" s="28"/>
      <c r="AE274" s="129" t="n">
        <v>972604</v>
      </c>
      <c r="AF274" s="130" t="n">
        <v>4460000</v>
      </c>
      <c r="AG274" s="28" t="s">
        <v>72</v>
      </c>
      <c r="AH274" s="27" t="s">
        <v>100</v>
      </c>
      <c r="AI274" s="7" t="s">
        <v>74</v>
      </c>
      <c r="AJ274" s="28"/>
      <c r="AK274" s="28"/>
      <c r="AL274" s="28"/>
      <c r="AM274" s="28" t="s">
        <v>54</v>
      </c>
      <c r="AN274" s="7" t="s">
        <v>75</v>
      </c>
      <c r="AO274" s="28"/>
      <c r="AP274" s="15" t="n">
        <f aca="false">MAX(V274,W274,X274)</f>
        <v>44834</v>
      </c>
      <c r="AQ274" s="16" t="n">
        <f aca="false">(AE274) * 0.01</f>
        <v>9726.04</v>
      </c>
      <c r="AR274" s="16" t="n">
        <f aca="false">(AE274) * 0.09</f>
        <v>87534.36</v>
      </c>
      <c r="AS274" s="16" t="n">
        <f aca="false">AQ274+AR274</f>
        <v>97260.4</v>
      </c>
    </row>
    <row r="275" customFormat="false" ht="15" hidden="false" customHeight="true" outlineLevel="0" collapsed="false">
      <c r="A275" s="295" t="n">
        <v>10158</v>
      </c>
      <c r="B275" s="131" t="s">
        <v>55</v>
      </c>
      <c r="C275" s="131" t="s">
        <v>1518</v>
      </c>
      <c r="D275" s="131" t="s">
        <v>47</v>
      </c>
      <c r="E275" s="131" t="s">
        <v>1519</v>
      </c>
      <c r="F275" s="131"/>
      <c r="G275" s="131" t="s">
        <v>937</v>
      </c>
      <c r="H275" s="131" t="s">
        <v>151</v>
      </c>
      <c r="I275" s="1" t="s">
        <v>165</v>
      </c>
      <c r="J275" s="17" t="s">
        <v>52</v>
      </c>
      <c r="K275" s="296" t="s">
        <v>95</v>
      </c>
      <c r="L275" s="131"/>
      <c r="M275" s="131"/>
      <c r="N275" s="131"/>
      <c r="O275" s="131"/>
      <c r="P275" s="131"/>
      <c r="Q275" s="131"/>
      <c r="R275" s="167"/>
      <c r="S275" s="131"/>
      <c r="T275" s="131"/>
      <c r="U275" s="131"/>
      <c r="V275" s="131"/>
      <c r="W275" s="131"/>
      <c r="X275" s="131"/>
      <c r="Y275" s="131"/>
      <c r="Z275" s="131"/>
      <c r="AA275" s="131"/>
      <c r="AB275" s="131"/>
      <c r="AC275" s="131"/>
      <c r="AD275" s="131"/>
      <c r="AE275" s="129" t="n">
        <v>1376147</v>
      </c>
      <c r="AF275" s="130" t="n">
        <v>5972611</v>
      </c>
      <c r="AG275" s="1" t="s">
        <v>72</v>
      </c>
      <c r="AH275" s="297" t="s">
        <v>100</v>
      </c>
      <c r="AI275" s="296" t="s">
        <v>74</v>
      </c>
      <c r="AJ275" s="131"/>
      <c r="AK275" s="131"/>
      <c r="AL275" s="131"/>
      <c r="AM275" s="7" t="s">
        <v>54</v>
      </c>
      <c r="AN275" s="131" t="s">
        <v>75</v>
      </c>
      <c r="AO275" s="131"/>
      <c r="AP275" s="15" t="n">
        <f aca="false">MAX(V275,W275,X275)</f>
        <v>0</v>
      </c>
      <c r="AQ275" s="16" t="n">
        <f aca="false">(AE275) * 0.01</f>
        <v>13761.47</v>
      </c>
      <c r="AR275" s="16" t="n">
        <f aca="false">(AE275) * 0.09</f>
        <v>123853.23</v>
      </c>
      <c r="AS275" s="16" t="n">
        <f aca="false">AQ275+AR275</f>
        <v>137614.7</v>
      </c>
    </row>
    <row r="276" customFormat="false" ht="15" hidden="false" customHeight="true" outlineLevel="0" collapsed="false">
      <c r="A276" s="298" t="n">
        <v>10161</v>
      </c>
      <c r="B276" s="17" t="s">
        <v>55</v>
      </c>
      <c r="C276" s="17" t="s">
        <v>1520</v>
      </c>
      <c r="D276" s="121" t="s">
        <v>57</v>
      </c>
      <c r="E276" s="17" t="s">
        <v>1521</v>
      </c>
      <c r="F276" s="17"/>
      <c r="G276" s="22" t="s">
        <v>67</v>
      </c>
      <c r="H276" s="17" t="s">
        <v>50</v>
      </c>
      <c r="I276" s="7" t="s">
        <v>531</v>
      </c>
      <c r="J276" s="17" t="s">
        <v>1522</v>
      </c>
      <c r="K276" s="7" t="s">
        <v>95</v>
      </c>
      <c r="L276" s="166" t="n">
        <v>43789</v>
      </c>
      <c r="M276" s="17"/>
      <c r="N276" s="196"/>
      <c r="O276" s="196" t="n">
        <v>43911</v>
      </c>
      <c r="P276" s="196" t="n">
        <v>44561</v>
      </c>
      <c r="Q276" s="17"/>
      <c r="R276" s="19"/>
      <c r="S276" s="17"/>
      <c r="T276" s="17"/>
      <c r="U276" s="17"/>
      <c r="V276" s="17"/>
      <c r="W276" s="17"/>
      <c r="X276" s="17"/>
      <c r="Y276" s="17"/>
      <c r="Z276" s="17"/>
      <c r="AA276" s="17"/>
      <c r="AB276" s="299" t="s">
        <v>1516</v>
      </c>
      <c r="AC276" s="17"/>
      <c r="AD276" s="17"/>
      <c r="AE276" s="129" t="n">
        <v>3502968</v>
      </c>
      <c r="AF276" s="130" t="n">
        <v>22298238</v>
      </c>
      <c r="AG276" s="300" t="s">
        <v>493</v>
      </c>
      <c r="AH276" s="7" t="s">
        <v>73</v>
      </c>
      <c r="AI276" s="7" t="s">
        <v>459</v>
      </c>
      <c r="AJ276" s="17"/>
      <c r="AK276" s="17"/>
      <c r="AL276" s="17"/>
      <c r="AM276" s="7" t="s">
        <v>54</v>
      </c>
      <c r="AN276" s="131" t="s">
        <v>75</v>
      </c>
      <c r="AO276" s="17" t="s">
        <v>1523</v>
      </c>
      <c r="AP276" s="15" t="n">
        <f aca="false">MAX(V276,W276,X276)</f>
        <v>0</v>
      </c>
      <c r="AQ276" s="16" t="n">
        <f aca="false">(AE276) * 0.01</f>
        <v>35029.68</v>
      </c>
      <c r="AR276" s="16" t="n">
        <f aca="false">(AE276) * 0.09</f>
        <v>315267.12</v>
      </c>
      <c r="AS276" s="16" t="n">
        <f aca="false">AQ276+AR276</f>
        <v>350296.8</v>
      </c>
    </row>
    <row r="277" customFormat="false" ht="15" hidden="false" customHeight="true" outlineLevel="0" collapsed="false">
      <c r="A277" s="76" t="n">
        <v>10192</v>
      </c>
      <c r="B277" s="7" t="s">
        <v>55</v>
      </c>
      <c r="C277" s="7" t="s">
        <v>1524</v>
      </c>
      <c r="D277" s="7" t="s">
        <v>47</v>
      </c>
      <c r="E277" s="7" t="s">
        <v>1525</v>
      </c>
      <c r="F277" s="27" t="s">
        <v>1526</v>
      </c>
      <c r="G277" s="7" t="s">
        <v>937</v>
      </c>
      <c r="H277" s="7" t="s">
        <v>50</v>
      </c>
      <c r="I277" s="7" t="s">
        <v>93</v>
      </c>
      <c r="J277" s="7" t="s">
        <v>758</v>
      </c>
      <c r="K277" s="7" t="s">
        <v>95</v>
      </c>
      <c r="L277" s="70" t="n">
        <v>43599</v>
      </c>
      <c r="M277" s="18"/>
      <c r="N277" s="301" t="n">
        <v>43599</v>
      </c>
      <c r="O277" s="302" t="n">
        <v>44018</v>
      </c>
      <c r="P277" s="303" t="n">
        <v>44408</v>
      </c>
      <c r="Q277" s="18" t="s">
        <v>1527</v>
      </c>
      <c r="R277" s="304" t="n">
        <v>150000</v>
      </c>
      <c r="S277" s="305" t="n">
        <v>44349</v>
      </c>
      <c r="T277" s="50" t="n">
        <v>44427</v>
      </c>
      <c r="U277" s="50" t="n">
        <v>44428</v>
      </c>
      <c r="V277" s="50" t="n">
        <v>46265</v>
      </c>
      <c r="W277" s="18"/>
      <c r="X277" s="18"/>
      <c r="Y277" s="50" t="n">
        <v>46630</v>
      </c>
      <c r="Z277" s="64"/>
      <c r="AA277" s="18"/>
      <c r="AB277" s="50" t="s">
        <v>1528</v>
      </c>
      <c r="AC277" s="8" t="s">
        <v>1529</v>
      </c>
      <c r="AD277" s="7"/>
      <c r="AE277" s="129" t="n">
        <v>5338585</v>
      </c>
      <c r="AF277" s="130" t="n">
        <v>37000000</v>
      </c>
      <c r="AG277" s="7" t="s">
        <v>72</v>
      </c>
      <c r="AH277" s="8" t="s">
        <v>100</v>
      </c>
      <c r="AI277" s="296" t="s">
        <v>74</v>
      </c>
      <c r="AJ277" s="7"/>
      <c r="AK277" s="7"/>
      <c r="AL277" s="7"/>
      <c r="AM277" s="7" t="s">
        <v>54</v>
      </c>
      <c r="AN277" s="7" t="s">
        <v>75</v>
      </c>
      <c r="AO277" s="7" t="s">
        <v>1530</v>
      </c>
      <c r="AP277" s="15" t="n">
        <f aca="false">MAX(V277,W277,X277)</f>
        <v>46265</v>
      </c>
      <c r="AQ277" s="16" t="n">
        <f aca="false">(AE277) * 0.01</f>
        <v>53385.85</v>
      </c>
      <c r="AR277" s="16" t="n">
        <f aca="false">(AE277) * 0.09</f>
        <v>480472.65</v>
      </c>
      <c r="AS277" s="16" t="n">
        <f aca="false">AQ277+AR277</f>
        <v>533858.5</v>
      </c>
    </row>
    <row r="278" customFormat="false" ht="15" hidden="false" customHeight="true" outlineLevel="0" collapsed="false">
      <c r="A278" s="306" t="n">
        <v>10200</v>
      </c>
      <c r="B278" s="7" t="s">
        <v>1531</v>
      </c>
      <c r="C278" s="7" t="s">
        <v>790</v>
      </c>
      <c r="D278" s="7" t="s">
        <v>47</v>
      </c>
      <c r="E278" s="7" t="s">
        <v>1532</v>
      </c>
      <c r="F278" s="7"/>
      <c r="G278" s="7" t="s">
        <v>122</v>
      </c>
      <c r="H278" s="7" t="s">
        <v>50</v>
      </c>
      <c r="I278" s="7" t="s">
        <v>531</v>
      </c>
      <c r="J278" s="7" t="s">
        <v>52</v>
      </c>
      <c r="K278" s="7" t="s">
        <v>95</v>
      </c>
      <c r="L278" s="138" t="n">
        <v>43629</v>
      </c>
      <c r="M278" s="7"/>
      <c r="N278" s="28"/>
      <c r="O278" s="28"/>
      <c r="P278" s="28"/>
      <c r="Q278" s="27"/>
      <c r="R278" s="307" t="n">
        <v>150000</v>
      </c>
      <c r="S278" s="7"/>
      <c r="T278" s="7"/>
      <c r="U278" s="7"/>
      <c r="V278" s="7"/>
      <c r="W278" s="7"/>
      <c r="X278" s="7"/>
      <c r="Y278" s="7"/>
      <c r="Z278" s="7"/>
      <c r="AA278" s="7"/>
      <c r="AB278" s="7"/>
      <c r="AC278" s="7"/>
      <c r="AD278" s="7"/>
      <c r="AE278" s="129" t="n">
        <v>4437156</v>
      </c>
      <c r="AF278" s="28"/>
      <c r="AG278" s="7" t="s">
        <v>118</v>
      </c>
      <c r="AH278" s="7" t="s">
        <v>100</v>
      </c>
      <c r="AI278" s="7" t="s">
        <v>127</v>
      </c>
      <c r="AJ278" s="7"/>
      <c r="AK278" s="7"/>
      <c r="AL278" s="7"/>
      <c r="AM278" s="7"/>
      <c r="AN278" s="7" t="s">
        <v>75</v>
      </c>
      <c r="AO278" s="7" t="s">
        <v>1533</v>
      </c>
      <c r="AP278" s="15" t="n">
        <f aca="false">MAX(V278,W278,X278)</f>
        <v>0</v>
      </c>
      <c r="AQ278" s="16" t="n">
        <f aca="false">(AE278) * 0.01</f>
        <v>44371.56</v>
      </c>
      <c r="AR278" s="16" t="n">
        <f aca="false">(AE278) * 0.09</f>
        <v>399344.04</v>
      </c>
      <c r="AS278" s="16" t="n">
        <f aca="false">AQ278+AR278</f>
        <v>443715.6</v>
      </c>
    </row>
    <row r="279" customFormat="false" ht="15" hidden="false" customHeight="true" outlineLevel="0" collapsed="false">
      <c r="A279" s="308" t="n">
        <v>10204</v>
      </c>
      <c r="B279" s="7" t="s">
        <v>1534</v>
      </c>
      <c r="C279" s="7" t="s">
        <v>452</v>
      </c>
      <c r="D279" s="7" t="s">
        <v>57</v>
      </c>
      <c r="E279" s="7" t="s">
        <v>1535</v>
      </c>
      <c r="F279" s="7" t="s">
        <v>1536</v>
      </c>
      <c r="G279" s="7" t="s">
        <v>455</v>
      </c>
      <c r="H279" s="7" t="s">
        <v>50</v>
      </c>
      <c r="I279" s="1" t="s">
        <v>165</v>
      </c>
      <c r="J279" s="7" t="s">
        <v>758</v>
      </c>
      <c r="K279" s="7" t="s">
        <v>95</v>
      </c>
      <c r="L279" s="18" t="n">
        <v>43629</v>
      </c>
      <c r="M279" s="7"/>
      <c r="N279" s="122" t="n">
        <v>43599</v>
      </c>
      <c r="O279" s="122" t="n">
        <v>43700</v>
      </c>
      <c r="P279" s="122" t="n">
        <v>44195</v>
      </c>
      <c r="Q279" s="7" t="s">
        <v>1537</v>
      </c>
      <c r="R279" s="309" t="n">
        <v>130000</v>
      </c>
      <c r="S279" s="310" t="n">
        <v>44344</v>
      </c>
      <c r="T279" s="7"/>
      <c r="U279" s="7"/>
      <c r="V279" s="7"/>
      <c r="W279" s="7"/>
      <c r="X279" s="7"/>
      <c r="Y279" s="7"/>
      <c r="Z279" s="7"/>
      <c r="AA279" s="7"/>
      <c r="AB279" s="7"/>
      <c r="AC279" s="7"/>
      <c r="AD279" s="7"/>
      <c r="AE279" s="129" t="n">
        <v>6266883</v>
      </c>
      <c r="AF279" s="130" t="n">
        <v>70000000</v>
      </c>
      <c r="AG279" s="28" t="s">
        <v>493</v>
      </c>
      <c r="AH279" s="7" t="s">
        <v>73</v>
      </c>
      <c r="AI279" s="7" t="s">
        <v>459</v>
      </c>
      <c r="AJ279" s="7"/>
      <c r="AK279" s="7"/>
      <c r="AL279" s="7"/>
      <c r="AM279" s="7" t="s">
        <v>54</v>
      </c>
      <c r="AN279" s="7" t="s">
        <v>75</v>
      </c>
      <c r="AO279" s="7" t="s">
        <v>1538</v>
      </c>
      <c r="AP279" s="15" t="n">
        <f aca="false">MAX(V279,W279,X279)</f>
        <v>0</v>
      </c>
      <c r="AQ279" s="16" t="n">
        <f aca="false">(AE279) * 0.01</f>
        <v>62668.83</v>
      </c>
      <c r="AR279" s="16" t="n">
        <f aca="false">(AE279) * 0.09</f>
        <v>564019.47</v>
      </c>
      <c r="AS279" s="16" t="n">
        <f aca="false">AQ279+AR279</f>
        <v>626688.3</v>
      </c>
    </row>
    <row r="280" customFormat="false" ht="15" hidden="false" customHeight="true" outlineLevel="0" collapsed="false">
      <c r="A280" s="311" t="n">
        <v>10208</v>
      </c>
      <c r="B280" s="17" t="s">
        <v>55</v>
      </c>
      <c r="C280" s="17" t="s">
        <v>1539</v>
      </c>
      <c r="D280" s="17"/>
      <c r="E280" s="48" t="s">
        <v>1540</v>
      </c>
      <c r="F280" s="17"/>
      <c r="G280" s="49" t="s">
        <v>92</v>
      </c>
      <c r="H280" s="17" t="s">
        <v>50</v>
      </c>
      <c r="I280" s="17" t="s">
        <v>1541</v>
      </c>
      <c r="J280" s="17" t="s">
        <v>1542</v>
      </c>
      <c r="K280" s="8" t="s">
        <v>95</v>
      </c>
      <c r="L280" s="312" t="n">
        <v>43563</v>
      </c>
      <c r="M280" s="17"/>
      <c r="N280" s="131"/>
      <c r="O280" s="196"/>
      <c r="P280" s="131"/>
      <c r="Q280" s="17"/>
      <c r="R280" s="313"/>
      <c r="S280" s="17"/>
      <c r="T280" s="131"/>
      <c r="U280" s="131"/>
      <c r="V280" s="131"/>
      <c r="W280" s="17"/>
      <c r="X280" s="17"/>
      <c r="Y280" s="131"/>
      <c r="Z280" s="17"/>
      <c r="AA280" s="17"/>
      <c r="AB280" s="17"/>
      <c r="AC280" s="17"/>
      <c r="AD280" s="17"/>
      <c r="AE280" s="129"/>
      <c r="AF280" s="130"/>
      <c r="AG280" s="297" t="s">
        <v>99</v>
      </c>
      <c r="AH280" s="7" t="s">
        <v>100</v>
      </c>
      <c r="AI280" s="49" t="s">
        <v>101</v>
      </c>
      <c r="AJ280" s="17"/>
      <c r="AK280" s="17"/>
      <c r="AL280" s="17"/>
      <c r="AM280" s="7" t="s">
        <v>54</v>
      </c>
      <c r="AN280" s="131" t="s">
        <v>75</v>
      </c>
      <c r="AO280" s="17" t="s">
        <v>1543</v>
      </c>
      <c r="AP280" s="15" t="n">
        <f aca="false">MAX(V280,W280,X280)</f>
        <v>0</v>
      </c>
      <c r="AQ280" s="16" t="n">
        <f aca="false">(AE280) * 0.01</f>
        <v>0</v>
      </c>
      <c r="AR280" s="16" t="n">
        <f aca="false">(AE280) * 0.09</f>
        <v>0</v>
      </c>
      <c r="AS280" s="16" t="n">
        <f aca="false">AQ280+AR280</f>
        <v>0</v>
      </c>
    </row>
    <row r="281" customFormat="false" ht="15" hidden="false" customHeight="true" outlineLevel="0" collapsed="false">
      <c r="A281" s="306" t="n">
        <v>10228</v>
      </c>
      <c r="B281" s="7" t="s">
        <v>55</v>
      </c>
      <c r="C281" s="7" t="s">
        <v>1003</v>
      </c>
      <c r="D281" s="7" t="s">
        <v>47</v>
      </c>
      <c r="E281" s="7" t="s">
        <v>1544</v>
      </c>
      <c r="F281" s="7" t="s">
        <v>1545</v>
      </c>
      <c r="G281" s="7" t="s">
        <v>122</v>
      </c>
      <c r="H281" s="7" t="s">
        <v>151</v>
      </c>
      <c r="I281" s="7" t="s">
        <v>531</v>
      </c>
      <c r="J281" s="7" t="s">
        <v>52</v>
      </c>
      <c r="K281" s="7" t="s">
        <v>95</v>
      </c>
      <c r="L281" s="314"/>
      <c r="M281" s="28"/>
      <c r="N281" s="122"/>
      <c r="O281" s="122"/>
      <c r="P281" s="122"/>
      <c r="Q281" s="17" t="s">
        <v>1546</v>
      </c>
      <c r="R281" s="307" t="n">
        <v>50000</v>
      </c>
      <c r="S281" s="7"/>
      <c r="T281" s="7"/>
      <c r="U281" s="7"/>
      <c r="V281" s="28"/>
      <c r="W281" s="7"/>
      <c r="X281" s="7"/>
      <c r="Y281" s="7"/>
      <c r="Z281" s="7"/>
      <c r="AA281" s="7"/>
      <c r="AB281" s="7"/>
      <c r="AC281" s="7"/>
      <c r="AD281" s="7"/>
      <c r="AE281" s="129"/>
      <c r="AF281" s="130"/>
      <c r="AG281" s="7"/>
      <c r="AH281" s="7" t="s">
        <v>100</v>
      </c>
      <c r="AI281" s="7" t="s">
        <v>127</v>
      </c>
      <c r="AJ281" s="7"/>
      <c r="AK281" s="7"/>
      <c r="AL281" s="7"/>
      <c r="AM281" s="7" t="s">
        <v>54</v>
      </c>
      <c r="AN281" s="131" t="s">
        <v>75</v>
      </c>
      <c r="AO281" s="7"/>
      <c r="AP281" s="15" t="n">
        <f aca="false">MAX(V281,W281,X281)</f>
        <v>0</v>
      </c>
      <c r="AQ281" s="16" t="n">
        <f aca="false">(AE281) * 0.01</f>
        <v>0</v>
      </c>
      <c r="AR281" s="16" t="n">
        <f aca="false">(AE281) * 0.09</f>
        <v>0</v>
      </c>
      <c r="AS281" s="16" t="n">
        <f aca="false">AQ281+AR281</f>
        <v>0</v>
      </c>
    </row>
    <row r="282" customFormat="false" ht="15" hidden="false" customHeight="true" outlineLevel="0" collapsed="false">
      <c r="A282" s="315" t="n">
        <v>10233</v>
      </c>
      <c r="B282" s="316" t="s">
        <v>55</v>
      </c>
      <c r="C282" s="317" t="s">
        <v>294</v>
      </c>
      <c r="D282" s="316" t="s">
        <v>47</v>
      </c>
      <c r="E282" s="318" t="s">
        <v>1547</v>
      </c>
      <c r="F282" s="316"/>
      <c r="G282" s="316"/>
      <c r="H282" s="316" t="s">
        <v>50</v>
      </c>
      <c r="I282" s="316"/>
      <c r="J282" s="316" t="s">
        <v>52</v>
      </c>
      <c r="K282" s="17"/>
      <c r="L282" s="144"/>
      <c r="M282" s="316"/>
      <c r="N282" s="144"/>
      <c r="O282" s="144"/>
      <c r="P282" s="144"/>
      <c r="Q282" s="316"/>
      <c r="R282" s="319"/>
      <c r="S282" s="316"/>
      <c r="T282" s="316"/>
      <c r="U282" s="316"/>
      <c r="V282" s="316"/>
      <c r="W282" s="316"/>
      <c r="X282" s="316"/>
      <c r="Y282" s="316"/>
      <c r="Z282" s="316"/>
      <c r="AA282" s="316"/>
      <c r="AB282" s="316"/>
      <c r="AC282" s="316"/>
      <c r="AD282" s="316"/>
      <c r="AE282" s="320" t="n">
        <v>5763303</v>
      </c>
      <c r="AF282" s="321" t="n">
        <v>14642944</v>
      </c>
      <c r="AG282" s="131"/>
      <c r="AH282" s="316"/>
      <c r="AI282" s="316"/>
      <c r="AJ282" s="316"/>
      <c r="AK282" s="316"/>
      <c r="AL282" s="316"/>
      <c r="AM282" s="316"/>
      <c r="AN282" s="17"/>
      <c r="AO282" s="316"/>
      <c r="AP282" s="15" t="n">
        <f aca="false">MAX(V282,W282,X282)</f>
        <v>0</v>
      </c>
      <c r="AQ282" s="16" t="n">
        <f aca="false">(AE282) * 0.01</f>
        <v>57633.03</v>
      </c>
      <c r="AR282" s="16" t="n">
        <f aca="false">(AE282) * 0.09</f>
        <v>518697.27</v>
      </c>
      <c r="AS282" s="16" t="n">
        <f aca="false">AQ282+AR282</f>
        <v>576330.3</v>
      </c>
    </row>
    <row r="283" customFormat="false" ht="15" hidden="false" customHeight="true" outlineLevel="0" collapsed="false">
      <c r="A283" s="322" t="n">
        <v>10268</v>
      </c>
      <c r="B283" s="7" t="s">
        <v>55</v>
      </c>
      <c r="C283" s="7" t="s">
        <v>1340</v>
      </c>
      <c r="D283" s="7" t="s">
        <v>57</v>
      </c>
      <c r="E283" s="7" t="s">
        <v>1548</v>
      </c>
      <c r="F283" s="27" t="s">
        <v>1549</v>
      </c>
      <c r="G283" s="7" t="s">
        <v>455</v>
      </c>
      <c r="H283" s="7" t="s">
        <v>50</v>
      </c>
      <c r="I283" s="7" t="s">
        <v>531</v>
      </c>
      <c r="J283" s="7" t="s">
        <v>178</v>
      </c>
      <c r="K283" s="7" t="s">
        <v>95</v>
      </c>
      <c r="L283" s="18" t="n">
        <v>43629</v>
      </c>
      <c r="M283" s="7"/>
      <c r="N283" s="18" t="n">
        <v>43648</v>
      </c>
      <c r="O283" s="18" t="n">
        <v>43712</v>
      </c>
      <c r="P283" s="18" t="n">
        <v>43983</v>
      </c>
      <c r="Q283" s="7" t="s">
        <v>1550</v>
      </c>
      <c r="R283" s="309" t="n">
        <v>120000</v>
      </c>
      <c r="S283" s="7"/>
      <c r="T283" s="7"/>
      <c r="U283" s="7"/>
      <c r="V283" s="7"/>
      <c r="W283" s="7"/>
      <c r="X283" s="7"/>
      <c r="Y283" s="7"/>
      <c r="Z283" s="7"/>
      <c r="AA283" s="7"/>
      <c r="AB283" s="7"/>
      <c r="AC283" s="7"/>
      <c r="AD283" s="7"/>
      <c r="AE283" s="24" t="n">
        <v>5535963</v>
      </c>
      <c r="AF283" s="37"/>
      <c r="AG283" s="7" t="s">
        <v>493</v>
      </c>
      <c r="AH283" s="7" t="s">
        <v>73</v>
      </c>
      <c r="AI283" s="7" t="s">
        <v>459</v>
      </c>
      <c r="AJ283" s="7"/>
      <c r="AK283" s="7"/>
      <c r="AL283" s="7"/>
      <c r="AM283" s="7" t="s">
        <v>54</v>
      </c>
      <c r="AN283" s="7" t="s">
        <v>75</v>
      </c>
      <c r="AO283" s="7" t="s">
        <v>1439</v>
      </c>
      <c r="AP283" s="15" t="n">
        <f aca="false">MAX(V283,W283,X283)</f>
        <v>0</v>
      </c>
      <c r="AQ283" s="16" t="n">
        <f aca="false">(AE283) * 0.01</f>
        <v>55359.63</v>
      </c>
      <c r="AR283" s="16" t="n">
        <f aca="false">(AE283) * 0.09</f>
        <v>498236.67</v>
      </c>
      <c r="AS283" s="16" t="n">
        <f aca="false">AQ283+AR283</f>
        <v>553596.3</v>
      </c>
    </row>
    <row r="284" customFormat="false" ht="15" hidden="false" customHeight="true" outlineLevel="0" collapsed="false">
      <c r="A284" s="323" t="n">
        <v>10269</v>
      </c>
      <c r="B284" s="7" t="s">
        <v>1551</v>
      </c>
      <c r="C284" s="7" t="s">
        <v>1552</v>
      </c>
      <c r="D284" s="7" t="s">
        <v>47</v>
      </c>
      <c r="E284" s="25" t="s">
        <v>1553</v>
      </c>
      <c r="F284" s="7" t="s">
        <v>1554</v>
      </c>
      <c r="G284" s="49" t="s">
        <v>92</v>
      </c>
      <c r="H284" s="7" t="s">
        <v>50</v>
      </c>
      <c r="I284" s="27" t="s">
        <v>93</v>
      </c>
      <c r="J284" s="7" t="s">
        <v>1555</v>
      </c>
      <c r="K284" s="7" t="s">
        <v>95</v>
      </c>
      <c r="L284" s="18" t="n">
        <v>43629</v>
      </c>
      <c r="M284" s="7"/>
      <c r="N284" s="50" t="n">
        <v>43664</v>
      </c>
      <c r="O284" s="50" t="n">
        <v>43754</v>
      </c>
      <c r="P284" s="50" t="n">
        <v>44104</v>
      </c>
      <c r="Q284" s="7" t="s">
        <v>1556</v>
      </c>
      <c r="R284" s="309" t="n">
        <v>200000</v>
      </c>
      <c r="S284" s="324" t="n">
        <v>44355</v>
      </c>
      <c r="T284" s="33" t="n">
        <v>44435</v>
      </c>
      <c r="U284" s="33" t="n">
        <v>44435</v>
      </c>
      <c r="V284" s="33" t="n">
        <v>46234</v>
      </c>
      <c r="W284" s="7"/>
      <c r="X284" s="7"/>
      <c r="Y284" s="152" t="n">
        <v>46599</v>
      </c>
      <c r="Z284" s="7"/>
      <c r="AA284" s="7"/>
      <c r="AB284" s="7" t="s">
        <v>1557</v>
      </c>
      <c r="AC284" s="41" t="s">
        <v>761</v>
      </c>
      <c r="AD284" s="7"/>
      <c r="AE284" s="24" t="n">
        <v>8192366</v>
      </c>
      <c r="AF284" s="37" t="n">
        <v>49935044</v>
      </c>
      <c r="AG284" s="297" t="s">
        <v>99</v>
      </c>
      <c r="AH284" s="7" t="s">
        <v>100</v>
      </c>
      <c r="AI284" s="49" t="s">
        <v>101</v>
      </c>
      <c r="AJ284" s="7"/>
      <c r="AK284" s="7"/>
      <c r="AL284" s="7"/>
      <c r="AM284" s="7" t="s">
        <v>54</v>
      </c>
      <c r="AN284" s="7" t="s">
        <v>75</v>
      </c>
      <c r="AO284" s="7"/>
      <c r="AP284" s="15" t="n">
        <f aca="false">MAX(V284,W284,X284)</f>
        <v>46234</v>
      </c>
      <c r="AQ284" s="16" t="n">
        <f aca="false">(AE284) * 0.01</f>
        <v>81923.66</v>
      </c>
      <c r="AR284" s="16" t="n">
        <f aca="false">(AE284) * 0.09</f>
        <v>737312.94</v>
      </c>
      <c r="AS284" s="16" t="n">
        <f aca="false">AQ284+AR284</f>
        <v>819236.6</v>
      </c>
    </row>
    <row r="285" customFormat="false" ht="15" hidden="false" customHeight="true" outlineLevel="0" collapsed="false">
      <c r="A285" s="325" t="n">
        <v>10285</v>
      </c>
      <c r="B285" s="72" t="s">
        <v>55</v>
      </c>
      <c r="C285" s="72" t="s">
        <v>345</v>
      </c>
      <c r="D285" s="72" t="s">
        <v>103</v>
      </c>
      <c r="E285" s="72" t="s">
        <v>1558</v>
      </c>
      <c r="F285" s="72" t="s">
        <v>1559</v>
      </c>
      <c r="G285" s="72" t="s">
        <v>281</v>
      </c>
      <c r="H285" s="72" t="s">
        <v>151</v>
      </c>
      <c r="I285" s="73" t="s">
        <v>93</v>
      </c>
      <c r="J285" s="25" t="s">
        <v>52</v>
      </c>
      <c r="K285" s="7" t="s">
        <v>95</v>
      </c>
      <c r="L285" s="18" t="n">
        <v>43629</v>
      </c>
      <c r="M285" s="18"/>
      <c r="N285" s="18" t="n">
        <v>43683</v>
      </c>
      <c r="O285" s="18" t="n">
        <v>43727</v>
      </c>
      <c r="P285" s="18" t="n">
        <v>44227</v>
      </c>
      <c r="Q285" s="7" t="s">
        <v>1560</v>
      </c>
      <c r="R285" s="309" t="n">
        <v>50000</v>
      </c>
      <c r="S285" s="326" t="n">
        <v>44344</v>
      </c>
      <c r="T285" s="326" t="n">
        <v>44418</v>
      </c>
      <c r="U285" s="326" t="n">
        <v>44425</v>
      </c>
      <c r="V285" s="11" t="n">
        <v>45869</v>
      </c>
      <c r="W285" s="25"/>
      <c r="X285" s="25"/>
      <c r="Y285" s="152" t="n">
        <v>46234</v>
      </c>
      <c r="Z285" s="25"/>
      <c r="AA285" s="25"/>
      <c r="AB285" s="25" t="s">
        <v>1561</v>
      </c>
      <c r="AC285" s="25" t="s">
        <v>1562</v>
      </c>
      <c r="AD285" s="25"/>
      <c r="AE285" s="24" t="n">
        <v>1784862</v>
      </c>
      <c r="AF285" s="37" t="n">
        <v>16122550</v>
      </c>
      <c r="AG285" s="25" t="s">
        <v>167</v>
      </c>
      <c r="AH285" s="25" t="s">
        <v>127</v>
      </c>
      <c r="AI285" s="194" t="s">
        <v>329</v>
      </c>
      <c r="AJ285" s="25"/>
      <c r="AK285" s="25"/>
      <c r="AL285" s="25"/>
      <c r="AM285" s="25" t="s">
        <v>54</v>
      </c>
      <c r="AN285" s="25" t="s">
        <v>75</v>
      </c>
      <c r="AO285" s="72"/>
      <c r="AP285" s="15" t="n">
        <f aca="false">MAX(V285,W285,X285)</f>
        <v>45869</v>
      </c>
      <c r="AQ285" s="16" t="n">
        <f aca="false">(AE285) * 0.01</f>
        <v>17848.62</v>
      </c>
      <c r="AR285" s="16" t="n">
        <f aca="false">(AE285) * 0.09</f>
        <v>160637.58</v>
      </c>
      <c r="AS285" s="16" t="n">
        <f aca="false">AQ285+AR285</f>
        <v>178486.2</v>
      </c>
    </row>
    <row r="286" customFormat="false" ht="15" hidden="false" customHeight="true" outlineLevel="0" collapsed="false">
      <c r="A286" s="306" t="n">
        <v>10298</v>
      </c>
      <c r="B286" s="7" t="s">
        <v>55</v>
      </c>
      <c r="C286" s="7" t="s">
        <v>1563</v>
      </c>
      <c r="D286" s="7" t="s">
        <v>47</v>
      </c>
      <c r="E286" s="25" t="s">
        <v>1564</v>
      </c>
      <c r="F286" s="7" t="s">
        <v>1565</v>
      </c>
      <c r="G286" s="7" t="s">
        <v>92</v>
      </c>
      <c r="H286" s="7" t="s">
        <v>50</v>
      </c>
      <c r="I286" s="7" t="s">
        <v>165</v>
      </c>
      <c r="J286" s="7" t="s">
        <v>1566</v>
      </c>
      <c r="K286" s="7" t="s">
        <v>95</v>
      </c>
      <c r="L286" s="18" t="n">
        <v>43629</v>
      </c>
      <c r="M286" s="327" t="n">
        <v>44178</v>
      </c>
      <c r="N286" s="18" t="n">
        <v>43658</v>
      </c>
      <c r="O286" s="18" t="n">
        <v>43770</v>
      </c>
      <c r="P286" s="18" t="n">
        <v>44073</v>
      </c>
      <c r="Q286" s="203" t="s">
        <v>1567</v>
      </c>
      <c r="R286" s="309" t="n">
        <v>137615</v>
      </c>
      <c r="S286" s="29" t="n">
        <v>44391</v>
      </c>
      <c r="T286" s="7"/>
      <c r="U286" s="7"/>
      <c r="V286" s="7"/>
      <c r="W286" s="7"/>
      <c r="X286" s="7"/>
      <c r="Y286" s="18"/>
      <c r="Z286" s="7"/>
      <c r="AA286" s="7"/>
      <c r="AB286" s="7"/>
      <c r="AC286" s="7"/>
      <c r="AD286" s="7"/>
      <c r="AE286" s="24" t="n">
        <v>6111055</v>
      </c>
      <c r="AF286" s="37" t="n">
        <v>42306000</v>
      </c>
      <c r="AG286" s="7" t="s">
        <v>99</v>
      </c>
      <c r="AH286" s="27" t="s">
        <v>100</v>
      </c>
      <c r="AI286" s="27" t="s">
        <v>101</v>
      </c>
      <c r="AJ286" s="7"/>
      <c r="AK286" s="7"/>
      <c r="AL286" s="7"/>
      <c r="AM286" s="7" t="s">
        <v>54</v>
      </c>
      <c r="AN286" s="28" t="s">
        <v>75</v>
      </c>
      <c r="AO286" s="7"/>
      <c r="AP286" s="15" t="n">
        <f aca="false">MAX(V286,W286,X286)</f>
        <v>0</v>
      </c>
      <c r="AQ286" s="16" t="n">
        <f aca="false">(AE286) * 0.01</f>
        <v>61110.55</v>
      </c>
      <c r="AR286" s="16" t="n">
        <f aca="false">(AE286) * 0.09</f>
        <v>549994.95</v>
      </c>
      <c r="AS286" s="16" t="n">
        <f aca="false">AQ286+AR286</f>
        <v>611105.5</v>
      </c>
    </row>
    <row r="287" customFormat="false" ht="15" hidden="false" customHeight="true" outlineLevel="0" collapsed="false">
      <c r="A287" s="306" t="n">
        <v>10314</v>
      </c>
      <c r="B287" s="7" t="s">
        <v>55</v>
      </c>
      <c r="C287" s="7" t="s">
        <v>1430</v>
      </c>
      <c r="D287" s="7" t="s">
        <v>47</v>
      </c>
      <c r="E287" s="25" t="s">
        <v>1568</v>
      </c>
      <c r="F287" s="7" t="s">
        <v>1569</v>
      </c>
      <c r="G287" s="7" t="s">
        <v>92</v>
      </c>
      <c r="H287" s="7" t="s">
        <v>50</v>
      </c>
      <c r="I287" s="7" t="s">
        <v>93</v>
      </c>
      <c r="J287" s="7" t="s">
        <v>1570</v>
      </c>
      <c r="K287" s="7" t="s">
        <v>95</v>
      </c>
      <c r="L287" s="18" t="n">
        <v>43760</v>
      </c>
      <c r="M287" s="327" t="n">
        <v>44175</v>
      </c>
      <c r="N287" s="18" t="n">
        <v>43760</v>
      </c>
      <c r="O287" s="18" t="n">
        <v>43810</v>
      </c>
      <c r="P287" s="18" t="n">
        <v>44104</v>
      </c>
      <c r="Q287" s="48" t="s">
        <v>1571</v>
      </c>
      <c r="R287" s="309" t="n">
        <v>300000</v>
      </c>
      <c r="S287" s="29" t="n">
        <v>44365</v>
      </c>
      <c r="T287" s="29" t="n">
        <v>44435</v>
      </c>
      <c r="U287" s="29" t="n">
        <v>44463</v>
      </c>
      <c r="V287" s="29" t="n">
        <v>46203</v>
      </c>
      <c r="W287" s="7"/>
      <c r="X287" s="7"/>
      <c r="Y287" s="18" t="n">
        <v>46568</v>
      </c>
      <c r="Z287" s="7"/>
      <c r="AA287" s="7"/>
      <c r="AB287" s="7" t="s">
        <v>1572</v>
      </c>
      <c r="AC287" s="7"/>
      <c r="AD287" s="7"/>
      <c r="AE287" s="3" t="n">
        <v>13761468</v>
      </c>
      <c r="AF287" s="37" t="n">
        <v>76532813.26</v>
      </c>
      <c r="AG287" s="7" t="s">
        <v>99</v>
      </c>
      <c r="AH287" s="7" t="s">
        <v>100</v>
      </c>
      <c r="AI287" s="7" t="s">
        <v>101</v>
      </c>
      <c r="AJ287" s="7"/>
      <c r="AK287" s="7"/>
      <c r="AL287" s="7"/>
      <c r="AM287" s="7" t="s">
        <v>54</v>
      </c>
      <c r="AN287" s="17" t="s">
        <v>75</v>
      </c>
      <c r="AO287" s="7"/>
      <c r="AP287" s="15" t="n">
        <f aca="false">MAX(V287,W287,X287)</f>
        <v>46203</v>
      </c>
      <c r="AQ287" s="16" t="n">
        <f aca="false">(AE287) * 0.01</f>
        <v>137614.68</v>
      </c>
      <c r="AR287" s="16" t="n">
        <f aca="false">(AE287) * 0.09</f>
        <v>1238532.12</v>
      </c>
      <c r="AS287" s="16" t="n">
        <f aca="false">AQ287+AR287</f>
        <v>1376146.8</v>
      </c>
    </row>
    <row r="288" customFormat="false" ht="15" hidden="false" customHeight="true" outlineLevel="0" collapsed="false">
      <c r="A288" s="311" t="n">
        <v>10316</v>
      </c>
      <c r="B288" s="17" t="s">
        <v>55</v>
      </c>
      <c r="C288" s="17" t="s">
        <v>294</v>
      </c>
      <c r="D288" s="17" t="s">
        <v>47</v>
      </c>
      <c r="E288" s="17" t="s">
        <v>1573</v>
      </c>
      <c r="F288" s="17" t="s">
        <v>1574</v>
      </c>
      <c r="G288" s="17" t="s">
        <v>937</v>
      </c>
      <c r="H288" s="17" t="s">
        <v>151</v>
      </c>
      <c r="I288" s="17" t="s">
        <v>93</v>
      </c>
      <c r="J288" s="17" t="s">
        <v>52</v>
      </c>
      <c r="K288" s="7" t="s">
        <v>95</v>
      </c>
      <c r="L288" s="196" t="n">
        <v>43808</v>
      </c>
      <c r="M288" s="17"/>
      <c r="N288" s="328" t="n">
        <v>43808</v>
      </c>
      <c r="O288" s="196" t="n">
        <v>43878</v>
      </c>
      <c r="P288" s="196" t="n">
        <v>44227</v>
      </c>
      <c r="Q288" s="8" t="s">
        <v>1575</v>
      </c>
      <c r="R288" s="329" t="n">
        <v>50000</v>
      </c>
      <c r="S288" s="328" t="n">
        <v>44319</v>
      </c>
      <c r="T288" s="17"/>
      <c r="U288" s="17"/>
      <c r="V288" s="17"/>
      <c r="W288" s="17"/>
      <c r="X288" s="17"/>
      <c r="Y288" s="18"/>
      <c r="Z288" s="17"/>
      <c r="AA288" s="17"/>
      <c r="AB288" s="17"/>
      <c r="AC288" s="49" t="s">
        <v>1576</v>
      </c>
      <c r="AD288" s="17"/>
      <c r="AE288" s="24" t="n">
        <v>1685160</v>
      </c>
      <c r="AF288" s="37" t="n">
        <v>4223600</v>
      </c>
      <c r="AG288" s="131" t="s">
        <v>72</v>
      </c>
      <c r="AH288" s="49" t="s">
        <v>100</v>
      </c>
      <c r="AI288" s="296" t="s">
        <v>74</v>
      </c>
      <c r="AJ288" s="17"/>
      <c r="AK288" s="17"/>
      <c r="AL288" s="17"/>
      <c r="AM288" s="8" t="s">
        <v>54</v>
      </c>
      <c r="AN288" s="7" t="s">
        <v>75</v>
      </c>
      <c r="AO288" s="17"/>
      <c r="AP288" s="15" t="n">
        <f aca="false">MAX(V288,W288,X288)</f>
        <v>0</v>
      </c>
      <c r="AQ288" s="16" t="n">
        <f aca="false">(AE288) * 0.01</f>
        <v>16851.6</v>
      </c>
      <c r="AR288" s="16" t="n">
        <f aca="false">(AE288) * 0.09</f>
        <v>151664.4</v>
      </c>
      <c r="AS288" s="16" t="n">
        <f aca="false">AQ288+AR288</f>
        <v>168516</v>
      </c>
    </row>
    <row r="289" customFormat="false" ht="15" hidden="false" customHeight="true" outlineLevel="0" collapsed="false">
      <c r="A289" s="84" t="n">
        <v>10341</v>
      </c>
      <c r="B289" s="17" t="s">
        <v>55</v>
      </c>
      <c r="C289" s="17" t="s">
        <v>790</v>
      </c>
      <c r="D289" s="17" t="s">
        <v>47</v>
      </c>
      <c r="E289" s="17" t="s">
        <v>1577</v>
      </c>
      <c r="G289" s="17" t="s">
        <v>122</v>
      </c>
      <c r="H289" s="17" t="s">
        <v>50</v>
      </c>
      <c r="I289" s="17"/>
      <c r="J289" s="17" t="s">
        <v>52</v>
      </c>
      <c r="K289" s="17"/>
      <c r="L289" s="196"/>
      <c r="M289" s="17"/>
      <c r="N289" s="196"/>
      <c r="O289" s="196"/>
      <c r="P289" s="17"/>
      <c r="Q289" s="330" t="s">
        <v>1578</v>
      </c>
      <c r="R289" s="19" t="n">
        <v>150000</v>
      </c>
      <c r="S289" s="17"/>
      <c r="T289" s="17"/>
      <c r="U289" s="17"/>
      <c r="V289" s="17"/>
      <c r="W289" s="17"/>
      <c r="X289" s="17"/>
      <c r="Y289" s="18"/>
      <c r="Z289" s="17"/>
      <c r="AA289" s="17"/>
      <c r="AB289" s="17"/>
      <c r="AC289" s="17"/>
      <c r="AD289" s="17"/>
      <c r="AE289" s="24"/>
      <c r="AF289" s="37"/>
      <c r="AG289" s="17"/>
      <c r="AH289" s="17"/>
      <c r="AI289" s="17"/>
      <c r="AJ289" s="17"/>
      <c r="AK289" s="17"/>
      <c r="AL289" s="17"/>
      <c r="AM289" s="7" t="s">
        <v>54</v>
      </c>
      <c r="AN289" s="17" t="s">
        <v>75</v>
      </c>
      <c r="AO289" s="17"/>
      <c r="AP289" s="15" t="n">
        <f aca="false">MAX(V289,W289,X289)</f>
        <v>0</v>
      </c>
      <c r="AQ289" s="16" t="n">
        <f aca="false">(AE289) * 0.01</f>
        <v>0</v>
      </c>
      <c r="AR289" s="16" t="n">
        <f aca="false">(AE289) * 0.09</f>
        <v>0</v>
      </c>
      <c r="AS289" s="16" t="n">
        <f aca="false">AQ289+AR289</f>
        <v>0</v>
      </c>
    </row>
    <row r="290" customFormat="false" ht="15" hidden="false" customHeight="true" outlineLevel="0" collapsed="false">
      <c r="A290" s="298" t="n">
        <v>10385</v>
      </c>
      <c r="B290" s="17" t="s">
        <v>55</v>
      </c>
      <c r="C290" s="17" t="s">
        <v>452</v>
      </c>
      <c r="D290" s="17" t="s">
        <v>57</v>
      </c>
      <c r="E290" s="17" t="s">
        <v>1579</v>
      </c>
      <c r="F290" s="17" t="s">
        <v>1580</v>
      </c>
      <c r="G290" s="331" t="s">
        <v>455</v>
      </c>
      <c r="H290" s="17" t="s">
        <v>50</v>
      </c>
      <c r="I290" s="331" t="s">
        <v>1581</v>
      </c>
      <c r="J290" s="17" t="s">
        <v>52</v>
      </c>
      <c r="K290" s="121" t="s">
        <v>95</v>
      </c>
      <c r="L290" s="332" t="n">
        <v>44144</v>
      </c>
      <c r="M290" s="17"/>
      <c r="N290" s="17"/>
      <c r="O290" s="17"/>
      <c r="P290" s="17"/>
      <c r="Q290" s="331" t="s">
        <v>1582</v>
      </c>
      <c r="R290" s="333" t="n">
        <v>150000</v>
      </c>
      <c r="S290" s="17"/>
      <c r="T290" s="17"/>
      <c r="U290" s="17"/>
      <c r="V290" s="17"/>
      <c r="W290" s="17"/>
      <c r="X290" s="17"/>
      <c r="Y290" s="17"/>
      <c r="Z290" s="17"/>
      <c r="AA290" s="17"/>
      <c r="AB290" s="17"/>
      <c r="AC290" s="17"/>
      <c r="AD290" s="17"/>
      <c r="AE290" s="20" t="n">
        <v>3046347</v>
      </c>
      <c r="AF290" s="334" t="n">
        <v>15385000</v>
      </c>
      <c r="AG290" s="121" t="s">
        <v>493</v>
      </c>
      <c r="AH290" s="7" t="s">
        <v>73</v>
      </c>
      <c r="AI290" s="121" t="s">
        <v>459</v>
      </c>
      <c r="AJ290" s="17"/>
      <c r="AK290" s="17"/>
      <c r="AL290" s="17"/>
      <c r="AM290" s="121" t="s">
        <v>54</v>
      </c>
      <c r="AN290" s="7" t="s">
        <v>75</v>
      </c>
      <c r="AO290" s="17"/>
      <c r="AP290" s="15" t="n">
        <f aca="false">MAX(V290,W290,X290)</f>
        <v>0</v>
      </c>
      <c r="AQ290" s="16" t="n">
        <f aca="false">(AE290) * 0.01</f>
        <v>30463.47</v>
      </c>
      <c r="AR290" s="16" t="n">
        <f aca="false">(AE290) * 0.09</f>
        <v>274171.23</v>
      </c>
      <c r="AS290" s="16" t="n">
        <f aca="false">AQ290+AR290</f>
        <v>304634.7</v>
      </c>
    </row>
    <row r="291" customFormat="false" ht="15" hidden="false" customHeight="true" outlineLevel="0" collapsed="false">
      <c r="A291" s="298" t="n">
        <v>10386</v>
      </c>
      <c r="B291" s="17" t="s">
        <v>55</v>
      </c>
      <c r="C291" s="17" t="s">
        <v>1583</v>
      </c>
      <c r="D291" s="121" t="s">
        <v>57</v>
      </c>
      <c r="E291" s="59" t="s">
        <v>1584</v>
      </c>
      <c r="F291" s="331" t="s">
        <v>1585</v>
      </c>
      <c r="G291" s="17" t="s">
        <v>455</v>
      </c>
      <c r="H291" s="17" t="s">
        <v>50</v>
      </c>
      <c r="I291" s="331" t="s">
        <v>1581</v>
      </c>
      <c r="J291" s="17" t="s">
        <v>52</v>
      </c>
      <c r="K291" s="121" t="s">
        <v>95</v>
      </c>
      <c r="L291" s="23" t="n">
        <v>43789</v>
      </c>
      <c r="M291" s="17"/>
      <c r="N291" s="23" t="n">
        <v>43992</v>
      </c>
      <c r="O291" s="23" t="n">
        <v>43979</v>
      </c>
      <c r="P291" s="23" t="n">
        <v>44639</v>
      </c>
      <c r="Q291" s="331" t="s">
        <v>1586</v>
      </c>
      <c r="R291" s="333" t="n">
        <v>150000</v>
      </c>
      <c r="S291" s="23"/>
      <c r="T291" s="23"/>
      <c r="U291" s="23"/>
      <c r="V291" s="17"/>
      <c r="W291" s="17"/>
      <c r="X291" s="17"/>
      <c r="Y291" s="18"/>
      <c r="Z291" s="17"/>
      <c r="AA291" s="17"/>
      <c r="AB291" s="17"/>
      <c r="AC291" s="17"/>
      <c r="AD291" s="17"/>
      <c r="AE291" s="24" t="n">
        <v>3502968</v>
      </c>
      <c r="AF291" s="37" t="n">
        <v>14592312</v>
      </c>
      <c r="AG291" s="121" t="s">
        <v>493</v>
      </c>
      <c r="AH291" s="7" t="s">
        <v>73</v>
      </c>
      <c r="AI291" s="121" t="s">
        <v>459</v>
      </c>
      <c r="AJ291" s="17"/>
      <c r="AK291" s="17"/>
      <c r="AL291" s="17"/>
      <c r="AM291" s="121" t="s">
        <v>54</v>
      </c>
      <c r="AN291" s="7" t="s">
        <v>75</v>
      </c>
      <c r="AO291" s="17"/>
      <c r="AP291" s="15" t="n">
        <f aca="false">MAX(V291,W291,X291)</f>
        <v>0</v>
      </c>
      <c r="AQ291" s="16" t="n">
        <f aca="false">(AE291) * 0.01</f>
        <v>35029.68</v>
      </c>
      <c r="AR291" s="16" t="n">
        <f aca="false">(AE291) * 0.09</f>
        <v>315267.12</v>
      </c>
      <c r="AS291" s="16" t="n">
        <f aca="false">AQ291+AR291</f>
        <v>350296.8</v>
      </c>
    </row>
    <row r="292" customFormat="false" ht="15" hidden="false" customHeight="true" outlineLevel="0" collapsed="false">
      <c r="A292" s="311" t="n">
        <v>10388</v>
      </c>
      <c r="B292" s="17" t="s">
        <v>55</v>
      </c>
      <c r="C292" s="17" t="s">
        <v>1587</v>
      </c>
      <c r="D292" s="17"/>
      <c r="E292" s="17" t="s">
        <v>1588</v>
      </c>
      <c r="F292" s="335" t="s">
        <v>1589</v>
      </c>
      <c r="G292" s="17" t="s">
        <v>937</v>
      </c>
      <c r="H292" s="17" t="s">
        <v>50</v>
      </c>
      <c r="I292" s="17" t="s">
        <v>531</v>
      </c>
      <c r="J292" s="17" t="s">
        <v>1590</v>
      </c>
      <c r="K292" s="7" t="s">
        <v>95</v>
      </c>
      <c r="L292" s="196" t="n">
        <v>43955</v>
      </c>
      <c r="M292" s="17"/>
      <c r="N292" s="328" t="n">
        <v>43955</v>
      </c>
      <c r="O292" s="196" t="n">
        <v>44130</v>
      </c>
      <c r="P292" s="196" t="n">
        <v>44742</v>
      </c>
      <c r="Q292" s="18" t="s">
        <v>1591</v>
      </c>
      <c r="R292" s="19" t="n">
        <v>300000</v>
      </c>
      <c r="S292" s="17"/>
      <c r="T292" s="17"/>
      <c r="U292" s="17"/>
      <c r="V292" s="17"/>
      <c r="W292" s="17"/>
      <c r="X292" s="17"/>
      <c r="Y292" s="18"/>
      <c r="Z292" s="17"/>
      <c r="AA292" s="17"/>
      <c r="AB292" s="17"/>
      <c r="AC292" s="17"/>
      <c r="AD292" s="17"/>
      <c r="AE292" s="24" t="n">
        <v>14599083</v>
      </c>
      <c r="AF292" s="37" t="n">
        <v>60772579</v>
      </c>
      <c r="AG292" s="17" t="s">
        <v>72</v>
      </c>
      <c r="AH292" s="49" t="s">
        <v>73</v>
      </c>
      <c r="AI292" s="296" t="s">
        <v>74</v>
      </c>
      <c r="AJ292" s="17"/>
      <c r="AK292" s="17"/>
      <c r="AL292" s="17"/>
      <c r="AM292" s="17" t="s">
        <v>54</v>
      </c>
      <c r="AN292" s="28" t="s">
        <v>75</v>
      </c>
      <c r="AO292" s="17" t="s">
        <v>1592</v>
      </c>
      <c r="AP292" s="15" t="n">
        <f aca="false">MAX(V292,W292,X292)</f>
        <v>0</v>
      </c>
      <c r="AQ292" s="16" t="n">
        <f aca="false">(AE292) * 0.01</f>
        <v>145990.83</v>
      </c>
      <c r="AR292" s="16" t="n">
        <f aca="false">(AE292) * 0.09</f>
        <v>1313917.47</v>
      </c>
      <c r="AS292" s="16" t="n">
        <f aca="false">AQ292+AR292</f>
        <v>1459908.3</v>
      </c>
    </row>
    <row r="293" customFormat="false" ht="15" hidden="false" customHeight="true" outlineLevel="0" collapsed="false">
      <c r="A293" s="84" t="n">
        <v>10389</v>
      </c>
      <c r="B293" s="17" t="s">
        <v>55</v>
      </c>
      <c r="C293" s="17" t="s">
        <v>294</v>
      </c>
      <c r="D293" s="17" t="s">
        <v>47</v>
      </c>
      <c r="E293" s="17" t="s">
        <v>1593</v>
      </c>
      <c r="F293" s="17" t="s">
        <v>1594</v>
      </c>
      <c r="G293" s="17" t="s">
        <v>937</v>
      </c>
      <c r="H293" s="17" t="s">
        <v>50</v>
      </c>
      <c r="I293" s="316" t="s">
        <v>531</v>
      </c>
      <c r="J293" s="17" t="s">
        <v>52</v>
      </c>
      <c r="K293" s="17" t="s">
        <v>53</v>
      </c>
      <c r="L293" s="196" t="n">
        <v>44144</v>
      </c>
      <c r="M293" s="17"/>
      <c r="N293" s="328" t="n">
        <v>44144</v>
      </c>
      <c r="O293" s="196" t="n">
        <v>44315</v>
      </c>
      <c r="P293" s="328" t="n">
        <v>44865</v>
      </c>
      <c r="Q293" s="49" t="s">
        <v>1595</v>
      </c>
      <c r="R293" s="19" t="n">
        <v>100000</v>
      </c>
      <c r="S293" s="196"/>
      <c r="T293" s="17"/>
      <c r="U293" s="17"/>
      <c r="V293" s="17"/>
      <c r="W293" s="17"/>
      <c r="X293" s="17"/>
      <c r="Y293" s="17"/>
      <c r="Z293" s="17"/>
      <c r="AA293" s="17"/>
      <c r="AB293" s="17"/>
      <c r="AC293" s="17"/>
      <c r="AD293" s="17"/>
      <c r="AE293" s="20"/>
      <c r="AF293" s="17"/>
      <c r="AG293" s="49" t="s">
        <v>72</v>
      </c>
      <c r="AH293" s="49" t="s">
        <v>100</v>
      </c>
      <c r="AI293" s="296" t="s">
        <v>74</v>
      </c>
      <c r="AJ293" s="17"/>
      <c r="AK293" s="17"/>
      <c r="AL293" s="17"/>
      <c r="AM293" s="7" t="s">
        <v>54</v>
      </c>
      <c r="AN293" s="17" t="s">
        <v>75</v>
      </c>
      <c r="AO293" s="17" t="s">
        <v>1592</v>
      </c>
      <c r="AP293" s="15" t="n">
        <f aca="false">MAX(V293,W293,X293)</f>
        <v>0</v>
      </c>
      <c r="AQ293" s="16" t="n">
        <f aca="false">(AE293) * 0.01</f>
        <v>0</v>
      </c>
      <c r="AR293" s="16" t="n">
        <f aca="false">(AE293) * 0.09</f>
        <v>0</v>
      </c>
      <c r="AS293" s="16" t="n">
        <f aca="false">AQ293+AR293</f>
        <v>0</v>
      </c>
    </row>
    <row r="294" customFormat="false" ht="15" hidden="false" customHeight="true" outlineLevel="0" collapsed="false">
      <c r="A294" s="84" t="n">
        <v>10420</v>
      </c>
      <c r="B294" s="17" t="s">
        <v>55</v>
      </c>
      <c r="C294" s="17" t="s">
        <v>1271</v>
      </c>
      <c r="D294" s="17" t="s">
        <v>47</v>
      </c>
      <c r="E294" s="48" t="s">
        <v>1596</v>
      </c>
      <c r="F294" s="17" t="s">
        <v>1597</v>
      </c>
      <c r="G294" s="17" t="s">
        <v>92</v>
      </c>
      <c r="H294" s="336" t="s">
        <v>50</v>
      </c>
      <c r="I294" s="17" t="s">
        <v>531</v>
      </c>
      <c r="J294" s="337" t="s">
        <v>52</v>
      </c>
      <c r="K294" s="17" t="s">
        <v>95</v>
      </c>
      <c r="L294" s="23" t="n">
        <v>43789</v>
      </c>
      <c r="M294" s="48"/>
      <c r="N294" s="23"/>
      <c r="O294" s="23" t="n">
        <v>43894</v>
      </c>
      <c r="P294" s="23" t="n">
        <v>44285</v>
      </c>
      <c r="Q294" s="48" t="s">
        <v>1598</v>
      </c>
      <c r="R294" s="313" t="n">
        <v>91324</v>
      </c>
      <c r="S294" s="17"/>
      <c r="T294" s="17"/>
      <c r="U294" s="17"/>
      <c r="V294" s="17"/>
      <c r="W294" s="17"/>
      <c r="X294" s="17"/>
      <c r="Y294" s="18"/>
      <c r="Z294" s="17"/>
      <c r="AA294" s="17"/>
      <c r="AB294" s="17"/>
      <c r="AC294" s="17"/>
      <c r="AD294" s="17"/>
      <c r="AE294" s="24" t="n">
        <v>2420096</v>
      </c>
      <c r="AF294" s="285" t="n">
        <v>62914725</v>
      </c>
      <c r="AG294" s="7" t="s">
        <v>99</v>
      </c>
      <c r="AH294" s="7" t="s">
        <v>100</v>
      </c>
      <c r="AI294" s="7" t="s">
        <v>101</v>
      </c>
      <c r="AJ294" s="17"/>
      <c r="AK294" s="17"/>
      <c r="AL294" s="17"/>
      <c r="AM294" s="7" t="s">
        <v>54</v>
      </c>
      <c r="AN294" s="7" t="s">
        <v>75</v>
      </c>
      <c r="AO294" s="17"/>
      <c r="AP294" s="15" t="n">
        <f aca="false">MAX(V294,W294,X294)</f>
        <v>0</v>
      </c>
      <c r="AQ294" s="16" t="n">
        <f aca="false">(AE294) * 0.01</f>
        <v>24200.96</v>
      </c>
      <c r="AR294" s="16" t="n">
        <f aca="false">(AE294) * 0.09</f>
        <v>217808.64</v>
      </c>
      <c r="AS294" s="16" t="n">
        <f aca="false">AQ294+AR294</f>
        <v>242009.6</v>
      </c>
    </row>
    <row r="295" customFormat="false" ht="15" hidden="false" customHeight="true" outlineLevel="0" collapsed="false">
      <c r="A295" s="338" t="n">
        <v>10442</v>
      </c>
      <c r="B295" s="17" t="s">
        <v>55</v>
      </c>
      <c r="C295" s="17" t="s">
        <v>1271</v>
      </c>
      <c r="D295" s="17" t="s">
        <v>47</v>
      </c>
      <c r="E295" s="48" t="s">
        <v>1599</v>
      </c>
      <c r="F295" s="1" t="s">
        <v>1600</v>
      </c>
      <c r="G295" s="17" t="s">
        <v>92</v>
      </c>
      <c r="H295" s="17" t="s">
        <v>151</v>
      </c>
      <c r="I295" s="198" t="s">
        <v>93</v>
      </c>
      <c r="J295" s="17" t="s">
        <v>52</v>
      </c>
      <c r="K295" s="7" t="s">
        <v>95</v>
      </c>
      <c r="L295" s="23" t="n">
        <v>43852</v>
      </c>
      <c r="M295" s="23" t="n">
        <v>44271</v>
      </c>
      <c r="N295" s="23" t="n">
        <v>43852</v>
      </c>
      <c r="O295" s="23" t="n">
        <v>43893</v>
      </c>
      <c r="P295" s="23" t="n">
        <v>44285</v>
      </c>
      <c r="Q295" s="339" t="s">
        <v>1601</v>
      </c>
      <c r="R295" s="340" t="n">
        <v>45662</v>
      </c>
      <c r="S295" s="196" t="n">
        <v>44323</v>
      </c>
      <c r="T295" s="196" t="n">
        <v>44426</v>
      </c>
      <c r="U295" s="196" t="n">
        <v>44428</v>
      </c>
      <c r="V295" s="196" t="n">
        <v>45838</v>
      </c>
      <c r="W295" s="17"/>
      <c r="X295" s="17"/>
      <c r="Y295" s="18" t="n">
        <v>46203</v>
      </c>
      <c r="Z295" s="17"/>
      <c r="AA295" s="17"/>
      <c r="AB295" s="17" t="s">
        <v>1602</v>
      </c>
      <c r="AC295" s="17"/>
      <c r="AD295" s="17"/>
      <c r="AE295" s="24" t="n">
        <v>867580</v>
      </c>
      <c r="AF295" s="37" t="n">
        <v>3306100</v>
      </c>
      <c r="AG295" s="7" t="s">
        <v>99</v>
      </c>
      <c r="AH295" s="7" t="s">
        <v>100</v>
      </c>
      <c r="AI295" s="7" t="s">
        <v>101</v>
      </c>
      <c r="AJ295" s="17"/>
      <c r="AK295" s="17"/>
      <c r="AL295" s="17"/>
      <c r="AM295" s="7" t="s">
        <v>54</v>
      </c>
      <c r="AN295" s="7" t="s">
        <v>75</v>
      </c>
      <c r="AO295" s="17"/>
      <c r="AP295" s="15" t="n">
        <f aca="false">MAX(V295,W295,X295)</f>
        <v>45838</v>
      </c>
      <c r="AQ295" s="16" t="n">
        <f aca="false">(AE295) * 0.01</f>
        <v>8675.8</v>
      </c>
      <c r="AR295" s="16" t="n">
        <f aca="false">(AE295) * 0.09</f>
        <v>78082.2</v>
      </c>
      <c r="AS295" s="16" t="n">
        <f aca="false">AQ295+AR295</f>
        <v>86758</v>
      </c>
    </row>
    <row r="296" customFormat="false" ht="15" hidden="false" customHeight="true" outlineLevel="0" collapsed="false">
      <c r="A296" s="306" t="n">
        <v>10463</v>
      </c>
      <c r="B296" s="7"/>
      <c r="C296" s="7" t="s">
        <v>407</v>
      </c>
      <c r="D296" s="7" t="s">
        <v>47</v>
      </c>
      <c r="E296" s="7" t="s">
        <v>1603</v>
      </c>
      <c r="F296" s="7" t="s">
        <v>1604</v>
      </c>
      <c r="G296" s="7" t="s">
        <v>122</v>
      </c>
      <c r="H296" s="7" t="s">
        <v>50</v>
      </c>
      <c r="I296" s="7" t="s">
        <v>531</v>
      </c>
      <c r="J296" s="7" t="s">
        <v>1605</v>
      </c>
      <c r="K296" s="7" t="s">
        <v>95</v>
      </c>
      <c r="L296" s="93"/>
      <c r="M296" s="7"/>
      <c r="N296" s="18"/>
      <c r="O296" s="18"/>
      <c r="P296" s="18"/>
      <c r="Q296" s="7" t="s">
        <v>1606</v>
      </c>
      <c r="R296" s="307" t="n">
        <v>200000</v>
      </c>
      <c r="S296" s="7"/>
      <c r="T296" s="7"/>
      <c r="U296" s="7"/>
      <c r="V296" s="7"/>
      <c r="W296" s="7"/>
      <c r="X296" s="7"/>
      <c r="Y296" s="18"/>
      <c r="Z296" s="7"/>
      <c r="AA296" s="7"/>
      <c r="AB296" s="7"/>
      <c r="AC296" s="7"/>
      <c r="AD296" s="7"/>
      <c r="AE296" s="24" t="n">
        <v>3411644</v>
      </c>
      <c r="AF296" s="37" t="n">
        <v>22583294</v>
      </c>
      <c r="AG296" s="7"/>
      <c r="AH296" s="7" t="s">
        <v>100</v>
      </c>
      <c r="AI296" s="7" t="s">
        <v>127</v>
      </c>
      <c r="AJ296" s="7"/>
      <c r="AK296" s="7"/>
      <c r="AL296" s="7"/>
      <c r="AM296" s="7" t="s">
        <v>54</v>
      </c>
      <c r="AN296" s="7" t="s">
        <v>75</v>
      </c>
      <c r="AO296" s="7"/>
      <c r="AP296" s="15" t="n">
        <f aca="false">MAX(V296,W296,X296)</f>
        <v>0</v>
      </c>
      <c r="AQ296" s="16" t="n">
        <f aca="false">(AE296) * 0.01</f>
        <v>34116.44</v>
      </c>
      <c r="AR296" s="16" t="n">
        <f aca="false">(AE296) * 0.09</f>
        <v>307047.96</v>
      </c>
      <c r="AS296" s="16" t="n">
        <f aca="false">AQ296+AR296</f>
        <v>341164.4</v>
      </c>
    </row>
    <row r="297" customFormat="false" ht="15" hidden="false" customHeight="true" outlineLevel="0" collapsed="false">
      <c r="A297" s="6" t="n">
        <v>10464</v>
      </c>
      <c r="B297" s="73" t="s">
        <v>55</v>
      </c>
      <c r="C297" s="73" t="s">
        <v>1607</v>
      </c>
      <c r="D297" s="25" t="s">
        <v>103</v>
      </c>
      <c r="E297" s="73" t="s">
        <v>1608</v>
      </c>
      <c r="F297" s="341" t="s">
        <v>1609</v>
      </c>
      <c r="G297" s="79" t="s">
        <v>177</v>
      </c>
      <c r="H297" s="79" t="s">
        <v>50</v>
      </c>
      <c r="I297" s="73" t="s">
        <v>1610</v>
      </c>
      <c r="J297" s="25" t="s">
        <v>1605</v>
      </c>
      <c r="K297" s="7" t="s">
        <v>95</v>
      </c>
      <c r="L297" s="342" t="n">
        <v>43789</v>
      </c>
      <c r="M297" s="287"/>
      <c r="N297" s="342" t="n">
        <v>43851</v>
      </c>
      <c r="O297" s="342" t="n">
        <v>43866</v>
      </c>
      <c r="P297" s="342" t="n">
        <v>44377</v>
      </c>
      <c r="Q297" s="341" t="s">
        <v>1611</v>
      </c>
      <c r="R297" s="343" t="n">
        <v>150000</v>
      </c>
      <c r="S297" s="17"/>
      <c r="T297" s="344"/>
      <c r="U297" s="344"/>
      <c r="V297" s="344"/>
      <c r="W297" s="344"/>
      <c r="X297" s="345"/>
      <c r="Y297" s="18"/>
      <c r="Z297" s="79"/>
      <c r="AA297" s="345"/>
      <c r="AB297" s="26" t="s">
        <v>1611</v>
      </c>
      <c r="AC297" s="7" t="s">
        <v>1105</v>
      </c>
      <c r="AD297" s="26"/>
      <c r="AE297" s="346" t="n">
        <v>8189450</v>
      </c>
      <c r="AF297" s="347" t="n">
        <v>36537782</v>
      </c>
      <c r="AG297" s="7" t="s">
        <v>1020</v>
      </c>
      <c r="AH297" s="7" t="s">
        <v>73</v>
      </c>
      <c r="AI297" s="8" t="s">
        <v>329</v>
      </c>
      <c r="AJ297" s="26"/>
      <c r="AK297" s="26"/>
      <c r="AL297" s="26"/>
      <c r="AM297" s="7" t="s">
        <v>54</v>
      </c>
      <c r="AN297" s="7" t="s">
        <v>75</v>
      </c>
      <c r="AO297" s="26"/>
      <c r="AP297" s="15" t="n">
        <f aca="false">MAX(V297,W297,X297)</f>
        <v>0</v>
      </c>
      <c r="AQ297" s="16" t="n">
        <f aca="false">(AE297) * 0.01</f>
        <v>81894.5</v>
      </c>
      <c r="AR297" s="16" t="n">
        <f aca="false">(AE297) * 0.09</f>
        <v>737050.5</v>
      </c>
      <c r="AS297" s="16" t="n">
        <f aca="false">AQ297+AR297</f>
        <v>818945</v>
      </c>
    </row>
    <row r="298" customFormat="false" ht="15" hidden="false" customHeight="true" outlineLevel="0" collapsed="false">
      <c r="A298" s="348" t="n">
        <v>10465</v>
      </c>
      <c r="B298" s="73" t="s">
        <v>55</v>
      </c>
      <c r="C298" s="349" t="s">
        <v>421</v>
      </c>
      <c r="D298" s="25" t="s">
        <v>103</v>
      </c>
      <c r="E298" s="82" t="s">
        <v>1612</v>
      </c>
      <c r="F298" s="349" t="s">
        <v>1613</v>
      </c>
      <c r="G298" s="349" t="s">
        <v>281</v>
      </c>
      <c r="H298" s="349" t="s">
        <v>50</v>
      </c>
      <c r="I298" s="349" t="s">
        <v>1610</v>
      </c>
      <c r="J298" s="349" t="s">
        <v>1614</v>
      </c>
      <c r="K298" s="7" t="s">
        <v>95</v>
      </c>
      <c r="L298" s="50" t="n">
        <v>43860</v>
      </c>
      <c r="M298" s="17"/>
      <c r="N298" s="342" t="n">
        <v>43860</v>
      </c>
      <c r="O298" s="17"/>
      <c r="P298" s="17"/>
      <c r="Q298" s="17"/>
      <c r="R298" s="19"/>
      <c r="S298" s="17"/>
      <c r="T298" s="17"/>
      <c r="U298" s="17"/>
      <c r="V298" s="73"/>
      <c r="W298" s="73"/>
      <c r="X298" s="73"/>
      <c r="Y298" s="18"/>
      <c r="Z298" s="73"/>
      <c r="AA298" s="73"/>
      <c r="AB298" s="73"/>
      <c r="AC298" s="73"/>
      <c r="AD298" s="73"/>
      <c r="AE298" s="24" t="n">
        <v>12552440</v>
      </c>
      <c r="AF298" s="37" t="n">
        <v>184689243</v>
      </c>
      <c r="AG298" s="73" t="s">
        <v>1020</v>
      </c>
      <c r="AH298" s="73" t="s">
        <v>127</v>
      </c>
      <c r="AI298" s="350" t="s">
        <v>329</v>
      </c>
      <c r="AJ298" s="73"/>
      <c r="AK298" s="73"/>
      <c r="AL298" s="73"/>
      <c r="AM298" s="25" t="s">
        <v>54</v>
      </c>
      <c r="AN298" s="25" t="s">
        <v>75</v>
      </c>
      <c r="AO298" s="73"/>
      <c r="AP298" s="15" t="n">
        <f aca="false">MAX(V298,W298,X298)</f>
        <v>0</v>
      </c>
      <c r="AQ298" s="16" t="n">
        <f aca="false">(AE298) * 0.01</f>
        <v>125524.4</v>
      </c>
      <c r="AR298" s="16" t="n">
        <f aca="false">(AE298) * 0.09</f>
        <v>1129719.6</v>
      </c>
      <c r="AS298" s="16" t="n">
        <f aca="false">AQ298+AR298</f>
        <v>1255244</v>
      </c>
    </row>
    <row r="299" customFormat="false" ht="15" hidden="false" customHeight="true" outlineLevel="0" collapsed="false">
      <c r="A299" s="348" t="n">
        <v>10466</v>
      </c>
      <c r="B299" s="73" t="s">
        <v>55</v>
      </c>
      <c r="C299" s="349" t="s">
        <v>171</v>
      </c>
      <c r="D299" s="25" t="s">
        <v>103</v>
      </c>
      <c r="E299" s="82" t="s">
        <v>1615</v>
      </c>
      <c r="F299" s="349" t="s">
        <v>1616</v>
      </c>
      <c r="G299" s="349" t="s">
        <v>281</v>
      </c>
      <c r="H299" s="349" t="s">
        <v>50</v>
      </c>
      <c r="I299" s="349" t="s">
        <v>1610</v>
      </c>
      <c r="J299" s="349" t="s">
        <v>1617</v>
      </c>
      <c r="K299" s="7" t="s">
        <v>95</v>
      </c>
      <c r="L299" s="50" t="n">
        <v>43859</v>
      </c>
      <c r="M299" s="17"/>
      <c r="N299" s="342" t="n">
        <v>43859</v>
      </c>
      <c r="O299" s="17"/>
      <c r="P299" s="17"/>
      <c r="Q299" s="17"/>
      <c r="R299" s="19"/>
      <c r="S299" s="17"/>
      <c r="T299" s="17"/>
      <c r="U299" s="17"/>
      <c r="V299" s="73"/>
      <c r="W299" s="73"/>
      <c r="X299" s="73"/>
      <c r="Y299" s="73"/>
      <c r="Z299" s="73"/>
      <c r="AA299" s="73"/>
      <c r="AB299" s="73"/>
      <c r="AC299" s="351"/>
      <c r="AD299" s="73"/>
      <c r="AE299" s="352" t="n">
        <v>23447236</v>
      </c>
      <c r="AF299" s="37" t="n">
        <v>319456479</v>
      </c>
      <c r="AG299" s="73" t="s">
        <v>1020</v>
      </c>
      <c r="AH299" s="73" t="s">
        <v>127</v>
      </c>
      <c r="AI299" s="349" t="s">
        <v>329</v>
      </c>
      <c r="AJ299" s="73"/>
      <c r="AK299" s="73"/>
      <c r="AL299" s="73"/>
      <c r="AM299" s="25" t="s">
        <v>54</v>
      </c>
      <c r="AN299" s="25" t="s">
        <v>75</v>
      </c>
      <c r="AO299" s="73"/>
      <c r="AP299" s="15" t="n">
        <f aca="false">MAX(V299,W299,X299)</f>
        <v>0</v>
      </c>
      <c r="AQ299" s="16" t="n">
        <f aca="false">(AE299) * 0.01</f>
        <v>234472.36</v>
      </c>
      <c r="AR299" s="16" t="n">
        <f aca="false">(AE299) * 0.09</f>
        <v>2110251.24</v>
      </c>
      <c r="AS299" s="16" t="n">
        <f aca="false">AQ299+AR299</f>
        <v>2344723.6</v>
      </c>
    </row>
    <row r="300" customFormat="false" ht="15" hidden="false" customHeight="true" outlineLevel="0" collapsed="false">
      <c r="A300" s="84" t="n">
        <v>10524</v>
      </c>
      <c r="B300" s="17" t="s">
        <v>55</v>
      </c>
      <c r="C300" s="17" t="s">
        <v>790</v>
      </c>
      <c r="D300" s="17"/>
      <c r="E300" s="17" t="s">
        <v>1618</v>
      </c>
      <c r="F300" s="17" t="s">
        <v>1619</v>
      </c>
      <c r="G300" s="17" t="s">
        <v>122</v>
      </c>
      <c r="H300" s="17" t="s">
        <v>50</v>
      </c>
      <c r="J300" s="17" t="s">
        <v>52</v>
      </c>
      <c r="K300" s="17"/>
      <c r="L300" s="17"/>
      <c r="M300" s="17"/>
      <c r="N300" s="17"/>
      <c r="O300" s="17"/>
      <c r="P300" s="17"/>
      <c r="Q300" s="17" t="s">
        <v>1620</v>
      </c>
      <c r="R300" s="19" t="n">
        <v>150000</v>
      </c>
      <c r="S300" s="17"/>
      <c r="T300" s="17"/>
      <c r="U300" s="17"/>
      <c r="V300" s="17"/>
      <c r="W300" s="17"/>
      <c r="X300" s="17"/>
      <c r="Y300" s="18"/>
      <c r="Z300" s="17"/>
      <c r="AA300" s="17"/>
      <c r="AB300" s="17"/>
      <c r="AC300" s="17"/>
      <c r="AD300" s="17"/>
      <c r="AE300" s="24" t="n">
        <v>3757991</v>
      </c>
      <c r="AF300" s="37" t="n">
        <v>20000000</v>
      </c>
      <c r="AG300" s="17"/>
      <c r="AH300" s="1" t="s">
        <v>100</v>
      </c>
      <c r="AI300" s="1" t="s">
        <v>127</v>
      </c>
      <c r="AJ300" s="17"/>
      <c r="AK300" s="17"/>
      <c r="AL300" s="17"/>
      <c r="AM300" s="17"/>
      <c r="AN300" s="7" t="s">
        <v>75</v>
      </c>
      <c r="AO300" s="17"/>
      <c r="AP300" s="15" t="n">
        <f aca="false">MAX(V300,W300,X300)</f>
        <v>0</v>
      </c>
      <c r="AQ300" s="16" t="n">
        <f aca="false">(AE300) * 0.01</f>
        <v>37579.91</v>
      </c>
      <c r="AR300" s="16" t="n">
        <f aca="false">(AE300) * 0.09</f>
        <v>338219.19</v>
      </c>
      <c r="AS300" s="16" t="n">
        <f aca="false">AQ300+AR300</f>
        <v>375799.1</v>
      </c>
    </row>
    <row r="301" customFormat="false" ht="15" hidden="false" customHeight="true" outlineLevel="0" collapsed="false">
      <c r="A301" s="84" t="n">
        <v>10545</v>
      </c>
      <c r="B301" s="17" t="s">
        <v>55</v>
      </c>
      <c r="C301" s="17" t="s">
        <v>1621</v>
      </c>
      <c r="D301" s="49" t="s">
        <v>83</v>
      </c>
      <c r="E301" s="17" t="s">
        <v>1622</v>
      </c>
      <c r="F301" s="17" t="s">
        <v>1623</v>
      </c>
      <c r="G301" s="17" t="s">
        <v>196</v>
      </c>
      <c r="H301" s="17" t="s">
        <v>151</v>
      </c>
      <c r="I301" s="17" t="s">
        <v>531</v>
      </c>
      <c r="J301" s="17" t="s">
        <v>94</v>
      </c>
      <c r="K301" s="49" t="s">
        <v>53</v>
      </c>
      <c r="L301" s="196" t="n">
        <v>43955</v>
      </c>
      <c r="M301" s="140"/>
      <c r="N301" s="328" t="n">
        <v>43955</v>
      </c>
      <c r="O301" s="196" t="n">
        <v>44208</v>
      </c>
      <c r="P301" s="196" t="n">
        <v>44742</v>
      </c>
      <c r="Q301" s="17" t="s">
        <v>1624</v>
      </c>
      <c r="R301" s="353" t="n">
        <v>136988</v>
      </c>
      <c r="S301" s="17"/>
      <c r="T301" s="17"/>
      <c r="U301" s="17"/>
      <c r="V301" s="17"/>
      <c r="W301" s="17"/>
      <c r="X301" s="17"/>
      <c r="Y301" s="18"/>
      <c r="Z301" s="17"/>
      <c r="AA301" s="17"/>
      <c r="AB301" s="17"/>
      <c r="AC301" s="17"/>
      <c r="AD301" s="17"/>
      <c r="AE301" s="24" t="n">
        <v>3512100</v>
      </c>
      <c r="AF301" s="61" t="n">
        <v>20525000</v>
      </c>
      <c r="AG301" s="8" t="s">
        <v>72</v>
      </c>
      <c r="AH301" s="49" t="s">
        <v>100</v>
      </c>
      <c r="AI301" s="8" t="s">
        <v>74</v>
      </c>
      <c r="AJ301" s="17"/>
      <c r="AK301" s="17"/>
      <c r="AL301" s="17"/>
      <c r="AM301" s="17" t="s">
        <v>54</v>
      </c>
      <c r="AN301" s="28" t="s">
        <v>75</v>
      </c>
      <c r="AO301" s="17"/>
      <c r="AP301" s="15" t="n">
        <f aca="false">MAX(V301,W301,X301)</f>
        <v>0</v>
      </c>
      <c r="AQ301" s="16" t="n">
        <f aca="false">(AE301) * 0.01</f>
        <v>35121</v>
      </c>
      <c r="AR301" s="16" t="n">
        <f aca="false">(AE301) * 0.09</f>
        <v>316089</v>
      </c>
      <c r="AS301" s="16" t="n">
        <f aca="false">AQ301+AR301</f>
        <v>351210</v>
      </c>
    </row>
    <row r="302" customFormat="false" ht="15" hidden="false" customHeight="true" outlineLevel="0" collapsed="false">
      <c r="A302" s="298" t="n">
        <v>10580</v>
      </c>
      <c r="B302" s="17" t="s">
        <v>55</v>
      </c>
      <c r="C302" s="17" t="s">
        <v>1625</v>
      </c>
      <c r="D302" s="121" t="s">
        <v>57</v>
      </c>
      <c r="E302" s="17" t="s">
        <v>1626</v>
      </c>
      <c r="G302" s="22" t="s">
        <v>67</v>
      </c>
      <c r="H302" s="17" t="s">
        <v>50</v>
      </c>
      <c r="I302" s="331" t="s">
        <v>1581</v>
      </c>
      <c r="J302" s="17" t="s">
        <v>1627</v>
      </c>
      <c r="K302" s="121" t="s">
        <v>95</v>
      </c>
      <c r="L302" s="196" t="n">
        <v>43955</v>
      </c>
      <c r="M302" s="17"/>
      <c r="N302" s="17"/>
      <c r="O302" s="332" t="n">
        <v>44292</v>
      </c>
      <c r="P302" s="332" t="n">
        <v>44714</v>
      </c>
      <c r="Q302" s="331" t="s">
        <v>1628</v>
      </c>
      <c r="R302" s="354" t="n">
        <v>30000</v>
      </c>
      <c r="S302" s="17"/>
      <c r="T302" s="17"/>
      <c r="U302" s="17"/>
      <c r="V302" s="17"/>
      <c r="W302" s="17"/>
      <c r="X302" s="17"/>
      <c r="Y302" s="18"/>
      <c r="Z302" s="17"/>
      <c r="AA302" s="17"/>
      <c r="AB302" s="17"/>
      <c r="AC302" s="17"/>
      <c r="AD302" s="17"/>
      <c r="AE302" s="24" t="n">
        <v>1961239</v>
      </c>
      <c r="AF302" s="37" t="n">
        <v>8500000</v>
      </c>
      <c r="AG302" s="121" t="s">
        <v>493</v>
      </c>
      <c r="AH302" s="7" t="s">
        <v>73</v>
      </c>
      <c r="AI302" s="121" t="s">
        <v>459</v>
      </c>
      <c r="AJ302" s="17"/>
      <c r="AK302" s="17"/>
      <c r="AL302" s="17"/>
      <c r="AM302" s="17"/>
      <c r="AN302" s="28" t="s">
        <v>75</v>
      </c>
      <c r="AO302" s="17"/>
      <c r="AP302" s="15" t="n">
        <f aca="false">MAX(V302,W302,X302)</f>
        <v>0</v>
      </c>
      <c r="AQ302" s="16" t="n">
        <f aca="false">(AE302) * 0.01</f>
        <v>19612.39</v>
      </c>
      <c r="AR302" s="16" t="n">
        <f aca="false">(AE302) * 0.09</f>
        <v>176511.51</v>
      </c>
      <c r="AS302" s="16" t="n">
        <f aca="false">AQ302+AR302</f>
        <v>196123.9</v>
      </c>
    </row>
    <row r="303" customFormat="false" ht="15" hidden="false" customHeight="true" outlineLevel="0" collapsed="false">
      <c r="A303" s="84" t="n">
        <v>10581</v>
      </c>
      <c r="B303" s="17" t="s">
        <v>55</v>
      </c>
      <c r="C303" s="17" t="s">
        <v>1629</v>
      </c>
      <c r="D303" s="17"/>
      <c r="E303" s="17" t="s">
        <v>1630</v>
      </c>
      <c r="F303" s="17" t="s">
        <v>1631</v>
      </c>
      <c r="G303" s="17" t="s">
        <v>196</v>
      </c>
      <c r="H303" s="17" t="s">
        <v>151</v>
      </c>
      <c r="I303" s="17" t="s">
        <v>531</v>
      </c>
      <c r="J303" s="17" t="s">
        <v>52</v>
      </c>
      <c r="K303" s="49" t="s">
        <v>53</v>
      </c>
      <c r="L303" s="328" t="n">
        <v>44046</v>
      </c>
      <c r="M303" s="17"/>
      <c r="N303" s="328" t="n">
        <v>44046</v>
      </c>
      <c r="O303" s="17"/>
      <c r="P303" s="17"/>
      <c r="Q303" s="17" t="s">
        <v>1632</v>
      </c>
      <c r="R303" s="353" t="n">
        <v>49635</v>
      </c>
      <c r="S303" s="17"/>
      <c r="T303" s="17"/>
      <c r="U303" s="17"/>
      <c r="V303" s="17"/>
      <c r="W303" s="17"/>
      <c r="X303" s="17"/>
      <c r="Y303" s="18"/>
      <c r="Z303" s="17"/>
      <c r="AA303" s="17"/>
      <c r="AB303" s="17"/>
      <c r="AC303" s="17"/>
      <c r="AD303" s="17"/>
      <c r="AE303" s="20"/>
      <c r="AF303" s="17"/>
      <c r="AG303" s="8" t="s">
        <v>72</v>
      </c>
      <c r="AH303" s="297" t="s">
        <v>100</v>
      </c>
      <c r="AI303" s="8" t="s">
        <v>74</v>
      </c>
      <c r="AJ303" s="17"/>
      <c r="AK303" s="17"/>
      <c r="AL303" s="17"/>
      <c r="AM303" s="17" t="s">
        <v>54</v>
      </c>
      <c r="AN303" s="7" t="s">
        <v>75</v>
      </c>
      <c r="AO303" s="17"/>
      <c r="AP303" s="15" t="n">
        <f aca="false">MAX(V303,W303,X303)</f>
        <v>0</v>
      </c>
      <c r="AQ303" s="16" t="n">
        <f aca="false">(AE303) * 0.01</f>
        <v>0</v>
      </c>
      <c r="AR303" s="16" t="n">
        <f aca="false">(AE303) * 0.09</f>
        <v>0</v>
      </c>
      <c r="AS303" s="16" t="n">
        <f aca="false">AQ303+AR303</f>
        <v>0</v>
      </c>
    </row>
    <row r="304" customFormat="false" ht="15" hidden="false" customHeight="true" outlineLevel="0" collapsed="false">
      <c r="A304" s="355" t="n">
        <v>10584</v>
      </c>
      <c r="B304" s="1" t="s">
        <v>55</v>
      </c>
      <c r="C304" s="1" t="s">
        <v>1633</v>
      </c>
      <c r="D304" s="1" t="s">
        <v>47</v>
      </c>
      <c r="E304" s="356" t="s">
        <v>1634</v>
      </c>
      <c r="F304" s="1" t="s">
        <v>1635</v>
      </c>
      <c r="G304" s="1" t="s">
        <v>142</v>
      </c>
      <c r="H304" s="1" t="s">
        <v>50</v>
      </c>
      <c r="I304" s="1" t="s">
        <v>531</v>
      </c>
      <c r="J304" s="1" t="s">
        <v>52</v>
      </c>
      <c r="K304" s="1" t="s">
        <v>95</v>
      </c>
      <c r="L304" s="357" t="n">
        <v>44144</v>
      </c>
      <c r="M304" s="358" t="n">
        <v>43922</v>
      </c>
      <c r="N304" s="357" t="n">
        <v>44144</v>
      </c>
      <c r="O304" s="357" t="n">
        <v>44250</v>
      </c>
      <c r="P304" s="357" t="n">
        <v>44584</v>
      </c>
      <c r="Q304" s="1" t="s">
        <v>1636</v>
      </c>
      <c r="R304" s="359" t="n">
        <v>93490</v>
      </c>
      <c r="AG304" s="1" t="s">
        <v>1637</v>
      </c>
      <c r="AH304" s="1" t="s">
        <v>73</v>
      </c>
      <c r="AI304" s="1" t="s">
        <v>182</v>
      </c>
      <c r="AM304" s="17" t="s">
        <v>54</v>
      </c>
      <c r="AN304" s="131" t="s">
        <v>75</v>
      </c>
      <c r="AP304" s="15" t="n">
        <f aca="false">MAX(V304,W304,X304)</f>
        <v>0</v>
      </c>
      <c r="AQ304" s="16" t="n">
        <f aca="false">(AE304) * 0.01</f>
        <v>0</v>
      </c>
      <c r="AR304" s="16" t="n">
        <f aca="false">(AE304) * 0.09</f>
        <v>0</v>
      </c>
      <c r="AS304" s="16" t="n">
        <f aca="false">AQ304+AR304</f>
        <v>0</v>
      </c>
    </row>
    <row r="305" customFormat="false" ht="15" hidden="false" customHeight="true" outlineLevel="0" collapsed="false">
      <c r="A305" s="1" t="n">
        <v>10586</v>
      </c>
      <c r="B305" s="1" t="s">
        <v>1638</v>
      </c>
      <c r="C305" s="1" t="s">
        <v>1064</v>
      </c>
      <c r="D305" s="1" t="s">
        <v>47</v>
      </c>
      <c r="E305" s="339" t="s">
        <v>1639</v>
      </c>
      <c r="F305" s="360" t="s">
        <v>1640</v>
      </c>
      <c r="G305" s="1" t="s">
        <v>92</v>
      </c>
      <c r="H305" s="1" t="s">
        <v>50</v>
      </c>
      <c r="I305" s="1" t="s">
        <v>531</v>
      </c>
      <c r="J305" s="1" t="s">
        <v>52</v>
      </c>
      <c r="K305" s="17" t="s">
        <v>95</v>
      </c>
      <c r="L305" s="361" t="n">
        <v>44333</v>
      </c>
      <c r="N305" s="361" t="n">
        <v>44333</v>
      </c>
      <c r="R305" s="359" t="n">
        <v>100000</v>
      </c>
      <c r="S305" s="17"/>
      <c r="T305" s="17"/>
      <c r="U305" s="17"/>
      <c r="V305" s="17"/>
      <c r="Y305" s="17"/>
      <c r="AG305" s="17"/>
      <c r="AI305" s="17"/>
      <c r="AM305" s="17"/>
      <c r="AN305" s="17"/>
      <c r="AP305" s="15" t="n">
        <f aca="false">MAX(V305,W305,X305)</f>
        <v>0</v>
      </c>
      <c r="AQ305" s="16" t="n">
        <f aca="false">(AE305) * 0.01</f>
        <v>0</v>
      </c>
      <c r="AR305" s="16" t="n">
        <f aca="false">(AE305) * 0.09</f>
        <v>0</v>
      </c>
      <c r="AS305" s="16" t="n">
        <f aca="false">AQ305+AR305</f>
        <v>0</v>
      </c>
    </row>
    <row r="306" customFormat="false" ht="15" hidden="false" customHeight="true" outlineLevel="0" collapsed="false">
      <c r="A306" s="355" t="n">
        <v>10612</v>
      </c>
      <c r="B306" s="1" t="s">
        <v>55</v>
      </c>
      <c r="C306" s="1" t="s">
        <v>790</v>
      </c>
      <c r="D306" s="1" t="s">
        <v>47</v>
      </c>
      <c r="E306" s="1" t="s">
        <v>1641</v>
      </c>
      <c r="F306" s="1" t="s">
        <v>1642</v>
      </c>
      <c r="G306" s="1" t="s">
        <v>122</v>
      </c>
      <c r="H306" s="1" t="s">
        <v>50</v>
      </c>
      <c r="J306" s="1" t="s">
        <v>52</v>
      </c>
      <c r="Q306" s="1" t="s">
        <v>1643</v>
      </c>
      <c r="R306" s="2" t="n">
        <v>150000</v>
      </c>
      <c r="AH306" s="17"/>
      <c r="AM306" s="7" t="s">
        <v>54</v>
      </c>
      <c r="AN306" s="131" t="s">
        <v>75</v>
      </c>
      <c r="AP306" s="15" t="n">
        <f aca="false">MAX(V306,W306,X306)</f>
        <v>0</v>
      </c>
      <c r="AQ306" s="16" t="n">
        <f aca="false">(AE306) * 0.01</f>
        <v>0</v>
      </c>
      <c r="AR306" s="16" t="n">
        <f aca="false">(AE306) * 0.09</f>
        <v>0</v>
      </c>
      <c r="AS306" s="16" t="n">
        <f aca="false">AQ306+AR306</f>
        <v>0</v>
      </c>
    </row>
    <row r="307" customFormat="false" ht="15" hidden="false" customHeight="true" outlineLevel="0" collapsed="false">
      <c r="A307" s="355" t="n">
        <v>10633</v>
      </c>
      <c r="B307" s="1" t="s">
        <v>55</v>
      </c>
      <c r="C307" s="1" t="s">
        <v>83</v>
      </c>
      <c r="D307" s="1" t="s">
        <v>83</v>
      </c>
      <c r="E307" s="1" t="s">
        <v>1644</v>
      </c>
      <c r="G307" s="1" t="s">
        <v>196</v>
      </c>
      <c r="H307" s="1" t="s">
        <v>151</v>
      </c>
      <c r="I307" s="1" t="s">
        <v>93</v>
      </c>
      <c r="J307" s="1" t="s">
        <v>94</v>
      </c>
      <c r="K307" s="297" t="s">
        <v>53</v>
      </c>
      <c r="Q307" s="297" t="s">
        <v>1645</v>
      </c>
      <c r="R307" s="2" t="n">
        <v>3360</v>
      </c>
      <c r="S307" s="362" t="n">
        <v>44173</v>
      </c>
      <c r="T307" s="362" t="n">
        <v>44273</v>
      </c>
      <c r="U307" s="362" t="n">
        <v>44278</v>
      </c>
      <c r="V307" s="362" t="n">
        <v>45291</v>
      </c>
      <c r="Y307" s="362" t="n">
        <v>45657</v>
      </c>
      <c r="AB307" s="83"/>
      <c r="AC307" s="297" t="s">
        <v>1646</v>
      </c>
      <c r="AE307" s="3" t="n">
        <v>909883</v>
      </c>
      <c r="AF307" s="3" t="n">
        <v>5838087</v>
      </c>
      <c r="AG307" s="363" t="s">
        <v>72</v>
      </c>
      <c r="AH307" s="49" t="s">
        <v>100</v>
      </c>
      <c r="AI307" s="363" t="s">
        <v>74</v>
      </c>
      <c r="AM307" s="27" t="s">
        <v>54</v>
      </c>
      <c r="AN307" s="27" t="s">
        <v>75</v>
      </c>
      <c r="AP307" s="15" t="n">
        <f aca="false">MAX(V307,W307,X307)</f>
        <v>45291</v>
      </c>
      <c r="AQ307" s="16" t="n">
        <f aca="false">(AE307) * 0.01</f>
        <v>9098.83</v>
      </c>
      <c r="AR307" s="16" t="n">
        <f aca="false">(AE307) * 0.09</f>
        <v>81889.47</v>
      </c>
      <c r="AS307" s="16" t="n">
        <f aca="false">AQ307+AR307</f>
        <v>90988.3</v>
      </c>
    </row>
    <row r="308" customFormat="false" ht="15" hidden="false" customHeight="true" outlineLevel="0" collapsed="false">
      <c r="A308" s="355" t="n">
        <v>10634</v>
      </c>
      <c r="B308" s="1" t="s">
        <v>55</v>
      </c>
      <c r="C308" s="1" t="s">
        <v>630</v>
      </c>
      <c r="D308" s="1" t="s">
        <v>47</v>
      </c>
      <c r="E308" s="339" t="s">
        <v>1647</v>
      </c>
      <c r="F308" s="1" t="s">
        <v>1648</v>
      </c>
      <c r="G308" s="363" t="s">
        <v>67</v>
      </c>
      <c r="H308" s="1" t="s">
        <v>151</v>
      </c>
      <c r="I308" s="1" t="s">
        <v>93</v>
      </c>
      <c r="J308" s="1" t="s">
        <v>94</v>
      </c>
      <c r="K308" s="27" t="s">
        <v>95</v>
      </c>
      <c r="L308" s="357" t="n">
        <v>44144</v>
      </c>
      <c r="M308" s="357" t="n">
        <v>44102</v>
      </c>
      <c r="N308" s="339"/>
      <c r="O308" s="357"/>
      <c r="P308" s="339"/>
      <c r="Q308" s="339"/>
      <c r="R308" s="359"/>
      <c r="S308" s="361" t="n">
        <v>44144</v>
      </c>
      <c r="T308" s="361" t="n">
        <v>44230</v>
      </c>
      <c r="U308" s="361" t="n">
        <v>44230</v>
      </c>
      <c r="V308" s="361" t="n">
        <v>44926</v>
      </c>
      <c r="Y308" s="361" t="n">
        <v>45291</v>
      </c>
      <c r="AB308" s="1" t="s">
        <v>1649</v>
      </c>
      <c r="AE308" s="3" t="n">
        <v>2000000</v>
      </c>
      <c r="AF308" s="364" t="n">
        <v>511822</v>
      </c>
      <c r="AG308" s="27" t="s">
        <v>99</v>
      </c>
      <c r="AH308" s="7" t="s">
        <v>100</v>
      </c>
      <c r="AI308" s="27" t="s">
        <v>101</v>
      </c>
      <c r="AM308" s="27" t="s">
        <v>54</v>
      </c>
      <c r="AN308" s="27" t="s">
        <v>75</v>
      </c>
      <c r="AP308" s="15" t="n">
        <f aca="false">MAX(V308,W308,X308)</f>
        <v>44926</v>
      </c>
      <c r="AQ308" s="16" t="n">
        <f aca="false">(AE308) * 0.01</f>
        <v>20000</v>
      </c>
      <c r="AR308" s="16" t="n">
        <f aca="false">(AE308) * 0.09</f>
        <v>180000</v>
      </c>
      <c r="AS308" s="16" t="n">
        <f aca="false">AQ308+AR308</f>
        <v>200000</v>
      </c>
    </row>
    <row r="309" customFormat="false" ht="15" hidden="false" customHeight="true" outlineLevel="0" collapsed="false">
      <c r="A309" s="355" t="n">
        <v>10638</v>
      </c>
      <c r="B309" s="1" t="s">
        <v>55</v>
      </c>
      <c r="C309" s="1" t="s">
        <v>1650</v>
      </c>
      <c r="D309" s="1" t="s">
        <v>47</v>
      </c>
      <c r="E309" s="1" t="s">
        <v>1651</v>
      </c>
      <c r="G309" s="1" t="s">
        <v>142</v>
      </c>
      <c r="H309" s="1" t="s">
        <v>105</v>
      </c>
      <c r="I309" s="1" t="s">
        <v>93</v>
      </c>
      <c r="J309" s="1" t="s">
        <v>52</v>
      </c>
      <c r="K309" s="7" t="s">
        <v>95</v>
      </c>
      <c r="L309" s="196" t="n">
        <v>44097</v>
      </c>
      <c r="M309" s="138"/>
      <c r="N309" s="17"/>
      <c r="O309" s="361"/>
      <c r="S309" s="365" t="n">
        <v>44097</v>
      </c>
      <c r="T309" s="361" t="n">
        <v>44225</v>
      </c>
      <c r="U309" s="361" t="n">
        <v>44225</v>
      </c>
      <c r="V309" s="357" t="n">
        <v>44561</v>
      </c>
      <c r="W309" s="70" t="n">
        <v>44926</v>
      </c>
      <c r="Y309" s="357" t="n">
        <v>44742</v>
      </c>
      <c r="AB309" s="1" t="s">
        <v>1652</v>
      </c>
      <c r="AE309" s="3" t="n">
        <v>1287000</v>
      </c>
      <c r="AF309" s="364" t="n">
        <v>1246750</v>
      </c>
      <c r="AG309" s="17" t="s">
        <v>126</v>
      </c>
      <c r="AH309" s="27" t="s">
        <v>73</v>
      </c>
      <c r="AI309" s="17" t="s">
        <v>459</v>
      </c>
      <c r="AJ309" s="1" t="s">
        <v>128</v>
      </c>
      <c r="AK309" s="1" t="s">
        <v>128</v>
      </c>
      <c r="AM309" s="7" t="s">
        <v>54</v>
      </c>
      <c r="AN309" s="17" t="s">
        <v>75</v>
      </c>
      <c r="AO309" s="1" t="s">
        <v>1653</v>
      </c>
      <c r="AP309" s="15" t="n">
        <f aca="false">MAX(V309,W309,X309)</f>
        <v>44926</v>
      </c>
      <c r="AQ309" s="16" t="n">
        <f aca="false">(AE309) * 0.01</f>
        <v>12870</v>
      </c>
      <c r="AR309" s="16" t="n">
        <f aca="false">(AE309) * 0.09</f>
        <v>115830</v>
      </c>
      <c r="AS309" s="16" t="n">
        <f aca="false">AQ309+AR309</f>
        <v>128700</v>
      </c>
    </row>
    <row r="310" customFormat="false" ht="15" hidden="false" customHeight="true" outlineLevel="0" collapsed="false">
      <c r="A310" s="355" t="n">
        <v>10639</v>
      </c>
      <c r="B310" s="1" t="s">
        <v>55</v>
      </c>
      <c r="C310" s="1" t="s">
        <v>1654</v>
      </c>
      <c r="D310" s="1" t="s">
        <v>83</v>
      </c>
      <c r="E310" s="1" t="s">
        <v>1655</v>
      </c>
      <c r="G310" s="1" t="s">
        <v>142</v>
      </c>
      <c r="H310" s="1" t="s">
        <v>105</v>
      </c>
      <c r="I310" s="1" t="s">
        <v>93</v>
      </c>
      <c r="J310" s="1" t="s">
        <v>52</v>
      </c>
      <c r="K310" s="7" t="s">
        <v>95</v>
      </c>
      <c r="L310" s="196" t="n">
        <v>44118</v>
      </c>
      <c r="M310" s="138"/>
      <c r="N310" s="17"/>
      <c r="O310" s="361"/>
      <c r="S310" s="138" t="n">
        <v>44118</v>
      </c>
      <c r="T310" s="361" t="n">
        <v>44225</v>
      </c>
      <c r="U310" s="361" t="n">
        <v>44225</v>
      </c>
      <c r="V310" s="357" t="n">
        <v>44561</v>
      </c>
      <c r="W310" s="70" t="n">
        <v>44926</v>
      </c>
      <c r="Y310" s="357" t="n">
        <v>44742</v>
      </c>
      <c r="AB310" s="1" t="s">
        <v>1652</v>
      </c>
      <c r="AE310" s="3" t="n">
        <v>1424500</v>
      </c>
      <c r="AF310" s="364" t="n">
        <v>1050890</v>
      </c>
      <c r="AG310" s="17" t="s">
        <v>1656</v>
      </c>
      <c r="AH310" s="27" t="s">
        <v>73</v>
      </c>
      <c r="AI310" s="17" t="s">
        <v>459</v>
      </c>
      <c r="AJ310" s="1" t="s">
        <v>128</v>
      </c>
      <c r="AK310" s="1" t="s">
        <v>128</v>
      </c>
      <c r="AM310" s="7" t="s">
        <v>54</v>
      </c>
      <c r="AN310" s="17" t="s">
        <v>75</v>
      </c>
      <c r="AO310" s="1" t="s">
        <v>1657</v>
      </c>
      <c r="AP310" s="15" t="n">
        <f aca="false">MAX(V310,W310,X310)</f>
        <v>44926</v>
      </c>
      <c r="AQ310" s="16" t="n">
        <f aca="false">(AE310) * 0.01</f>
        <v>14245</v>
      </c>
      <c r="AR310" s="16" t="n">
        <f aca="false">(AE310) * 0.09</f>
        <v>128205</v>
      </c>
      <c r="AS310" s="16" t="n">
        <f aca="false">AQ310+AR310</f>
        <v>142450</v>
      </c>
    </row>
    <row r="311" customFormat="false" ht="15" hidden="false" customHeight="true" outlineLevel="0" collapsed="false">
      <c r="A311" s="355" t="n">
        <v>10672</v>
      </c>
      <c r="B311" s="1" t="s">
        <v>55</v>
      </c>
      <c r="C311" s="1" t="s">
        <v>640</v>
      </c>
      <c r="D311" s="316" t="s">
        <v>507</v>
      </c>
      <c r="E311" s="1" t="s">
        <v>1658</v>
      </c>
      <c r="G311" s="1" t="s">
        <v>196</v>
      </c>
      <c r="H311" s="1" t="s">
        <v>50</v>
      </c>
      <c r="I311" s="1" t="s">
        <v>531</v>
      </c>
      <c r="J311" s="1" t="s">
        <v>1627</v>
      </c>
      <c r="K311" s="297" t="s">
        <v>53</v>
      </c>
      <c r="L311" s="362" t="n">
        <v>44144</v>
      </c>
      <c r="N311" s="362" t="n">
        <v>44144</v>
      </c>
      <c r="Q311" s="297" t="s">
        <v>1659</v>
      </c>
      <c r="R311" s="366" t="n">
        <v>150000</v>
      </c>
      <c r="AB311" s="83"/>
      <c r="AC311" s="297" t="s">
        <v>1660</v>
      </c>
      <c r="AE311" s="3" t="n">
        <v>4538128</v>
      </c>
      <c r="AF311" s="367" t="n">
        <v>25500000</v>
      </c>
      <c r="AG311" s="363" t="s">
        <v>72</v>
      </c>
      <c r="AH311" s="297" t="s">
        <v>100</v>
      </c>
      <c r="AI311" s="363" t="s">
        <v>74</v>
      </c>
      <c r="AM311" s="27" t="s">
        <v>54</v>
      </c>
      <c r="AN311" s="27" t="s">
        <v>75</v>
      </c>
      <c r="AP311" s="15" t="n">
        <f aca="false">MAX(V311,W311,X311)</f>
        <v>0</v>
      </c>
      <c r="AQ311" s="16" t="n">
        <f aca="false">(AE311) * 0.01</f>
        <v>45381.28</v>
      </c>
      <c r="AR311" s="16" t="n">
        <f aca="false">(AE311) * 0.09</f>
        <v>408431.52</v>
      </c>
      <c r="AS311" s="16" t="n">
        <f aca="false">AQ311+AR311</f>
        <v>453812.8</v>
      </c>
    </row>
    <row r="312" customFormat="false" ht="15" hidden="false" customHeight="true" outlineLevel="0" collapsed="false">
      <c r="A312" s="84" t="n">
        <v>10676</v>
      </c>
      <c r="B312" s="17" t="s">
        <v>55</v>
      </c>
      <c r="C312" s="17" t="s">
        <v>1661</v>
      </c>
      <c r="D312" s="17" t="s">
        <v>64</v>
      </c>
      <c r="E312" s="17" t="s">
        <v>1662</v>
      </c>
      <c r="F312" s="17"/>
      <c r="G312" s="17" t="s">
        <v>196</v>
      </c>
      <c r="H312" s="17" t="s">
        <v>50</v>
      </c>
      <c r="I312" s="17" t="s">
        <v>531</v>
      </c>
      <c r="J312" s="17" t="s">
        <v>1627</v>
      </c>
      <c r="K312" s="49" t="s">
        <v>53</v>
      </c>
      <c r="L312" s="368" t="n">
        <v>44333</v>
      </c>
      <c r="M312" s="17"/>
      <c r="N312" s="328" t="n">
        <v>44333</v>
      </c>
      <c r="O312" s="17"/>
      <c r="P312" s="17"/>
      <c r="Q312" s="49" t="s">
        <v>1663</v>
      </c>
      <c r="R312" s="369" t="n">
        <v>100000</v>
      </c>
      <c r="S312" s="17"/>
      <c r="T312" s="17"/>
      <c r="U312" s="17"/>
      <c r="V312" s="17"/>
      <c r="W312" s="17"/>
      <c r="X312" s="17"/>
      <c r="Y312" s="17"/>
      <c r="Z312" s="17"/>
      <c r="AA312" s="17"/>
      <c r="AB312" s="17"/>
      <c r="AC312" s="49" t="s">
        <v>1664</v>
      </c>
      <c r="AD312" s="17"/>
      <c r="AE312" s="20" t="n">
        <v>3713422</v>
      </c>
      <c r="AF312" s="370" t="n">
        <v>14100000</v>
      </c>
      <c r="AG312" s="8" t="s">
        <v>72</v>
      </c>
      <c r="AH312" s="371" t="s">
        <v>100</v>
      </c>
      <c r="AI312" s="8" t="s">
        <v>74</v>
      </c>
      <c r="AJ312" s="337"/>
      <c r="AK312" s="17"/>
      <c r="AL312" s="17"/>
      <c r="AM312" s="7" t="s">
        <v>54</v>
      </c>
      <c r="AN312" s="7" t="s">
        <v>75</v>
      </c>
      <c r="AO312" s="17"/>
      <c r="AP312" s="15" t="n">
        <f aca="false">MAX(V312,W312,X312)</f>
        <v>0</v>
      </c>
      <c r="AQ312" s="16" t="n">
        <f aca="false">(AE312) * 0.01</f>
        <v>37134.22</v>
      </c>
      <c r="AR312" s="16" t="n">
        <f aca="false">(AE312) * 0.09</f>
        <v>334207.98</v>
      </c>
      <c r="AS312" s="16" t="n">
        <f aca="false">AQ312+AR312</f>
        <v>371342.2</v>
      </c>
    </row>
    <row r="313" customFormat="false" ht="15" hidden="false" customHeight="true" outlineLevel="0" collapsed="false">
      <c r="A313" s="355" t="n">
        <v>10677</v>
      </c>
      <c r="B313" s="1" t="s">
        <v>55</v>
      </c>
      <c r="C313" s="1" t="s">
        <v>251</v>
      </c>
      <c r="D313" s="1" t="s">
        <v>47</v>
      </c>
      <c r="E313" s="339" t="s">
        <v>1665</v>
      </c>
      <c r="F313" s="1" t="s">
        <v>1666</v>
      </c>
      <c r="G313" s="1" t="s">
        <v>92</v>
      </c>
      <c r="H313" s="1" t="s">
        <v>151</v>
      </c>
      <c r="I313" s="1" t="s">
        <v>531</v>
      </c>
      <c r="J313" s="1" t="s">
        <v>52</v>
      </c>
      <c r="K313" s="1" t="s">
        <v>95</v>
      </c>
      <c r="L313" s="357" t="n">
        <v>44144</v>
      </c>
      <c r="M313" s="138"/>
      <c r="N313" s="357" t="n">
        <v>44144</v>
      </c>
      <c r="O313" s="357" t="n">
        <v>44223</v>
      </c>
      <c r="P313" s="357" t="n">
        <v>44499</v>
      </c>
      <c r="Q313" s="339" t="s">
        <v>1667</v>
      </c>
      <c r="R313" s="359" t="n">
        <v>136986</v>
      </c>
      <c r="AE313" s="3" t="n">
        <v>3074886</v>
      </c>
      <c r="AF313" s="364" t="n">
        <v>10500000</v>
      </c>
      <c r="AG313" s="27" t="s">
        <v>99</v>
      </c>
      <c r="AH313" s="27" t="s">
        <v>100</v>
      </c>
      <c r="AI313" s="27" t="s">
        <v>101</v>
      </c>
      <c r="AM313" s="27" t="s">
        <v>54</v>
      </c>
      <c r="AN313" s="27" t="s">
        <v>75</v>
      </c>
      <c r="AP313" s="15" t="n">
        <f aca="false">MAX(V313,W313,X313)</f>
        <v>0</v>
      </c>
      <c r="AQ313" s="16" t="n">
        <f aca="false">(AE313) * 0.01</f>
        <v>30748.86</v>
      </c>
      <c r="AR313" s="16" t="n">
        <f aca="false">(AE313) * 0.09</f>
        <v>276739.74</v>
      </c>
      <c r="AS313" s="16" t="n">
        <f aca="false">AQ313+AR313</f>
        <v>307488.6</v>
      </c>
    </row>
    <row r="314" customFormat="false" ht="15" hidden="false" customHeight="true" outlineLevel="0" collapsed="false">
      <c r="A314" s="372" t="n">
        <v>10694</v>
      </c>
      <c r="B314" s="373" t="s">
        <v>55</v>
      </c>
      <c r="C314" s="373" t="s">
        <v>427</v>
      </c>
      <c r="D314" s="27" t="s">
        <v>103</v>
      </c>
      <c r="E314" s="341" t="s">
        <v>1668</v>
      </c>
      <c r="F314" s="373" t="s">
        <v>1669</v>
      </c>
      <c r="G314" s="373" t="s">
        <v>164</v>
      </c>
      <c r="H314" s="373" t="s">
        <v>50</v>
      </c>
      <c r="I314" s="373" t="s">
        <v>531</v>
      </c>
      <c r="J314" s="373" t="s">
        <v>94</v>
      </c>
      <c r="K314" s="27" t="s">
        <v>53</v>
      </c>
      <c r="L314" s="374" t="n">
        <v>44144</v>
      </c>
      <c r="M314" s="373"/>
      <c r="N314" s="374" t="n">
        <v>44144</v>
      </c>
      <c r="O314" s="374" t="n">
        <v>44242</v>
      </c>
      <c r="P314" s="374" t="n">
        <v>44561</v>
      </c>
      <c r="Q314" s="373" t="s">
        <v>1670</v>
      </c>
      <c r="R314" s="375" t="n">
        <v>150000</v>
      </c>
      <c r="S314" s="373"/>
      <c r="T314" s="373"/>
      <c r="U314" s="373"/>
      <c r="V314" s="373"/>
      <c r="W314" s="373"/>
      <c r="X314" s="373"/>
      <c r="Y314" s="373"/>
      <c r="Z314" s="373"/>
      <c r="AA314" s="373"/>
      <c r="AB314" s="373"/>
      <c r="AC314" s="373"/>
      <c r="AD314" s="373"/>
      <c r="AE314" s="376" t="n">
        <v>5329452</v>
      </c>
      <c r="AF314" s="377" t="n">
        <v>17300000</v>
      </c>
      <c r="AG314" s="373" t="s">
        <v>167</v>
      </c>
      <c r="AH314" s="26" t="s">
        <v>100</v>
      </c>
      <c r="AI314" s="378" t="s">
        <v>74</v>
      </c>
      <c r="AJ314" s="373"/>
      <c r="AK314" s="373"/>
      <c r="AL314" s="373"/>
      <c r="AM314" s="27" t="s">
        <v>54</v>
      </c>
      <c r="AN314" s="373" t="s">
        <v>75</v>
      </c>
      <c r="AO314" s="373"/>
      <c r="AP314" s="15" t="n">
        <f aca="false">MAX(V314,W314,X314)</f>
        <v>0</v>
      </c>
      <c r="AQ314" s="16" t="n">
        <f aca="false">(AE314) * 0.01</f>
        <v>53294.52</v>
      </c>
      <c r="AR314" s="16" t="n">
        <f aca="false">(AE314) * 0.09</f>
        <v>479650.68</v>
      </c>
      <c r="AS314" s="16" t="n">
        <f aca="false">AQ314+AR314</f>
        <v>532945.2</v>
      </c>
    </row>
    <row r="315" customFormat="false" ht="15" hidden="false" customHeight="true" outlineLevel="0" collapsed="false">
      <c r="A315" s="355" t="n">
        <v>10695</v>
      </c>
      <c r="B315" s="1" t="s">
        <v>55</v>
      </c>
      <c r="C315" s="1" t="s">
        <v>1671</v>
      </c>
      <c r="D315" s="1" t="s">
        <v>47</v>
      </c>
      <c r="E315" s="1" t="s">
        <v>1672</v>
      </c>
      <c r="H315" s="1" t="s">
        <v>50</v>
      </c>
      <c r="J315" s="1" t="s">
        <v>1522</v>
      </c>
      <c r="AE315" s="3" t="n">
        <v>3916950</v>
      </c>
      <c r="AF315" s="367" t="n">
        <v>25768500</v>
      </c>
      <c r="AH315" s="17"/>
      <c r="AP315" s="15" t="n">
        <f aca="false">MAX(V315,W315,X315)</f>
        <v>0</v>
      </c>
      <c r="AQ315" s="16" t="n">
        <f aca="false">(AE315) * 0.01</f>
        <v>39169.5</v>
      </c>
      <c r="AR315" s="16" t="n">
        <f aca="false">(AE315) * 0.09</f>
        <v>352525.5</v>
      </c>
      <c r="AS315" s="16" t="n">
        <f aca="false">AQ315+AR315</f>
        <v>391695</v>
      </c>
    </row>
    <row r="316" customFormat="false" ht="15" hidden="false" customHeight="true" outlineLevel="0" collapsed="false">
      <c r="A316" s="355" t="n">
        <v>10696</v>
      </c>
      <c r="B316" s="1" t="s">
        <v>55</v>
      </c>
      <c r="C316" s="1" t="s">
        <v>294</v>
      </c>
      <c r="D316" s="1" t="s">
        <v>47</v>
      </c>
      <c r="E316" s="1" t="s">
        <v>1673</v>
      </c>
      <c r="H316" s="1" t="s">
        <v>50</v>
      </c>
      <c r="I316" s="1" t="s">
        <v>531</v>
      </c>
      <c r="J316" s="1" t="s">
        <v>52</v>
      </c>
      <c r="AE316" s="3" t="n">
        <v>3370320</v>
      </c>
      <c r="AF316" s="1" t="n">
        <v>10946633</v>
      </c>
      <c r="AH316" s="17"/>
      <c r="AP316" s="15" t="n">
        <f aca="false">MAX(V316,W316,X316)</f>
        <v>0</v>
      </c>
      <c r="AQ316" s="16" t="n">
        <f aca="false">(AE316) * 0.01</f>
        <v>33703.2</v>
      </c>
      <c r="AR316" s="16" t="n">
        <f aca="false">(AE316) * 0.09</f>
        <v>303328.8</v>
      </c>
      <c r="AS316" s="16" t="n">
        <f aca="false">AQ316+AR316</f>
        <v>337032</v>
      </c>
    </row>
    <row r="317" customFormat="false" ht="15" hidden="false" customHeight="true" outlineLevel="0" collapsed="false">
      <c r="A317" s="379" t="n">
        <v>10713</v>
      </c>
      <c r="B317" s="300" t="s">
        <v>55</v>
      </c>
      <c r="C317" s="300" t="s">
        <v>1674</v>
      </c>
      <c r="D317" s="380" t="s">
        <v>57</v>
      </c>
      <c r="E317" s="300" t="s">
        <v>1675</v>
      </c>
      <c r="F317" s="381" t="s">
        <v>1676</v>
      </c>
      <c r="G317" s="300" t="s">
        <v>455</v>
      </c>
      <c r="H317" s="300" t="s">
        <v>50</v>
      </c>
      <c r="I317" s="300" t="s">
        <v>1581</v>
      </c>
      <c r="J317" s="300" t="s">
        <v>1570</v>
      </c>
      <c r="K317" s="300" t="s">
        <v>95</v>
      </c>
      <c r="L317" s="382" t="n">
        <v>44333</v>
      </c>
      <c r="AE317" s="383" t="n">
        <v>9845662</v>
      </c>
      <c r="AG317" s="300" t="s">
        <v>493</v>
      </c>
      <c r="AH317" s="27" t="s">
        <v>73</v>
      </c>
      <c r="AI317" s="300" t="s">
        <v>459</v>
      </c>
      <c r="AM317" s="380" t="s">
        <v>54</v>
      </c>
      <c r="AN317" s="300" t="s">
        <v>75</v>
      </c>
      <c r="AO317" s="300" t="s">
        <v>1677</v>
      </c>
      <c r="AP317" s="15" t="n">
        <f aca="false">MAX(V317,W317,X317)</f>
        <v>0</v>
      </c>
      <c r="AQ317" s="16" t="n">
        <f aca="false">(AE317) * 0.01</f>
        <v>98456.62</v>
      </c>
      <c r="AR317" s="16" t="n">
        <f aca="false">(AE317) * 0.09</f>
        <v>886109.58</v>
      </c>
      <c r="AS317" s="16" t="n">
        <f aca="false">AQ317+AR317</f>
        <v>984566.2</v>
      </c>
    </row>
    <row r="318" customFormat="false" ht="15" hidden="false" customHeight="true" outlineLevel="0" collapsed="false">
      <c r="A318" s="384" t="n">
        <v>10769</v>
      </c>
      <c r="B318" s="1" t="s">
        <v>55</v>
      </c>
      <c r="C318" s="1" t="s">
        <v>1678</v>
      </c>
      <c r="D318" s="380" t="s">
        <v>57</v>
      </c>
      <c r="E318" s="1" t="s">
        <v>1679</v>
      </c>
      <c r="G318" s="300" t="s">
        <v>67</v>
      </c>
      <c r="H318" s="1" t="s">
        <v>50</v>
      </c>
      <c r="I318" s="300" t="s">
        <v>531</v>
      </c>
      <c r="J318" s="1" t="s">
        <v>1522</v>
      </c>
      <c r="K318" s="331" t="s">
        <v>95</v>
      </c>
      <c r="L318" s="382" t="n">
        <v>44333</v>
      </c>
      <c r="AE318" s="3" t="n">
        <v>3502968</v>
      </c>
      <c r="AF318" s="367" t="n">
        <v>20216167</v>
      </c>
      <c r="AG318" s="331" t="s">
        <v>493</v>
      </c>
      <c r="AH318" s="27" t="s">
        <v>73</v>
      </c>
      <c r="AI318" s="331" t="s">
        <v>459</v>
      </c>
      <c r="AM318" s="121" t="s">
        <v>54</v>
      </c>
      <c r="AN318" s="331" t="s">
        <v>75</v>
      </c>
      <c r="AP318" s="15" t="n">
        <f aca="false">MAX(V318,W318,X318)</f>
        <v>0</v>
      </c>
      <c r="AQ318" s="16" t="n">
        <f aca="false">(AE318) * 0.01</f>
        <v>35029.68</v>
      </c>
      <c r="AR318" s="16" t="n">
        <f aca="false">(AE318) * 0.09</f>
        <v>315267.12</v>
      </c>
      <c r="AS318" s="16" t="n">
        <f aca="false">AQ318+AR318</f>
        <v>350296.8</v>
      </c>
    </row>
    <row r="319" customFormat="false" ht="15" hidden="false" customHeight="true" outlineLevel="0" collapsed="false">
      <c r="A319" s="385" t="n">
        <v>10806</v>
      </c>
      <c r="B319" s="1" t="s">
        <v>55</v>
      </c>
      <c r="C319" s="1" t="s">
        <v>83</v>
      </c>
      <c r="D319" s="17" t="s">
        <v>83</v>
      </c>
      <c r="E319" s="386" t="s">
        <v>1680</v>
      </c>
      <c r="F319" s="1" t="s">
        <v>1681</v>
      </c>
      <c r="G319" s="17" t="s">
        <v>1682</v>
      </c>
      <c r="H319" s="17" t="s">
        <v>151</v>
      </c>
      <c r="I319" s="17" t="s">
        <v>93</v>
      </c>
      <c r="J319" s="336" t="s">
        <v>94</v>
      </c>
      <c r="K319" s="17" t="s">
        <v>95</v>
      </c>
      <c r="L319" s="23" t="n">
        <v>44292</v>
      </c>
      <c r="M319" s="387" t="n">
        <v>44210</v>
      </c>
      <c r="N319" s="48"/>
      <c r="O319" s="48"/>
      <c r="P319" s="339"/>
      <c r="Q319" s="48"/>
      <c r="R319" s="313"/>
      <c r="S319" s="23" t="n">
        <v>44292</v>
      </c>
      <c r="T319" s="23" t="n">
        <v>44385</v>
      </c>
      <c r="U319" s="23" t="n">
        <v>44394</v>
      </c>
      <c r="V319" s="388" t="n">
        <v>44742</v>
      </c>
      <c r="W319" s="337"/>
      <c r="X319" s="17"/>
      <c r="Y319" s="23" t="n">
        <v>45107</v>
      </c>
      <c r="Z319" s="17"/>
      <c r="AA319" s="196" t="n">
        <v>45107</v>
      </c>
      <c r="AB319" s="17" t="s">
        <v>1683</v>
      </c>
      <c r="AC319" s="17"/>
      <c r="AD319" s="17"/>
      <c r="AE319" s="389" t="n">
        <v>2000000</v>
      </c>
      <c r="AF319" s="21" t="n">
        <v>545000</v>
      </c>
      <c r="AG319" s="17" t="s">
        <v>99</v>
      </c>
      <c r="AH319" s="27" t="s">
        <v>100</v>
      </c>
      <c r="AI319" s="27" t="s">
        <v>101</v>
      </c>
      <c r="AJ319" s="17"/>
      <c r="AK319" s="17"/>
      <c r="AL319" s="337"/>
      <c r="AM319" s="7" t="s">
        <v>54</v>
      </c>
      <c r="AN319" s="17" t="s">
        <v>75</v>
      </c>
      <c r="AO319" s="337"/>
      <c r="AP319" s="15" t="n">
        <f aca="false">MAX(V319,W319,X319)</f>
        <v>44742</v>
      </c>
      <c r="AQ319" s="16" t="n">
        <f aca="false">(AE319) * 0.01</f>
        <v>20000</v>
      </c>
      <c r="AR319" s="16" t="n">
        <f aca="false">(AE319) * 0.09</f>
        <v>180000</v>
      </c>
      <c r="AS319" s="16" t="n">
        <f aca="false">AQ319+AR319</f>
        <v>200000</v>
      </c>
    </row>
    <row r="320" customFormat="false" ht="15" hidden="false" customHeight="true" outlineLevel="0" collapsed="false">
      <c r="A320" s="355" t="n">
        <v>10829</v>
      </c>
      <c r="B320" s="1" t="s">
        <v>55</v>
      </c>
      <c r="C320" s="1" t="s">
        <v>814</v>
      </c>
      <c r="D320" s="1" t="s">
        <v>64</v>
      </c>
      <c r="E320" s="1" t="s">
        <v>1684</v>
      </c>
      <c r="G320" s="1" t="s">
        <v>196</v>
      </c>
      <c r="H320" s="1" t="s">
        <v>151</v>
      </c>
      <c r="I320" s="1" t="s">
        <v>1685</v>
      </c>
      <c r="J320" s="1" t="s">
        <v>52</v>
      </c>
      <c r="K320" s="297" t="s">
        <v>53</v>
      </c>
      <c r="AE320" s="3" t="n">
        <v>1776485</v>
      </c>
      <c r="AF320" s="390" t="n">
        <v>11600000</v>
      </c>
      <c r="AG320" s="363" t="s">
        <v>72</v>
      </c>
      <c r="AH320" s="297" t="s">
        <v>100</v>
      </c>
      <c r="AI320" s="363" t="s">
        <v>74</v>
      </c>
      <c r="AM320" s="27" t="s">
        <v>54</v>
      </c>
      <c r="AN320" s="27" t="s">
        <v>75</v>
      </c>
      <c r="AP320" s="15" t="n">
        <f aca="false">MAX(V320,W320,X320)</f>
        <v>0</v>
      </c>
      <c r="AQ320" s="16" t="n">
        <f aca="false">(AE320) * 0.01</f>
        <v>17764.85</v>
      </c>
      <c r="AR320" s="16" t="n">
        <f aca="false">(AE320) * 0.09</f>
        <v>159883.65</v>
      </c>
      <c r="AS320" s="16" t="n">
        <f aca="false">AQ320+AR320</f>
        <v>177648.5</v>
      </c>
    </row>
    <row r="321" customFormat="false" ht="15" hidden="false" customHeight="true" outlineLevel="0" collapsed="false">
      <c r="A321" s="355" t="n">
        <v>10830</v>
      </c>
      <c r="B321" s="1" t="s">
        <v>55</v>
      </c>
      <c r="C321" s="1" t="s">
        <v>721</v>
      </c>
      <c r="D321" s="1" t="s">
        <v>64</v>
      </c>
      <c r="E321" s="1" t="s">
        <v>1686</v>
      </c>
      <c r="G321" s="1" t="s">
        <v>196</v>
      </c>
      <c r="H321" s="1" t="s">
        <v>151</v>
      </c>
      <c r="I321" s="1" t="s">
        <v>1685</v>
      </c>
      <c r="J321" s="1" t="s">
        <v>94</v>
      </c>
      <c r="K321" s="297" t="s">
        <v>53</v>
      </c>
      <c r="AE321" s="3" t="n">
        <v>863242</v>
      </c>
      <c r="AF321" s="3" t="n">
        <v>6104601</v>
      </c>
      <c r="AG321" s="363" t="s">
        <v>72</v>
      </c>
      <c r="AH321" s="297" t="s">
        <v>100</v>
      </c>
      <c r="AI321" s="297" t="s">
        <v>74</v>
      </c>
      <c r="AM321" s="27" t="s">
        <v>54</v>
      </c>
      <c r="AN321" s="27" t="s">
        <v>75</v>
      </c>
      <c r="AP321" s="15" t="n">
        <f aca="false">MAX(V321,W321,X321)</f>
        <v>0</v>
      </c>
      <c r="AQ321" s="16" t="n">
        <f aca="false">(AE321) * 0.01</f>
        <v>8632.42</v>
      </c>
      <c r="AR321" s="16" t="n">
        <f aca="false">(AE321) * 0.09</f>
        <v>77691.78</v>
      </c>
      <c r="AS321" s="16" t="n">
        <f aca="false">AQ321+AR321</f>
        <v>86324.2</v>
      </c>
    </row>
    <row r="322" customFormat="false" ht="15" hidden="false" customHeight="true" outlineLevel="0" collapsed="false">
      <c r="A322" s="1" t="n">
        <v>10850</v>
      </c>
      <c r="B322" s="1" t="s">
        <v>55</v>
      </c>
      <c r="C322" s="1" t="s">
        <v>386</v>
      </c>
      <c r="D322" s="1" t="s">
        <v>47</v>
      </c>
      <c r="E322" s="1" t="s">
        <v>1687</v>
      </c>
      <c r="F322" s="1" t="s">
        <v>1688</v>
      </c>
      <c r="G322" s="1" t="s">
        <v>92</v>
      </c>
      <c r="H322" s="1" t="s">
        <v>151</v>
      </c>
      <c r="I322" s="1" t="s">
        <v>1689</v>
      </c>
      <c r="J322" s="1" t="s">
        <v>52</v>
      </c>
      <c r="K322" s="1" t="s">
        <v>95</v>
      </c>
      <c r="AP322" s="15" t="n">
        <f aca="false">MAX(V322,W322,X322)</f>
        <v>0</v>
      </c>
      <c r="AQ322" s="16" t="n">
        <f aca="false">(AE322) * 0.01</f>
        <v>0</v>
      </c>
      <c r="AR322" s="16" t="n">
        <f aca="false">(AE322) * 0.09</f>
        <v>0</v>
      </c>
      <c r="AS322" s="16" t="n">
        <f aca="false">AQ322+AR322</f>
        <v>0</v>
      </c>
    </row>
    <row r="323" customFormat="false" ht="15" hidden="false" customHeight="true" outlineLevel="0" collapsed="false">
      <c r="A323" s="297" t="n">
        <v>10869</v>
      </c>
      <c r="B323" s="297" t="s">
        <v>55</v>
      </c>
      <c r="C323" s="297" t="s">
        <v>770</v>
      </c>
      <c r="D323" s="8" t="s">
        <v>103</v>
      </c>
      <c r="E323" s="82" t="s">
        <v>1690</v>
      </c>
      <c r="F323" s="297" t="s">
        <v>1691</v>
      </c>
      <c r="G323" s="297" t="s">
        <v>281</v>
      </c>
      <c r="H323" s="297" t="s">
        <v>757</v>
      </c>
      <c r="I323" s="297" t="s">
        <v>531</v>
      </c>
      <c r="J323" s="297" t="s">
        <v>758</v>
      </c>
      <c r="K323" s="8" t="s">
        <v>53</v>
      </c>
      <c r="L323" s="391" t="n">
        <v>44508</v>
      </c>
      <c r="N323" s="391" t="n">
        <v>44508</v>
      </c>
      <c r="AF323" s="392" t="n">
        <v>43720000</v>
      </c>
      <c r="AG323" s="287" t="s">
        <v>167</v>
      </c>
      <c r="AH323" s="287" t="s">
        <v>127</v>
      </c>
      <c r="AI323" s="287" t="s">
        <v>329</v>
      </c>
      <c r="AP323" s="15" t="n">
        <f aca="false">MAX(V323,W323,X323)</f>
        <v>0</v>
      </c>
      <c r="AQ323" s="16" t="n">
        <f aca="false">(AE323) * 0.01</f>
        <v>0</v>
      </c>
      <c r="AR323" s="16" t="n">
        <f aca="false">(AE323) * 0.09</f>
        <v>0</v>
      </c>
      <c r="AS323" s="16" t="n">
        <f aca="false">AQ323+AR323</f>
        <v>0</v>
      </c>
    </row>
  </sheetData>
  <autoFilter ref="A1:AO323"/>
  <conditionalFormatting sqref="A213">
    <cfRule type="duplicateValues" priority="2" aboveAverage="0" equalAverage="0" bottom="0" percent="0" rank="0" text="" dxfId="0"/>
    <cfRule type="duplicateValues" priority="3" aboveAverage="0" equalAverage="0" bottom="0" percent="0" rank="0" text="" dxfId="1"/>
  </conditionalFormatting>
  <conditionalFormatting sqref="A212">
    <cfRule type="duplicateValues" priority="4" aboveAverage="0" equalAverage="0" bottom="0" percent="0" rank="0" text="" dxfId="2"/>
    <cfRule type="duplicateValues" priority="5" aboveAverage="0" equalAverage="0" bottom="0" percent="0" rank="0" text="" dxfId="3"/>
  </conditionalFormatting>
  <conditionalFormatting sqref="A232">
    <cfRule type="duplicateValues" priority="6" aboveAverage="0" equalAverage="0" bottom="0" percent="0" rank="0" text="" dxfId="4"/>
    <cfRule type="duplicateValues" priority="7" aboveAverage="0" equalAverage="0" bottom="0" percent="0" rank="0" text="" dxfId="5"/>
  </conditionalFormatting>
  <conditionalFormatting sqref="A215">
    <cfRule type="duplicateValues" priority="8" aboveAverage="0" equalAverage="0" bottom="0" percent="0" rank="0" text="" dxfId="6"/>
    <cfRule type="duplicateValues" priority="9" aboveAverage="0" equalAverage="0" bottom="0" percent="0" rank="0" text="" dxfId="7"/>
  </conditionalFormatting>
  <conditionalFormatting sqref="A2">
    <cfRule type="duplicateValues" priority="10" aboveAverage="0" equalAverage="0" bottom="0" percent="0" rank="0" text="" dxfId="8"/>
    <cfRule type="duplicateValues" priority="11" aboveAverage="0" equalAverage="0" bottom="0" percent="0" rank="0" text="" dxfId="9"/>
  </conditionalFormatting>
  <conditionalFormatting sqref="A216">
    <cfRule type="duplicateValues" priority="12" aboveAverage="0" equalAverage="0" bottom="0" percent="0" rank="0" text="" dxfId="10"/>
    <cfRule type="duplicateValues" priority="13" aboveAverage="0" equalAverage="0" bottom="0" percent="0" rank="0" text="" dxfId="11"/>
  </conditionalFormatting>
  <conditionalFormatting sqref="A214">
    <cfRule type="duplicateValues" priority="14" aboveAverage="0" equalAverage="0" bottom="0" percent="0" rank="0" text="" dxfId="12"/>
    <cfRule type="duplicateValues" priority="15" aboveAverage="0" equalAverage="0" bottom="0" percent="0" rank="0" text="" dxfId="13"/>
  </conditionalFormatting>
  <conditionalFormatting sqref="A210">
    <cfRule type="duplicateValues" priority="16" aboveAverage="0" equalAverage="0" bottom="0" percent="0" rank="0" text="" dxfId="14"/>
    <cfRule type="duplicateValues" priority="17" aboveAverage="0" equalAverage="0" bottom="0" percent="0" rank="0" text="" dxfId="15"/>
  </conditionalFormatting>
  <conditionalFormatting sqref="A192">
    <cfRule type="duplicateValues" priority="18" aboveAverage="0" equalAverage="0" bottom="0" percent="0" rank="0" text="" dxfId="16"/>
    <cfRule type="duplicateValues" priority="19" aboveAverage="0" equalAverage="0" bottom="0" percent="0" rank="0" text="" dxfId="17"/>
  </conditionalFormatting>
  <conditionalFormatting sqref="A209">
    <cfRule type="duplicateValues" priority="20" aboveAverage="0" equalAverage="0" bottom="0" percent="0" rank="0" text="" dxfId="18"/>
    <cfRule type="duplicateValues" priority="21" aboveAverage="0" equalAverage="0" bottom="0" percent="0" rank="0" text="" dxfId="19"/>
  </conditionalFormatting>
  <conditionalFormatting sqref="A153">
    <cfRule type="duplicateValues" priority="22" aboveAverage="0" equalAverage="0" bottom="0" percent="0" rank="0" text="" dxfId="20"/>
    <cfRule type="duplicateValues" priority="23" aboveAverage="0" equalAverage="0" bottom="0" percent="0" rank="0" text="" dxfId="21"/>
  </conditionalFormatting>
  <conditionalFormatting sqref="A226">
    <cfRule type="duplicateValues" priority="24" aboveAverage="0" equalAverage="0" bottom="0" percent="0" rank="0" text="" dxfId="22"/>
    <cfRule type="duplicateValues" priority="25" aboveAverage="0" equalAverage="0" bottom="0" percent="0" rank="0" text="" dxfId="23"/>
  </conditionalFormatting>
  <conditionalFormatting sqref="A225">
    <cfRule type="duplicateValues" priority="26" aboveAverage="0" equalAverage="0" bottom="0" percent="0" rank="0" text="" dxfId="24"/>
    <cfRule type="duplicateValues" priority="27" aboveAverage="0" equalAverage="0" bottom="0" percent="0" rank="0" text="" dxfId="25"/>
  </conditionalFormatting>
  <conditionalFormatting sqref="A242">
    <cfRule type="duplicateValues" priority="28" aboveAverage="0" equalAverage="0" bottom="0" percent="0" rank="0" text="" dxfId="26"/>
    <cfRule type="duplicateValues" priority="29" aboveAverage="0" equalAverage="0" bottom="0" percent="0" rank="0" text="" dxfId="27"/>
  </conditionalFormatting>
  <conditionalFormatting sqref="A224">
    <cfRule type="duplicateValues" priority="30" aboveAverage="0" equalAverage="0" bottom="0" percent="0" rank="0" text="" dxfId="28"/>
    <cfRule type="duplicateValues" priority="31" aboveAverage="0" equalAverage="0" bottom="0" percent="0" rank="0" text="" dxfId="29"/>
  </conditionalFormatting>
  <conditionalFormatting sqref="A217">
    <cfRule type="duplicateValues" priority="32" aboveAverage="0" equalAverage="0" bottom="0" percent="0" rank="0" text="" dxfId="30"/>
    <cfRule type="duplicateValues" priority="33" aboveAverage="0" equalAverage="0" bottom="0" percent="0" rank="0" text="" dxfId="31"/>
  </conditionalFormatting>
  <conditionalFormatting sqref="A258">
    <cfRule type="duplicateValues" priority="34" aboveAverage="0" equalAverage="0" bottom="0" percent="0" rank="0" text="" dxfId="32"/>
    <cfRule type="duplicateValues" priority="35" aboveAverage="0" equalAverage="0" bottom="0" percent="0" rank="0" text="" dxfId="33"/>
  </conditionalFormatting>
  <conditionalFormatting sqref="A223">
    <cfRule type="duplicateValues" priority="36" aboveAverage="0" equalAverage="0" bottom="0" percent="0" rank="0" text="" dxfId="34"/>
    <cfRule type="duplicateValues" priority="37" aboveAverage="0" equalAverage="0" bottom="0" percent="0" rank="0" text="" dxfId="35"/>
  </conditionalFormatting>
  <conditionalFormatting sqref="A262">
    <cfRule type="duplicateValues" priority="38" aboveAverage="0" equalAverage="0" bottom="0" percent="0" rank="0" text="" dxfId="36"/>
  </conditionalFormatting>
  <conditionalFormatting sqref="A263:A264">
    <cfRule type="duplicateValues" priority="39" aboveAverage="0" equalAverage="0" bottom="0" percent="0" rank="0" text="" dxfId="37"/>
    <cfRule type="duplicateValues" priority="40" aboveAverage="0" equalAverage="0" bottom="0" percent="0" rank="0" text="" dxfId="38"/>
  </conditionalFormatting>
  <conditionalFormatting sqref="A265">
    <cfRule type="duplicateValues" priority="41" aboveAverage="0" equalAverage="0" bottom="0" percent="0" rank="0" text="" dxfId="39"/>
    <cfRule type="duplicateValues" priority="42" aboveAverage="0" equalAverage="0" bottom="0" percent="0" rank="0" text="" dxfId="40"/>
  </conditionalFormatting>
  <conditionalFormatting sqref="A120">
    <cfRule type="duplicateValues" priority="43" aboveAverage="0" equalAverage="0" bottom="0" percent="0" rank="0" text="" dxfId="41"/>
    <cfRule type="duplicateValues" priority="44" aboveAverage="0" equalAverage="0" bottom="0" percent="0" rank="0" text="" dxfId="42"/>
  </conditionalFormatting>
  <conditionalFormatting sqref="A131">
    <cfRule type="duplicateValues" priority="45" aboveAverage="0" equalAverage="0" bottom="0" percent="0" rank="0" text="" dxfId="43"/>
    <cfRule type="duplicateValues" priority="46" aboveAverage="0" equalAverage="0" bottom="0" percent="0" rank="0" text="" dxfId="44"/>
  </conditionalFormatting>
  <conditionalFormatting sqref="A171">
    <cfRule type="duplicateValues" priority="47" aboveAverage="0" equalAverage="0" bottom="0" percent="0" rank="0" text="" dxfId="45"/>
    <cfRule type="duplicateValues" priority="48" aboveAverage="0" equalAverage="0" bottom="0" percent="0" rank="0" text="" dxfId="46"/>
  </conditionalFormatting>
  <conditionalFormatting sqref="A177">
    <cfRule type="duplicateValues" priority="49" aboveAverage="0" equalAverage="0" bottom="0" percent="0" rank="0" text="" dxfId="47"/>
    <cfRule type="duplicateValues" priority="50" aboveAverage="0" equalAverage="0" bottom="0" percent="0" rank="0" text="" dxfId="48"/>
  </conditionalFormatting>
  <conditionalFormatting sqref="A196">
    <cfRule type="duplicateValues" priority="51" aboveAverage="0" equalAverage="0" bottom="0" percent="0" rank="0" text="" dxfId="49"/>
    <cfRule type="duplicateValues" priority="52" aboveAverage="0" equalAverage="0" bottom="0" percent="0" rank="0" text="" dxfId="50"/>
  </conditionalFormatting>
  <conditionalFormatting sqref="A271">
    <cfRule type="duplicateValues" priority="53" aboveAverage="0" equalAverage="0" bottom="0" percent="0" rank="0" text="" dxfId="51"/>
    <cfRule type="duplicateValues" priority="54" aboveAverage="0" equalAverage="0" bottom="0" percent="0" rank="0" text="" dxfId="52"/>
  </conditionalFormatting>
  <conditionalFormatting sqref="A272">
    <cfRule type="duplicateValues" priority="55" aboveAverage="0" equalAverage="0" bottom="0" percent="0" rank="0" text="" dxfId="53"/>
    <cfRule type="duplicateValues" priority="56" aboveAverage="0" equalAverage="0" bottom="0" percent="0" rank="0" text="" dxfId="54"/>
  </conditionalFormatting>
  <conditionalFormatting sqref="A273">
    <cfRule type="duplicateValues" priority="57" aboveAverage="0" equalAverage="0" bottom="0" percent="0" rank="0" text="" dxfId="55"/>
    <cfRule type="duplicateValues" priority="58" aboveAverage="0" equalAverage="0" bottom="0" percent="0" rank="0" text="" dxfId="56"/>
  </conditionalFormatting>
  <conditionalFormatting sqref="A274">
    <cfRule type="duplicateValues" priority="59" aboveAverage="0" equalAverage="0" bottom="0" percent="0" rank="0" text="" dxfId="57"/>
    <cfRule type="duplicateValues" priority="60" aboveAverage="0" equalAverage="0" bottom="0" percent="0" rank="0" text="" dxfId="58"/>
  </conditionalFormatting>
  <conditionalFormatting sqref="A275">
    <cfRule type="duplicateValues" priority="61" aboveAverage="0" equalAverage="0" bottom="0" percent="0" rank="0" text="" dxfId="59"/>
    <cfRule type="duplicateValues" priority="62" aboveAverage="0" equalAverage="0" bottom="0" percent="0" rank="0" text="" dxfId="60"/>
  </conditionalFormatting>
  <conditionalFormatting sqref="AB94">
    <cfRule type="duplicateValues" priority="63" aboveAverage="0" equalAverage="0" bottom="0" percent="0" rank="0" text="" dxfId="61"/>
  </conditionalFormatting>
  <conditionalFormatting sqref="AB95">
    <cfRule type="duplicateValues" priority="64" aboveAverage="0" equalAverage="0" bottom="0" percent="0" rank="0" text="" dxfId="62"/>
  </conditionalFormatting>
  <conditionalFormatting sqref="AB97">
    <cfRule type="duplicateValues" priority="65" aboveAverage="0" equalAverage="0" bottom="0" percent="0" rank="0" text="" dxfId="63"/>
  </conditionalFormatting>
  <conditionalFormatting sqref="AB100">
    <cfRule type="duplicateValues" priority="66" aboveAverage="0" equalAverage="0" bottom="0" percent="0" rank="0" text="" dxfId="64"/>
  </conditionalFormatting>
  <conditionalFormatting sqref="AB102">
    <cfRule type="duplicateValues" priority="67" aboveAverage="0" equalAverage="0" bottom="0" percent="0" rank="0" text="" dxfId="65"/>
  </conditionalFormatting>
  <conditionalFormatting sqref="AB103">
    <cfRule type="duplicateValues" priority="68" aboveAverage="0" equalAverage="0" bottom="0" percent="0" rank="0" text="" dxfId="66"/>
  </conditionalFormatting>
  <conditionalFormatting sqref="AB104">
    <cfRule type="duplicateValues" priority="69" aboveAverage="0" equalAverage="0" bottom="0" percent="0" rank="0" text="" dxfId="67"/>
  </conditionalFormatting>
  <conditionalFormatting sqref="AB105">
    <cfRule type="duplicateValues" priority="70" aboveAverage="0" equalAverage="0" bottom="0" percent="0" rank="0" text="" dxfId="68"/>
  </conditionalFormatting>
  <conditionalFormatting sqref="AB106">
    <cfRule type="duplicateValues" priority="71" aboveAverage="0" equalAverage="0" bottom="0" percent="0" rank="0" text="" dxfId="69"/>
  </conditionalFormatting>
  <conditionalFormatting sqref="AB107">
    <cfRule type="duplicateValues" priority="72" aboveAverage="0" equalAverage="0" bottom="0" percent="0" rank="0" text="" dxfId="70"/>
  </conditionalFormatting>
  <conditionalFormatting sqref="AB108">
    <cfRule type="duplicateValues" priority="73" aboveAverage="0" equalAverage="0" bottom="0" percent="0" rank="0" text="" dxfId="71"/>
  </conditionalFormatting>
  <conditionalFormatting sqref="AB109">
    <cfRule type="duplicateValues" priority="74" aboveAverage="0" equalAverage="0" bottom="0" percent="0" rank="0" text="" dxfId="72"/>
  </conditionalFormatting>
  <conditionalFormatting sqref="AB110">
    <cfRule type="duplicateValues" priority="75" aboveAverage="0" equalAverage="0" bottom="0" percent="0" rank="0" text="" dxfId="73"/>
  </conditionalFormatting>
  <conditionalFormatting sqref="AB115">
    <cfRule type="duplicateValues" priority="76" aboveAverage="0" equalAverage="0" bottom="0" percent="0" rank="0" text="" dxfId="74"/>
  </conditionalFormatting>
  <conditionalFormatting sqref="AB116">
    <cfRule type="duplicateValues" priority="77" aboveAverage="0" equalAverage="0" bottom="0" percent="0" rank="0" text="" dxfId="75"/>
  </conditionalFormatting>
  <conditionalFormatting sqref="AB123">
    <cfRule type="duplicateValues" priority="78" aboveAverage="0" equalAverage="0" bottom="0" percent="0" rank="0" text="" dxfId="76"/>
  </conditionalFormatting>
  <conditionalFormatting sqref="AB127">
    <cfRule type="duplicateValues" priority="79" aboveAverage="0" equalAverage="0" bottom="0" percent="0" rank="0" text="" dxfId="77"/>
  </conditionalFormatting>
  <conditionalFormatting sqref="AB135">
    <cfRule type="duplicateValues" priority="80" aboveAverage="0" equalAverage="0" bottom="0" percent="0" rank="0" text="" dxfId="78"/>
  </conditionalFormatting>
  <conditionalFormatting sqref="AB137">
    <cfRule type="duplicateValues" priority="81" aboveAverage="0" equalAverage="0" bottom="0" percent="0" rank="0" text="" dxfId="79"/>
  </conditionalFormatting>
  <conditionalFormatting sqref="AB149">
    <cfRule type="duplicateValues" priority="82" aboveAverage="0" equalAverage="0" bottom="0" percent="0" rank="0" text="" dxfId="80"/>
  </conditionalFormatting>
  <conditionalFormatting sqref="AB155">
    <cfRule type="duplicateValues" priority="83" aboveAverage="0" equalAverage="0" bottom="0" percent="0" rank="0" text="" dxfId="81"/>
  </conditionalFormatting>
  <conditionalFormatting sqref="AB161">
    <cfRule type="duplicateValues" priority="84" aboveAverage="0" equalAverage="0" bottom="0" percent="0" rank="0" text="" dxfId="82"/>
  </conditionalFormatting>
  <conditionalFormatting sqref="AB173">
    <cfRule type="duplicateValues" priority="85" aboveAverage="0" equalAverage="0" bottom="0" percent="0" rank="0" text="" dxfId="83"/>
  </conditionalFormatting>
  <conditionalFormatting sqref="AB180">
    <cfRule type="duplicateValues" priority="86" aboveAverage="0" equalAverage="0" bottom="0" percent="0" rank="0" text="" dxfId="84"/>
  </conditionalFormatting>
  <conditionalFormatting sqref="AB189">
    <cfRule type="duplicateValues" priority="87" aboveAverage="0" equalAverage="0" bottom="0" percent="0" rank="0" text="" dxfId="85"/>
  </conditionalFormatting>
  <conditionalFormatting sqref="AB196">
    <cfRule type="duplicateValues" priority="88" aboveAverage="0" equalAverage="0" bottom="0" percent="0" rank="0" text="" dxfId="86"/>
  </conditionalFormatting>
  <conditionalFormatting sqref="AB201">
    <cfRule type="duplicateValues" priority="89" aboveAverage="0" equalAverage="0" bottom="0" percent="0" rank="0" text="" dxfId="87"/>
  </conditionalFormatting>
  <conditionalFormatting sqref="AB202">
    <cfRule type="duplicateValues" priority="90" aboveAverage="0" equalAverage="0" bottom="0" percent="0" rank="0" text="" dxfId="88"/>
  </conditionalFormatting>
  <conditionalFormatting sqref="AB203">
    <cfRule type="duplicateValues" priority="91" aboveAverage="0" equalAverage="0" bottom="0" percent="0" rank="0" text="" dxfId="89"/>
  </conditionalFormatting>
  <conditionalFormatting sqref="AB218">
    <cfRule type="duplicateValues" priority="92" aboveAverage="0" equalAverage="0" bottom="0" percent="0" rank="0" text="" dxfId="90"/>
  </conditionalFormatting>
  <conditionalFormatting sqref="AB220">
    <cfRule type="duplicateValues" priority="93" aboveAverage="0" equalAverage="0" bottom="0" percent="0" rank="0" text="" dxfId="91"/>
  </conditionalFormatting>
  <conditionalFormatting sqref="AB121">
    <cfRule type="duplicateValues" priority="94" aboveAverage="0" equalAverage="0" bottom="0" percent="0" rank="0" text="" dxfId="92"/>
  </conditionalFormatting>
  <conditionalFormatting sqref="AB263">
    <cfRule type="duplicateValues" priority="95" aboveAverage="0" equalAverage="0" bottom="0" percent="0" rank="0" text="" dxfId="93"/>
  </conditionalFormatting>
  <conditionalFormatting sqref="A270">
    <cfRule type="duplicateValues" priority="96" aboveAverage="0" equalAverage="0" bottom="0" percent="0" rank="0" text="" dxfId="94"/>
    <cfRule type="duplicateValues" priority="97" aboveAverage="0" equalAverage="0" bottom="0" percent="0" rank="0" text="" dxfId="95"/>
  </conditionalFormatting>
  <conditionalFormatting sqref="A266:A269">
    <cfRule type="duplicateValues" priority="98" aboveAverage="0" equalAverage="0" bottom="0" percent="0" rank="0" text="" dxfId="96"/>
    <cfRule type="duplicateValues" priority="99" aboveAverage="0" equalAverage="0" bottom="0" percent="0" rank="0" text="" dxfId="97"/>
  </conditionalFormatting>
  <conditionalFormatting sqref="AB168">
    <cfRule type="duplicateValues" priority="100" aboveAverage="0" equalAverage="0" bottom="0" percent="0" rank="0" text="" dxfId="98"/>
  </conditionalFormatting>
  <conditionalFormatting sqref="AB215">
    <cfRule type="duplicateValues" priority="101" aboveAverage="0" equalAverage="0" bottom="0" percent="0" rank="0" text="" dxfId="99"/>
  </conditionalFormatting>
  <conditionalFormatting sqref="A259:A261 A211 A193:A195 A227:A231 A243:A257 A218:A222 A121:A130 A132:A152 A154:A170 A172:A176 A178:A191 A197:A208 A3:A119 A233:A241">
    <cfRule type="duplicateValues" priority="102" aboveAverage="0" equalAverage="0" bottom="0" percent="0" rank="0" text="" dxfId="100"/>
    <cfRule type="duplicateValues" priority="103" aboveAverage="0" equalAverage="0" bottom="0" percent="0" rank="0" text="" dxfId="101"/>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9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1" sqref="1:1 E15"/>
    </sheetView>
  </sheetViews>
  <sheetFormatPr defaultColWidth="8.859375" defaultRowHeight="15" zeroHeight="false" outlineLevelRow="0" outlineLevelCol="0"/>
  <cols>
    <col collapsed="false" customWidth="true" hidden="false" outlineLevel="0" max="3" min="3" style="0" width="10.43"/>
    <col collapsed="false" customWidth="true" hidden="false" outlineLevel="0" max="4" min="4" style="0" width="10.28"/>
    <col collapsed="false" customWidth="true" hidden="false" outlineLevel="0" max="5" min="5" style="0" width="10.43"/>
    <col collapsed="false" customWidth="true" hidden="false" outlineLevel="0" max="6" min="6" style="0" width="10.28"/>
    <col collapsed="false" customWidth="true" hidden="false" outlineLevel="0" max="7" min="7" style="0" width="11.43"/>
    <col collapsed="false" customWidth="true" hidden="false" outlineLevel="0" max="8" min="8" style="0" width="10.43"/>
    <col collapsed="false" customWidth="true" hidden="false" outlineLevel="0" max="9" min="9" style="0" width="16.28"/>
    <col collapsed="false" customWidth="true" hidden="false" outlineLevel="0" max="10" min="10" style="0" width="17.14"/>
    <col collapsed="false" customWidth="true" hidden="false" outlineLevel="0" max="11" min="11" style="0" width="19.43"/>
    <col collapsed="false" customWidth="false" hidden="false" outlineLevel="0" max="1024" min="65" style="5" width="8.85"/>
  </cols>
  <sheetData>
    <row r="1" s="394" customFormat="true" ht="42.75" hidden="false" customHeight="true" outlineLevel="0" collapsed="false">
      <c r="A1" s="393" t="s">
        <v>1692</v>
      </c>
      <c r="B1" s="393" t="s">
        <v>1693</v>
      </c>
      <c r="C1" s="393" t="s">
        <v>1694</v>
      </c>
      <c r="D1" s="393" t="s">
        <v>1695</v>
      </c>
      <c r="E1" s="393" t="s">
        <v>1696</v>
      </c>
      <c r="F1" s="393" t="s">
        <v>1697</v>
      </c>
      <c r="G1" s="393" t="s">
        <v>1698</v>
      </c>
      <c r="H1" s="393" t="s">
        <v>1699</v>
      </c>
      <c r="I1" s="393" t="s">
        <v>1700</v>
      </c>
      <c r="J1" s="393" t="s">
        <v>1701</v>
      </c>
      <c r="K1" s="393" t="s">
        <v>1702</v>
      </c>
    </row>
    <row r="2" customFormat="false" ht="15" hidden="false" customHeight="false" outlineLevel="0" collapsed="false">
      <c r="A2" s="0" t="n">
        <v>9366</v>
      </c>
      <c r="B2" s="5" t="s">
        <v>1703</v>
      </c>
      <c r="C2" s="0" t="n">
        <v>277592</v>
      </c>
      <c r="F2" s="0" t="n">
        <v>151430</v>
      </c>
      <c r="H2" s="0" t="n">
        <v>2562640</v>
      </c>
      <c r="I2" s="0" t="n">
        <v>1000</v>
      </c>
      <c r="J2" s="0" t="n">
        <v>1500</v>
      </c>
      <c r="K2" s="0" t="n">
        <v>2500</v>
      </c>
    </row>
    <row r="3" customFormat="false" ht="15" hidden="false" customHeight="false" outlineLevel="0" collapsed="false">
      <c r="A3" s="0" t="n">
        <v>9604</v>
      </c>
      <c r="B3" s="5" t="s">
        <v>1703</v>
      </c>
      <c r="C3" s="0" t="n">
        <v>14099</v>
      </c>
      <c r="F3" s="0" t="n">
        <v>38939</v>
      </c>
      <c r="H3" s="0" t="n">
        <v>1953836</v>
      </c>
      <c r="I3" s="0" t="n">
        <v>1200</v>
      </c>
      <c r="J3" s="0" t="n">
        <v>1800</v>
      </c>
      <c r="K3" s="0" t="n">
        <v>3000</v>
      </c>
    </row>
    <row r="4" customFormat="false" ht="15" hidden="false" customHeight="false" outlineLevel="0" collapsed="false">
      <c r="A4" s="0" t="n">
        <v>9405</v>
      </c>
      <c r="B4" s="5" t="s">
        <v>1703</v>
      </c>
      <c r="E4" s="0" t="n">
        <v>60000</v>
      </c>
      <c r="F4" s="0" t="n">
        <v>40000</v>
      </c>
      <c r="H4" s="0" t="n">
        <v>5047576</v>
      </c>
      <c r="I4" s="0" t="n">
        <v>50000</v>
      </c>
      <c r="J4" s="0" t="n">
        <v>75000</v>
      </c>
      <c r="K4" s="0" t="n">
        <v>125000</v>
      </c>
    </row>
    <row r="5" customFormat="false" ht="15" hidden="false" customHeight="false" outlineLevel="0" collapsed="false">
      <c r="A5" s="0" t="n">
        <v>9551</v>
      </c>
      <c r="B5" s="5" t="s">
        <v>1703</v>
      </c>
      <c r="C5" s="0" t="n">
        <v>2492441</v>
      </c>
      <c r="F5" s="0" t="n">
        <v>4184859</v>
      </c>
      <c r="I5" s="0" t="n">
        <v>2000</v>
      </c>
      <c r="J5" s="0" t="n">
        <v>1924</v>
      </c>
      <c r="K5" s="0" t="n">
        <v>3924</v>
      </c>
    </row>
    <row r="6" customFormat="false" ht="15" hidden="false" customHeight="false" outlineLevel="0" collapsed="false">
      <c r="A6" s="0" t="n">
        <v>9791</v>
      </c>
      <c r="B6" s="5" t="s">
        <v>1703</v>
      </c>
      <c r="D6" s="0" t="n">
        <v>688046</v>
      </c>
      <c r="E6" s="0" t="n">
        <v>100</v>
      </c>
      <c r="F6" s="0" t="n">
        <v>100</v>
      </c>
      <c r="H6" s="0" t="n">
        <v>1052769.6</v>
      </c>
      <c r="I6" s="0" t="n">
        <v>53</v>
      </c>
      <c r="J6" s="0" t="n">
        <v>52</v>
      </c>
      <c r="K6" s="0" t="n">
        <v>105</v>
      </c>
    </row>
    <row r="7" customFormat="false" ht="15" hidden="false" customHeight="false" outlineLevel="0" collapsed="false">
      <c r="A7" s="0" t="n">
        <v>9766</v>
      </c>
      <c r="B7" s="5" t="s">
        <v>1703</v>
      </c>
      <c r="E7" s="0" t="n">
        <v>21000</v>
      </c>
      <c r="F7" s="0" t="n">
        <v>290000</v>
      </c>
      <c r="H7" s="0" t="n">
        <v>5993467</v>
      </c>
      <c r="I7" s="0" t="n">
        <v>60</v>
      </c>
      <c r="J7" s="0" t="n">
        <v>60</v>
      </c>
      <c r="K7" s="0" t="n">
        <v>120</v>
      </c>
    </row>
    <row r="8" customFormat="false" ht="15" hidden="false" customHeight="false" outlineLevel="0" collapsed="false">
      <c r="A8" s="0" t="n">
        <v>9111</v>
      </c>
      <c r="B8" s="5" t="s">
        <v>1703</v>
      </c>
      <c r="K8" s="0" t="n">
        <v>11000</v>
      </c>
    </row>
    <row r="9" customFormat="false" ht="15" hidden="false" customHeight="false" outlineLevel="0" collapsed="false">
      <c r="B9" s="5"/>
    </row>
    <row r="10" customFormat="false" ht="15" hidden="false" customHeight="false" outlineLevel="0" collapsed="false">
      <c r="B10" s="5"/>
    </row>
    <row r="11" customFormat="false" ht="15" hidden="false" customHeight="false" outlineLevel="0" collapsed="false">
      <c r="B11" s="5"/>
    </row>
    <row r="12" customFormat="false" ht="15" hidden="false" customHeight="false" outlineLevel="0" collapsed="false">
      <c r="B12" s="5"/>
    </row>
    <row r="13" customFormat="false" ht="15" hidden="false" customHeight="false" outlineLevel="0" collapsed="false">
      <c r="B13" s="5"/>
    </row>
    <row r="14" customFormat="false" ht="15" hidden="false" customHeight="false" outlineLevel="0" collapsed="false">
      <c r="B14" s="5"/>
    </row>
    <row r="15" customFormat="false" ht="15" hidden="false" customHeight="false" outlineLevel="0" collapsed="false">
      <c r="B15" s="5"/>
    </row>
    <row r="16" customFormat="false" ht="15" hidden="false" customHeight="false" outlineLevel="0" collapsed="false">
      <c r="B16" s="5"/>
    </row>
    <row r="17" customFormat="false" ht="15" hidden="false" customHeight="false" outlineLevel="0" collapsed="false">
      <c r="B17" s="5"/>
    </row>
    <row r="18" customFormat="false" ht="15" hidden="false" customHeight="false" outlineLevel="0" collapsed="false">
      <c r="B18" s="5"/>
    </row>
    <row r="19" customFormat="false" ht="15" hidden="false" customHeight="false" outlineLevel="0" collapsed="false">
      <c r="B19" s="5"/>
    </row>
    <row r="20" customFormat="false" ht="15" hidden="false" customHeight="false" outlineLevel="0" collapsed="false">
      <c r="B20" s="5"/>
    </row>
    <row r="21" customFormat="false" ht="15" hidden="false" customHeight="false" outlineLevel="0" collapsed="false">
      <c r="B21" s="5"/>
    </row>
    <row r="22" customFormat="false" ht="15" hidden="false" customHeight="false" outlineLevel="0" collapsed="false">
      <c r="B22" s="5"/>
    </row>
    <row r="23" customFormat="false" ht="15" hidden="false" customHeight="false" outlineLevel="0" collapsed="false">
      <c r="B23" s="5"/>
    </row>
    <row r="24" customFormat="false" ht="15" hidden="false" customHeight="false" outlineLevel="0" collapsed="false">
      <c r="B24" s="5"/>
    </row>
    <row r="25" customFormat="false" ht="15" hidden="false" customHeight="false" outlineLevel="0" collapsed="false">
      <c r="B25" s="5"/>
    </row>
    <row r="26" customFormat="false" ht="15" hidden="false" customHeight="false" outlineLevel="0" collapsed="false">
      <c r="B26" s="5"/>
    </row>
    <row r="27" customFormat="false" ht="15" hidden="false" customHeight="false" outlineLevel="0" collapsed="false">
      <c r="B27" s="5"/>
    </row>
    <row r="28" customFormat="false" ht="15" hidden="false" customHeight="false" outlineLevel="0" collapsed="false">
      <c r="B28" s="5"/>
    </row>
    <row r="29" customFormat="false" ht="15" hidden="false" customHeight="false" outlineLevel="0" collapsed="false">
      <c r="B29" s="5"/>
    </row>
    <row r="30" customFormat="false" ht="15" hidden="false" customHeight="false" outlineLevel="0" collapsed="false">
      <c r="B30" s="5"/>
    </row>
    <row r="31" customFormat="false" ht="15" hidden="false" customHeight="false" outlineLevel="0" collapsed="false">
      <c r="B31" s="5"/>
    </row>
    <row r="32" customFormat="false" ht="15" hidden="false" customHeight="false" outlineLevel="0" collapsed="false">
      <c r="B32" s="5"/>
    </row>
    <row r="33" customFormat="false" ht="15" hidden="false" customHeight="false" outlineLevel="0" collapsed="false">
      <c r="B33" s="5"/>
    </row>
    <row r="34" customFormat="false" ht="15" hidden="false" customHeight="false" outlineLevel="0" collapsed="false">
      <c r="B34" s="5"/>
    </row>
    <row r="35" customFormat="false" ht="15" hidden="false" customHeight="false" outlineLevel="0" collapsed="false">
      <c r="B35" s="5"/>
    </row>
    <row r="36" customFormat="false" ht="15" hidden="false" customHeight="false" outlineLevel="0" collapsed="false">
      <c r="B36" s="5"/>
    </row>
    <row r="37" customFormat="false" ht="15" hidden="false" customHeight="false" outlineLevel="0" collapsed="false">
      <c r="B37" s="5"/>
    </row>
    <row r="38" customFormat="false" ht="15" hidden="false" customHeight="false" outlineLevel="0" collapsed="false">
      <c r="B38" s="5"/>
    </row>
    <row r="39" customFormat="false" ht="15" hidden="false" customHeight="false" outlineLevel="0" collapsed="false">
      <c r="B39" s="5"/>
    </row>
    <row r="40" customFormat="false" ht="15" hidden="false" customHeight="false" outlineLevel="0" collapsed="false">
      <c r="B40" s="5"/>
    </row>
    <row r="41" customFormat="false" ht="15" hidden="false" customHeight="false" outlineLevel="0" collapsed="false">
      <c r="B41" s="5"/>
    </row>
    <row r="42" customFormat="false" ht="15" hidden="false" customHeight="false" outlineLevel="0" collapsed="false">
      <c r="B42" s="5"/>
    </row>
    <row r="43" customFormat="false" ht="15" hidden="false" customHeight="false" outlineLevel="0" collapsed="false">
      <c r="B43" s="5"/>
    </row>
    <row r="44" customFormat="false" ht="15" hidden="false" customHeight="false" outlineLevel="0" collapsed="false">
      <c r="B44" s="5"/>
    </row>
    <row r="45" customFormat="false" ht="15" hidden="false" customHeight="false" outlineLevel="0" collapsed="false">
      <c r="B45" s="5"/>
    </row>
    <row r="46" customFormat="false" ht="15" hidden="false" customHeight="false" outlineLevel="0" collapsed="false">
      <c r="B46" s="5"/>
    </row>
    <row r="47" customFormat="false" ht="15" hidden="false" customHeight="false" outlineLevel="0" collapsed="false">
      <c r="B47" s="5"/>
    </row>
    <row r="48" customFormat="false" ht="15" hidden="false" customHeight="false" outlineLevel="0" collapsed="false">
      <c r="B48" s="5"/>
    </row>
    <row r="49" customFormat="false" ht="15" hidden="false" customHeight="false" outlineLevel="0" collapsed="false">
      <c r="B49" s="5"/>
    </row>
    <row r="50" customFormat="false" ht="15" hidden="false" customHeight="false" outlineLevel="0" collapsed="false">
      <c r="B50" s="5"/>
    </row>
    <row r="51" customFormat="false" ht="15" hidden="false" customHeight="false" outlineLevel="0" collapsed="false">
      <c r="B51" s="5"/>
    </row>
    <row r="52" customFormat="false" ht="15" hidden="false" customHeight="false" outlineLevel="0" collapsed="false">
      <c r="B52" s="5"/>
    </row>
    <row r="53" customFormat="false" ht="15" hidden="false" customHeight="false" outlineLevel="0" collapsed="false">
      <c r="B53" s="5"/>
    </row>
    <row r="54" customFormat="false" ht="15" hidden="false" customHeight="false" outlineLevel="0" collapsed="false">
      <c r="B54" s="5"/>
    </row>
    <row r="55" customFormat="false" ht="15" hidden="false" customHeight="false" outlineLevel="0" collapsed="false">
      <c r="B55" s="5"/>
    </row>
    <row r="56" customFormat="false" ht="15" hidden="false" customHeight="false" outlineLevel="0" collapsed="false">
      <c r="B56" s="5"/>
    </row>
    <row r="57" customFormat="false" ht="15" hidden="false" customHeight="false" outlineLevel="0" collapsed="false">
      <c r="B57" s="5"/>
    </row>
    <row r="58" customFormat="false" ht="15" hidden="false" customHeight="false" outlineLevel="0" collapsed="false">
      <c r="B58" s="5"/>
    </row>
    <row r="59" customFormat="false" ht="15" hidden="false" customHeight="false" outlineLevel="0" collapsed="false">
      <c r="B59" s="5"/>
    </row>
    <row r="60" customFormat="false" ht="15" hidden="false" customHeight="false" outlineLevel="0" collapsed="false">
      <c r="B60" s="5"/>
    </row>
    <row r="61" customFormat="false" ht="15" hidden="false" customHeight="false" outlineLevel="0" collapsed="false">
      <c r="B61" s="5"/>
    </row>
    <row r="62" customFormat="false" ht="15" hidden="false" customHeight="false" outlineLevel="0" collapsed="false">
      <c r="B62" s="5"/>
    </row>
    <row r="63" customFormat="false" ht="15" hidden="false" customHeight="false" outlineLevel="0" collapsed="false">
      <c r="B63" s="5"/>
    </row>
    <row r="64" customFormat="false" ht="15" hidden="false" customHeight="false" outlineLevel="0" collapsed="false">
      <c r="B64" s="5"/>
    </row>
    <row r="65" customFormat="false" ht="15" hidden="false" customHeight="false" outlineLevel="0" collapsed="false">
      <c r="B65" s="5"/>
    </row>
    <row r="66" customFormat="false" ht="15" hidden="false" customHeight="false" outlineLevel="0" collapsed="false">
      <c r="B66" s="5"/>
    </row>
    <row r="67" customFormat="false" ht="15" hidden="false" customHeight="false" outlineLevel="0" collapsed="false">
      <c r="B67" s="5"/>
    </row>
    <row r="68" customFormat="false" ht="15" hidden="false" customHeight="false" outlineLevel="0" collapsed="false">
      <c r="B68" s="5"/>
    </row>
    <row r="69" customFormat="false" ht="15" hidden="false" customHeight="false" outlineLevel="0" collapsed="false">
      <c r="B69" s="5"/>
    </row>
    <row r="70" customFormat="false" ht="15" hidden="false" customHeight="false" outlineLevel="0" collapsed="false">
      <c r="B70" s="5"/>
    </row>
    <row r="71" customFormat="false" ht="15" hidden="false" customHeight="false" outlineLevel="0" collapsed="false">
      <c r="B71" s="5"/>
    </row>
    <row r="72" customFormat="false" ht="15" hidden="false" customHeight="false" outlineLevel="0" collapsed="false">
      <c r="B72" s="5"/>
    </row>
    <row r="73" customFormat="false" ht="15" hidden="false" customHeight="false" outlineLevel="0" collapsed="false">
      <c r="B73" s="5"/>
    </row>
    <row r="74" customFormat="false" ht="15" hidden="false" customHeight="false" outlineLevel="0" collapsed="false">
      <c r="B74" s="5"/>
    </row>
    <row r="75" customFormat="false" ht="15" hidden="false" customHeight="false" outlineLevel="0" collapsed="false">
      <c r="B75" s="5"/>
    </row>
    <row r="76" customFormat="false" ht="15" hidden="false" customHeight="false" outlineLevel="0" collapsed="false">
      <c r="B76" s="5"/>
    </row>
    <row r="77" customFormat="false" ht="15" hidden="false" customHeight="false" outlineLevel="0" collapsed="false">
      <c r="B77" s="5"/>
    </row>
    <row r="78" customFormat="false" ht="15" hidden="false" customHeight="false" outlineLevel="0" collapsed="false">
      <c r="B78" s="5"/>
    </row>
    <row r="79" customFormat="false" ht="15" hidden="false" customHeight="false" outlineLevel="0" collapsed="false">
      <c r="B79" s="5"/>
    </row>
    <row r="80" customFormat="false" ht="15" hidden="false" customHeight="false" outlineLevel="0" collapsed="false">
      <c r="B80" s="5"/>
    </row>
    <row r="81" customFormat="false" ht="15" hidden="false" customHeight="false" outlineLevel="0" collapsed="false">
      <c r="B81" s="5"/>
    </row>
    <row r="82" customFormat="false" ht="15" hidden="false" customHeight="false" outlineLevel="0" collapsed="false">
      <c r="B82" s="5"/>
    </row>
    <row r="83" customFormat="false" ht="15" hidden="false" customHeight="false" outlineLevel="0" collapsed="false">
      <c r="B83" s="5"/>
    </row>
    <row r="84" customFormat="false" ht="15" hidden="false" customHeight="false" outlineLevel="0" collapsed="false">
      <c r="B84" s="5"/>
    </row>
    <row r="85" customFormat="false" ht="15" hidden="false" customHeight="false" outlineLevel="0" collapsed="false">
      <c r="B85" s="5"/>
    </row>
    <row r="86" customFormat="false" ht="15" hidden="false" customHeight="false" outlineLevel="0" collapsed="false">
      <c r="B86" s="5"/>
    </row>
    <row r="87" customFormat="false" ht="15" hidden="false" customHeight="false" outlineLevel="0" collapsed="false">
      <c r="B87" s="5"/>
    </row>
    <row r="88" customFormat="false" ht="15" hidden="false" customHeight="false" outlineLevel="0" collapsed="false">
      <c r="B88" s="5"/>
    </row>
    <row r="89" customFormat="false" ht="15" hidden="false" customHeight="false" outlineLevel="0" collapsed="false">
      <c r="B89" s="5"/>
    </row>
    <row r="90" customFormat="false" ht="15" hidden="false" customHeight="false" outlineLevel="0" collapsed="false">
      <c r="B90" s="5"/>
    </row>
    <row r="91" customFormat="false" ht="15" hidden="false" customHeight="false" outlineLevel="0" collapsed="false">
      <c r="B91" s="5"/>
    </row>
    <row r="92" customFormat="false" ht="15" hidden="false" customHeight="false" outlineLevel="0" collapsed="false">
      <c r="B92" s="5"/>
    </row>
    <row r="93" customFormat="false" ht="15" hidden="false" customHeight="false" outlineLevel="0" collapsed="false">
      <c r="B93" s="5"/>
    </row>
    <row r="94" customFormat="false" ht="15" hidden="false" customHeight="false" outlineLevel="0" collapsed="false">
      <c r="B94" s="5"/>
    </row>
    <row r="95" customFormat="false" ht="15" hidden="false" customHeight="false" outlineLevel="0" collapsed="false">
      <c r="B95" s="5"/>
    </row>
    <row r="96" customFormat="false" ht="15" hidden="false" customHeight="false" outlineLevel="0" collapsed="false">
      <c r="B96" s="5"/>
    </row>
    <row r="97" customFormat="false" ht="15" hidden="false" customHeight="false" outlineLevel="0" collapsed="false">
      <c r="B97" s="5"/>
    </row>
    <row r="98" customFormat="false" ht="15" hidden="false" customHeight="false" outlineLevel="0" collapsed="false">
      <c r="B98" s="5"/>
    </row>
    <row r="99" customFormat="false" ht="15" hidden="false" customHeight="false" outlineLevel="0" collapsed="false">
      <c r="B99" s="5"/>
    </row>
    <row r="100" customFormat="false" ht="15" hidden="false" customHeight="false" outlineLevel="0" collapsed="false">
      <c r="B100" s="5"/>
    </row>
    <row r="101" customFormat="false" ht="15" hidden="false" customHeight="false" outlineLevel="0" collapsed="false">
      <c r="B101" s="5"/>
    </row>
    <row r="102" customFormat="false" ht="15" hidden="false" customHeight="false" outlineLevel="0" collapsed="false">
      <c r="B102" s="5"/>
    </row>
    <row r="103" customFormat="false" ht="15" hidden="false" customHeight="false" outlineLevel="0" collapsed="false">
      <c r="B103" s="5"/>
    </row>
    <row r="104" customFormat="false" ht="15" hidden="false" customHeight="false" outlineLevel="0" collapsed="false">
      <c r="B104" s="5"/>
    </row>
    <row r="105" customFormat="false" ht="15" hidden="false" customHeight="false" outlineLevel="0" collapsed="false">
      <c r="B105" s="5"/>
    </row>
    <row r="106" customFormat="false" ht="15" hidden="false" customHeight="false" outlineLevel="0" collapsed="false">
      <c r="B106" s="5"/>
    </row>
    <row r="107" customFormat="false" ht="15" hidden="false" customHeight="false" outlineLevel="0" collapsed="false">
      <c r="B107" s="5"/>
    </row>
    <row r="108" customFormat="false" ht="15" hidden="false" customHeight="false" outlineLevel="0" collapsed="false">
      <c r="B108" s="5"/>
    </row>
    <row r="109" customFormat="false" ht="15" hidden="false" customHeight="false" outlineLevel="0" collapsed="false">
      <c r="B109" s="5"/>
    </row>
    <row r="110" customFormat="false" ht="15" hidden="false" customHeight="false" outlineLevel="0" collapsed="false">
      <c r="B110" s="5"/>
    </row>
    <row r="111" customFormat="false" ht="15" hidden="false" customHeight="false" outlineLevel="0" collapsed="false">
      <c r="B111" s="5"/>
    </row>
    <row r="112" customFormat="false" ht="15" hidden="false" customHeight="false" outlineLevel="0" collapsed="false">
      <c r="B112" s="5"/>
    </row>
    <row r="113" customFormat="false" ht="15" hidden="false" customHeight="false" outlineLevel="0" collapsed="false">
      <c r="B113" s="5"/>
    </row>
    <row r="114" customFormat="false" ht="15" hidden="false" customHeight="false" outlineLevel="0" collapsed="false">
      <c r="B114" s="5"/>
    </row>
    <row r="115" customFormat="false" ht="15" hidden="false" customHeight="false" outlineLevel="0" collapsed="false">
      <c r="B115" s="5"/>
    </row>
    <row r="116" customFormat="false" ht="15" hidden="false" customHeight="false" outlineLevel="0" collapsed="false">
      <c r="B116" s="5"/>
    </row>
    <row r="117" customFormat="false" ht="15" hidden="false" customHeight="false" outlineLevel="0" collapsed="false">
      <c r="B117" s="5"/>
    </row>
    <row r="118" customFormat="false" ht="15" hidden="false" customHeight="false" outlineLevel="0" collapsed="false">
      <c r="B118" s="5"/>
    </row>
    <row r="119" customFormat="false" ht="15" hidden="false" customHeight="false" outlineLevel="0" collapsed="false">
      <c r="B119" s="5"/>
    </row>
    <row r="120" customFormat="false" ht="15" hidden="false" customHeight="false" outlineLevel="0" collapsed="false">
      <c r="B120" s="5"/>
    </row>
    <row r="121" customFormat="false" ht="15" hidden="false" customHeight="false" outlineLevel="0" collapsed="false">
      <c r="B121" s="5"/>
    </row>
    <row r="122" customFormat="false" ht="15" hidden="false" customHeight="false" outlineLevel="0" collapsed="false">
      <c r="B122" s="5"/>
    </row>
    <row r="123" customFormat="false" ht="15" hidden="false" customHeight="false" outlineLevel="0" collapsed="false">
      <c r="B123" s="5"/>
    </row>
    <row r="124" customFormat="false" ht="15" hidden="false" customHeight="false" outlineLevel="0" collapsed="false">
      <c r="B124" s="5"/>
    </row>
    <row r="125" customFormat="false" ht="15" hidden="false" customHeight="false" outlineLevel="0" collapsed="false">
      <c r="B125" s="5"/>
    </row>
    <row r="126" customFormat="false" ht="15" hidden="false" customHeight="false" outlineLevel="0" collapsed="false">
      <c r="B126" s="5"/>
    </row>
    <row r="127" customFormat="false" ht="15" hidden="false" customHeight="false" outlineLevel="0" collapsed="false">
      <c r="B127" s="5"/>
    </row>
    <row r="128" customFormat="false" ht="15" hidden="false" customHeight="false" outlineLevel="0" collapsed="false">
      <c r="B128" s="5"/>
    </row>
    <row r="129" customFormat="false" ht="15" hidden="false" customHeight="false" outlineLevel="0" collapsed="false">
      <c r="B129" s="5"/>
    </row>
    <row r="130" customFormat="false" ht="15" hidden="false" customHeight="false" outlineLevel="0" collapsed="false">
      <c r="B130" s="5"/>
    </row>
    <row r="131" customFormat="false" ht="15" hidden="false" customHeight="false" outlineLevel="0" collapsed="false">
      <c r="B131" s="5"/>
    </row>
    <row r="132" customFormat="false" ht="15" hidden="false" customHeight="false" outlineLevel="0" collapsed="false">
      <c r="B132" s="5"/>
    </row>
    <row r="133" customFormat="false" ht="15" hidden="false" customHeight="false" outlineLevel="0" collapsed="false">
      <c r="B133" s="5"/>
    </row>
    <row r="134" customFormat="false" ht="15" hidden="false" customHeight="false" outlineLevel="0" collapsed="false">
      <c r="B134" s="5"/>
    </row>
    <row r="135" customFormat="false" ht="15" hidden="false" customHeight="false" outlineLevel="0" collapsed="false">
      <c r="B135" s="5"/>
    </row>
    <row r="136" customFormat="false" ht="15" hidden="false" customHeight="false" outlineLevel="0" collapsed="false">
      <c r="B136" s="5"/>
    </row>
    <row r="137" customFormat="false" ht="15" hidden="false" customHeight="false" outlineLevel="0" collapsed="false">
      <c r="B137" s="5"/>
    </row>
    <row r="138" customFormat="false" ht="15" hidden="false" customHeight="false" outlineLevel="0" collapsed="false">
      <c r="B138" s="5"/>
    </row>
    <row r="139" customFormat="false" ht="15" hidden="false" customHeight="false" outlineLevel="0" collapsed="false">
      <c r="B139" s="5"/>
    </row>
    <row r="140" customFormat="false" ht="15" hidden="false" customHeight="false" outlineLevel="0" collapsed="false">
      <c r="B140" s="5"/>
    </row>
    <row r="141" customFormat="false" ht="15" hidden="false" customHeight="false" outlineLevel="0" collapsed="false">
      <c r="B141" s="5"/>
    </row>
    <row r="142" customFormat="false" ht="15" hidden="false" customHeight="false" outlineLevel="0" collapsed="false">
      <c r="B142" s="5"/>
    </row>
    <row r="143" customFormat="false" ht="15" hidden="false" customHeight="false" outlineLevel="0" collapsed="false">
      <c r="B143" s="5"/>
    </row>
    <row r="144" customFormat="false" ht="15" hidden="false" customHeight="false" outlineLevel="0" collapsed="false">
      <c r="B144" s="5"/>
    </row>
    <row r="145" customFormat="false" ht="15" hidden="false" customHeight="false" outlineLevel="0" collapsed="false">
      <c r="B145" s="5"/>
    </row>
    <row r="146" customFormat="false" ht="15" hidden="false" customHeight="false" outlineLevel="0" collapsed="false">
      <c r="B146" s="5"/>
    </row>
    <row r="147" customFormat="false" ht="15" hidden="false" customHeight="false" outlineLevel="0" collapsed="false">
      <c r="B147" s="5"/>
    </row>
    <row r="148" customFormat="false" ht="15" hidden="false" customHeight="false" outlineLevel="0" collapsed="false">
      <c r="B148" s="5"/>
    </row>
    <row r="149" customFormat="false" ht="15" hidden="false" customHeight="false" outlineLevel="0" collapsed="false">
      <c r="B149" s="5"/>
    </row>
    <row r="150" customFormat="false" ht="15" hidden="false" customHeight="false" outlineLevel="0" collapsed="false">
      <c r="B150" s="5"/>
    </row>
    <row r="151" customFormat="false" ht="15" hidden="false" customHeight="false" outlineLevel="0" collapsed="false">
      <c r="B151" s="5"/>
    </row>
    <row r="152" customFormat="false" ht="15" hidden="false" customHeight="false" outlineLevel="0" collapsed="false">
      <c r="B152" s="5"/>
    </row>
    <row r="153" customFormat="false" ht="15" hidden="false" customHeight="false" outlineLevel="0" collapsed="false">
      <c r="B153" s="5"/>
    </row>
    <row r="154" customFormat="false" ht="15" hidden="false" customHeight="false" outlineLevel="0" collapsed="false">
      <c r="B154" s="5"/>
    </row>
    <row r="155" customFormat="false" ht="15" hidden="false" customHeight="false" outlineLevel="0" collapsed="false">
      <c r="B155" s="5"/>
    </row>
    <row r="156" customFormat="false" ht="15" hidden="false" customHeight="false" outlineLevel="0" collapsed="false">
      <c r="B156" s="5"/>
    </row>
    <row r="157" customFormat="false" ht="15" hidden="false" customHeight="false" outlineLevel="0" collapsed="false">
      <c r="B157" s="5"/>
    </row>
    <row r="158" customFormat="false" ht="15" hidden="false" customHeight="false" outlineLevel="0" collapsed="false">
      <c r="B158" s="5"/>
    </row>
    <row r="159" customFormat="false" ht="15" hidden="false" customHeight="false" outlineLevel="0" collapsed="false">
      <c r="B159" s="5"/>
    </row>
    <row r="160" customFormat="false" ht="15" hidden="false" customHeight="false" outlineLevel="0" collapsed="false">
      <c r="B160" s="5"/>
    </row>
    <row r="161" customFormat="false" ht="15" hidden="false" customHeight="false" outlineLevel="0" collapsed="false">
      <c r="B161" s="5"/>
    </row>
    <row r="162" customFormat="false" ht="15" hidden="false" customHeight="false" outlineLevel="0" collapsed="false">
      <c r="B162" s="5"/>
    </row>
    <row r="163" customFormat="false" ht="15" hidden="false" customHeight="false" outlineLevel="0" collapsed="false">
      <c r="B163" s="5"/>
    </row>
    <row r="164" customFormat="false" ht="15" hidden="false" customHeight="false" outlineLevel="0" collapsed="false">
      <c r="B164" s="5"/>
    </row>
    <row r="165" customFormat="false" ht="15" hidden="false" customHeight="false" outlineLevel="0" collapsed="false">
      <c r="B165" s="5"/>
    </row>
    <row r="166" customFormat="false" ht="15" hidden="false" customHeight="false" outlineLevel="0" collapsed="false">
      <c r="B166" s="5"/>
    </row>
    <row r="167" customFormat="false" ht="15" hidden="false" customHeight="false" outlineLevel="0" collapsed="false">
      <c r="B167" s="5"/>
    </row>
    <row r="168" customFormat="false" ht="15" hidden="false" customHeight="false" outlineLevel="0" collapsed="false">
      <c r="B168" s="5"/>
    </row>
    <row r="169" customFormat="false" ht="15" hidden="false" customHeight="false" outlineLevel="0" collapsed="false">
      <c r="B169" s="5"/>
    </row>
    <row r="170" customFormat="false" ht="15" hidden="false" customHeight="false" outlineLevel="0" collapsed="false">
      <c r="B170" s="5"/>
    </row>
    <row r="171" customFormat="false" ht="15" hidden="false" customHeight="false" outlineLevel="0" collapsed="false">
      <c r="B171" s="5"/>
    </row>
    <row r="172" customFormat="false" ht="15" hidden="false" customHeight="false" outlineLevel="0" collapsed="false">
      <c r="B172" s="5"/>
    </row>
    <row r="173" customFormat="false" ht="15" hidden="false" customHeight="false" outlineLevel="0" collapsed="false">
      <c r="B173" s="5"/>
    </row>
    <row r="174" customFormat="false" ht="15" hidden="false" customHeight="false" outlineLevel="0" collapsed="false">
      <c r="B174" s="5"/>
    </row>
    <row r="175" customFormat="false" ht="15" hidden="false" customHeight="false" outlineLevel="0" collapsed="false">
      <c r="B175" s="5"/>
    </row>
    <row r="176" customFormat="false" ht="15" hidden="false" customHeight="false" outlineLevel="0" collapsed="false">
      <c r="B176" s="5"/>
    </row>
    <row r="177" customFormat="false" ht="15" hidden="false" customHeight="false" outlineLevel="0" collapsed="false">
      <c r="B177" s="5"/>
    </row>
    <row r="178" customFormat="false" ht="15" hidden="false" customHeight="false" outlineLevel="0" collapsed="false">
      <c r="B178" s="5"/>
    </row>
    <row r="179" customFormat="false" ht="15" hidden="false" customHeight="false" outlineLevel="0" collapsed="false">
      <c r="B179" s="5"/>
    </row>
    <row r="180" customFormat="false" ht="15" hidden="false" customHeight="false" outlineLevel="0" collapsed="false">
      <c r="B180" s="5"/>
    </row>
    <row r="181" customFormat="false" ht="15" hidden="false" customHeight="false" outlineLevel="0" collapsed="false">
      <c r="B181" s="5"/>
    </row>
    <row r="182" customFormat="false" ht="15" hidden="false" customHeight="false" outlineLevel="0" collapsed="false">
      <c r="B182" s="5"/>
    </row>
    <row r="183" customFormat="false" ht="15" hidden="false" customHeight="false" outlineLevel="0" collapsed="false">
      <c r="B183" s="5"/>
    </row>
    <row r="184" customFormat="false" ht="15" hidden="false" customHeight="false" outlineLevel="0" collapsed="false">
      <c r="B184" s="5"/>
    </row>
    <row r="185" customFormat="false" ht="15" hidden="false" customHeight="false" outlineLevel="0" collapsed="false">
      <c r="B185" s="5"/>
    </row>
    <row r="186" customFormat="false" ht="15" hidden="false" customHeight="false" outlineLevel="0" collapsed="false">
      <c r="B186" s="5"/>
    </row>
    <row r="187" customFormat="false" ht="15" hidden="false" customHeight="false" outlineLevel="0" collapsed="false">
      <c r="B187" s="5"/>
    </row>
    <row r="188" customFormat="false" ht="15" hidden="false" customHeight="false" outlineLevel="0" collapsed="false">
      <c r="B188" s="5"/>
    </row>
    <row r="189" customFormat="false" ht="15" hidden="false" customHeight="false" outlineLevel="0" collapsed="false">
      <c r="B189" s="5"/>
    </row>
    <row r="190" customFormat="false" ht="15" hidden="false" customHeight="false" outlineLevel="0" collapsed="false">
      <c r="B190" s="5"/>
    </row>
    <row r="191" customFormat="false" ht="15" hidden="false" customHeight="false" outlineLevel="0" collapsed="false">
      <c r="B191" s="5"/>
    </row>
    <row r="192" customFormat="false" ht="15" hidden="false" customHeight="false" outlineLevel="0" collapsed="false">
      <c r="B192" s="5"/>
    </row>
    <row r="193" customFormat="false" ht="15" hidden="false" customHeight="false" outlineLevel="0" collapsed="false">
      <c r="B193" s="5"/>
    </row>
    <row r="194" customFormat="false" ht="15" hidden="false" customHeight="false" outlineLevel="0" collapsed="false">
      <c r="B194" s="5"/>
    </row>
    <row r="195" customFormat="false" ht="15" hidden="false" customHeight="false" outlineLevel="0" collapsed="false">
      <c r="B195" s="5"/>
    </row>
    <row r="196" customFormat="false" ht="15" hidden="false" customHeight="false" outlineLevel="0" collapsed="false">
      <c r="B196" s="5"/>
    </row>
    <row r="197" customFormat="false" ht="15" hidden="false" customHeight="false" outlineLevel="0" collapsed="false">
      <c r="B197" s="5"/>
    </row>
    <row r="198" customFormat="false" ht="15" hidden="false" customHeight="false" outlineLevel="0" collapsed="false">
      <c r="B198" s="5"/>
    </row>
    <row r="199" customFormat="false" ht="15" hidden="false" customHeight="false" outlineLevel="0" collapsed="false">
      <c r="B199" s="5"/>
    </row>
    <row r="200" customFormat="false" ht="15" hidden="false" customHeight="false" outlineLevel="0" collapsed="false">
      <c r="B200" s="5"/>
    </row>
    <row r="201" customFormat="false" ht="15" hidden="false" customHeight="false" outlineLevel="0" collapsed="false">
      <c r="B201" s="5"/>
    </row>
    <row r="202" customFormat="false" ht="15" hidden="false" customHeight="false" outlineLevel="0" collapsed="false">
      <c r="B202" s="5"/>
    </row>
    <row r="203" customFormat="false" ht="15" hidden="false" customHeight="false" outlineLevel="0" collapsed="false">
      <c r="B203" s="5"/>
    </row>
    <row r="204" customFormat="false" ht="15" hidden="false" customHeight="false" outlineLevel="0" collapsed="false">
      <c r="B204" s="5"/>
    </row>
    <row r="205" customFormat="false" ht="15" hidden="false" customHeight="false" outlineLevel="0" collapsed="false">
      <c r="B205" s="5"/>
    </row>
    <row r="206" customFormat="false" ht="15" hidden="false" customHeight="false" outlineLevel="0" collapsed="false">
      <c r="B206" s="5"/>
    </row>
    <row r="207" customFormat="false" ht="15" hidden="false" customHeight="false" outlineLevel="0" collapsed="false">
      <c r="B207" s="5"/>
    </row>
    <row r="208" customFormat="false" ht="15" hidden="false" customHeight="false" outlineLevel="0" collapsed="false">
      <c r="B208" s="5"/>
    </row>
    <row r="209" customFormat="false" ht="15" hidden="false" customHeight="false" outlineLevel="0" collapsed="false">
      <c r="B209" s="5"/>
    </row>
    <row r="210" customFormat="false" ht="15" hidden="false" customHeight="false" outlineLevel="0" collapsed="false">
      <c r="B210" s="5"/>
    </row>
    <row r="211" customFormat="false" ht="15" hidden="false" customHeight="false" outlineLevel="0" collapsed="false">
      <c r="B211" s="5"/>
    </row>
    <row r="212" customFormat="false" ht="15" hidden="false" customHeight="false" outlineLevel="0" collapsed="false">
      <c r="B212" s="5"/>
    </row>
    <row r="213" customFormat="false" ht="15" hidden="false" customHeight="false" outlineLevel="0" collapsed="false">
      <c r="B213" s="5"/>
    </row>
    <row r="214" customFormat="false" ht="15" hidden="false" customHeight="false" outlineLevel="0" collapsed="false">
      <c r="B214" s="5"/>
    </row>
    <row r="215" customFormat="false" ht="15" hidden="false" customHeight="false" outlineLevel="0" collapsed="false">
      <c r="B215" s="5"/>
    </row>
    <row r="216" customFormat="false" ht="15" hidden="false" customHeight="false" outlineLevel="0" collapsed="false">
      <c r="B216" s="5"/>
    </row>
    <row r="217" customFormat="false" ht="15" hidden="false" customHeight="false" outlineLevel="0" collapsed="false">
      <c r="B217" s="5"/>
    </row>
    <row r="218" customFormat="false" ht="15" hidden="false" customHeight="false" outlineLevel="0" collapsed="false">
      <c r="B218" s="5"/>
    </row>
    <row r="219" customFormat="false" ht="15" hidden="false" customHeight="false" outlineLevel="0" collapsed="false">
      <c r="B219" s="5"/>
    </row>
    <row r="220" customFormat="false" ht="15" hidden="false" customHeight="false" outlineLevel="0" collapsed="false">
      <c r="B220" s="5"/>
    </row>
    <row r="221" customFormat="false" ht="15" hidden="false" customHeight="false" outlineLevel="0" collapsed="false">
      <c r="B221" s="5"/>
    </row>
    <row r="222" customFormat="false" ht="15" hidden="false" customHeight="false" outlineLevel="0" collapsed="false">
      <c r="B222" s="5"/>
    </row>
    <row r="223" customFormat="false" ht="15" hidden="false" customHeight="false" outlineLevel="0" collapsed="false">
      <c r="B223" s="5"/>
    </row>
    <row r="224" customFormat="false" ht="15" hidden="false" customHeight="false" outlineLevel="0" collapsed="false">
      <c r="B224" s="5"/>
    </row>
    <row r="225" customFormat="false" ht="15" hidden="false" customHeight="false" outlineLevel="0" collapsed="false">
      <c r="B225" s="5"/>
    </row>
    <row r="226" customFormat="false" ht="15" hidden="false" customHeight="false" outlineLevel="0" collapsed="false">
      <c r="B226" s="5"/>
    </row>
    <row r="227" customFormat="false" ht="15" hidden="false" customHeight="false" outlineLevel="0" collapsed="false">
      <c r="B227" s="5"/>
    </row>
    <row r="228" customFormat="false" ht="15" hidden="false" customHeight="false" outlineLevel="0" collapsed="false">
      <c r="B228" s="5"/>
    </row>
    <row r="229" customFormat="false" ht="15" hidden="false" customHeight="false" outlineLevel="0" collapsed="false">
      <c r="B229" s="5"/>
    </row>
    <row r="230" customFormat="false" ht="15" hidden="false" customHeight="false" outlineLevel="0" collapsed="false">
      <c r="B230" s="5"/>
    </row>
    <row r="231" customFormat="false" ht="15" hidden="false" customHeight="false" outlineLevel="0" collapsed="false">
      <c r="B231" s="5"/>
    </row>
    <row r="232" customFormat="false" ht="15" hidden="false" customHeight="false" outlineLevel="0" collapsed="false">
      <c r="B232" s="5"/>
    </row>
    <row r="233" customFormat="false" ht="15" hidden="false" customHeight="false" outlineLevel="0" collapsed="false">
      <c r="B233" s="5"/>
    </row>
    <row r="234" customFormat="false" ht="15" hidden="false" customHeight="false" outlineLevel="0" collapsed="false">
      <c r="B234" s="5"/>
    </row>
    <row r="235" customFormat="false" ht="15" hidden="false" customHeight="false" outlineLevel="0" collapsed="false">
      <c r="B235" s="5"/>
    </row>
    <row r="236" customFormat="false" ht="15" hidden="false" customHeight="false" outlineLevel="0" collapsed="false">
      <c r="B236" s="5"/>
    </row>
    <row r="237" customFormat="false" ht="15" hidden="false" customHeight="false" outlineLevel="0" collapsed="false">
      <c r="B237" s="5"/>
    </row>
    <row r="238" customFormat="false" ht="15" hidden="false" customHeight="false" outlineLevel="0" collapsed="false">
      <c r="B238" s="5"/>
    </row>
    <row r="239" customFormat="false" ht="15" hidden="false" customHeight="false" outlineLevel="0" collapsed="false">
      <c r="B239" s="5"/>
    </row>
    <row r="240" customFormat="false" ht="15" hidden="false" customHeight="false" outlineLevel="0" collapsed="false">
      <c r="B240" s="5"/>
    </row>
    <row r="241" customFormat="false" ht="15" hidden="false" customHeight="false" outlineLevel="0" collapsed="false">
      <c r="B241" s="5"/>
    </row>
    <row r="242" customFormat="false" ht="15" hidden="false" customHeight="false" outlineLevel="0" collapsed="false">
      <c r="B242" s="5"/>
    </row>
    <row r="243" customFormat="false" ht="15" hidden="false" customHeight="false" outlineLevel="0" collapsed="false">
      <c r="B243" s="5"/>
    </row>
    <row r="244" customFormat="false" ht="15" hidden="false" customHeight="false" outlineLevel="0" collapsed="false">
      <c r="B244" s="5"/>
    </row>
    <row r="245" customFormat="false" ht="15" hidden="false" customHeight="false" outlineLevel="0" collapsed="false">
      <c r="B245" s="5"/>
    </row>
    <row r="246" customFormat="false" ht="15" hidden="false" customHeight="false" outlineLevel="0" collapsed="false">
      <c r="B246" s="5"/>
    </row>
    <row r="247" customFormat="false" ht="15" hidden="false" customHeight="false" outlineLevel="0" collapsed="false">
      <c r="B247" s="5"/>
    </row>
    <row r="248" customFormat="false" ht="15" hidden="false" customHeight="false" outlineLevel="0" collapsed="false">
      <c r="B248" s="5"/>
    </row>
    <row r="249" customFormat="false" ht="15" hidden="false" customHeight="false" outlineLevel="0" collapsed="false">
      <c r="B249" s="5"/>
    </row>
    <row r="250" customFormat="false" ht="15" hidden="false" customHeight="false" outlineLevel="0" collapsed="false">
      <c r="B250" s="5"/>
    </row>
    <row r="251" customFormat="false" ht="15" hidden="false" customHeight="false" outlineLevel="0" collapsed="false">
      <c r="B251" s="5"/>
    </row>
    <row r="252" customFormat="false" ht="15" hidden="false" customHeight="false" outlineLevel="0" collapsed="false">
      <c r="B252" s="5"/>
    </row>
    <row r="253" customFormat="false" ht="15" hidden="false" customHeight="false" outlineLevel="0" collapsed="false">
      <c r="B253" s="5"/>
    </row>
    <row r="254" customFormat="false" ht="15" hidden="false" customHeight="false" outlineLevel="0" collapsed="false">
      <c r="B254" s="5"/>
    </row>
    <row r="255" customFormat="false" ht="15" hidden="false" customHeight="false" outlineLevel="0" collapsed="false">
      <c r="B255" s="5"/>
    </row>
    <row r="256" customFormat="false" ht="15" hidden="false" customHeight="false" outlineLevel="0" collapsed="false">
      <c r="B256" s="5"/>
    </row>
    <row r="257" customFormat="false" ht="15" hidden="false" customHeight="false" outlineLevel="0" collapsed="false">
      <c r="B257" s="5"/>
    </row>
    <row r="258" customFormat="false" ht="15" hidden="false" customHeight="false" outlineLevel="0" collapsed="false">
      <c r="B258" s="5"/>
    </row>
    <row r="259" customFormat="false" ht="15" hidden="false" customHeight="false" outlineLevel="0" collapsed="false">
      <c r="B259" s="5"/>
    </row>
    <row r="260" customFormat="false" ht="15" hidden="false" customHeight="false" outlineLevel="0" collapsed="false">
      <c r="B260" s="5"/>
    </row>
    <row r="261" customFormat="false" ht="15" hidden="false" customHeight="false" outlineLevel="0" collapsed="false">
      <c r="B261" s="5"/>
    </row>
    <row r="262" customFormat="false" ht="15" hidden="false" customHeight="false" outlineLevel="0" collapsed="false">
      <c r="B262" s="5"/>
    </row>
    <row r="263" customFormat="false" ht="15" hidden="false" customHeight="false" outlineLevel="0" collapsed="false">
      <c r="B263" s="5"/>
    </row>
    <row r="264" customFormat="false" ht="15" hidden="false" customHeight="false" outlineLevel="0" collapsed="false">
      <c r="B264" s="5"/>
    </row>
    <row r="265" customFormat="false" ht="15" hidden="false" customHeight="false" outlineLevel="0" collapsed="false">
      <c r="B265" s="5"/>
    </row>
    <row r="266" customFormat="false" ht="15" hidden="false" customHeight="false" outlineLevel="0" collapsed="false">
      <c r="B266" s="5"/>
    </row>
    <row r="267" customFormat="false" ht="15" hidden="false" customHeight="false" outlineLevel="0" collapsed="false">
      <c r="B267" s="5"/>
    </row>
    <row r="268" customFormat="false" ht="15" hidden="false" customHeight="false" outlineLevel="0" collapsed="false">
      <c r="B268" s="5"/>
    </row>
    <row r="269" customFormat="false" ht="15" hidden="false" customHeight="false" outlineLevel="0" collapsed="false">
      <c r="B269" s="5"/>
    </row>
    <row r="270" customFormat="false" ht="15" hidden="false" customHeight="false" outlineLevel="0" collapsed="false">
      <c r="B270" s="5"/>
    </row>
    <row r="271" customFormat="false" ht="15" hidden="false" customHeight="false" outlineLevel="0" collapsed="false">
      <c r="B271" s="5"/>
    </row>
    <row r="272" customFormat="false" ht="15" hidden="false" customHeight="false" outlineLevel="0" collapsed="false">
      <c r="B272" s="5"/>
    </row>
    <row r="273" customFormat="false" ht="15" hidden="false" customHeight="false" outlineLevel="0" collapsed="false">
      <c r="B273" s="5"/>
    </row>
    <row r="274" customFormat="false" ht="15" hidden="false" customHeight="false" outlineLevel="0" collapsed="false">
      <c r="B274" s="5"/>
    </row>
    <row r="275" customFormat="false" ht="15" hidden="false" customHeight="false" outlineLevel="0" collapsed="false">
      <c r="B275" s="5"/>
    </row>
    <row r="276" customFormat="false" ht="15" hidden="false" customHeight="false" outlineLevel="0" collapsed="false">
      <c r="B276" s="5"/>
    </row>
    <row r="277" customFormat="false" ht="15" hidden="false" customHeight="false" outlineLevel="0" collapsed="false">
      <c r="B277" s="5"/>
    </row>
    <row r="278" customFormat="false" ht="15" hidden="false" customHeight="false" outlineLevel="0" collapsed="false">
      <c r="B278" s="5"/>
    </row>
    <row r="279" customFormat="false" ht="15" hidden="false" customHeight="false" outlineLevel="0" collapsed="false">
      <c r="B279" s="5"/>
    </row>
    <row r="280" customFormat="false" ht="15" hidden="false" customHeight="false" outlineLevel="0" collapsed="false">
      <c r="B280" s="5"/>
    </row>
    <row r="281" customFormat="false" ht="15" hidden="false" customHeight="false" outlineLevel="0" collapsed="false">
      <c r="B281" s="5"/>
    </row>
    <row r="282" customFormat="false" ht="15" hidden="false" customHeight="false" outlineLevel="0" collapsed="false">
      <c r="B282" s="5"/>
    </row>
    <row r="283" customFormat="false" ht="15" hidden="false" customHeight="false" outlineLevel="0" collapsed="false">
      <c r="B283" s="5"/>
    </row>
    <row r="284" customFormat="false" ht="15" hidden="false" customHeight="false" outlineLevel="0" collapsed="false">
      <c r="B284" s="5"/>
    </row>
    <row r="285" customFormat="false" ht="15" hidden="false" customHeight="false" outlineLevel="0" collapsed="false">
      <c r="B285" s="5"/>
    </row>
    <row r="286" customFormat="false" ht="15" hidden="false" customHeight="false" outlineLevel="0" collapsed="false">
      <c r="B286" s="5"/>
    </row>
    <row r="287" customFormat="false" ht="15" hidden="false" customHeight="false" outlineLevel="0" collapsed="false">
      <c r="B287" s="5"/>
    </row>
    <row r="288" customFormat="false" ht="15" hidden="false" customHeight="false" outlineLevel="0" collapsed="false">
      <c r="B288" s="5"/>
    </row>
    <row r="289" customFormat="false" ht="15" hidden="false" customHeight="false" outlineLevel="0" collapsed="false">
      <c r="B289" s="5"/>
    </row>
    <row r="290" customFormat="false" ht="15" hidden="false" customHeight="false" outlineLevel="0" collapsed="false">
      <c r="B290" s="5"/>
    </row>
    <row r="291" customFormat="false" ht="15" hidden="false" customHeight="false" outlineLevel="0" collapsed="false">
      <c r="B291" s="5"/>
    </row>
    <row r="292" customFormat="false" ht="15" hidden="false" customHeight="false" outlineLevel="0" collapsed="false">
      <c r="B292" s="5"/>
    </row>
    <row r="293" customFormat="false" ht="15" hidden="false" customHeight="false" outlineLevel="0" collapsed="false">
      <c r="B293" s="5"/>
    </row>
    <row r="294" customFormat="false" ht="15" hidden="false" customHeight="false" outlineLevel="0" collapsed="false">
      <c r="B294" s="5"/>
    </row>
    <row r="295" customFormat="false" ht="15" hidden="false" customHeight="false" outlineLevel="0" collapsed="false">
      <c r="B295" s="5"/>
    </row>
    <row r="296" customFormat="false" ht="15" hidden="false" customHeight="false" outlineLevel="0" collapsed="false">
      <c r="B296" s="5"/>
    </row>
    <row r="297" customFormat="false" ht="15" hidden="false" customHeight="false" outlineLevel="0" collapsed="false">
      <c r="B297" s="5"/>
    </row>
    <row r="298" customFormat="false" ht="15" hidden="false" customHeight="false" outlineLevel="0" collapsed="false">
      <c r="B298" s="5"/>
    </row>
    <row r="299" customFormat="false" ht="15" hidden="false" customHeight="false" outlineLevel="0" collapsed="false">
      <c r="B299" s="5"/>
    </row>
    <row r="300" customFormat="false" ht="15" hidden="false" customHeight="false" outlineLevel="0" collapsed="false">
      <c r="B300" s="5"/>
    </row>
    <row r="301" customFormat="false" ht="15" hidden="false" customHeight="false" outlineLevel="0" collapsed="false">
      <c r="B301" s="5"/>
    </row>
    <row r="302" customFormat="false" ht="15" hidden="false" customHeight="false" outlineLevel="0" collapsed="false">
      <c r="B302" s="5"/>
    </row>
    <row r="303" customFormat="false" ht="15" hidden="false" customHeight="false" outlineLevel="0" collapsed="false">
      <c r="B303" s="5"/>
    </row>
    <row r="304" customFormat="false" ht="15" hidden="false" customHeight="false" outlineLevel="0" collapsed="false">
      <c r="B304" s="5"/>
    </row>
    <row r="305" customFormat="false" ht="15" hidden="false" customHeight="false" outlineLevel="0" collapsed="false">
      <c r="B305" s="5"/>
    </row>
    <row r="306" customFormat="false" ht="15" hidden="false" customHeight="false" outlineLevel="0" collapsed="false">
      <c r="B306" s="5"/>
    </row>
    <row r="307" customFormat="false" ht="15" hidden="false" customHeight="false" outlineLevel="0" collapsed="false">
      <c r="B307" s="5"/>
    </row>
    <row r="308" customFormat="false" ht="15" hidden="false" customHeight="false" outlineLevel="0" collapsed="false">
      <c r="B308" s="5"/>
    </row>
    <row r="309" customFormat="false" ht="15" hidden="false" customHeight="false" outlineLevel="0" collapsed="false">
      <c r="B309" s="5"/>
    </row>
    <row r="310" customFormat="false" ht="15" hidden="false" customHeight="false" outlineLevel="0" collapsed="false">
      <c r="B310" s="5"/>
    </row>
    <row r="311" customFormat="false" ht="15" hidden="false" customHeight="false" outlineLevel="0" collapsed="false">
      <c r="B311" s="5"/>
    </row>
    <row r="312" customFormat="false" ht="15" hidden="false" customHeight="false" outlineLevel="0" collapsed="false">
      <c r="B312" s="5"/>
    </row>
    <row r="313" customFormat="false" ht="15" hidden="false" customHeight="false" outlineLevel="0" collapsed="false">
      <c r="B313" s="5"/>
    </row>
    <row r="314" customFormat="false" ht="15" hidden="false" customHeight="false" outlineLevel="0" collapsed="false">
      <c r="B314" s="5"/>
    </row>
    <row r="315" customFormat="false" ht="15" hidden="false" customHeight="false" outlineLevel="0" collapsed="false">
      <c r="B315" s="5"/>
    </row>
    <row r="316" customFormat="false" ht="15" hidden="false" customHeight="false" outlineLevel="0" collapsed="false">
      <c r="B316" s="5"/>
    </row>
    <row r="317" customFormat="false" ht="15" hidden="false" customHeight="false" outlineLevel="0" collapsed="false">
      <c r="B317" s="5"/>
    </row>
    <row r="318" customFormat="false" ht="15" hidden="false" customHeight="false" outlineLevel="0" collapsed="false">
      <c r="B318" s="5"/>
    </row>
    <row r="319" customFormat="false" ht="15" hidden="false" customHeight="false" outlineLevel="0" collapsed="false">
      <c r="B319" s="5"/>
    </row>
    <row r="320" customFormat="false" ht="15" hidden="false" customHeight="false" outlineLevel="0" collapsed="false">
      <c r="B320" s="5"/>
    </row>
    <row r="321" customFormat="false" ht="15" hidden="false" customHeight="false" outlineLevel="0" collapsed="false">
      <c r="B321" s="5"/>
    </row>
    <row r="322" customFormat="false" ht="15" hidden="false" customHeight="false" outlineLevel="0" collapsed="false">
      <c r="B322" s="5"/>
    </row>
    <row r="323" customFormat="false" ht="15" hidden="false" customHeight="false" outlineLevel="0" collapsed="false">
      <c r="B323" s="5"/>
    </row>
    <row r="324" customFormat="false" ht="15" hidden="false" customHeight="false" outlineLevel="0" collapsed="false">
      <c r="B324" s="5"/>
    </row>
    <row r="325" customFormat="false" ht="15" hidden="false" customHeight="false" outlineLevel="0" collapsed="false">
      <c r="B325" s="5"/>
    </row>
    <row r="326" customFormat="false" ht="15" hidden="false" customHeight="false" outlineLevel="0" collapsed="false">
      <c r="B326" s="5"/>
    </row>
    <row r="327" customFormat="false" ht="15" hidden="false" customHeight="false" outlineLevel="0" collapsed="false">
      <c r="B327" s="5"/>
    </row>
    <row r="328" customFormat="false" ht="15" hidden="false" customHeight="false" outlineLevel="0" collapsed="false">
      <c r="B328" s="5"/>
    </row>
    <row r="329" customFormat="false" ht="15" hidden="false" customHeight="false" outlineLevel="0" collapsed="false">
      <c r="B329" s="5"/>
    </row>
    <row r="330" customFormat="false" ht="15" hidden="false" customHeight="false" outlineLevel="0" collapsed="false">
      <c r="B330" s="5"/>
    </row>
    <row r="331" customFormat="false" ht="15" hidden="false" customHeight="false" outlineLevel="0" collapsed="false">
      <c r="B331" s="5"/>
    </row>
    <row r="332" customFormat="false" ht="15" hidden="false" customHeight="false" outlineLevel="0" collapsed="false">
      <c r="B332" s="5"/>
    </row>
    <row r="333" customFormat="false" ht="15" hidden="false" customHeight="false" outlineLevel="0" collapsed="false">
      <c r="B333" s="5"/>
    </row>
    <row r="334" customFormat="false" ht="15" hidden="false" customHeight="false" outlineLevel="0" collapsed="false">
      <c r="B334" s="5"/>
    </row>
    <row r="335" customFormat="false" ht="15" hidden="false" customHeight="false" outlineLevel="0" collapsed="false">
      <c r="B335" s="5"/>
    </row>
    <row r="336" customFormat="false" ht="15" hidden="false" customHeight="false" outlineLevel="0" collapsed="false">
      <c r="B336" s="5"/>
    </row>
    <row r="337" customFormat="false" ht="15" hidden="false" customHeight="false" outlineLevel="0" collapsed="false">
      <c r="B337" s="5"/>
    </row>
    <row r="338" customFormat="false" ht="15" hidden="false" customHeight="false" outlineLevel="0" collapsed="false">
      <c r="B338" s="5"/>
    </row>
    <row r="339" customFormat="false" ht="15" hidden="false" customHeight="false" outlineLevel="0" collapsed="false">
      <c r="B339" s="5"/>
    </row>
    <row r="340" customFormat="false" ht="15" hidden="false" customHeight="false" outlineLevel="0" collapsed="false">
      <c r="B340" s="5"/>
    </row>
    <row r="341" customFormat="false" ht="15" hidden="false" customHeight="false" outlineLevel="0" collapsed="false">
      <c r="B341" s="5"/>
    </row>
    <row r="342" customFormat="false" ht="15" hidden="false" customHeight="false" outlineLevel="0" collapsed="false">
      <c r="B342" s="5"/>
    </row>
    <row r="343" customFormat="false" ht="15" hidden="false" customHeight="false" outlineLevel="0" collapsed="false">
      <c r="B343" s="5"/>
    </row>
    <row r="344" customFormat="false" ht="15" hidden="false" customHeight="false" outlineLevel="0" collapsed="false">
      <c r="B344" s="5"/>
    </row>
    <row r="345" customFormat="false" ht="15" hidden="false" customHeight="false" outlineLevel="0" collapsed="false">
      <c r="B345" s="5"/>
    </row>
    <row r="346" customFormat="false" ht="15" hidden="false" customHeight="false" outlineLevel="0" collapsed="false">
      <c r="B346" s="5"/>
    </row>
    <row r="347" customFormat="false" ht="15" hidden="false" customHeight="false" outlineLevel="0" collapsed="false">
      <c r="B347" s="5"/>
    </row>
    <row r="348" customFormat="false" ht="15" hidden="false" customHeight="false" outlineLevel="0" collapsed="false">
      <c r="B348" s="5"/>
    </row>
    <row r="349" customFormat="false" ht="15" hidden="false" customHeight="false" outlineLevel="0" collapsed="false">
      <c r="B349" s="5"/>
    </row>
    <row r="350" customFormat="false" ht="15" hidden="false" customHeight="false" outlineLevel="0" collapsed="false">
      <c r="B350" s="5"/>
    </row>
    <row r="351" customFormat="false" ht="15" hidden="false" customHeight="false" outlineLevel="0" collapsed="false">
      <c r="B351" s="5"/>
    </row>
    <row r="352" customFormat="false" ht="15" hidden="false" customHeight="false" outlineLevel="0" collapsed="false">
      <c r="B352" s="5"/>
    </row>
    <row r="353" customFormat="false" ht="15" hidden="false" customHeight="false" outlineLevel="0" collapsed="false">
      <c r="B353" s="5"/>
    </row>
    <row r="354" customFormat="false" ht="15" hidden="false" customHeight="false" outlineLevel="0" collapsed="false">
      <c r="B354" s="5"/>
    </row>
    <row r="355" customFormat="false" ht="15" hidden="false" customHeight="false" outlineLevel="0" collapsed="false">
      <c r="B355" s="5"/>
    </row>
    <row r="356" customFormat="false" ht="15" hidden="false" customHeight="false" outlineLevel="0" collapsed="false">
      <c r="B356" s="5"/>
    </row>
    <row r="357" customFormat="false" ht="15" hidden="false" customHeight="false" outlineLevel="0" collapsed="false">
      <c r="B357" s="5"/>
    </row>
    <row r="358" customFormat="false" ht="15" hidden="false" customHeight="false" outlineLevel="0" collapsed="false">
      <c r="B358" s="5"/>
    </row>
    <row r="359" customFormat="false" ht="15" hidden="false" customHeight="false" outlineLevel="0" collapsed="false">
      <c r="B359" s="5"/>
    </row>
    <row r="360" customFormat="false" ht="15" hidden="false" customHeight="false" outlineLevel="0" collapsed="false">
      <c r="B360" s="5"/>
    </row>
    <row r="361" customFormat="false" ht="15" hidden="false" customHeight="false" outlineLevel="0" collapsed="false">
      <c r="B361" s="5"/>
    </row>
    <row r="362" customFormat="false" ht="15" hidden="false" customHeight="false" outlineLevel="0" collapsed="false">
      <c r="B362" s="5"/>
    </row>
    <row r="363" customFormat="false" ht="15" hidden="false" customHeight="false" outlineLevel="0" collapsed="false">
      <c r="B363" s="5"/>
    </row>
    <row r="364" customFormat="false" ht="15" hidden="false" customHeight="false" outlineLevel="0" collapsed="false">
      <c r="B364" s="5"/>
    </row>
    <row r="365" customFormat="false" ht="15" hidden="false" customHeight="false" outlineLevel="0" collapsed="false">
      <c r="B365" s="5"/>
    </row>
    <row r="366" customFormat="false" ht="15" hidden="false" customHeight="false" outlineLevel="0" collapsed="false">
      <c r="B366" s="5"/>
    </row>
    <row r="367" customFormat="false" ht="15" hidden="false" customHeight="false" outlineLevel="0" collapsed="false">
      <c r="B367" s="5"/>
    </row>
    <row r="368" customFormat="false" ht="15" hidden="false" customHeight="false" outlineLevel="0" collapsed="false">
      <c r="B368" s="5"/>
    </row>
    <row r="369" customFormat="false" ht="15" hidden="false" customHeight="false" outlineLevel="0" collapsed="false">
      <c r="B369" s="5"/>
    </row>
    <row r="370" customFormat="false" ht="15" hidden="false" customHeight="false" outlineLevel="0" collapsed="false">
      <c r="B370" s="5"/>
    </row>
    <row r="371" customFormat="false" ht="15" hidden="false" customHeight="false" outlineLevel="0" collapsed="false">
      <c r="B371" s="5"/>
    </row>
    <row r="372" customFormat="false" ht="15" hidden="false" customHeight="false" outlineLevel="0" collapsed="false">
      <c r="B372" s="5"/>
    </row>
    <row r="373" customFormat="false" ht="15" hidden="false" customHeight="false" outlineLevel="0" collapsed="false">
      <c r="B373" s="5"/>
    </row>
    <row r="374" customFormat="false" ht="15" hidden="false" customHeight="false" outlineLevel="0" collapsed="false">
      <c r="B374" s="5"/>
    </row>
    <row r="375" customFormat="false" ht="15" hidden="false" customHeight="false" outlineLevel="0" collapsed="false">
      <c r="B375" s="5"/>
    </row>
    <row r="376" customFormat="false" ht="15" hidden="false" customHeight="false" outlineLevel="0" collapsed="false">
      <c r="B376" s="5"/>
    </row>
    <row r="377" customFormat="false" ht="15" hidden="false" customHeight="false" outlineLevel="0" collapsed="false">
      <c r="B377" s="5"/>
    </row>
    <row r="378" customFormat="false" ht="15" hidden="false" customHeight="false" outlineLevel="0" collapsed="false">
      <c r="B378" s="5"/>
    </row>
    <row r="379" customFormat="false" ht="15" hidden="false" customHeight="false" outlineLevel="0" collapsed="false">
      <c r="B379" s="5"/>
    </row>
    <row r="380" customFormat="false" ht="15" hidden="false" customHeight="false" outlineLevel="0" collapsed="false">
      <c r="B380" s="5"/>
    </row>
    <row r="381" customFormat="false" ht="15" hidden="false" customHeight="false" outlineLevel="0" collapsed="false">
      <c r="B381" s="5"/>
    </row>
    <row r="382" customFormat="false" ht="15" hidden="false" customHeight="false" outlineLevel="0" collapsed="false">
      <c r="B382" s="5"/>
    </row>
    <row r="383" customFormat="false" ht="15" hidden="false" customHeight="false" outlineLevel="0" collapsed="false">
      <c r="B383" s="5"/>
    </row>
    <row r="384" customFormat="false" ht="15" hidden="false" customHeight="false" outlineLevel="0" collapsed="false">
      <c r="B384" s="5"/>
    </row>
    <row r="385" customFormat="false" ht="15" hidden="false" customHeight="false" outlineLevel="0" collapsed="false">
      <c r="B385" s="5"/>
    </row>
    <row r="386" customFormat="false" ht="15" hidden="false" customHeight="false" outlineLevel="0" collapsed="false">
      <c r="B386" s="5"/>
    </row>
    <row r="387" customFormat="false" ht="15" hidden="false" customHeight="false" outlineLevel="0" collapsed="false">
      <c r="B387" s="5"/>
    </row>
    <row r="388" customFormat="false" ht="15" hidden="false" customHeight="false" outlineLevel="0" collapsed="false">
      <c r="B388" s="5"/>
    </row>
    <row r="389" customFormat="false" ht="15" hidden="false" customHeight="false" outlineLevel="0" collapsed="false">
      <c r="B389" s="5"/>
    </row>
    <row r="390" customFormat="false" ht="15" hidden="false" customHeight="false" outlineLevel="0" collapsed="false">
      <c r="B390" s="5"/>
    </row>
    <row r="391" customFormat="false" ht="15" hidden="false" customHeight="false" outlineLevel="0" collapsed="false">
      <c r="B391" s="5"/>
    </row>
    <row r="392" customFormat="false" ht="15" hidden="false" customHeight="false" outlineLevel="0" collapsed="false">
      <c r="B392" s="5"/>
    </row>
    <row r="393" customFormat="false" ht="15" hidden="false" customHeight="false" outlineLevel="0" collapsed="false">
      <c r="B393" s="5"/>
    </row>
    <row r="394" customFormat="false" ht="15" hidden="false" customHeight="false" outlineLevel="0" collapsed="false">
      <c r="B394" s="5"/>
    </row>
    <row r="395" customFormat="false" ht="15" hidden="false" customHeight="false" outlineLevel="0" collapsed="false">
      <c r="B395" s="5"/>
    </row>
    <row r="396" customFormat="false" ht="15" hidden="false" customHeight="false" outlineLevel="0" collapsed="false">
      <c r="B396" s="5"/>
    </row>
    <row r="397" customFormat="false" ht="15" hidden="false" customHeight="false" outlineLevel="0" collapsed="false">
      <c r="B397" s="5"/>
    </row>
    <row r="398" customFormat="false" ht="15" hidden="false" customHeight="false" outlineLevel="0" collapsed="false">
      <c r="B398" s="5"/>
    </row>
    <row r="399" customFormat="false" ht="15" hidden="false" customHeight="false" outlineLevel="0" collapsed="false">
      <c r="B399" s="5"/>
    </row>
    <row r="400" customFormat="false" ht="15" hidden="false" customHeight="false" outlineLevel="0" collapsed="false">
      <c r="B400" s="5"/>
    </row>
    <row r="401" customFormat="false" ht="15" hidden="false" customHeight="false" outlineLevel="0" collapsed="false">
      <c r="B401" s="5"/>
    </row>
    <row r="402" customFormat="false" ht="15" hidden="false" customHeight="false" outlineLevel="0" collapsed="false">
      <c r="B402" s="5"/>
    </row>
    <row r="403" customFormat="false" ht="15" hidden="false" customHeight="false" outlineLevel="0" collapsed="false">
      <c r="B403" s="5"/>
    </row>
    <row r="404" customFormat="false" ht="15" hidden="false" customHeight="false" outlineLevel="0" collapsed="false">
      <c r="B404" s="5"/>
    </row>
    <row r="405" customFormat="false" ht="15" hidden="false" customHeight="false" outlineLevel="0" collapsed="false">
      <c r="B405" s="5"/>
    </row>
    <row r="406" customFormat="false" ht="15" hidden="false" customHeight="false" outlineLevel="0" collapsed="false">
      <c r="B406" s="5"/>
    </row>
    <row r="407" customFormat="false" ht="15" hidden="false" customHeight="false" outlineLevel="0" collapsed="false">
      <c r="B407" s="5"/>
    </row>
    <row r="408" customFormat="false" ht="15" hidden="false" customHeight="false" outlineLevel="0" collapsed="false">
      <c r="B408" s="5"/>
    </row>
    <row r="409" customFormat="false" ht="15" hidden="false" customHeight="false" outlineLevel="0" collapsed="false">
      <c r="B409" s="5"/>
    </row>
    <row r="410" customFormat="false" ht="15" hidden="false" customHeight="false" outlineLevel="0" collapsed="false">
      <c r="B410" s="5"/>
    </row>
    <row r="411" customFormat="false" ht="15" hidden="false" customHeight="false" outlineLevel="0" collapsed="false">
      <c r="B411" s="5"/>
    </row>
    <row r="412" customFormat="false" ht="15" hidden="false" customHeight="false" outlineLevel="0" collapsed="false">
      <c r="B412" s="5"/>
    </row>
    <row r="413" customFormat="false" ht="15" hidden="false" customHeight="false" outlineLevel="0" collapsed="false">
      <c r="B413" s="5"/>
    </row>
    <row r="414" customFormat="false" ht="15" hidden="false" customHeight="false" outlineLevel="0" collapsed="false">
      <c r="B414" s="5"/>
    </row>
    <row r="415" customFormat="false" ht="15" hidden="false" customHeight="false" outlineLevel="0" collapsed="false">
      <c r="B415" s="5"/>
    </row>
    <row r="416" customFormat="false" ht="15" hidden="false" customHeight="false" outlineLevel="0" collapsed="false">
      <c r="B416" s="5"/>
    </row>
    <row r="417" customFormat="false" ht="15" hidden="false" customHeight="false" outlineLevel="0" collapsed="false">
      <c r="B417" s="5"/>
    </row>
    <row r="418" customFormat="false" ht="15" hidden="false" customHeight="false" outlineLevel="0" collapsed="false">
      <c r="B418" s="5"/>
    </row>
    <row r="419" customFormat="false" ht="15" hidden="false" customHeight="false" outlineLevel="0" collapsed="false">
      <c r="B419" s="5"/>
    </row>
    <row r="420" customFormat="false" ht="15" hidden="false" customHeight="false" outlineLevel="0" collapsed="false">
      <c r="B420" s="5"/>
    </row>
    <row r="421" customFormat="false" ht="15" hidden="false" customHeight="false" outlineLevel="0" collapsed="false">
      <c r="B421" s="5"/>
    </row>
    <row r="422" customFormat="false" ht="15" hidden="false" customHeight="false" outlineLevel="0" collapsed="false">
      <c r="B422" s="5"/>
    </row>
    <row r="423" customFormat="false" ht="15" hidden="false" customHeight="false" outlineLevel="0" collapsed="false">
      <c r="B423" s="5"/>
    </row>
    <row r="424" customFormat="false" ht="15" hidden="false" customHeight="false" outlineLevel="0" collapsed="false">
      <c r="B424" s="5"/>
    </row>
    <row r="425" customFormat="false" ht="15" hidden="false" customHeight="false" outlineLevel="0" collapsed="false">
      <c r="B425" s="5"/>
    </row>
    <row r="426" customFormat="false" ht="15" hidden="false" customHeight="false" outlineLevel="0" collapsed="false">
      <c r="B426" s="5"/>
    </row>
    <row r="427" customFormat="false" ht="15" hidden="false" customHeight="false" outlineLevel="0" collapsed="false">
      <c r="B427" s="5"/>
    </row>
    <row r="428" customFormat="false" ht="15" hidden="false" customHeight="false" outlineLevel="0" collapsed="false">
      <c r="B428" s="5"/>
    </row>
    <row r="429" customFormat="false" ht="15" hidden="false" customHeight="false" outlineLevel="0" collapsed="false">
      <c r="B429" s="5"/>
    </row>
    <row r="430" customFormat="false" ht="15" hidden="false" customHeight="false" outlineLevel="0" collapsed="false">
      <c r="B430" s="5"/>
    </row>
    <row r="431" customFormat="false" ht="15" hidden="false" customHeight="false" outlineLevel="0" collapsed="false">
      <c r="B431" s="5"/>
    </row>
    <row r="432" customFormat="false" ht="15" hidden="false" customHeight="false" outlineLevel="0" collapsed="false">
      <c r="B432" s="5"/>
    </row>
    <row r="433" customFormat="false" ht="15" hidden="false" customHeight="false" outlineLevel="0" collapsed="false">
      <c r="B433" s="5"/>
    </row>
    <row r="434" customFormat="false" ht="15" hidden="false" customHeight="false" outlineLevel="0" collapsed="false">
      <c r="B434" s="5"/>
    </row>
    <row r="435" customFormat="false" ht="15" hidden="false" customHeight="false" outlineLevel="0" collapsed="false">
      <c r="B435" s="5"/>
    </row>
    <row r="436" customFormat="false" ht="15" hidden="false" customHeight="false" outlineLevel="0" collapsed="false">
      <c r="B436" s="5"/>
    </row>
    <row r="437" customFormat="false" ht="15" hidden="false" customHeight="false" outlineLevel="0" collapsed="false">
      <c r="B437" s="5"/>
    </row>
    <row r="438" customFormat="false" ht="15" hidden="false" customHeight="false" outlineLevel="0" collapsed="false">
      <c r="B438" s="5"/>
    </row>
    <row r="439" customFormat="false" ht="15" hidden="false" customHeight="false" outlineLevel="0" collapsed="false">
      <c r="B439" s="5"/>
    </row>
    <row r="440" customFormat="false" ht="15" hidden="false" customHeight="false" outlineLevel="0" collapsed="false">
      <c r="B440" s="5"/>
    </row>
    <row r="441" customFormat="false" ht="15" hidden="false" customHeight="false" outlineLevel="0" collapsed="false">
      <c r="B441" s="5"/>
    </row>
    <row r="442" customFormat="false" ht="15" hidden="false" customHeight="false" outlineLevel="0" collapsed="false">
      <c r="B442" s="5"/>
    </row>
    <row r="443" customFormat="false" ht="15" hidden="false" customHeight="false" outlineLevel="0" collapsed="false">
      <c r="B443" s="5"/>
    </row>
    <row r="444" customFormat="false" ht="15" hidden="false" customHeight="false" outlineLevel="0" collapsed="false">
      <c r="B444" s="5"/>
    </row>
    <row r="445" customFormat="false" ht="15" hidden="false" customHeight="false" outlineLevel="0" collapsed="false">
      <c r="B445" s="5"/>
    </row>
    <row r="446" customFormat="false" ht="15" hidden="false" customHeight="false" outlineLevel="0" collapsed="false">
      <c r="B446" s="5"/>
    </row>
    <row r="447" customFormat="false" ht="15" hidden="false" customHeight="false" outlineLevel="0" collapsed="false">
      <c r="B447" s="5"/>
    </row>
    <row r="448" customFormat="false" ht="15" hidden="false" customHeight="false" outlineLevel="0" collapsed="false">
      <c r="B448" s="5"/>
    </row>
    <row r="449" customFormat="false" ht="15" hidden="false" customHeight="false" outlineLevel="0" collapsed="false">
      <c r="B449" s="5"/>
    </row>
    <row r="450" customFormat="false" ht="15" hidden="false" customHeight="false" outlineLevel="0" collapsed="false">
      <c r="B450" s="5"/>
    </row>
    <row r="451" customFormat="false" ht="15" hidden="false" customHeight="false" outlineLevel="0" collapsed="false">
      <c r="B451" s="5"/>
    </row>
    <row r="452" customFormat="false" ht="15" hidden="false" customHeight="false" outlineLevel="0" collapsed="false">
      <c r="B452" s="5"/>
    </row>
    <row r="453" customFormat="false" ht="15" hidden="false" customHeight="false" outlineLevel="0" collapsed="false">
      <c r="B453" s="5"/>
    </row>
    <row r="454" customFormat="false" ht="15" hidden="false" customHeight="false" outlineLevel="0" collapsed="false">
      <c r="B454" s="5"/>
    </row>
    <row r="455" customFormat="false" ht="15" hidden="false" customHeight="false" outlineLevel="0" collapsed="false">
      <c r="B455" s="5"/>
    </row>
    <row r="456" customFormat="false" ht="15" hidden="false" customHeight="false" outlineLevel="0" collapsed="false">
      <c r="B456" s="5"/>
    </row>
    <row r="457" customFormat="false" ht="15" hidden="false" customHeight="false" outlineLevel="0" collapsed="false">
      <c r="B457" s="5"/>
    </row>
    <row r="458" customFormat="false" ht="15" hidden="false" customHeight="false" outlineLevel="0" collapsed="false">
      <c r="B458" s="5"/>
    </row>
    <row r="459" customFormat="false" ht="15" hidden="false" customHeight="false" outlineLevel="0" collapsed="false">
      <c r="B459" s="5"/>
    </row>
    <row r="460" customFormat="false" ht="15" hidden="false" customHeight="false" outlineLevel="0" collapsed="false">
      <c r="B460" s="5"/>
    </row>
    <row r="461" customFormat="false" ht="15" hidden="false" customHeight="false" outlineLevel="0" collapsed="false">
      <c r="B461" s="5"/>
    </row>
    <row r="462" customFormat="false" ht="15" hidden="false" customHeight="false" outlineLevel="0" collapsed="false">
      <c r="B462" s="5"/>
    </row>
    <row r="463" customFormat="false" ht="15" hidden="false" customHeight="false" outlineLevel="0" collapsed="false">
      <c r="B463" s="5"/>
    </row>
    <row r="464" customFormat="false" ht="15" hidden="false" customHeight="false" outlineLevel="0" collapsed="false">
      <c r="B464" s="5"/>
    </row>
    <row r="465" customFormat="false" ht="15" hidden="false" customHeight="false" outlineLevel="0" collapsed="false">
      <c r="B465" s="5"/>
    </row>
    <row r="466" customFormat="false" ht="15" hidden="false" customHeight="false" outlineLevel="0" collapsed="false">
      <c r="B466" s="5"/>
    </row>
    <row r="467" customFormat="false" ht="15" hidden="false" customHeight="false" outlineLevel="0" collapsed="false">
      <c r="B467" s="5"/>
    </row>
    <row r="468" customFormat="false" ht="15" hidden="false" customHeight="false" outlineLevel="0" collapsed="false">
      <c r="B468" s="5"/>
    </row>
    <row r="469" customFormat="false" ht="15" hidden="false" customHeight="false" outlineLevel="0" collapsed="false">
      <c r="B469" s="5"/>
    </row>
    <row r="470" customFormat="false" ht="15" hidden="false" customHeight="false" outlineLevel="0" collapsed="false">
      <c r="B470" s="5"/>
    </row>
    <row r="471" customFormat="false" ht="15" hidden="false" customHeight="false" outlineLevel="0" collapsed="false">
      <c r="B471" s="5"/>
    </row>
    <row r="472" customFormat="false" ht="15" hidden="false" customHeight="false" outlineLevel="0" collapsed="false">
      <c r="B472" s="5"/>
    </row>
    <row r="473" customFormat="false" ht="15" hidden="false" customHeight="false" outlineLevel="0" collapsed="false">
      <c r="B473" s="5"/>
    </row>
    <row r="474" customFormat="false" ht="15" hidden="false" customHeight="false" outlineLevel="0" collapsed="false">
      <c r="B474" s="5"/>
    </row>
    <row r="475" customFormat="false" ht="15" hidden="false" customHeight="false" outlineLevel="0" collapsed="false">
      <c r="B475" s="5"/>
    </row>
    <row r="476" customFormat="false" ht="15" hidden="false" customHeight="false" outlineLevel="0" collapsed="false">
      <c r="B476" s="5"/>
    </row>
    <row r="477" customFormat="false" ht="15" hidden="false" customHeight="false" outlineLevel="0" collapsed="false">
      <c r="B477" s="5"/>
    </row>
    <row r="478" customFormat="false" ht="15" hidden="false" customHeight="false" outlineLevel="0" collapsed="false">
      <c r="B478" s="5"/>
    </row>
    <row r="479" customFormat="false" ht="15" hidden="false" customHeight="false" outlineLevel="0" collapsed="false">
      <c r="B479" s="5"/>
    </row>
    <row r="480" customFormat="false" ht="15" hidden="false" customHeight="false" outlineLevel="0" collapsed="false">
      <c r="B480" s="5"/>
    </row>
    <row r="481" customFormat="false" ht="15" hidden="false" customHeight="false" outlineLevel="0" collapsed="false">
      <c r="B481" s="5"/>
    </row>
    <row r="482" customFormat="false" ht="15" hidden="false" customHeight="false" outlineLevel="0" collapsed="false">
      <c r="B482" s="5"/>
    </row>
    <row r="483" customFormat="false" ht="15" hidden="false" customHeight="false" outlineLevel="0" collapsed="false">
      <c r="B483" s="5"/>
    </row>
    <row r="484" customFormat="false" ht="15" hidden="false" customHeight="false" outlineLevel="0" collapsed="false">
      <c r="B484" s="5"/>
    </row>
    <row r="485" customFormat="false" ht="15" hidden="false" customHeight="false" outlineLevel="0" collapsed="false">
      <c r="B485" s="5"/>
    </row>
    <row r="486" customFormat="false" ht="15" hidden="false" customHeight="false" outlineLevel="0" collapsed="false">
      <c r="B486" s="5"/>
    </row>
    <row r="487" customFormat="false" ht="15" hidden="false" customHeight="false" outlineLevel="0" collapsed="false">
      <c r="B487" s="5"/>
    </row>
    <row r="488" customFormat="false" ht="15" hidden="false" customHeight="false" outlineLevel="0" collapsed="false">
      <c r="B488" s="5"/>
    </row>
    <row r="489" customFormat="false" ht="15" hidden="false" customHeight="false" outlineLevel="0" collapsed="false">
      <c r="B489" s="5"/>
    </row>
    <row r="490" customFormat="false" ht="15" hidden="false" customHeight="false" outlineLevel="0" collapsed="false">
      <c r="B490" s="5"/>
    </row>
    <row r="491" customFormat="false" ht="15" hidden="false" customHeight="false" outlineLevel="0" collapsed="false">
      <c r="B491" s="5"/>
    </row>
    <row r="492" customFormat="false" ht="15" hidden="false" customHeight="false" outlineLevel="0" collapsed="false">
      <c r="B492" s="5"/>
    </row>
    <row r="493" customFormat="false" ht="15" hidden="false" customHeight="false" outlineLevel="0" collapsed="false">
      <c r="B493" s="5"/>
    </row>
    <row r="494" customFormat="false" ht="15" hidden="false" customHeight="false" outlineLevel="0" collapsed="false">
      <c r="B494" s="5"/>
    </row>
    <row r="495" customFormat="false" ht="15" hidden="false" customHeight="false" outlineLevel="0" collapsed="false">
      <c r="B495" s="5"/>
    </row>
    <row r="496" customFormat="false" ht="15" hidden="false" customHeight="false" outlineLevel="0" collapsed="false">
      <c r="B496" s="5"/>
    </row>
    <row r="497" customFormat="false" ht="15" hidden="false" customHeight="false" outlineLevel="0" collapsed="false">
      <c r="B497" s="5"/>
    </row>
    <row r="498" customFormat="false" ht="15" hidden="false" customHeight="false" outlineLevel="0" collapsed="false">
      <c r="B498" s="5"/>
    </row>
    <row r="499" customFormat="false" ht="15" hidden="false" customHeight="false" outlineLevel="0" collapsed="false">
      <c r="B499" s="5"/>
    </row>
    <row r="500" customFormat="false" ht="15" hidden="false" customHeight="false" outlineLevel="0" collapsed="false">
      <c r="B500" s="5"/>
    </row>
    <row r="501" customFormat="false" ht="15" hidden="false" customHeight="false" outlineLevel="0" collapsed="false">
      <c r="B501" s="5"/>
    </row>
    <row r="502" customFormat="false" ht="15" hidden="false" customHeight="false" outlineLevel="0" collapsed="false">
      <c r="B502" s="5"/>
    </row>
    <row r="503" customFormat="false" ht="15" hidden="false" customHeight="false" outlineLevel="0" collapsed="false">
      <c r="B503" s="5"/>
    </row>
    <row r="504" customFormat="false" ht="15" hidden="false" customHeight="false" outlineLevel="0" collapsed="false">
      <c r="B504" s="5"/>
    </row>
    <row r="505" customFormat="false" ht="15" hidden="false" customHeight="false" outlineLevel="0" collapsed="false">
      <c r="B505" s="5"/>
    </row>
    <row r="506" customFormat="false" ht="15" hidden="false" customHeight="false" outlineLevel="0" collapsed="false">
      <c r="B506" s="5"/>
    </row>
    <row r="507" customFormat="false" ht="15" hidden="false" customHeight="false" outlineLevel="0" collapsed="false">
      <c r="B507" s="5"/>
    </row>
    <row r="508" customFormat="false" ht="15" hidden="false" customHeight="false" outlineLevel="0" collapsed="false">
      <c r="B508" s="5"/>
    </row>
    <row r="509" customFormat="false" ht="15" hidden="false" customHeight="false" outlineLevel="0" collapsed="false">
      <c r="B509" s="5"/>
    </row>
    <row r="510" customFormat="false" ht="15" hidden="false" customHeight="false" outlineLevel="0" collapsed="false">
      <c r="B510" s="5"/>
    </row>
    <row r="511" customFormat="false" ht="15" hidden="false" customHeight="false" outlineLevel="0" collapsed="false">
      <c r="B511" s="5"/>
    </row>
    <row r="512" customFormat="false" ht="15" hidden="false" customHeight="false" outlineLevel="0" collapsed="false">
      <c r="B512" s="5"/>
    </row>
    <row r="513" customFormat="false" ht="15" hidden="false" customHeight="false" outlineLevel="0" collapsed="false">
      <c r="B513" s="5"/>
    </row>
    <row r="514" customFormat="false" ht="15" hidden="false" customHeight="false" outlineLevel="0" collapsed="false">
      <c r="B514" s="5"/>
    </row>
    <row r="515" customFormat="false" ht="15" hidden="false" customHeight="false" outlineLevel="0" collapsed="false">
      <c r="B515" s="5"/>
    </row>
    <row r="516" customFormat="false" ht="15" hidden="false" customHeight="false" outlineLevel="0" collapsed="false">
      <c r="B516" s="5"/>
    </row>
    <row r="517" customFormat="false" ht="15" hidden="false" customHeight="false" outlineLevel="0" collapsed="false">
      <c r="B517" s="5"/>
    </row>
    <row r="518" customFormat="false" ht="15" hidden="false" customHeight="false" outlineLevel="0" collapsed="false">
      <c r="B518" s="5"/>
    </row>
    <row r="519" customFormat="false" ht="15" hidden="false" customHeight="false" outlineLevel="0" collapsed="false">
      <c r="B519" s="5"/>
    </row>
    <row r="520" customFormat="false" ht="15" hidden="false" customHeight="false" outlineLevel="0" collapsed="false">
      <c r="B520" s="5"/>
    </row>
    <row r="521" customFormat="false" ht="15" hidden="false" customHeight="false" outlineLevel="0" collapsed="false">
      <c r="B521" s="5"/>
    </row>
    <row r="522" customFormat="false" ht="15" hidden="false" customHeight="false" outlineLevel="0" collapsed="false">
      <c r="B522" s="5"/>
    </row>
    <row r="523" customFormat="false" ht="15" hidden="false" customHeight="false" outlineLevel="0" collapsed="false">
      <c r="B523" s="5"/>
    </row>
    <row r="524" customFormat="false" ht="15" hidden="false" customHeight="false" outlineLevel="0" collapsed="false">
      <c r="B524" s="5"/>
    </row>
    <row r="525" customFormat="false" ht="15" hidden="false" customHeight="false" outlineLevel="0" collapsed="false">
      <c r="B525" s="5"/>
    </row>
    <row r="526" customFormat="false" ht="15" hidden="false" customHeight="false" outlineLevel="0" collapsed="false">
      <c r="B526" s="5"/>
    </row>
    <row r="527" customFormat="false" ht="15" hidden="false" customHeight="false" outlineLevel="0" collapsed="false">
      <c r="B527" s="5"/>
    </row>
    <row r="528" customFormat="false" ht="15" hidden="false" customHeight="false" outlineLevel="0" collapsed="false">
      <c r="B528" s="5"/>
    </row>
    <row r="529" customFormat="false" ht="15" hidden="false" customHeight="false" outlineLevel="0" collapsed="false">
      <c r="B529" s="5"/>
    </row>
    <row r="530" customFormat="false" ht="15" hidden="false" customHeight="false" outlineLevel="0" collapsed="false">
      <c r="B530" s="5"/>
    </row>
    <row r="531" customFormat="false" ht="15" hidden="false" customHeight="false" outlineLevel="0" collapsed="false">
      <c r="B531" s="5"/>
    </row>
    <row r="532" customFormat="false" ht="15" hidden="false" customHeight="false" outlineLevel="0" collapsed="false">
      <c r="B532" s="5"/>
    </row>
    <row r="533" customFormat="false" ht="15" hidden="false" customHeight="false" outlineLevel="0" collapsed="false">
      <c r="B533" s="5"/>
    </row>
    <row r="534" customFormat="false" ht="15" hidden="false" customHeight="false" outlineLevel="0" collapsed="false">
      <c r="B534" s="5"/>
    </row>
    <row r="535" customFormat="false" ht="15" hidden="false" customHeight="false" outlineLevel="0" collapsed="false">
      <c r="B535" s="5"/>
    </row>
    <row r="536" customFormat="false" ht="15" hidden="false" customHeight="false" outlineLevel="0" collapsed="false">
      <c r="B536" s="5"/>
    </row>
    <row r="537" customFormat="false" ht="15" hidden="false" customHeight="false" outlineLevel="0" collapsed="false">
      <c r="B537" s="5"/>
    </row>
    <row r="538" customFormat="false" ht="15" hidden="false" customHeight="false" outlineLevel="0" collapsed="false">
      <c r="B538" s="5"/>
    </row>
    <row r="539" customFormat="false" ht="15" hidden="false" customHeight="false" outlineLevel="0" collapsed="false">
      <c r="B539" s="5"/>
    </row>
    <row r="540" customFormat="false" ht="15" hidden="false" customHeight="false" outlineLevel="0" collapsed="false">
      <c r="B540" s="5"/>
    </row>
    <row r="541" customFormat="false" ht="15" hidden="false" customHeight="false" outlineLevel="0" collapsed="false">
      <c r="B541" s="5"/>
    </row>
    <row r="542" customFormat="false" ht="15" hidden="false" customHeight="false" outlineLevel="0" collapsed="false">
      <c r="B542" s="5"/>
    </row>
    <row r="543" customFormat="false" ht="15" hidden="false" customHeight="false" outlineLevel="0" collapsed="false">
      <c r="B543" s="5"/>
    </row>
    <row r="544" customFormat="false" ht="15" hidden="false" customHeight="false" outlineLevel="0" collapsed="false">
      <c r="B544" s="5"/>
    </row>
    <row r="545" customFormat="false" ht="15" hidden="false" customHeight="false" outlineLevel="0" collapsed="false">
      <c r="B545" s="5"/>
    </row>
    <row r="546" customFormat="false" ht="15" hidden="false" customHeight="false" outlineLevel="0" collapsed="false">
      <c r="B546" s="5"/>
    </row>
    <row r="547" customFormat="false" ht="15" hidden="false" customHeight="false" outlineLevel="0" collapsed="false">
      <c r="B547" s="5"/>
    </row>
    <row r="548" customFormat="false" ht="15" hidden="false" customHeight="false" outlineLevel="0" collapsed="false">
      <c r="B548" s="5"/>
    </row>
    <row r="549" customFormat="false" ht="15" hidden="false" customHeight="false" outlineLevel="0" collapsed="false">
      <c r="B549" s="5"/>
    </row>
    <row r="550" customFormat="false" ht="15" hidden="false" customHeight="false" outlineLevel="0" collapsed="false">
      <c r="B550" s="5"/>
    </row>
    <row r="551" customFormat="false" ht="15" hidden="false" customHeight="false" outlineLevel="0" collapsed="false">
      <c r="B551" s="5"/>
    </row>
    <row r="552" customFormat="false" ht="15" hidden="false" customHeight="false" outlineLevel="0" collapsed="false">
      <c r="B552" s="5"/>
    </row>
    <row r="553" customFormat="false" ht="15" hidden="false" customHeight="false" outlineLevel="0" collapsed="false">
      <c r="B553" s="5"/>
    </row>
    <row r="554" customFormat="false" ht="15" hidden="false" customHeight="false" outlineLevel="0" collapsed="false">
      <c r="B554" s="5"/>
    </row>
    <row r="555" customFormat="false" ht="15" hidden="false" customHeight="false" outlineLevel="0" collapsed="false">
      <c r="B555" s="5"/>
    </row>
    <row r="556" customFormat="false" ht="15" hidden="false" customHeight="false" outlineLevel="0" collapsed="false">
      <c r="B556" s="5"/>
    </row>
    <row r="557" customFormat="false" ht="15" hidden="false" customHeight="false" outlineLevel="0" collapsed="false">
      <c r="B557" s="5"/>
    </row>
    <row r="558" customFormat="false" ht="15" hidden="false" customHeight="false" outlineLevel="0" collapsed="false">
      <c r="B558" s="5"/>
    </row>
    <row r="559" customFormat="false" ht="15" hidden="false" customHeight="false" outlineLevel="0" collapsed="false">
      <c r="B559" s="5"/>
    </row>
    <row r="560" customFormat="false" ht="15" hidden="false" customHeight="false" outlineLevel="0" collapsed="false">
      <c r="B560" s="5"/>
    </row>
    <row r="561" customFormat="false" ht="15" hidden="false" customHeight="false" outlineLevel="0" collapsed="false">
      <c r="B561" s="5"/>
    </row>
    <row r="562" customFormat="false" ht="15" hidden="false" customHeight="false" outlineLevel="0" collapsed="false">
      <c r="B562" s="5"/>
    </row>
    <row r="563" customFormat="false" ht="15" hidden="false" customHeight="false" outlineLevel="0" collapsed="false">
      <c r="B563" s="5"/>
    </row>
    <row r="564" customFormat="false" ht="15" hidden="false" customHeight="false" outlineLevel="0" collapsed="false">
      <c r="B564" s="5"/>
    </row>
    <row r="565" customFormat="false" ht="15" hidden="false" customHeight="false" outlineLevel="0" collapsed="false">
      <c r="B565" s="5"/>
    </row>
    <row r="566" customFormat="false" ht="15" hidden="false" customHeight="false" outlineLevel="0" collapsed="false">
      <c r="B566" s="5"/>
    </row>
    <row r="567" customFormat="false" ht="15" hidden="false" customHeight="false" outlineLevel="0" collapsed="false">
      <c r="B567" s="5"/>
    </row>
    <row r="568" customFormat="false" ht="15" hidden="false" customHeight="false" outlineLevel="0" collapsed="false">
      <c r="B568" s="5"/>
    </row>
    <row r="569" customFormat="false" ht="15" hidden="false" customHeight="false" outlineLevel="0" collapsed="false">
      <c r="B569" s="5"/>
    </row>
    <row r="570" customFormat="false" ht="15" hidden="false" customHeight="false" outlineLevel="0" collapsed="false">
      <c r="B570" s="5"/>
    </row>
    <row r="571" customFormat="false" ht="15" hidden="false" customHeight="false" outlineLevel="0" collapsed="false">
      <c r="B571" s="5"/>
    </row>
    <row r="572" customFormat="false" ht="15" hidden="false" customHeight="false" outlineLevel="0" collapsed="false">
      <c r="B572" s="5"/>
    </row>
    <row r="573" customFormat="false" ht="15" hidden="false" customHeight="false" outlineLevel="0" collapsed="false">
      <c r="B573" s="5"/>
    </row>
    <row r="574" customFormat="false" ht="15" hidden="false" customHeight="false" outlineLevel="0" collapsed="false">
      <c r="B574" s="5"/>
    </row>
    <row r="575" customFormat="false" ht="15" hidden="false" customHeight="false" outlineLevel="0" collapsed="false">
      <c r="B575" s="5"/>
    </row>
    <row r="576" customFormat="false" ht="15" hidden="false" customHeight="false" outlineLevel="0" collapsed="false">
      <c r="B576" s="5"/>
    </row>
    <row r="577" customFormat="false" ht="15" hidden="false" customHeight="false" outlineLevel="0" collapsed="false">
      <c r="B577" s="5"/>
    </row>
    <row r="578" customFormat="false" ht="15" hidden="false" customHeight="false" outlineLevel="0" collapsed="false">
      <c r="B578" s="5"/>
    </row>
    <row r="579" customFormat="false" ht="15" hidden="false" customHeight="false" outlineLevel="0" collapsed="false">
      <c r="B579" s="5"/>
    </row>
    <row r="580" customFormat="false" ht="15" hidden="false" customHeight="false" outlineLevel="0" collapsed="false">
      <c r="B580" s="5"/>
    </row>
    <row r="581" customFormat="false" ht="15" hidden="false" customHeight="false" outlineLevel="0" collapsed="false">
      <c r="B581" s="5"/>
    </row>
    <row r="582" customFormat="false" ht="15" hidden="false" customHeight="false" outlineLevel="0" collapsed="false">
      <c r="B582" s="5"/>
    </row>
    <row r="583" customFormat="false" ht="15" hidden="false" customHeight="false" outlineLevel="0" collapsed="false">
      <c r="B583" s="5"/>
    </row>
    <row r="584" customFormat="false" ht="15" hidden="false" customHeight="false" outlineLevel="0" collapsed="false">
      <c r="B584" s="5"/>
    </row>
    <row r="585" customFormat="false" ht="15" hidden="false" customHeight="false" outlineLevel="0" collapsed="false">
      <c r="B585" s="5"/>
    </row>
    <row r="586" customFormat="false" ht="15" hidden="false" customHeight="false" outlineLevel="0" collapsed="false">
      <c r="B586" s="5"/>
    </row>
    <row r="587" customFormat="false" ht="15" hidden="false" customHeight="false" outlineLevel="0" collapsed="false">
      <c r="B587" s="5"/>
    </row>
    <row r="588" customFormat="false" ht="15" hidden="false" customHeight="false" outlineLevel="0" collapsed="false">
      <c r="B588" s="5"/>
    </row>
    <row r="589" customFormat="false" ht="15" hidden="false" customHeight="false" outlineLevel="0" collapsed="false">
      <c r="B589" s="5"/>
    </row>
    <row r="590" customFormat="false" ht="15" hidden="false" customHeight="false" outlineLevel="0" collapsed="false">
      <c r="B590" s="5"/>
    </row>
    <row r="591" customFormat="false" ht="15" hidden="false" customHeight="false" outlineLevel="0" collapsed="false">
      <c r="B591" s="5"/>
    </row>
    <row r="592" customFormat="false" ht="15" hidden="false" customHeight="false" outlineLevel="0" collapsed="false">
      <c r="B592" s="5"/>
    </row>
    <row r="593" customFormat="false" ht="15" hidden="false" customHeight="false" outlineLevel="0" collapsed="false">
      <c r="B593" s="5"/>
    </row>
    <row r="594" customFormat="false" ht="15" hidden="false" customHeight="false" outlineLevel="0" collapsed="false">
      <c r="B594" s="5"/>
    </row>
    <row r="595" customFormat="false" ht="15" hidden="false" customHeight="false" outlineLevel="0" collapsed="false">
      <c r="B595" s="5"/>
    </row>
    <row r="596" customFormat="false" ht="15" hidden="false" customHeight="false" outlineLevel="0" collapsed="false">
      <c r="B596" s="5"/>
    </row>
    <row r="597" customFormat="false" ht="15" hidden="false" customHeight="false" outlineLevel="0" collapsed="false">
      <c r="B597" s="5"/>
    </row>
    <row r="598" customFormat="false" ht="15" hidden="false" customHeight="false" outlineLevel="0" collapsed="false">
      <c r="B598" s="5"/>
    </row>
    <row r="599" customFormat="false" ht="15" hidden="false" customHeight="false" outlineLevel="0" collapsed="false">
      <c r="B599" s="5"/>
    </row>
    <row r="600" customFormat="false" ht="15" hidden="false" customHeight="false" outlineLevel="0" collapsed="false">
      <c r="B600" s="5"/>
    </row>
    <row r="601" customFormat="false" ht="15" hidden="false" customHeight="false" outlineLevel="0" collapsed="false">
      <c r="B601" s="5"/>
    </row>
    <row r="602" customFormat="false" ht="15" hidden="false" customHeight="false" outlineLevel="0" collapsed="false">
      <c r="B602" s="5"/>
    </row>
    <row r="603" customFormat="false" ht="15" hidden="false" customHeight="false" outlineLevel="0" collapsed="false">
      <c r="B603" s="5"/>
    </row>
    <row r="604" customFormat="false" ht="15" hidden="false" customHeight="false" outlineLevel="0" collapsed="false">
      <c r="B604" s="5"/>
    </row>
    <row r="605" customFormat="false" ht="15" hidden="false" customHeight="false" outlineLevel="0" collapsed="false">
      <c r="B605" s="5"/>
    </row>
    <row r="606" customFormat="false" ht="15" hidden="false" customHeight="false" outlineLevel="0" collapsed="false">
      <c r="B606" s="5"/>
    </row>
    <row r="607" customFormat="false" ht="15" hidden="false" customHeight="false" outlineLevel="0" collapsed="false">
      <c r="B607" s="5"/>
    </row>
    <row r="608" customFormat="false" ht="15" hidden="false" customHeight="false" outlineLevel="0" collapsed="false">
      <c r="B608" s="5"/>
    </row>
    <row r="609" customFormat="false" ht="15" hidden="false" customHeight="false" outlineLevel="0" collapsed="false">
      <c r="B609" s="5"/>
    </row>
    <row r="610" customFormat="false" ht="15" hidden="false" customHeight="false" outlineLevel="0" collapsed="false">
      <c r="B610" s="5"/>
    </row>
    <row r="611" customFormat="false" ht="15" hidden="false" customHeight="false" outlineLevel="0" collapsed="false">
      <c r="B611" s="5"/>
    </row>
    <row r="612" customFormat="false" ht="15" hidden="false" customHeight="false" outlineLevel="0" collapsed="false">
      <c r="B612" s="5"/>
    </row>
    <row r="613" customFormat="false" ht="15" hidden="false" customHeight="false" outlineLevel="0" collapsed="false">
      <c r="B613" s="5"/>
    </row>
    <row r="614" customFormat="false" ht="15" hidden="false" customHeight="false" outlineLevel="0" collapsed="false">
      <c r="B614" s="5"/>
    </row>
    <row r="615" customFormat="false" ht="15" hidden="false" customHeight="false" outlineLevel="0" collapsed="false">
      <c r="B615" s="5"/>
    </row>
    <row r="616" customFormat="false" ht="15" hidden="false" customHeight="false" outlineLevel="0" collapsed="false">
      <c r="B616" s="5"/>
    </row>
    <row r="617" customFormat="false" ht="15" hidden="false" customHeight="false" outlineLevel="0" collapsed="false">
      <c r="B617" s="5"/>
    </row>
    <row r="618" customFormat="false" ht="15" hidden="false" customHeight="false" outlineLevel="0" collapsed="false">
      <c r="B618" s="5"/>
    </row>
    <row r="619" customFormat="false" ht="15" hidden="false" customHeight="false" outlineLevel="0" collapsed="false">
      <c r="B619" s="5"/>
    </row>
    <row r="620" customFormat="false" ht="15" hidden="false" customHeight="false" outlineLevel="0" collapsed="false">
      <c r="B620" s="5"/>
    </row>
    <row r="621" customFormat="false" ht="15" hidden="false" customHeight="false" outlineLevel="0" collapsed="false">
      <c r="B621" s="5"/>
    </row>
    <row r="622" customFormat="false" ht="15" hidden="false" customHeight="false" outlineLevel="0" collapsed="false">
      <c r="B622" s="5"/>
    </row>
    <row r="623" customFormat="false" ht="15" hidden="false" customHeight="false" outlineLevel="0" collapsed="false">
      <c r="B623" s="5"/>
    </row>
    <row r="624" customFormat="false" ht="15" hidden="false" customHeight="false" outlineLevel="0" collapsed="false">
      <c r="B624" s="5"/>
    </row>
    <row r="625" customFormat="false" ht="15" hidden="false" customHeight="false" outlineLevel="0" collapsed="false">
      <c r="B625" s="5"/>
    </row>
    <row r="626" customFormat="false" ht="15" hidden="false" customHeight="false" outlineLevel="0" collapsed="false">
      <c r="B626" s="5"/>
    </row>
    <row r="627" customFormat="false" ht="15" hidden="false" customHeight="false" outlineLevel="0" collapsed="false">
      <c r="B627" s="5"/>
    </row>
    <row r="628" customFormat="false" ht="15" hidden="false" customHeight="false" outlineLevel="0" collapsed="false">
      <c r="B628" s="5"/>
    </row>
    <row r="629" customFormat="false" ht="15" hidden="false" customHeight="false" outlineLevel="0" collapsed="false">
      <c r="B629" s="5"/>
    </row>
    <row r="630" customFormat="false" ht="15" hidden="false" customHeight="false" outlineLevel="0" collapsed="false">
      <c r="B630" s="5"/>
    </row>
    <row r="631" customFormat="false" ht="15" hidden="false" customHeight="false" outlineLevel="0" collapsed="false">
      <c r="B631" s="5"/>
    </row>
    <row r="632" customFormat="false" ht="15" hidden="false" customHeight="false" outlineLevel="0" collapsed="false">
      <c r="B632" s="5"/>
    </row>
    <row r="633" customFormat="false" ht="15" hidden="false" customHeight="false" outlineLevel="0" collapsed="false">
      <c r="B633" s="5"/>
    </row>
    <row r="634" customFormat="false" ht="15" hidden="false" customHeight="false" outlineLevel="0" collapsed="false">
      <c r="B634" s="5"/>
    </row>
    <row r="635" customFormat="false" ht="15" hidden="false" customHeight="false" outlineLevel="0" collapsed="false">
      <c r="B635" s="5"/>
    </row>
    <row r="636" customFormat="false" ht="15" hidden="false" customHeight="false" outlineLevel="0" collapsed="false">
      <c r="B636" s="5"/>
    </row>
    <row r="637" customFormat="false" ht="15" hidden="false" customHeight="false" outlineLevel="0" collapsed="false">
      <c r="B637" s="5"/>
    </row>
    <row r="638" customFormat="false" ht="15" hidden="false" customHeight="false" outlineLevel="0" collapsed="false">
      <c r="B638" s="5"/>
    </row>
    <row r="639" customFormat="false" ht="15" hidden="false" customHeight="false" outlineLevel="0" collapsed="false">
      <c r="B639" s="5"/>
    </row>
    <row r="640" customFormat="false" ht="15" hidden="false" customHeight="false" outlineLevel="0" collapsed="false">
      <c r="B640" s="5"/>
    </row>
    <row r="641" customFormat="false" ht="15" hidden="false" customHeight="false" outlineLevel="0" collapsed="false">
      <c r="B641" s="5"/>
    </row>
    <row r="642" customFormat="false" ht="15" hidden="false" customHeight="false" outlineLevel="0" collapsed="false">
      <c r="B642" s="5"/>
    </row>
    <row r="643" customFormat="false" ht="15" hidden="false" customHeight="false" outlineLevel="0" collapsed="false">
      <c r="B643" s="5"/>
    </row>
    <row r="644" customFormat="false" ht="15" hidden="false" customHeight="false" outlineLevel="0" collapsed="false">
      <c r="B644" s="5"/>
    </row>
    <row r="645" customFormat="false" ht="15" hidden="false" customHeight="false" outlineLevel="0" collapsed="false">
      <c r="B645" s="5"/>
    </row>
    <row r="646" customFormat="false" ht="15" hidden="false" customHeight="false" outlineLevel="0" collapsed="false">
      <c r="B646" s="5"/>
    </row>
    <row r="647" customFormat="false" ht="15" hidden="false" customHeight="false" outlineLevel="0" collapsed="false">
      <c r="B647" s="5"/>
    </row>
    <row r="648" customFormat="false" ht="15" hidden="false" customHeight="false" outlineLevel="0" collapsed="false">
      <c r="B648" s="5"/>
    </row>
    <row r="649" customFormat="false" ht="15" hidden="false" customHeight="false" outlineLevel="0" collapsed="false">
      <c r="B649" s="5"/>
    </row>
    <row r="650" customFormat="false" ht="15" hidden="false" customHeight="false" outlineLevel="0" collapsed="false">
      <c r="B650" s="5"/>
    </row>
    <row r="651" customFormat="false" ht="15" hidden="false" customHeight="false" outlineLevel="0" collapsed="false">
      <c r="B651" s="5"/>
    </row>
    <row r="652" customFormat="false" ht="15" hidden="false" customHeight="false" outlineLevel="0" collapsed="false">
      <c r="B652" s="5"/>
    </row>
    <row r="653" customFormat="false" ht="15" hidden="false" customHeight="false" outlineLevel="0" collapsed="false">
      <c r="B653" s="5"/>
    </row>
    <row r="654" customFormat="false" ht="15" hidden="false" customHeight="false" outlineLevel="0" collapsed="false">
      <c r="B654" s="5"/>
    </row>
    <row r="655" customFormat="false" ht="15" hidden="false" customHeight="false" outlineLevel="0" collapsed="false">
      <c r="B655" s="5"/>
    </row>
    <row r="656" customFormat="false" ht="15" hidden="false" customHeight="false" outlineLevel="0" collapsed="false">
      <c r="B656" s="5"/>
    </row>
    <row r="657" customFormat="false" ht="15" hidden="false" customHeight="false" outlineLevel="0" collapsed="false">
      <c r="B657" s="5"/>
    </row>
    <row r="658" customFormat="false" ht="15" hidden="false" customHeight="false" outlineLevel="0" collapsed="false">
      <c r="B658" s="5"/>
    </row>
    <row r="659" customFormat="false" ht="15" hidden="false" customHeight="false" outlineLevel="0" collapsed="false">
      <c r="B659" s="5"/>
    </row>
    <row r="660" customFormat="false" ht="15" hidden="false" customHeight="false" outlineLevel="0" collapsed="false">
      <c r="B660" s="5"/>
    </row>
    <row r="661" customFormat="false" ht="15" hidden="false" customHeight="false" outlineLevel="0" collapsed="false">
      <c r="B661" s="5"/>
    </row>
    <row r="662" customFormat="false" ht="15" hidden="false" customHeight="false" outlineLevel="0" collapsed="false">
      <c r="B662" s="5"/>
    </row>
    <row r="663" customFormat="false" ht="15" hidden="false" customHeight="false" outlineLevel="0" collapsed="false">
      <c r="B663" s="5"/>
    </row>
    <row r="664" customFormat="false" ht="15" hidden="false" customHeight="false" outlineLevel="0" collapsed="false">
      <c r="B664" s="5"/>
    </row>
    <row r="665" customFormat="false" ht="15" hidden="false" customHeight="false" outlineLevel="0" collapsed="false">
      <c r="B665" s="5"/>
    </row>
    <row r="666" customFormat="false" ht="15" hidden="false" customHeight="false" outlineLevel="0" collapsed="false">
      <c r="B666" s="5"/>
    </row>
    <row r="667" customFormat="false" ht="15" hidden="false" customHeight="false" outlineLevel="0" collapsed="false">
      <c r="B667" s="5"/>
    </row>
    <row r="668" customFormat="false" ht="15" hidden="false" customHeight="false" outlineLevel="0" collapsed="false">
      <c r="B668" s="5"/>
    </row>
    <row r="669" customFormat="false" ht="15" hidden="false" customHeight="false" outlineLevel="0" collapsed="false">
      <c r="B669" s="5"/>
    </row>
    <row r="670" customFormat="false" ht="15" hidden="false" customHeight="false" outlineLevel="0" collapsed="false">
      <c r="B670" s="5"/>
    </row>
    <row r="671" customFormat="false" ht="15" hidden="false" customHeight="false" outlineLevel="0" collapsed="false">
      <c r="B671" s="5"/>
    </row>
    <row r="672" customFormat="false" ht="15" hidden="false" customHeight="false" outlineLevel="0" collapsed="false">
      <c r="B672" s="5"/>
    </row>
    <row r="673" customFormat="false" ht="15" hidden="false" customHeight="false" outlineLevel="0" collapsed="false">
      <c r="B673" s="5"/>
    </row>
    <row r="674" customFormat="false" ht="15" hidden="false" customHeight="false" outlineLevel="0" collapsed="false">
      <c r="B674" s="5"/>
    </row>
    <row r="675" customFormat="false" ht="15" hidden="false" customHeight="false" outlineLevel="0" collapsed="false">
      <c r="B675" s="5"/>
    </row>
    <row r="676" customFormat="false" ht="15" hidden="false" customHeight="false" outlineLevel="0" collapsed="false">
      <c r="B676" s="5"/>
    </row>
    <row r="677" customFormat="false" ht="15" hidden="false" customHeight="false" outlineLevel="0" collapsed="false">
      <c r="B677" s="5"/>
    </row>
    <row r="678" customFormat="false" ht="15" hidden="false" customHeight="false" outlineLevel="0" collapsed="false">
      <c r="B678" s="5"/>
    </row>
    <row r="679" customFormat="false" ht="15" hidden="false" customHeight="false" outlineLevel="0" collapsed="false">
      <c r="B679" s="5"/>
    </row>
    <row r="680" customFormat="false" ht="15" hidden="false" customHeight="false" outlineLevel="0" collapsed="false">
      <c r="B680" s="5"/>
    </row>
    <row r="681" customFormat="false" ht="15" hidden="false" customHeight="false" outlineLevel="0" collapsed="false">
      <c r="B681" s="5"/>
    </row>
    <row r="682" customFormat="false" ht="15" hidden="false" customHeight="false" outlineLevel="0" collapsed="false">
      <c r="B682" s="5"/>
    </row>
    <row r="683" customFormat="false" ht="15" hidden="false" customHeight="false" outlineLevel="0" collapsed="false">
      <c r="B683" s="5"/>
    </row>
    <row r="684" customFormat="false" ht="15" hidden="false" customHeight="false" outlineLevel="0" collapsed="false">
      <c r="B684" s="5"/>
    </row>
    <row r="685" customFormat="false" ht="15" hidden="false" customHeight="false" outlineLevel="0" collapsed="false">
      <c r="B685" s="5"/>
    </row>
    <row r="686" customFormat="false" ht="15" hidden="false" customHeight="false" outlineLevel="0" collapsed="false">
      <c r="B686" s="5"/>
    </row>
    <row r="687" customFormat="false" ht="15" hidden="false" customHeight="false" outlineLevel="0" collapsed="false">
      <c r="B687" s="5"/>
    </row>
    <row r="688" customFormat="false" ht="15" hidden="false" customHeight="false" outlineLevel="0" collapsed="false">
      <c r="B688" s="5"/>
    </row>
    <row r="689" customFormat="false" ht="15" hidden="false" customHeight="false" outlineLevel="0" collapsed="false">
      <c r="B689" s="5"/>
    </row>
    <row r="690" customFormat="false" ht="15" hidden="false" customHeight="false" outlineLevel="0" collapsed="false">
      <c r="B690" s="5"/>
    </row>
    <row r="691" customFormat="false" ht="15" hidden="false" customHeight="false" outlineLevel="0" collapsed="false">
      <c r="B691" s="5"/>
    </row>
    <row r="692" customFormat="false" ht="15" hidden="false" customHeight="false" outlineLevel="0" collapsed="false">
      <c r="B692" s="5"/>
    </row>
    <row r="693" customFormat="false" ht="15" hidden="false" customHeight="false" outlineLevel="0" collapsed="false">
      <c r="B693" s="5"/>
    </row>
    <row r="694" customFormat="false" ht="15" hidden="false" customHeight="false" outlineLevel="0" collapsed="false">
      <c r="B694" s="5"/>
    </row>
    <row r="695" customFormat="false" ht="15" hidden="false" customHeight="false" outlineLevel="0" collapsed="false">
      <c r="B695" s="5"/>
    </row>
    <row r="696" customFormat="false" ht="15" hidden="false" customHeight="false" outlineLevel="0" collapsed="false">
      <c r="B696" s="5"/>
    </row>
    <row r="697" customFormat="false" ht="15" hidden="false" customHeight="false" outlineLevel="0" collapsed="false">
      <c r="B697" s="5"/>
    </row>
    <row r="698" customFormat="false" ht="15" hidden="false" customHeight="false" outlineLevel="0" collapsed="false">
      <c r="B698" s="5"/>
    </row>
    <row r="699" customFormat="false" ht="15" hidden="false" customHeight="false" outlineLevel="0" collapsed="false">
      <c r="B699" s="5"/>
    </row>
    <row r="700" customFormat="false" ht="15" hidden="false" customHeight="false" outlineLevel="0" collapsed="false">
      <c r="B700" s="5"/>
    </row>
    <row r="701" customFormat="false" ht="15" hidden="false" customHeight="false" outlineLevel="0" collapsed="false">
      <c r="B701" s="5"/>
    </row>
    <row r="702" customFormat="false" ht="15" hidden="false" customHeight="false" outlineLevel="0" collapsed="false">
      <c r="B702" s="5"/>
    </row>
    <row r="703" customFormat="false" ht="15" hidden="false" customHeight="false" outlineLevel="0" collapsed="false">
      <c r="B703" s="5"/>
    </row>
    <row r="704" customFormat="false" ht="15" hidden="false" customHeight="false" outlineLevel="0" collapsed="false">
      <c r="B704" s="5"/>
    </row>
    <row r="705" customFormat="false" ht="15" hidden="false" customHeight="false" outlineLevel="0" collapsed="false">
      <c r="B705" s="5"/>
    </row>
    <row r="706" customFormat="false" ht="15" hidden="false" customHeight="false" outlineLevel="0" collapsed="false">
      <c r="B706" s="5"/>
    </row>
    <row r="707" customFormat="false" ht="15" hidden="false" customHeight="false" outlineLevel="0" collapsed="false">
      <c r="B707" s="5"/>
    </row>
    <row r="708" customFormat="false" ht="15" hidden="false" customHeight="false" outlineLevel="0" collapsed="false">
      <c r="B708" s="5"/>
    </row>
    <row r="709" customFormat="false" ht="15" hidden="false" customHeight="false" outlineLevel="0" collapsed="false">
      <c r="B709" s="5"/>
    </row>
    <row r="710" customFormat="false" ht="15" hidden="false" customHeight="false" outlineLevel="0" collapsed="false">
      <c r="B710" s="5"/>
    </row>
    <row r="711" customFormat="false" ht="15" hidden="false" customHeight="false" outlineLevel="0" collapsed="false">
      <c r="B711" s="5"/>
    </row>
    <row r="712" customFormat="false" ht="15" hidden="false" customHeight="false" outlineLevel="0" collapsed="false">
      <c r="B712" s="5"/>
    </row>
    <row r="713" customFormat="false" ht="15" hidden="false" customHeight="false" outlineLevel="0" collapsed="false">
      <c r="B713" s="5"/>
    </row>
    <row r="714" customFormat="false" ht="15" hidden="false" customHeight="false" outlineLevel="0" collapsed="false">
      <c r="B714" s="5"/>
    </row>
    <row r="715" customFormat="false" ht="15" hidden="false" customHeight="false" outlineLevel="0" collapsed="false">
      <c r="B715" s="5"/>
    </row>
    <row r="716" customFormat="false" ht="15" hidden="false" customHeight="false" outlineLevel="0" collapsed="false">
      <c r="B716" s="5"/>
    </row>
    <row r="717" customFormat="false" ht="15" hidden="false" customHeight="false" outlineLevel="0" collapsed="false">
      <c r="B717" s="5"/>
    </row>
    <row r="718" customFormat="false" ht="15" hidden="false" customHeight="false" outlineLevel="0" collapsed="false">
      <c r="B718" s="5"/>
    </row>
    <row r="719" customFormat="false" ht="15" hidden="false" customHeight="false" outlineLevel="0" collapsed="false">
      <c r="B719" s="5"/>
    </row>
    <row r="720" customFormat="false" ht="15" hidden="false" customHeight="false" outlineLevel="0" collapsed="false">
      <c r="B720" s="5"/>
    </row>
    <row r="721" customFormat="false" ht="15" hidden="false" customHeight="false" outlineLevel="0" collapsed="false">
      <c r="B721" s="5"/>
    </row>
    <row r="722" customFormat="false" ht="15" hidden="false" customHeight="false" outlineLevel="0" collapsed="false">
      <c r="B722" s="5"/>
    </row>
    <row r="723" customFormat="false" ht="15" hidden="false" customHeight="false" outlineLevel="0" collapsed="false">
      <c r="B723" s="5"/>
    </row>
    <row r="724" customFormat="false" ht="15" hidden="false" customHeight="false" outlineLevel="0" collapsed="false">
      <c r="B724" s="5"/>
    </row>
    <row r="725" customFormat="false" ht="15" hidden="false" customHeight="false" outlineLevel="0" collapsed="false">
      <c r="B725" s="5"/>
    </row>
    <row r="726" customFormat="false" ht="15" hidden="false" customHeight="false" outlineLevel="0" collapsed="false">
      <c r="B726" s="5"/>
    </row>
    <row r="727" customFormat="false" ht="15" hidden="false" customHeight="false" outlineLevel="0" collapsed="false">
      <c r="B727" s="5"/>
    </row>
    <row r="728" customFormat="false" ht="15" hidden="false" customHeight="false" outlineLevel="0" collapsed="false">
      <c r="B728" s="5"/>
    </row>
    <row r="729" customFormat="false" ht="15" hidden="false" customHeight="false" outlineLevel="0" collapsed="false">
      <c r="B729" s="5"/>
    </row>
    <row r="730" customFormat="false" ht="15" hidden="false" customHeight="false" outlineLevel="0" collapsed="false">
      <c r="B730" s="5"/>
    </row>
    <row r="731" customFormat="false" ht="15" hidden="false" customHeight="false" outlineLevel="0" collapsed="false">
      <c r="B731" s="5"/>
    </row>
    <row r="732" customFormat="false" ht="15" hidden="false" customHeight="false" outlineLevel="0" collapsed="false">
      <c r="B732" s="5"/>
    </row>
    <row r="733" customFormat="false" ht="15" hidden="false" customHeight="false" outlineLevel="0" collapsed="false">
      <c r="B733" s="5"/>
    </row>
    <row r="734" customFormat="false" ht="15" hidden="false" customHeight="false" outlineLevel="0" collapsed="false">
      <c r="B734" s="5"/>
    </row>
    <row r="735" customFormat="false" ht="15" hidden="false" customHeight="false" outlineLevel="0" collapsed="false">
      <c r="B735" s="5"/>
    </row>
    <row r="736" customFormat="false" ht="15" hidden="false" customHeight="false" outlineLevel="0" collapsed="false">
      <c r="B736" s="5"/>
    </row>
    <row r="737" customFormat="false" ht="15" hidden="false" customHeight="false" outlineLevel="0" collapsed="false">
      <c r="B737" s="5"/>
    </row>
    <row r="738" customFormat="false" ht="15" hidden="false" customHeight="false" outlineLevel="0" collapsed="false">
      <c r="B738" s="5"/>
    </row>
    <row r="739" customFormat="false" ht="15" hidden="false" customHeight="false" outlineLevel="0" collapsed="false">
      <c r="B739" s="5"/>
    </row>
    <row r="740" customFormat="false" ht="15" hidden="false" customHeight="false" outlineLevel="0" collapsed="false">
      <c r="B740" s="5"/>
    </row>
    <row r="741" customFormat="false" ht="15" hidden="false" customHeight="false" outlineLevel="0" collapsed="false">
      <c r="B741" s="5"/>
    </row>
    <row r="742" customFormat="false" ht="15" hidden="false" customHeight="false" outlineLevel="0" collapsed="false">
      <c r="B742" s="5"/>
    </row>
    <row r="743" customFormat="false" ht="15" hidden="false" customHeight="false" outlineLevel="0" collapsed="false">
      <c r="B743" s="5"/>
    </row>
    <row r="744" customFormat="false" ht="15" hidden="false" customHeight="false" outlineLevel="0" collapsed="false">
      <c r="B744" s="5"/>
    </row>
    <row r="745" customFormat="false" ht="15" hidden="false" customHeight="false" outlineLevel="0" collapsed="false">
      <c r="B745" s="5"/>
    </row>
    <row r="746" customFormat="false" ht="15" hidden="false" customHeight="false" outlineLevel="0" collapsed="false">
      <c r="B746" s="5"/>
    </row>
    <row r="747" customFormat="false" ht="15" hidden="false" customHeight="false" outlineLevel="0" collapsed="false">
      <c r="B747" s="5"/>
    </row>
    <row r="748" customFormat="false" ht="15" hidden="false" customHeight="false" outlineLevel="0" collapsed="false">
      <c r="B748" s="5"/>
    </row>
    <row r="749" customFormat="false" ht="15" hidden="false" customHeight="false" outlineLevel="0" collapsed="false">
      <c r="B749" s="5"/>
    </row>
    <row r="750" customFormat="false" ht="15" hidden="false" customHeight="false" outlineLevel="0" collapsed="false">
      <c r="B750" s="5"/>
    </row>
    <row r="751" customFormat="false" ht="15" hidden="false" customHeight="false" outlineLevel="0" collapsed="false">
      <c r="B751" s="5"/>
    </row>
    <row r="752" customFormat="false" ht="15" hidden="false" customHeight="false" outlineLevel="0" collapsed="false">
      <c r="B752" s="5"/>
    </row>
    <row r="753" customFormat="false" ht="15" hidden="false" customHeight="false" outlineLevel="0" collapsed="false">
      <c r="B753" s="5"/>
    </row>
    <row r="754" customFormat="false" ht="15" hidden="false" customHeight="false" outlineLevel="0" collapsed="false">
      <c r="B754" s="5"/>
    </row>
    <row r="755" customFormat="false" ht="15" hidden="false" customHeight="false" outlineLevel="0" collapsed="false">
      <c r="B755" s="5"/>
    </row>
    <row r="756" customFormat="false" ht="15" hidden="false" customHeight="false" outlineLevel="0" collapsed="false">
      <c r="B756" s="5"/>
    </row>
    <row r="757" customFormat="false" ht="15" hidden="false" customHeight="false" outlineLevel="0" collapsed="false">
      <c r="B757" s="5"/>
    </row>
    <row r="758" customFormat="false" ht="15" hidden="false" customHeight="false" outlineLevel="0" collapsed="false">
      <c r="B758" s="5"/>
    </row>
    <row r="759" customFormat="false" ht="15" hidden="false" customHeight="false" outlineLevel="0" collapsed="false">
      <c r="B759" s="5"/>
    </row>
    <row r="760" customFormat="false" ht="15" hidden="false" customHeight="false" outlineLevel="0" collapsed="false">
      <c r="B760" s="5"/>
    </row>
    <row r="761" customFormat="false" ht="15" hidden="false" customHeight="false" outlineLevel="0" collapsed="false">
      <c r="B761" s="5"/>
    </row>
    <row r="762" customFormat="false" ht="15" hidden="false" customHeight="false" outlineLevel="0" collapsed="false">
      <c r="B762" s="5"/>
    </row>
    <row r="763" customFormat="false" ht="15" hidden="false" customHeight="false" outlineLevel="0" collapsed="false">
      <c r="B763" s="5"/>
    </row>
    <row r="764" customFormat="false" ht="15" hidden="false" customHeight="false" outlineLevel="0" collapsed="false">
      <c r="B764" s="5"/>
    </row>
    <row r="765" customFormat="false" ht="15" hidden="false" customHeight="false" outlineLevel="0" collapsed="false">
      <c r="B765" s="5"/>
    </row>
    <row r="766" customFormat="false" ht="15" hidden="false" customHeight="false" outlineLevel="0" collapsed="false">
      <c r="B766" s="5"/>
    </row>
    <row r="767" customFormat="false" ht="15" hidden="false" customHeight="false" outlineLevel="0" collapsed="false">
      <c r="B767" s="5"/>
    </row>
    <row r="768" customFormat="false" ht="15" hidden="false" customHeight="false" outlineLevel="0" collapsed="false">
      <c r="B768" s="5"/>
    </row>
    <row r="769" customFormat="false" ht="15" hidden="false" customHeight="false" outlineLevel="0" collapsed="false">
      <c r="B769" s="5"/>
    </row>
    <row r="770" customFormat="false" ht="15" hidden="false" customHeight="false" outlineLevel="0" collapsed="false">
      <c r="B770" s="5"/>
    </row>
    <row r="771" customFormat="false" ht="15" hidden="false" customHeight="false" outlineLevel="0" collapsed="false">
      <c r="B771" s="5"/>
    </row>
    <row r="772" customFormat="false" ht="15" hidden="false" customHeight="false" outlineLevel="0" collapsed="false">
      <c r="B772" s="5"/>
    </row>
    <row r="773" customFormat="false" ht="15" hidden="false" customHeight="false" outlineLevel="0" collapsed="false">
      <c r="B773" s="5"/>
    </row>
    <row r="774" customFormat="false" ht="15" hidden="false" customHeight="false" outlineLevel="0" collapsed="false">
      <c r="B774" s="5"/>
    </row>
    <row r="775" customFormat="false" ht="15" hidden="false" customHeight="false" outlineLevel="0" collapsed="false">
      <c r="B775" s="5"/>
    </row>
    <row r="776" customFormat="false" ht="15" hidden="false" customHeight="false" outlineLevel="0" collapsed="false">
      <c r="B776" s="5"/>
    </row>
    <row r="777" customFormat="false" ht="15" hidden="false" customHeight="false" outlineLevel="0" collapsed="false">
      <c r="B777" s="5"/>
    </row>
    <row r="778" customFormat="false" ht="15" hidden="false" customHeight="false" outlineLevel="0" collapsed="false">
      <c r="B778" s="5"/>
    </row>
    <row r="779" customFormat="false" ht="15" hidden="false" customHeight="false" outlineLevel="0" collapsed="false">
      <c r="B779" s="5"/>
    </row>
    <row r="780" customFormat="false" ht="15" hidden="false" customHeight="false" outlineLevel="0" collapsed="false">
      <c r="B780" s="5"/>
    </row>
    <row r="781" customFormat="false" ht="15" hidden="false" customHeight="false" outlineLevel="0" collapsed="false">
      <c r="B781" s="5"/>
    </row>
    <row r="782" customFormat="false" ht="15" hidden="false" customHeight="false" outlineLevel="0" collapsed="false">
      <c r="B782" s="5"/>
    </row>
    <row r="783" customFormat="false" ht="15" hidden="false" customHeight="false" outlineLevel="0" collapsed="false">
      <c r="B783" s="5"/>
    </row>
    <row r="784" customFormat="false" ht="15" hidden="false" customHeight="false" outlineLevel="0" collapsed="false">
      <c r="B784" s="5"/>
    </row>
    <row r="785" customFormat="false" ht="15" hidden="false" customHeight="false" outlineLevel="0" collapsed="false">
      <c r="B785" s="5"/>
    </row>
    <row r="786" customFormat="false" ht="15" hidden="false" customHeight="false" outlineLevel="0" collapsed="false">
      <c r="B786" s="5"/>
    </row>
    <row r="787" customFormat="false" ht="15" hidden="false" customHeight="false" outlineLevel="0" collapsed="false">
      <c r="B787" s="5"/>
    </row>
    <row r="788" customFormat="false" ht="15" hidden="false" customHeight="false" outlineLevel="0" collapsed="false">
      <c r="B788" s="5"/>
    </row>
    <row r="789" customFormat="false" ht="15" hidden="false" customHeight="false" outlineLevel="0" collapsed="false">
      <c r="B789" s="5"/>
    </row>
    <row r="790" customFormat="false" ht="15" hidden="false" customHeight="false" outlineLevel="0" collapsed="false">
      <c r="B790" s="5"/>
    </row>
    <row r="791" customFormat="false" ht="15" hidden="false" customHeight="false" outlineLevel="0" collapsed="false">
      <c r="B791" s="5"/>
    </row>
    <row r="792" customFormat="false" ht="15" hidden="false" customHeight="false" outlineLevel="0" collapsed="false">
      <c r="B792" s="5"/>
    </row>
    <row r="793" customFormat="false" ht="15" hidden="false" customHeight="false" outlineLevel="0" collapsed="false">
      <c r="B793" s="5"/>
    </row>
    <row r="794" customFormat="false" ht="15" hidden="false" customHeight="false" outlineLevel="0" collapsed="false">
      <c r="B794" s="5"/>
    </row>
    <row r="795" customFormat="false" ht="15" hidden="false" customHeight="false" outlineLevel="0" collapsed="false">
      <c r="B795" s="5"/>
    </row>
    <row r="796" customFormat="false" ht="15" hidden="false" customHeight="false" outlineLevel="0" collapsed="false">
      <c r="B796" s="5"/>
    </row>
    <row r="797" customFormat="false" ht="15" hidden="false" customHeight="false" outlineLevel="0" collapsed="false">
      <c r="B797" s="5"/>
    </row>
    <row r="798" customFormat="false" ht="15" hidden="false" customHeight="false" outlineLevel="0" collapsed="false">
      <c r="B798" s="5"/>
    </row>
    <row r="799" customFormat="false" ht="15" hidden="false" customHeight="false" outlineLevel="0" collapsed="false">
      <c r="B799" s="5"/>
    </row>
    <row r="800" customFormat="false" ht="15" hidden="false" customHeight="false" outlineLevel="0" collapsed="false">
      <c r="B800" s="5"/>
    </row>
    <row r="801" customFormat="false" ht="15" hidden="false" customHeight="false" outlineLevel="0" collapsed="false">
      <c r="B801" s="5"/>
    </row>
    <row r="802" customFormat="false" ht="15" hidden="false" customHeight="false" outlineLevel="0" collapsed="false">
      <c r="B802" s="5"/>
    </row>
    <row r="803" customFormat="false" ht="15" hidden="false" customHeight="false" outlineLevel="0" collapsed="false">
      <c r="B803" s="5"/>
    </row>
    <row r="804" customFormat="false" ht="15" hidden="false" customHeight="false" outlineLevel="0" collapsed="false">
      <c r="B804" s="5"/>
    </row>
    <row r="805" customFormat="false" ht="15" hidden="false" customHeight="false" outlineLevel="0" collapsed="false">
      <c r="B805" s="5"/>
    </row>
    <row r="806" customFormat="false" ht="15" hidden="false" customHeight="false" outlineLevel="0" collapsed="false">
      <c r="B806" s="5"/>
    </row>
    <row r="807" customFormat="false" ht="15" hidden="false" customHeight="false" outlineLevel="0" collapsed="false">
      <c r="B807" s="5"/>
    </row>
    <row r="808" customFormat="false" ht="15" hidden="false" customHeight="false" outlineLevel="0" collapsed="false">
      <c r="B808" s="5"/>
    </row>
    <row r="809" customFormat="false" ht="15" hidden="false" customHeight="false" outlineLevel="0" collapsed="false">
      <c r="B809" s="5"/>
    </row>
    <row r="810" customFormat="false" ht="15" hidden="false" customHeight="false" outlineLevel="0" collapsed="false">
      <c r="B810" s="5"/>
    </row>
    <row r="811" customFormat="false" ht="15" hidden="false" customHeight="false" outlineLevel="0" collapsed="false">
      <c r="B811" s="5"/>
    </row>
    <row r="812" customFormat="false" ht="15" hidden="false" customHeight="false" outlineLevel="0" collapsed="false">
      <c r="B812" s="5"/>
    </row>
    <row r="813" customFormat="false" ht="15" hidden="false" customHeight="false" outlineLevel="0" collapsed="false">
      <c r="B813" s="5"/>
    </row>
    <row r="814" customFormat="false" ht="15" hidden="false" customHeight="false" outlineLevel="0" collapsed="false">
      <c r="B814" s="5"/>
    </row>
    <row r="815" customFormat="false" ht="15" hidden="false" customHeight="false" outlineLevel="0" collapsed="false">
      <c r="B815" s="5"/>
    </row>
    <row r="816" customFormat="false" ht="15" hidden="false" customHeight="false" outlineLevel="0" collapsed="false">
      <c r="B816" s="5"/>
    </row>
    <row r="817" customFormat="false" ht="15" hidden="false" customHeight="false" outlineLevel="0" collapsed="false">
      <c r="B817" s="5"/>
    </row>
    <row r="818" customFormat="false" ht="15" hidden="false" customHeight="false" outlineLevel="0" collapsed="false">
      <c r="B818" s="5"/>
    </row>
    <row r="819" customFormat="false" ht="15" hidden="false" customHeight="false" outlineLevel="0" collapsed="false">
      <c r="B819" s="5"/>
    </row>
    <row r="820" customFormat="false" ht="15" hidden="false" customHeight="false" outlineLevel="0" collapsed="false">
      <c r="B820" s="5"/>
    </row>
    <row r="821" customFormat="false" ht="15" hidden="false" customHeight="false" outlineLevel="0" collapsed="false">
      <c r="B821" s="5"/>
    </row>
    <row r="822" customFormat="false" ht="15" hidden="false" customHeight="false" outlineLevel="0" collapsed="false">
      <c r="B822" s="5"/>
    </row>
    <row r="823" customFormat="false" ht="15" hidden="false" customHeight="false" outlineLevel="0" collapsed="false">
      <c r="B823" s="5"/>
    </row>
    <row r="824" customFormat="false" ht="15" hidden="false" customHeight="false" outlineLevel="0" collapsed="false">
      <c r="B824" s="5"/>
    </row>
    <row r="825" customFormat="false" ht="15" hidden="false" customHeight="false" outlineLevel="0" collapsed="false">
      <c r="B825" s="5"/>
    </row>
    <row r="826" customFormat="false" ht="15" hidden="false" customHeight="false" outlineLevel="0" collapsed="false">
      <c r="B826" s="5"/>
    </row>
    <row r="827" customFormat="false" ht="15" hidden="false" customHeight="false" outlineLevel="0" collapsed="false">
      <c r="B827" s="5"/>
    </row>
    <row r="828" customFormat="false" ht="15" hidden="false" customHeight="false" outlineLevel="0" collapsed="false">
      <c r="B828" s="5"/>
    </row>
    <row r="829" customFormat="false" ht="15" hidden="false" customHeight="false" outlineLevel="0" collapsed="false">
      <c r="B829" s="5"/>
    </row>
    <row r="830" customFormat="false" ht="15" hidden="false" customHeight="false" outlineLevel="0" collapsed="false">
      <c r="B830" s="5"/>
    </row>
    <row r="831" customFormat="false" ht="15" hidden="false" customHeight="false" outlineLevel="0" collapsed="false">
      <c r="B831" s="5"/>
    </row>
    <row r="832" customFormat="false" ht="15" hidden="false" customHeight="false" outlineLevel="0" collapsed="false">
      <c r="B832" s="5"/>
    </row>
    <row r="833" customFormat="false" ht="15" hidden="false" customHeight="false" outlineLevel="0" collapsed="false">
      <c r="B833" s="5"/>
    </row>
    <row r="834" customFormat="false" ht="15" hidden="false" customHeight="false" outlineLevel="0" collapsed="false">
      <c r="B834" s="5"/>
    </row>
    <row r="835" customFormat="false" ht="15" hidden="false" customHeight="false" outlineLevel="0" collapsed="false">
      <c r="B835" s="5"/>
    </row>
    <row r="836" customFormat="false" ht="15" hidden="false" customHeight="false" outlineLevel="0" collapsed="false">
      <c r="B836" s="5"/>
    </row>
    <row r="837" customFormat="false" ht="15" hidden="false" customHeight="false" outlineLevel="0" collapsed="false">
      <c r="B837" s="5"/>
    </row>
    <row r="838" customFormat="false" ht="15" hidden="false" customHeight="false" outlineLevel="0" collapsed="false">
      <c r="B838" s="5"/>
    </row>
    <row r="839" customFormat="false" ht="15" hidden="false" customHeight="false" outlineLevel="0" collapsed="false">
      <c r="B839" s="5"/>
    </row>
    <row r="840" customFormat="false" ht="15" hidden="false" customHeight="false" outlineLevel="0" collapsed="false">
      <c r="B840" s="5"/>
    </row>
    <row r="841" customFormat="false" ht="15" hidden="false" customHeight="false" outlineLevel="0" collapsed="false">
      <c r="B841" s="5"/>
    </row>
    <row r="842" customFormat="false" ht="15" hidden="false" customHeight="false" outlineLevel="0" collapsed="false">
      <c r="B842" s="5"/>
    </row>
    <row r="843" customFormat="false" ht="15" hidden="false" customHeight="false" outlineLevel="0" collapsed="false">
      <c r="B843" s="5"/>
    </row>
    <row r="844" customFormat="false" ht="15" hidden="false" customHeight="false" outlineLevel="0" collapsed="false">
      <c r="B844" s="5"/>
    </row>
    <row r="845" customFormat="false" ht="15" hidden="false" customHeight="false" outlineLevel="0" collapsed="false">
      <c r="B845" s="5"/>
    </row>
    <row r="846" customFormat="false" ht="15" hidden="false" customHeight="false" outlineLevel="0" collapsed="false">
      <c r="B846" s="5"/>
    </row>
    <row r="847" customFormat="false" ht="15" hidden="false" customHeight="false" outlineLevel="0" collapsed="false">
      <c r="B847" s="5"/>
    </row>
    <row r="848" customFormat="false" ht="15" hidden="false" customHeight="false" outlineLevel="0" collapsed="false">
      <c r="B848" s="5"/>
    </row>
    <row r="849" customFormat="false" ht="15" hidden="false" customHeight="false" outlineLevel="0" collapsed="false">
      <c r="B849" s="5"/>
    </row>
    <row r="850" customFormat="false" ht="15" hidden="false" customHeight="false" outlineLevel="0" collapsed="false">
      <c r="B850" s="5"/>
    </row>
    <row r="851" customFormat="false" ht="15" hidden="false" customHeight="false" outlineLevel="0" collapsed="false">
      <c r="B851" s="5"/>
    </row>
    <row r="852" customFormat="false" ht="15" hidden="false" customHeight="false" outlineLevel="0" collapsed="false">
      <c r="B852" s="5"/>
    </row>
    <row r="853" customFormat="false" ht="15" hidden="false" customHeight="false" outlineLevel="0" collapsed="false">
      <c r="B853" s="5"/>
    </row>
    <row r="854" customFormat="false" ht="15" hidden="false" customHeight="false" outlineLevel="0" collapsed="false">
      <c r="B854" s="5"/>
    </row>
    <row r="855" customFormat="false" ht="15" hidden="false" customHeight="false" outlineLevel="0" collapsed="false">
      <c r="B855" s="5"/>
    </row>
    <row r="856" customFormat="false" ht="15" hidden="false" customHeight="false" outlineLevel="0" collapsed="false">
      <c r="B856" s="5"/>
    </row>
    <row r="857" customFormat="false" ht="15" hidden="false" customHeight="false" outlineLevel="0" collapsed="false">
      <c r="B857" s="5"/>
    </row>
    <row r="858" customFormat="false" ht="15" hidden="false" customHeight="false" outlineLevel="0" collapsed="false">
      <c r="B858" s="5"/>
    </row>
    <row r="859" customFormat="false" ht="15" hidden="false" customHeight="false" outlineLevel="0" collapsed="false">
      <c r="B859" s="5"/>
    </row>
    <row r="860" customFormat="false" ht="15" hidden="false" customHeight="false" outlineLevel="0" collapsed="false">
      <c r="B860" s="5"/>
    </row>
    <row r="861" customFormat="false" ht="15" hidden="false" customHeight="false" outlineLevel="0" collapsed="false">
      <c r="B861" s="5"/>
    </row>
    <row r="862" customFormat="false" ht="15" hidden="false" customHeight="false" outlineLevel="0" collapsed="false">
      <c r="B862" s="5"/>
    </row>
    <row r="863" customFormat="false" ht="15" hidden="false" customHeight="false" outlineLevel="0" collapsed="false">
      <c r="B863" s="5"/>
    </row>
    <row r="864" customFormat="false" ht="15" hidden="false" customHeight="false" outlineLevel="0" collapsed="false">
      <c r="B864" s="5"/>
    </row>
    <row r="865" customFormat="false" ht="15" hidden="false" customHeight="false" outlineLevel="0" collapsed="false">
      <c r="B865" s="5"/>
    </row>
    <row r="866" customFormat="false" ht="15" hidden="false" customHeight="false" outlineLevel="0" collapsed="false">
      <c r="B866" s="5"/>
    </row>
    <row r="867" customFormat="false" ht="15" hidden="false" customHeight="false" outlineLevel="0" collapsed="false">
      <c r="B867" s="5"/>
    </row>
    <row r="868" customFormat="false" ht="15" hidden="false" customHeight="false" outlineLevel="0" collapsed="false">
      <c r="B868" s="5"/>
    </row>
    <row r="869" customFormat="false" ht="15" hidden="false" customHeight="false" outlineLevel="0" collapsed="false">
      <c r="B869" s="5"/>
    </row>
    <row r="870" customFormat="false" ht="15" hidden="false" customHeight="false" outlineLevel="0" collapsed="false">
      <c r="B870" s="5"/>
    </row>
    <row r="871" customFormat="false" ht="15" hidden="false" customHeight="false" outlineLevel="0" collapsed="false">
      <c r="B871" s="5"/>
    </row>
    <row r="872" customFormat="false" ht="15" hidden="false" customHeight="false" outlineLevel="0" collapsed="false">
      <c r="B872" s="5"/>
    </row>
    <row r="873" customFormat="false" ht="15" hidden="false" customHeight="false" outlineLevel="0" collapsed="false">
      <c r="B873" s="5"/>
    </row>
    <row r="874" customFormat="false" ht="15" hidden="false" customHeight="false" outlineLevel="0" collapsed="false">
      <c r="B874" s="5"/>
    </row>
    <row r="875" customFormat="false" ht="15" hidden="false" customHeight="false" outlineLevel="0" collapsed="false">
      <c r="B875" s="5"/>
    </row>
    <row r="876" customFormat="false" ht="15" hidden="false" customHeight="false" outlineLevel="0" collapsed="false">
      <c r="B876" s="5"/>
    </row>
    <row r="877" customFormat="false" ht="15" hidden="false" customHeight="false" outlineLevel="0" collapsed="false">
      <c r="B877" s="5"/>
    </row>
    <row r="878" customFormat="false" ht="15" hidden="false" customHeight="false" outlineLevel="0" collapsed="false">
      <c r="B878" s="5"/>
    </row>
    <row r="879" customFormat="false" ht="15" hidden="false" customHeight="false" outlineLevel="0" collapsed="false">
      <c r="B879" s="5"/>
    </row>
    <row r="880" customFormat="false" ht="15" hidden="false" customHeight="false" outlineLevel="0" collapsed="false">
      <c r="B880" s="5"/>
    </row>
    <row r="881" customFormat="false" ht="15" hidden="false" customHeight="false" outlineLevel="0" collapsed="false">
      <c r="B881" s="5"/>
    </row>
    <row r="882" customFormat="false" ht="15" hidden="false" customHeight="false" outlineLevel="0" collapsed="false">
      <c r="B882" s="5"/>
    </row>
    <row r="883" customFormat="false" ht="15" hidden="false" customHeight="false" outlineLevel="0" collapsed="false">
      <c r="B883" s="5"/>
    </row>
    <row r="884" customFormat="false" ht="15" hidden="false" customHeight="false" outlineLevel="0" collapsed="false">
      <c r="B884" s="5"/>
    </row>
    <row r="885" customFormat="false" ht="15" hidden="false" customHeight="false" outlineLevel="0" collapsed="false">
      <c r="B885" s="5"/>
    </row>
    <row r="886" customFormat="false" ht="15" hidden="false" customHeight="false" outlineLevel="0" collapsed="false">
      <c r="B886" s="5"/>
    </row>
    <row r="887" customFormat="false" ht="15" hidden="false" customHeight="false" outlineLevel="0" collapsed="false">
      <c r="B887" s="5"/>
    </row>
    <row r="888" customFormat="false" ht="15" hidden="false" customHeight="false" outlineLevel="0" collapsed="false">
      <c r="B888" s="5"/>
    </row>
    <row r="889" customFormat="false" ht="15" hidden="false" customHeight="false" outlineLevel="0" collapsed="false">
      <c r="B889" s="5"/>
    </row>
    <row r="890" customFormat="false" ht="15" hidden="false" customHeight="false" outlineLevel="0" collapsed="false">
      <c r="B890" s="5"/>
    </row>
    <row r="891" customFormat="false" ht="15" hidden="false" customHeight="false" outlineLevel="0" collapsed="false">
      <c r="B891" s="5"/>
    </row>
    <row r="892" customFormat="false" ht="15" hidden="false" customHeight="false" outlineLevel="0" collapsed="false">
      <c r="B892" s="5"/>
    </row>
    <row r="893" customFormat="false" ht="15" hidden="false" customHeight="false" outlineLevel="0" collapsed="false">
      <c r="B893" s="5"/>
    </row>
    <row r="894" customFormat="false" ht="15" hidden="false" customHeight="false" outlineLevel="0" collapsed="false">
      <c r="B894" s="5"/>
    </row>
    <row r="895" customFormat="false" ht="15" hidden="false" customHeight="false" outlineLevel="0" collapsed="false">
      <c r="B895" s="5"/>
    </row>
    <row r="896" customFormat="false" ht="15" hidden="false" customHeight="false" outlineLevel="0" collapsed="false">
      <c r="B896" s="5"/>
    </row>
    <row r="897" customFormat="false" ht="15" hidden="false" customHeight="false" outlineLevel="0" collapsed="false">
      <c r="B897" s="5"/>
    </row>
    <row r="898" customFormat="false" ht="15" hidden="false" customHeight="false" outlineLevel="0" collapsed="false">
      <c r="B898" s="5"/>
    </row>
    <row r="899" customFormat="false" ht="15" hidden="false" customHeight="false" outlineLevel="0" collapsed="false">
      <c r="B899" s="5"/>
    </row>
    <row r="900" customFormat="false" ht="15" hidden="false" customHeight="false" outlineLevel="0" collapsed="false">
      <c r="B900" s="5"/>
    </row>
    <row r="901" customFormat="false" ht="15" hidden="false" customHeight="false" outlineLevel="0" collapsed="false">
      <c r="B901" s="5"/>
    </row>
    <row r="902" customFormat="false" ht="15" hidden="false" customHeight="false" outlineLevel="0" collapsed="false">
      <c r="B902" s="5"/>
    </row>
    <row r="903" customFormat="false" ht="15" hidden="false" customHeight="false" outlineLevel="0" collapsed="false">
      <c r="B903" s="5"/>
    </row>
    <row r="904" customFormat="false" ht="15" hidden="false" customHeight="false" outlineLevel="0" collapsed="false">
      <c r="B904" s="5"/>
    </row>
    <row r="905" customFormat="false" ht="15" hidden="false" customHeight="false" outlineLevel="0" collapsed="false">
      <c r="B905" s="5"/>
    </row>
    <row r="906" customFormat="false" ht="15" hidden="false" customHeight="false" outlineLevel="0" collapsed="false">
      <c r="B906" s="5"/>
    </row>
    <row r="907" customFormat="false" ht="15" hidden="false" customHeight="false" outlineLevel="0" collapsed="false">
      <c r="B907" s="5"/>
    </row>
    <row r="908" customFormat="false" ht="15" hidden="false" customHeight="false" outlineLevel="0" collapsed="false">
      <c r="B908" s="5"/>
    </row>
    <row r="909" customFormat="false" ht="15" hidden="false" customHeight="false" outlineLevel="0" collapsed="false">
      <c r="B909" s="5"/>
    </row>
    <row r="910" customFormat="false" ht="15" hidden="false" customHeight="false" outlineLevel="0" collapsed="false">
      <c r="B910" s="5"/>
    </row>
    <row r="911" customFormat="false" ht="15" hidden="false" customHeight="false" outlineLevel="0" collapsed="false">
      <c r="B911" s="5"/>
    </row>
    <row r="912" customFormat="false" ht="15" hidden="false" customHeight="false" outlineLevel="0" collapsed="false">
      <c r="B912" s="5"/>
    </row>
    <row r="913" customFormat="false" ht="15" hidden="false" customHeight="false" outlineLevel="0" collapsed="false">
      <c r="B913" s="5"/>
    </row>
    <row r="914" customFormat="false" ht="15" hidden="false" customHeight="false" outlineLevel="0" collapsed="false">
      <c r="B914" s="5"/>
    </row>
  </sheetData>
  <dataValidations count="1">
    <dataValidation allowBlank="true" operator="between" showDropDown="false" showErrorMessage="true" showInputMessage="true" sqref="B2:B914" type="list">
      <formula1>'Data Validation'!$A$2:$A$4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D5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86" activeCellId="1" sqref="1:1 F486"/>
    </sheetView>
  </sheetViews>
  <sheetFormatPr defaultColWidth="8.859375" defaultRowHeight="15" zeroHeight="false" outlineLevelRow="0" outlineLevelCol="0"/>
  <cols>
    <col collapsed="false" customWidth="true" hidden="false" outlineLevel="0" max="2" min="2" style="0" width="12.43"/>
    <col collapsed="false" customWidth="true" hidden="false" outlineLevel="0" max="3" min="3" style="0" width="14.43"/>
    <col collapsed="false" customWidth="true" hidden="false" outlineLevel="0" max="4" min="4" style="0" width="15.85"/>
    <col collapsed="false" customWidth="true" hidden="false" outlineLevel="0" max="5" min="5" style="0" width="14.14"/>
    <col collapsed="false" customWidth="true" hidden="false" outlineLevel="0" max="6" min="6" style="0" width="9.14"/>
  </cols>
  <sheetData>
    <row r="1" customFormat="false" ht="76.5" hidden="false" customHeight="true" outlineLevel="0" collapsed="false">
      <c r="A1" s="395" t="s">
        <v>1692</v>
      </c>
      <c r="B1" s="395" t="s">
        <v>1704</v>
      </c>
      <c r="C1" s="396" t="s">
        <v>1705</v>
      </c>
      <c r="D1" s="396" t="s">
        <v>1706</v>
      </c>
    </row>
    <row r="2" customFormat="false" ht="15" hidden="true" customHeight="false" outlineLevel="0" collapsed="false">
      <c r="A2" s="0" t="n">
        <v>1265</v>
      </c>
      <c r="B2" s="0" t="n">
        <v>2018</v>
      </c>
      <c r="C2" s="0" t="s">
        <v>1707</v>
      </c>
      <c r="D2" s="0" t="s">
        <v>1707</v>
      </c>
    </row>
    <row r="3" customFormat="false" ht="15" hidden="true" customHeight="false" outlineLevel="0" collapsed="false">
      <c r="A3" s="0" t="n">
        <v>1265</v>
      </c>
      <c r="B3" s="0" t="n">
        <v>2019</v>
      </c>
      <c r="C3" s="0" t="s">
        <v>1708</v>
      </c>
      <c r="D3" s="0" t="s">
        <v>1708</v>
      </c>
    </row>
    <row r="4" customFormat="false" ht="15" hidden="true" customHeight="false" outlineLevel="0" collapsed="false">
      <c r="A4" s="0" t="n">
        <v>3401</v>
      </c>
      <c r="B4" s="0" t="n">
        <v>2013</v>
      </c>
      <c r="C4" s="0" t="s">
        <v>1708</v>
      </c>
      <c r="D4" s="0" t="s">
        <v>1709</v>
      </c>
    </row>
    <row r="5" customFormat="false" ht="15" hidden="true" customHeight="false" outlineLevel="0" collapsed="false">
      <c r="A5" s="0" t="n">
        <v>3401</v>
      </c>
      <c r="B5" s="0" t="n">
        <v>2014</v>
      </c>
      <c r="C5" s="0" t="s">
        <v>1708</v>
      </c>
      <c r="D5" s="0" t="s">
        <v>1708</v>
      </c>
    </row>
    <row r="6" customFormat="false" ht="15" hidden="true" customHeight="false" outlineLevel="0" collapsed="false">
      <c r="A6" s="0" t="n">
        <v>3401</v>
      </c>
      <c r="B6" s="0" t="n">
        <v>2015</v>
      </c>
      <c r="C6" s="0" t="s">
        <v>1708</v>
      </c>
      <c r="D6" s="0" t="s">
        <v>1708</v>
      </c>
    </row>
    <row r="7" customFormat="false" ht="15" hidden="true" customHeight="false" outlineLevel="0" collapsed="false">
      <c r="A7" s="0" t="n">
        <v>3401</v>
      </c>
      <c r="B7" s="0" t="n">
        <v>2016</v>
      </c>
      <c r="C7" s="0" t="s">
        <v>1708</v>
      </c>
      <c r="D7" s="0" t="s">
        <v>1708</v>
      </c>
    </row>
    <row r="8" customFormat="false" ht="15" hidden="true" customHeight="false" outlineLevel="0" collapsed="false">
      <c r="A8" s="0" t="n">
        <v>3401</v>
      </c>
      <c r="B8" s="0" t="n">
        <v>2017</v>
      </c>
      <c r="C8" s="0" t="s">
        <v>1708</v>
      </c>
      <c r="D8" s="0" t="s">
        <v>1707</v>
      </c>
    </row>
    <row r="9" customFormat="false" ht="15" hidden="true" customHeight="false" outlineLevel="0" collapsed="false">
      <c r="A9" s="0" t="n">
        <v>3401</v>
      </c>
      <c r="B9" s="0" t="n">
        <v>2018</v>
      </c>
      <c r="C9" s="0" t="s">
        <v>1708</v>
      </c>
      <c r="D9" s="0" t="s">
        <v>1708</v>
      </c>
    </row>
    <row r="10" customFormat="false" ht="15" hidden="true" customHeight="false" outlineLevel="0" collapsed="false">
      <c r="A10" s="0" t="n">
        <v>3401</v>
      </c>
      <c r="B10" s="0" t="n">
        <v>2019</v>
      </c>
      <c r="C10" s="0" t="s">
        <v>1708</v>
      </c>
      <c r="D10" s="0" t="s">
        <v>1708</v>
      </c>
    </row>
    <row r="11" customFormat="false" ht="15" hidden="true" customHeight="false" outlineLevel="0" collapsed="false">
      <c r="A11" s="0" t="n">
        <v>3722</v>
      </c>
      <c r="B11" s="0" t="n">
        <v>2011</v>
      </c>
      <c r="D11" s="0" t="s">
        <v>1709</v>
      </c>
    </row>
    <row r="12" customFormat="false" ht="15" hidden="true" customHeight="false" outlineLevel="0" collapsed="false">
      <c r="A12" s="0" t="n">
        <v>3722</v>
      </c>
      <c r="B12" s="0" t="n">
        <v>2012</v>
      </c>
      <c r="C12" s="0" t="s">
        <v>1709</v>
      </c>
      <c r="D12" s="0" t="s">
        <v>1708</v>
      </c>
    </row>
    <row r="13" customFormat="false" ht="15" hidden="true" customHeight="false" outlineLevel="0" collapsed="false">
      <c r="A13" s="0" t="n">
        <v>3722</v>
      </c>
      <c r="B13" s="0" t="n">
        <v>2013</v>
      </c>
      <c r="C13" s="0" t="s">
        <v>1708</v>
      </c>
      <c r="D13" s="0" t="s">
        <v>1708</v>
      </c>
    </row>
    <row r="14" customFormat="false" ht="15" hidden="true" customHeight="false" outlineLevel="0" collapsed="false">
      <c r="A14" s="0" t="n">
        <v>3722</v>
      </c>
      <c r="B14" s="0" t="n">
        <v>2014</v>
      </c>
      <c r="C14" s="0" t="s">
        <v>1709</v>
      </c>
      <c r="D14" s="0" t="s">
        <v>1709</v>
      </c>
    </row>
    <row r="15" customFormat="false" ht="15" hidden="true" customHeight="false" outlineLevel="0" collapsed="false">
      <c r="A15" s="0" t="n">
        <v>3722</v>
      </c>
      <c r="B15" s="0" t="n">
        <v>2015</v>
      </c>
      <c r="C15" s="0" t="s">
        <v>1708</v>
      </c>
      <c r="D15" s="0" t="s">
        <v>1708</v>
      </c>
    </row>
    <row r="16" customFormat="false" ht="15" hidden="true" customHeight="false" outlineLevel="0" collapsed="false">
      <c r="A16" s="0" t="n">
        <v>3722</v>
      </c>
      <c r="B16" s="0" t="n">
        <v>2016</v>
      </c>
      <c r="C16" s="0" t="s">
        <v>1708</v>
      </c>
      <c r="D16" s="0" t="s">
        <v>1708</v>
      </c>
    </row>
    <row r="17" customFormat="false" ht="15" hidden="true" customHeight="false" outlineLevel="0" collapsed="false">
      <c r="A17" s="0" t="n">
        <v>3722</v>
      </c>
      <c r="B17" s="0" t="n">
        <v>2017</v>
      </c>
      <c r="C17" s="0" t="s">
        <v>1708</v>
      </c>
      <c r="D17" s="0" t="s">
        <v>1708</v>
      </c>
    </row>
    <row r="18" customFormat="false" ht="15" hidden="true" customHeight="false" outlineLevel="0" collapsed="false">
      <c r="A18" s="0" t="n">
        <v>3722</v>
      </c>
      <c r="B18" s="0" t="n">
        <v>2018</v>
      </c>
      <c r="C18" s="0" t="s">
        <v>1708</v>
      </c>
      <c r="D18" s="0" t="s">
        <v>1708</v>
      </c>
    </row>
    <row r="19" customFormat="false" ht="15" hidden="true" customHeight="false" outlineLevel="0" collapsed="false">
      <c r="A19" s="0" t="n">
        <v>3722</v>
      </c>
      <c r="B19" s="0" t="n">
        <v>2019</v>
      </c>
      <c r="C19" s="0" t="s">
        <v>1708</v>
      </c>
    </row>
    <row r="20" customFormat="false" ht="15" hidden="true" customHeight="false" outlineLevel="0" collapsed="false">
      <c r="A20" s="0" t="n">
        <v>3801</v>
      </c>
      <c r="B20" s="0" t="n">
        <v>2013</v>
      </c>
      <c r="C20" s="0" t="s">
        <v>1709</v>
      </c>
      <c r="D20" s="0" t="s">
        <v>1709</v>
      </c>
    </row>
    <row r="21" customFormat="false" ht="15" hidden="true" customHeight="false" outlineLevel="0" collapsed="false">
      <c r="A21" s="0" t="n">
        <v>3801</v>
      </c>
      <c r="B21" s="0" t="n">
        <v>2014</v>
      </c>
      <c r="C21" s="0" t="s">
        <v>1709</v>
      </c>
      <c r="D21" s="0" t="s">
        <v>1709</v>
      </c>
    </row>
    <row r="22" customFormat="false" ht="15" hidden="true" customHeight="false" outlineLevel="0" collapsed="false">
      <c r="A22" s="0" t="n">
        <v>3801</v>
      </c>
      <c r="B22" s="0" t="n">
        <v>2015</v>
      </c>
      <c r="C22" s="0" t="s">
        <v>1708</v>
      </c>
      <c r="D22" s="0" t="s">
        <v>1708</v>
      </c>
    </row>
    <row r="23" customFormat="false" ht="15" hidden="true" customHeight="false" outlineLevel="0" collapsed="false">
      <c r="A23" s="0" t="n">
        <v>3801</v>
      </c>
      <c r="B23" s="0" t="n">
        <v>2016</v>
      </c>
      <c r="C23" s="0" t="s">
        <v>1709</v>
      </c>
      <c r="D23" s="0" t="s">
        <v>1709</v>
      </c>
    </row>
    <row r="24" customFormat="false" ht="15" hidden="true" customHeight="false" outlineLevel="0" collapsed="false">
      <c r="A24" s="0" t="n">
        <v>3801</v>
      </c>
      <c r="B24" s="0" t="n">
        <v>2017</v>
      </c>
      <c r="C24" s="0" t="s">
        <v>1708</v>
      </c>
      <c r="D24" s="0" t="s">
        <v>1709</v>
      </c>
    </row>
    <row r="25" customFormat="false" ht="15" hidden="true" customHeight="false" outlineLevel="0" collapsed="false">
      <c r="A25" s="0" t="n">
        <v>3801</v>
      </c>
      <c r="B25" s="0" t="n">
        <v>2018</v>
      </c>
      <c r="C25" s="0" t="s">
        <v>1707</v>
      </c>
      <c r="D25" s="0" t="s">
        <v>1709</v>
      </c>
    </row>
    <row r="26" customFormat="false" ht="15" hidden="true" customHeight="false" outlineLevel="0" collapsed="false">
      <c r="A26" s="0" t="n">
        <v>3801</v>
      </c>
      <c r="B26" s="0" t="n">
        <v>2019</v>
      </c>
      <c r="C26" s="0" t="s">
        <v>1707</v>
      </c>
      <c r="D26" s="0" t="s">
        <v>1709</v>
      </c>
    </row>
    <row r="27" customFormat="false" ht="15" hidden="true" customHeight="false" outlineLevel="0" collapsed="false">
      <c r="A27" s="0" t="n">
        <v>4020</v>
      </c>
      <c r="B27" s="0" t="n">
        <v>2014</v>
      </c>
      <c r="C27" s="0" t="s">
        <v>1710</v>
      </c>
      <c r="D27" s="0" t="s">
        <v>1710</v>
      </c>
    </row>
    <row r="28" customFormat="false" ht="15" hidden="true" customHeight="false" outlineLevel="0" collapsed="false">
      <c r="A28" s="0" t="n">
        <v>4020</v>
      </c>
      <c r="B28" s="0" t="n">
        <v>2015</v>
      </c>
      <c r="C28" s="0" t="s">
        <v>1710</v>
      </c>
      <c r="D28" s="0" t="s">
        <v>1710</v>
      </c>
    </row>
    <row r="29" customFormat="false" ht="15" hidden="true" customHeight="false" outlineLevel="0" collapsed="false">
      <c r="A29" s="0" t="n">
        <v>4020</v>
      </c>
      <c r="B29" s="0" t="n">
        <v>2016</v>
      </c>
      <c r="C29" s="0" t="s">
        <v>1709</v>
      </c>
      <c r="D29" s="0" t="s">
        <v>1709</v>
      </c>
    </row>
    <row r="30" customFormat="false" ht="15" hidden="true" customHeight="false" outlineLevel="0" collapsed="false">
      <c r="A30" s="0" t="n">
        <v>4020</v>
      </c>
      <c r="B30" s="0" t="n">
        <v>2017</v>
      </c>
      <c r="C30" s="0" t="s">
        <v>1711</v>
      </c>
      <c r="D30" s="0" t="s">
        <v>1711</v>
      </c>
    </row>
    <row r="31" customFormat="false" ht="15" hidden="true" customHeight="false" outlineLevel="0" collapsed="false">
      <c r="A31" s="0" t="n">
        <v>4020</v>
      </c>
      <c r="B31" s="0" t="n">
        <v>2018</v>
      </c>
      <c r="C31" s="0" t="s">
        <v>1709</v>
      </c>
      <c r="D31" s="0" t="s">
        <v>1709</v>
      </c>
    </row>
    <row r="32" customFormat="false" ht="15" hidden="true" customHeight="false" outlineLevel="0" collapsed="false">
      <c r="A32" s="0" t="n">
        <v>4020</v>
      </c>
      <c r="B32" s="0" t="n">
        <v>2019</v>
      </c>
      <c r="C32" s="0" t="s">
        <v>1708</v>
      </c>
      <c r="D32" s="0" t="s">
        <v>1708</v>
      </c>
    </row>
    <row r="33" customFormat="false" ht="15" hidden="true" customHeight="false" outlineLevel="0" collapsed="false">
      <c r="A33" s="0" t="n">
        <v>4150</v>
      </c>
      <c r="B33" s="0" t="n">
        <v>2014</v>
      </c>
      <c r="C33" s="0" t="s">
        <v>1708</v>
      </c>
      <c r="D33" s="0" t="s">
        <v>1708</v>
      </c>
    </row>
    <row r="34" customFormat="false" ht="15" hidden="true" customHeight="false" outlineLevel="0" collapsed="false">
      <c r="A34" s="0" t="n">
        <v>4150</v>
      </c>
      <c r="B34" s="0" t="n">
        <v>2015</v>
      </c>
      <c r="C34" s="0" t="s">
        <v>1709</v>
      </c>
      <c r="D34" s="0" t="s">
        <v>1709</v>
      </c>
    </row>
    <row r="35" customFormat="false" ht="15" hidden="true" customHeight="false" outlineLevel="0" collapsed="false">
      <c r="A35" s="0" t="n">
        <v>4150</v>
      </c>
      <c r="B35" s="0" t="n">
        <v>2016</v>
      </c>
      <c r="C35" s="0" t="s">
        <v>1709</v>
      </c>
      <c r="D35" s="0" t="s">
        <v>1709</v>
      </c>
    </row>
    <row r="36" customFormat="false" ht="15" hidden="true" customHeight="false" outlineLevel="0" collapsed="false">
      <c r="A36" s="0" t="n">
        <v>4150</v>
      </c>
      <c r="B36" s="0" t="n">
        <v>2017</v>
      </c>
      <c r="C36" s="0" t="s">
        <v>1709</v>
      </c>
      <c r="D36" s="0" t="s">
        <v>1709</v>
      </c>
    </row>
    <row r="37" customFormat="false" ht="15" hidden="true" customHeight="false" outlineLevel="0" collapsed="false">
      <c r="A37" s="0" t="n">
        <v>4150</v>
      </c>
      <c r="B37" s="0" t="n">
        <v>2018</v>
      </c>
      <c r="C37" s="0" t="s">
        <v>1709</v>
      </c>
      <c r="D37" s="0" t="s">
        <v>1709</v>
      </c>
    </row>
    <row r="38" customFormat="false" ht="15" hidden="true" customHeight="false" outlineLevel="0" collapsed="false">
      <c r="A38" s="0" t="n">
        <v>4150</v>
      </c>
      <c r="B38" s="0" t="n">
        <v>2019</v>
      </c>
      <c r="C38" s="0" t="s">
        <v>1711</v>
      </c>
      <c r="D38" s="0" t="s">
        <v>1708</v>
      </c>
    </row>
    <row r="39" customFormat="false" ht="15" hidden="true" customHeight="false" outlineLevel="0" collapsed="false">
      <c r="A39" s="0" t="n">
        <v>4259</v>
      </c>
      <c r="B39" s="0" t="n">
        <v>2016</v>
      </c>
      <c r="C39" s="0" t="s">
        <v>1708</v>
      </c>
      <c r="D39" s="0" t="s">
        <v>1708</v>
      </c>
    </row>
    <row r="40" customFormat="false" ht="15" hidden="true" customHeight="false" outlineLevel="0" collapsed="false">
      <c r="A40" s="0" t="n">
        <v>4259</v>
      </c>
      <c r="B40" s="0" t="n">
        <v>2017</v>
      </c>
      <c r="C40" s="0" t="s">
        <v>1708</v>
      </c>
      <c r="D40" s="0" t="s">
        <v>1708</v>
      </c>
    </row>
    <row r="41" customFormat="false" ht="15" hidden="true" customHeight="false" outlineLevel="0" collapsed="false">
      <c r="A41" s="0" t="n">
        <v>4259</v>
      </c>
      <c r="B41" s="0" t="n">
        <v>2018</v>
      </c>
      <c r="C41" s="0" t="s">
        <v>1708</v>
      </c>
      <c r="D41" s="0" t="s">
        <v>1708</v>
      </c>
    </row>
    <row r="42" customFormat="false" ht="15" hidden="true" customHeight="false" outlineLevel="0" collapsed="false">
      <c r="A42" s="0" t="n">
        <v>4259</v>
      </c>
      <c r="B42" s="0" t="n">
        <v>2019</v>
      </c>
      <c r="C42" s="0" t="s">
        <v>1708</v>
      </c>
      <c r="D42" s="0" t="s">
        <v>1708</v>
      </c>
    </row>
    <row r="43" customFormat="false" ht="15" hidden="true" customHeight="false" outlineLevel="0" collapsed="false">
      <c r="A43" s="0" t="n">
        <v>4513</v>
      </c>
      <c r="B43" s="0" t="n">
        <v>2013</v>
      </c>
      <c r="C43" s="0" t="s">
        <v>1708</v>
      </c>
      <c r="D43" s="0" t="s">
        <v>1708</v>
      </c>
    </row>
    <row r="44" customFormat="false" ht="15" hidden="true" customHeight="false" outlineLevel="0" collapsed="false">
      <c r="A44" s="0" t="n">
        <v>4513</v>
      </c>
      <c r="B44" s="0" t="n">
        <v>2014</v>
      </c>
      <c r="C44" s="0" t="s">
        <v>1708</v>
      </c>
      <c r="D44" s="0" t="s">
        <v>1708</v>
      </c>
    </row>
    <row r="45" customFormat="false" ht="15" hidden="true" customHeight="false" outlineLevel="0" collapsed="false">
      <c r="A45" s="0" t="n">
        <v>4513</v>
      </c>
      <c r="B45" s="0" t="n">
        <v>2015</v>
      </c>
      <c r="C45" s="0" t="s">
        <v>1708</v>
      </c>
      <c r="D45" s="0" t="s">
        <v>1708</v>
      </c>
    </row>
    <row r="46" customFormat="false" ht="15" hidden="true" customHeight="false" outlineLevel="0" collapsed="false">
      <c r="A46" s="0" t="n">
        <v>4513</v>
      </c>
      <c r="B46" s="0" t="n">
        <v>2016</v>
      </c>
      <c r="C46" s="0" t="s">
        <v>1708</v>
      </c>
      <c r="D46" s="0" t="s">
        <v>1708</v>
      </c>
    </row>
    <row r="47" customFormat="false" ht="15" hidden="true" customHeight="false" outlineLevel="0" collapsed="false">
      <c r="A47" s="0" t="n">
        <v>4513</v>
      </c>
      <c r="B47" s="0" t="n">
        <v>2017</v>
      </c>
      <c r="C47" s="0" t="s">
        <v>1708</v>
      </c>
      <c r="D47" s="0" t="s">
        <v>1708</v>
      </c>
    </row>
    <row r="48" customFormat="false" ht="15" hidden="true" customHeight="false" outlineLevel="0" collapsed="false">
      <c r="A48" s="0" t="n">
        <v>4513</v>
      </c>
      <c r="B48" s="0" t="n">
        <v>2018</v>
      </c>
      <c r="C48" s="0" t="s">
        <v>1707</v>
      </c>
      <c r="D48" s="0" t="s">
        <v>1707</v>
      </c>
    </row>
    <row r="49" customFormat="false" ht="15" hidden="true" customHeight="false" outlineLevel="0" collapsed="false">
      <c r="A49" s="0" t="n">
        <v>4513</v>
      </c>
      <c r="B49" s="0" t="n">
        <v>2019</v>
      </c>
      <c r="C49" s="0" t="s">
        <v>1708</v>
      </c>
      <c r="D49" s="0" t="s">
        <v>1708</v>
      </c>
    </row>
    <row r="50" customFormat="false" ht="15" hidden="true" customHeight="false" outlineLevel="0" collapsed="false">
      <c r="A50" s="0" t="n">
        <v>4623</v>
      </c>
      <c r="B50" s="0" t="n">
        <v>2013</v>
      </c>
      <c r="C50" s="0" t="s">
        <v>1708</v>
      </c>
      <c r="D50" s="0" t="s">
        <v>1712</v>
      </c>
    </row>
    <row r="51" customFormat="false" ht="15" hidden="true" customHeight="false" outlineLevel="0" collapsed="false">
      <c r="A51" s="0" t="n">
        <v>4623</v>
      </c>
      <c r="B51" s="0" t="n">
        <v>2014</v>
      </c>
      <c r="C51" s="0" t="s">
        <v>1708</v>
      </c>
      <c r="D51" s="0" t="s">
        <v>1708</v>
      </c>
    </row>
    <row r="52" customFormat="false" ht="15" hidden="true" customHeight="false" outlineLevel="0" collapsed="false">
      <c r="A52" s="0" t="n">
        <v>4623</v>
      </c>
      <c r="B52" s="0" t="n">
        <v>2015</v>
      </c>
      <c r="C52" s="0" t="s">
        <v>1708</v>
      </c>
      <c r="D52" s="0" t="s">
        <v>1708</v>
      </c>
    </row>
    <row r="53" customFormat="false" ht="15" hidden="true" customHeight="false" outlineLevel="0" collapsed="false">
      <c r="A53" s="0" t="n">
        <v>4623</v>
      </c>
      <c r="B53" s="0" t="n">
        <v>2016</v>
      </c>
      <c r="C53" s="0" t="s">
        <v>1708</v>
      </c>
      <c r="D53" s="0" t="s">
        <v>1708</v>
      </c>
    </row>
    <row r="54" customFormat="false" ht="15" hidden="true" customHeight="false" outlineLevel="0" collapsed="false">
      <c r="A54" s="0" t="n">
        <v>4623</v>
      </c>
      <c r="B54" s="0" t="n">
        <v>2017</v>
      </c>
      <c r="C54" s="0" t="s">
        <v>1708</v>
      </c>
      <c r="D54" s="0" t="s">
        <v>1708</v>
      </c>
    </row>
    <row r="55" customFormat="false" ht="15" hidden="true" customHeight="false" outlineLevel="0" collapsed="false">
      <c r="A55" s="0" t="n">
        <v>4623</v>
      </c>
      <c r="B55" s="0" t="n">
        <v>2018</v>
      </c>
      <c r="C55" s="0" t="s">
        <v>1707</v>
      </c>
      <c r="D55" s="0" t="s">
        <v>1707</v>
      </c>
    </row>
    <row r="56" customFormat="false" ht="15" hidden="true" customHeight="false" outlineLevel="0" collapsed="false">
      <c r="A56" s="0" t="n">
        <v>4623</v>
      </c>
      <c r="B56" s="0" t="n">
        <v>2019</v>
      </c>
      <c r="C56" s="0" t="s">
        <v>1708</v>
      </c>
      <c r="D56" s="0" t="s">
        <v>1708</v>
      </c>
    </row>
    <row r="57" customFormat="false" ht="15" hidden="true" customHeight="false" outlineLevel="0" collapsed="false">
      <c r="A57" s="0" t="n">
        <v>4739</v>
      </c>
      <c r="B57" s="0" t="n">
        <v>2018</v>
      </c>
      <c r="C57" s="0" t="s">
        <v>1708</v>
      </c>
      <c r="D57" s="0" t="s">
        <v>1708</v>
      </c>
    </row>
    <row r="58" customFormat="false" ht="15" hidden="true" customHeight="false" outlineLevel="0" collapsed="false">
      <c r="A58" s="0" t="n">
        <v>4739</v>
      </c>
      <c r="B58" s="0" t="n">
        <v>2019</v>
      </c>
      <c r="C58" s="0" t="s">
        <v>1708</v>
      </c>
      <c r="D58" s="0" t="s">
        <v>1708</v>
      </c>
    </row>
    <row r="59" customFormat="false" ht="15" hidden="true" customHeight="false" outlineLevel="0" collapsed="false">
      <c r="A59" s="0" t="n">
        <v>4847</v>
      </c>
      <c r="B59" s="0" t="n">
        <v>2017</v>
      </c>
      <c r="C59" s="0" t="s">
        <v>1711</v>
      </c>
      <c r="D59" s="0" t="s">
        <v>1713</v>
      </c>
    </row>
    <row r="60" customFormat="false" ht="15" hidden="true" customHeight="false" outlineLevel="0" collapsed="false">
      <c r="A60" s="0" t="n">
        <v>4847</v>
      </c>
      <c r="B60" s="0" t="n">
        <v>2018</v>
      </c>
      <c r="C60" s="0" t="s">
        <v>1713</v>
      </c>
      <c r="D60" s="0" t="s">
        <v>1713</v>
      </c>
    </row>
    <row r="61" customFormat="false" ht="15" hidden="true" customHeight="false" outlineLevel="0" collapsed="false">
      <c r="A61" s="0" t="n">
        <v>4847</v>
      </c>
      <c r="B61" s="0" t="n">
        <v>2019</v>
      </c>
      <c r="C61" s="0" t="s">
        <v>1713</v>
      </c>
      <c r="D61" s="0" t="s">
        <v>1713</v>
      </c>
    </row>
    <row r="62" customFormat="false" ht="15" hidden="true" customHeight="false" outlineLevel="0" collapsed="false">
      <c r="A62" s="0" t="n">
        <v>4865</v>
      </c>
      <c r="B62" s="0" t="n">
        <v>2019</v>
      </c>
      <c r="C62" s="0" t="s">
        <v>1711</v>
      </c>
      <c r="D62" s="0" t="s">
        <v>1709</v>
      </c>
    </row>
    <row r="63" customFormat="false" ht="15" hidden="true" customHeight="false" outlineLevel="0" collapsed="false">
      <c r="A63" s="0" t="n">
        <v>4883</v>
      </c>
      <c r="B63" s="0" t="n">
        <v>2015</v>
      </c>
      <c r="C63" s="0" t="s">
        <v>1708</v>
      </c>
      <c r="D63" s="0" t="s">
        <v>1708</v>
      </c>
    </row>
    <row r="64" customFormat="false" ht="15" hidden="true" customHeight="false" outlineLevel="0" collapsed="false">
      <c r="A64" s="0" t="n">
        <v>4883</v>
      </c>
      <c r="B64" s="0" t="n">
        <v>2016</v>
      </c>
      <c r="C64" s="0" t="s">
        <v>1708</v>
      </c>
      <c r="D64" s="0" t="s">
        <v>1708</v>
      </c>
    </row>
    <row r="65" customFormat="false" ht="15" hidden="true" customHeight="false" outlineLevel="0" collapsed="false">
      <c r="A65" s="0" t="n">
        <v>4883</v>
      </c>
      <c r="B65" s="0" t="n">
        <v>2017</v>
      </c>
      <c r="C65" s="0" t="s">
        <v>1708</v>
      </c>
      <c r="D65" s="0" t="s">
        <v>1708</v>
      </c>
    </row>
    <row r="66" customFormat="false" ht="15" hidden="true" customHeight="false" outlineLevel="0" collapsed="false">
      <c r="A66" s="0" t="n">
        <v>4883</v>
      </c>
      <c r="B66" s="0" t="n">
        <v>2018</v>
      </c>
      <c r="C66" s="0" t="s">
        <v>1708</v>
      </c>
      <c r="D66" s="0" t="s">
        <v>1708</v>
      </c>
    </row>
    <row r="67" customFormat="false" ht="15" hidden="true" customHeight="false" outlineLevel="0" collapsed="false">
      <c r="A67" s="0" t="n">
        <v>4883</v>
      </c>
      <c r="B67" s="0" t="n">
        <v>2019</v>
      </c>
      <c r="C67" s="0" t="s">
        <v>1708</v>
      </c>
      <c r="D67" s="0" t="s">
        <v>1708</v>
      </c>
    </row>
    <row r="68" customFormat="false" ht="15" hidden="true" customHeight="false" outlineLevel="0" collapsed="false">
      <c r="A68" s="0" t="n">
        <v>4905</v>
      </c>
      <c r="B68" s="0" t="n">
        <v>2018</v>
      </c>
      <c r="C68" s="0" t="s">
        <v>1708</v>
      </c>
      <c r="D68" s="0" t="s">
        <v>1711</v>
      </c>
    </row>
    <row r="69" customFormat="false" ht="15" hidden="true" customHeight="false" outlineLevel="0" collapsed="false">
      <c r="A69" s="0" t="n">
        <v>4905</v>
      </c>
      <c r="B69" s="0" t="n">
        <v>2019</v>
      </c>
      <c r="C69" s="0" t="s">
        <v>1708</v>
      </c>
      <c r="D69" s="0" t="s">
        <v>1712</v>
      </c>
    </row>
    <row r="70" customFormat="false" ht="15" hidden="true" customHeight="false" outlineLevel="0" collapsed="false">
      <c r="A70" s="0" t="n">
        <v>4930</v>
      </c>
      <c r="B70" s="0" t="n">
        <v>2017</v>
      </c>
      <c r="C70" s="0" t="s">
        <v>1707</v>
      </c>
      <c r="D70" s="0" t="s">
        <v>1712</v>
      </c>
    </row>
    <row r="71" customFormat="false" ht="15" hidden="true" customHeight="false" outlineLevel="0" collapsed="false">
      <c r="A71" s="0" t="n">
        <v>4930</v>
      </c>
      <c r="B71" s="0" t="n">
        <v>2018</v>
      </c>
      <c r="C71" s="0" t="s">
        <v>1708</v>
      </c>
      <c r="D71" s="0" t="s">
        <v>1708</v>
      </c>
    </row>
    <row r="72" customFormat="false" ht="15" hidden="true" customHeight="false" outlineLevel="0" collapsed="false">
      <c r="A72" s="0" t="n">
        <v>4930</v>
      </c>
      <c r="B72" s="0" t="n">
        <v>2019</v>
      </c>
      <c r="C72" s="0" t="s">
        <v>1707</v>
      </c>
      <c r="D72" s="0" t="s">
        <v>1707</v>
      </c>
    </row>
    <row r="73" customFormat="false" ht="15" hidden="true" customHeight="false" outlineLevel="0" collapsed="false">
      <c r="A73" s="0" t="n">
        <v>4970</v>
      </c>
      <c r="B73" s="0" t="n">
        <v>2018</v>
      </c>
      <c r="C73" s="0" t="s">
        <v>1708</v>
      </c>
      <c r="D73" s="0" t="s">
        <v>1708</v>
      </c>
    </row>
    <row r="74" customFormat="false" ht="15" hidden="true" customHeight="false" outlineLevel="0" collapsed="false">
      <c r="A74" s="0" t="n">
        <v>4970</v>
      </c>
      <c r="B74" s="0" t="n">
        <v>2019</v>
      </c>
      <c r="C74" s="0" t="s">
        <v>1708</v>
      </c>
      <c r="D74" s="0" t="s">
        <v>1708</v>
      </c>
    </row>
    <row r="75" customFormat="false" ht="15" hidden="true" customHeight="false" outlineLevel="0" collapsed="false">
      <c r="A75" s="0" t="n">
        <v>5057</v>
      </c>
      <c r="B75" s="0" t="n">
        <v>2015</v>
      </c>
      <c r="C75" s="0" t="s">
        <v>128</v>
      </c>
      <c r="D75" s="0" t="s">
        <v>128</v>
      </c>
    </row>
    <row r="76" customFormat="false" ht="15" hidden="true" customHeight="false" outlineLevel="0" collapsed="false">
      <c r="A76" s="0" t="n">
        <v>5057</v>
      </c>
      <c r="B76" s="0" t="n">
        <v>2016</v>
      </c>
      <c r="C76" s="0" t="s">
        <v>1711</v>
      </c>
      <c r="D76" s="0" t="s">
        <v>1711</v>
      </c>
    </row>
    <row r="77" customFormat="false" ht="15" hidden="true" customHeight="false" outlineLevel="0" collapsed="false">
      <c r="A77" s="0" t="n">
        <v>5057</v>
      </c>
      <c r="B77" s="0" t="n">
        <v>2017</v>
      </c>
      <c r="C77" s="0" t="s">
        <v>1713</v>
      </c>
      <c r="D77" s="0" t="s">
        <v>1713</v>
      </c>
    </row>
    <row r="78" customFormat="false" ht="15" hidden="true" customHeight="false" outlineLevel="0" collapsed="false">
      <c r="A78" s="0" t="n">
        <v>5057</v>
      </c>
      <c r="B78" s="0" t="n">
        <v>2018</v>
      </c>
      <c r="C78" s="0" t="s">
        <v>1713</v>
      </c>
      <c r="D78" s="0" t="s">
        <v>1713</v>
      </c>
    </row>
    <row r="79" customFormat="false" ht="15" hidden="true" customHeight="false" outlineLevel="0" collapsed="false">
      <c r="A79" s="0" t="n">
        <v>5057</v>
      </c>
      <c r="B79" s="0" t="n">
        <v>2019</v>
      </c>
      <c r="C79" s="0" t="s">
        <v>1711</v>
      </c>
      <c r="D79" s="0" t="s">
        <v>1711</v>
      </c>
    </row>
    <row r="80" customFormat="false" ht="15" hidden="true" customHeight="false" outlineLevel="0" collapsed="false">
      <c r="A80" s="0" t="n">
        <v>5135</v>
      </c>
      <c r="B80" s="0" t="n">
        <v>2017</v>
      </c>
      <c r="C80" s="0" t="s">
        <v>1708</v>
      </c>
      <c r="D80" s="0" t="s">
        <v>1708</v>
      </c>
    </row>
    <row r="81" customFormat="false" ht="15" hidden="true" customHeight="false" outlineLevel="0" collapsed="false">
      <c r="A81" s="0" t="n">
        <v>5135</v>
      </c>
      <c r="B81" s="0" t="n">
        <v>2018</v>
      </c>
      <c r="C81" s="0" t="s">
        <v>1708</v>
      </c>
      <c r="D81" s="0" t="s">
        <v>1708</v>
      </c>
    </row>
    <row r="82" customFormat="false" ht="15" hidden="true" customHeight="false" outlineLevel="0" collapsed="false">
      <c r="A82" s="0" t="n">
        <v>5135</v>
      </c>
      <c r="B82" s="0" t="n">
        <v>2019</v>
      </c>
      <c r="C82" s="0" t="s">
        <v>1708</v>
      </c>
      <c r="D82" s="0" t="s">
        <v>1708</v>
      </c>
    </row>
    <row r="83" customFormat="false" ht="15" hidden="true" customHeight="false" outlineLevel="0" collapsed="false">
      <c r="A83" s="0" t="n">
        <v>5172</v>
      </c>
      <c r="B83" s="0" t="n">
        <v>2013</v>
      </c>
      <c r="C83" s="0" t="s">
        <v>1709</v>
      </c>
      <c r="D83" s="0" t="s">
        <v>1709</v>
      </c>
    </row>
    <row r="84" customFormat="false" ht="15" hidden="true" customHeight="false" outlineLevel="0" collapsed="false">
      <c r="A84" s="0" t="n">
        <v>5172</v>
      </c>
      <c r="B84" s="0" t="n">
        <v>2014</v>
      </c>
      <c r="C84" s="0" t="s">
        <v>1708</v>
      </c>
      <c r="D84" s="0" t="s">
        <v>1708</v>
      </c>
    </row>
    <row r="85" customFormat="false" ht="15" hidden="true" customHeight="false" outlineLevel="0" collapsed="false">
      <c r="A85" s="0" t="n">
        <v>5172</v>
      </c>
      <c r="B85" s="0" t="n">
        <v>2015</v>
      </c>
      <c r="C85" s="0" t="s">
        <v>1708</v>
      </c>
      <c r="D85" s="0" t="s">
        <v>1708</v>
      </c>
    </row>
    <row r="86" customFormat="false" ht="15" hidden="true" customHeight="false" outlineLevel="0" collapsed="false">
      <c r="A86" s="0" t="n">
        <v>5172</v>
      </c>
      <c r="B86" s="0" t="n">
        <v>2016</v>
      </c>
      <c r="C86" s="0" t="s">
        <v>1708</v>
      </c>
      <c r="D86" s="0" t="s">
        <v>1708</v>
      </c>
    </row>
    <row r="87" customFormat="false" ht="15" hidden="true" customHeight="false" outlineLevel="0" collapsed="false">
      <c r="A87" s="0" t="n">
        <v>5172</v>
      </c>
      <c r="B87" s="0" t="n">
        <v>2017</v>
      </c>
      <c r="C87" s="0" t="s">
        <v>1708</v>
      </c>
      <c r="D87" s="0" t="s">
        <v>1708</v>
      </c>
    </row>
    <row r="88" customFormat="false" ht="15" hidden="true" customHeight="false" outlineLevel="0" collapsed="false">
      <c r="A88" s="0" t="n">
        <v>5172</v>
      </c>
      <c r="B88" s="0" t="n">
        <v>2018</v>
      </c>
      <c r="C88" s="0" t="s">
        <v>1709</v>
      </c>
      <c r="D88" s="0" t="s">
        <v>1709</v>
      </c>
    </row>
    <row r="89" customFormat="false" ht="15" hidden="true" customHeight="false" outlineLevel="0" collapsed="false">
      <c r="A89" s="0" t="n">
        <v>5172</v>
      </c>
      <c r="B89" s="0" t="n">
        <v>2019</v>
      </c>
      <c r="C89" s="0" t="s">
        <v>1708</v>
      </c>
      <c r="D89" s="0" t="s">
        <v>1708</v>
      </c>
    </row>
    <row r="90" customFormat="false" ht="15" hidden="true" customHeight="false" outlineLevel="0" collapsed="false">
      <c r="A90" s="0" t="n">
        <v>5201</v>
      </c>
      <c r="B90" s="0" t="n">
        <v>2016</v>
      </c>
      <c r="C90" s="0" t="s">
        <v>1708</v>
      </c>
      <c r="D90" s="0" t="s">
        <v>1708</v>
      </c>
    </row>
    <row r="91" customFormat="false" ht="15" hidden="true" customHeight="false" outlineLevel="0" collapsed="false">
      <c r="A91" s="0" t="n">
        <v>5201</v>
      </c>
      <c r="B91" s="0" t="n">
        <v>2017</v>
      </c>
      <c r="C91" s="0" t="s">
        <v>1708</v>
      </c>
      <c r="D91" s="0" t="s">
        <v>1708</v>
      </c>
    </row>
    <row r="92" customFormat="false" ht="15" hidden="true" customHeight="false" outlineLevel="0" collapsed="false">
      <c r="A92" s="0" t="n">
        <v>5201</v>
      </c>
      <c r="B92" s="0" t="n">
        <v>2018</v>
      </c>
      <c r="C92" s="0" t="s">
        <v>1708</v>
      </c>
      <c r="D92" s="0" t="s">
        <v>1708</v>
      </c>
    </row>
    <row r="93" customFormat="false" ht="15" hidden="true" customHeight="false" outlineLevel="0" collapsed="false">
      <c r="A93" s="0" t="n">
        <v>5201</v>
      </c>
      <c r="B93" s="0" t="n">
        <v>2019</v>
      </c>
      <c r="C93" s="0" t="s">
        <v>1708</v>
      </c>
      <c r="D93" s="0" t="s">
        <v>1708</v>
      </c>
    </row>
    <row r="94" customFormat="false" ht="15" hidden="true" customHeight="false" outlineLevel="0" collapsed="false">
      <c r="A94" s="0" t="n">
        <v>5210</v>
      </c>
      <c r="B94" s="0" t="n">
        <v>2018</v>
      </c>
      <c r="C94" s="0" t="s">
        <v>1708</v>
      </c>
      <c r="D94" s="0" t="s">
        <v>1709</v>
      </c>
    </row>
    <row r="95" customFormat="false" ht="15" hidden="true" customHeight="false" outlineLevel="0" collapsed="false">
      <c r="A95" s="0" t="n">
        <v>5210</v>
      </c>
      <c r="B95" s="0" t="n">
        <v>2019</v>
      </c>
      <c r="C95" s="0" t="s">
        <v>1708</v>
      </c>
      <c r="D95" s="0" t="s">
        <v>1708</v>
      </c>
    </row>
    <row r="96" customFormat="false" ht="15" hidden="true" customHeight="false" outlineLevel="0" collapsed="false">
      <c r="A96" s="0" t="n">
        <v>5272</v>
      </c>
      <c r="B96" s="0" t="n">
        <v>2017</v>
      </c>
      <c r="C96" s="0" t="s">
        <v>1707</v>
      </c>
      <c r="D96" s="0" t="s">
        <v>1708</v>
      </c>
    </row>
    <row r="97" customFormat="false" ht="15" hidden="true" customHeight="false" outlineLevel="0" collapsed="false">
      <c r="A97" s="0" t="n">
        <v>5272</v>
      </c>
      <c r="B97" s="0" t="n">
        <v>2018</v>
      </c>
      <c r="C97" s="0" t="s">
        <v>1707</v>
      </c>
      <c r="D97" s="0" t="s">
        <v>1707</v>
      </c>
    </row>
    <row r="98" customFormat="false" ht="15" hidden="true" customHeight="false" outlineLevel="0" collapsed="false">
      <c r="A98" s="0" t="n">
        <v>5272</v>
      </c>
      <c r="B98" s="0" t="n">
        <v>2019</v>
      </c>
      <c r="C98" s="0" t="s">
        <v>1707</v>
      </c>
      <c r="D98" s="0" t="s">
        <v>1707</v>
      </c>
    </row>
    <row r="99" customFormat="false" ht="15" hidden="true" customHeight="false" outlineLevel="0" collapsed="false">
      <c r="A99" s="0" t="n">
        <v>5351</v>
      </c>
      <c r="B99" s="0" t="n">
        <v>2019</v>
      </c>
      <c r="C99" s="0" t="s">
        <v>1709</v>
      </c>
      <c r="D99" s="0" t="s">
        <v>1708</v>
      </c>
    </row>
    <row r="100" customFormat="false" ht="15" hidden="true" customHeight="false" outlineLevel="0" collapsed="false">
      <c r="A100" s="0" t="n">
        <v>5352</v>
      </c>
      <c r="B100" s="0" t="n">
        <v>2018</v>
      </c>
      <c r="C100" s="0" t="s">
        <v>1708</v>
      </c>
      <c r="D100" s="0" t="s">
        <v>1708</v>
      </c>
    </row>
    <row r="101" customFormat="false" ht="15" hidden="true" customHeight="false" outlineLevel="0" collapsed="false">
      <c r="A101" s="0" t="n">
        <v>5352</v>
      </c>
      <c r="B101" s="0" t="n">
        <v>2019</v>
      </c>
      <c r="D101" s="0" t="s">
        <v>1708</v>
      </c>
    </row>
    <row r="102" customFormat="false" ht="15" hidden="true" customHeight="false" outlineLevel="0" collapsed="false">
      <c r="A102" s="0" t="n">
        <v>5390</v>
      </c>
      <c r="B102" s="0" t="n">
        <v>2016</v>
      </c>
      <c r="C102" s="0" t="s">
        <v>1708</v>
      </c>
      <c r="D102" s="0" t="s">
        <v>1708</v>
      </c>
    </row>
    <row r="103" customFormat="false" ht="15" hidden="true" customHeight="false" outlineLevel="0" collapsed="false">
      <c r="A103" s="0" t="n">
        <v>5390</v>
      </c>
      <c r="B103" s="0" t="n">
        <v>2017</v>
      </c>
      <c r="C103" s="0" t="s">
        <v>1709</v>
      </c>
      <c r="D103" s="0" t="s">
        <v>1709</v>
      </c>
    </row>
    <row r="104" customFormat="false" ht="15" hidden="true" customHeight="false" outlineLevel="0" collapsed="false">
      <c r="A104" s="0" t="n">
        <v>5390</v>
      </c>
      <c r="B104" s="0" t="n">
        <v>2018</v>
      </c>
      <c r="C104" s="0" t="s">
        <v>1713</v>
      </c>
      <c r="D104" s="0" t="s">
        <v>1713</v>
      </c>
    </row>
    <row r="105" customFormat="false" ht="15" hidden="true" customHeight="false" outlineLevel="0" collapsed="false">
      <c r="A105" s="0" t="n">
        <v>5390</v>
      </c>
      <c r="B105" s="0" t="n">
        <v>2019</v>
      </c>
      <c r="C105" s="0" t="s">
        <v>1709</v>
      </c>
      <c r="D105" s="0" t="s">
        <v>1709</v>
      </c>
    </row>
    <row r="106" customFormat="false" ht="15" hidden="true" customHeight="false" outlineLevel="0" collapsed="false">
      <c r="A106" s="0" t="n">
        <v>5392</v>
      </c>
      <c r="B106" s="0" t="n">
        <v>2018</v>
      </c>
      <c r="C106" s="0" t="s">
        <v>1708</v>
      </c>
      <c r="D106" s="0" t="s">
        <v>1708</v>
      </c>
    </row>
    <row r="107" customFormat="false" ht="15" hidden="true" customHeight="false" outlineLevel="0" collapsed="false">
      <c r="A107" s="0" t="n">
        <v>5392</v>
      </c>
      <c r="B107" s="0" t="n">
        <v>2019</v>
      </c>
      <c r="C107" s="0" t="s">
        <v>1709</v>
      </c>
      <c r="D107" s="0" t="s">
        <v>1709</v>
      </c>
    </row>
    <row r="108" customFormat="false" ht="15" hidden="true" customHeight="false" outlineLevel="0" collapsed="false">
      <c r="A108" s="0" t="n">
        <v>5403</v>
      </c>
      <c r="B108" s="0" t="n">
        <v>2017</v>
      </c>
      <c r="C108" s="0" t="s">
        <v>1708</v>
      </c>
      <c r="D108" s="0" t="s">
        <v>1708</v>
      </c>
    </row>
    <row r="109" customFormat="false" ht="15" hidden="true" customHeight="false" outlineLevel="0" collapsed="false">
      <c r="A109" s="0" t="n">
        <v>5403</v>
      </c>
      <c r="B109" s="0" t="n">
        <v>2018</v>
      </c>
      <c r="C109" s="0" t="s">
        <v>1708</v>
      </c>
      <c r="D109" s="0" t="s">
        <v>1708</v>
      </c>
    </row>
    <row r="110" customFormat="false" ht="15" hidden="true" customHeight="false" outlineLevel="0" collapsed="false">
      <c r="A110" s="0" t="n">
        <v>5403</v>
      </c>
      <c r="B110" s="0" t="n">
        <v>2019</v>
      </c>
      <c r="C110" s="0" t="s">
        <v>1708</v>
      </c>
      <c r="D110" s="0" t="s">
        <v>1708</v>
      </c>
    </row>
    <row r="111" customFormat="false" ht="15" hidden="true" customHeight="false" outlineLevel="0" collapsed="false">
      <c r="A111" s="0" t="n">
        <v>5454</v>
      </c>
      <c r="B111" s="0" t="n">
        <v>2016</v>
      </c>
      <c r="C111" s="0" t="s">
        <v>1708</v>
      </c>
      <c r="D111" s="0" t="s">
        <v>1708</v>
      </c>
    </row>
    <row r="112" customFormat="false" ht="15" hidden="true" customHeight="false" outlineLevel="0" collapsed="false">
      <c r="A112" s="0" t="n">
        <v>5454</v>
      </c>
      <c r="B112" s="0" t="n">
        <v>2017</v>
      </c>
      <c r="C112" s="0" t="s">
        <v>1708</v>
      </c>
      <c r="D112" s="0" t="s">
        <v>1708</v>
      </c>
    </row>
    <row r="113" customFormat="false" ht="15" hidden="true" customHeight="false" outlineLevel="0" collapsed="false">
      <c r="A113" s="0" t="n">
        <v>5454</v>
      </c>
      <c r="B113" s="0" t="n">
        <v>2018</v>
      </c>
      <c r="C113" s="0" t="s">
        <v>1708</v>
      </c>
      <c r="D113" s="0" t="s">
        <v>1708</v>
      </c>
    </row>
    <row r="114" customFormat="false" ht="15" hidden="true" customHeight="false" outlineLevel="0" collapsed="false">
      <c r="A114" s="0" t="n">
        <v>5454</v>
      </c>
      <c r="B114" s="0" t="n">
        <v>2019</v>
      </c>
      <c r="C114" s="0" t="s">
        <v>1708</v>
      </c>
      <c r="D114" s="0" t="s">
        <v>1708</v>
      </c>
    </row>
    <row r="115" customFormat="false" ht="15" hidden="true" customHeight="false" outlineLevel="0" collapsed="false">
      <c r="A115" s="0" t="n">
        <v>5483</v>
      </c>
      <c r="B115" s="0" t="n">
        <v>2017</v>
      </c>
      <c r="C115" s="0" t="s">
        <v>1708</v>
      </c>
      <c r="D115" s="0" t="s">
        <v>1708</v>
      </c>
    </row>
    <row r="116" customFormat="false" ht="15" hidden="true" customHeight="false" outlineLevel="0" collapsed="false">
      <c r="A116" s="0" t="n">
        <v>5483</v>
      </c>
      <c r="B116" s="0" t="n">
        <v>2018</v>
      </c>
      <c r="C116" s="0" t="s">
        <v>1708</v>
      </c>
      <c r="D116" s="0" t="s">
        <v>1708</v>
      </c>
    </row>
    <row r="117" customFormat="false" ht="15" hidden="true" customHeight="false" outlineLevel="0" collapsed="false">
      <c r="A117" s="0" t="n">
        <v>5483</v>
      </c>
      <c r="B117" s="0" t="n">
        <v>2019</v>
      </c>
      <c r="C117" s="0" t="s">
        <v>1708</v>
      </c>
      <c r="D117" s="0" t="s">
        <v>1708</v>
      </c>
    </row>
    <row r="118" customFormat="false" ht="15" hidden="true" customHeight="false" outlineLevel="0" collapsed="false">
      <c r="A118" s="0" t="n">
        <v>5528</v>
      </c>
      <c r="B118" s="0" t="n">
        <v>2017</v>
      </c>
      <c r="C118" s="0" t="s">
        <v>1708</v>
      </c>
      <c r="D118" s="0" t="s">
        <v>1708</v>
      </c>
    </row>
    <row r="119" customFormat="false" ht="15" hidden="true" customHeight="false" outlineLevel="0" collapsed="false">
      <c r="A119" s="0" t="n">
        <v>5528</v>
      </c>
      <c r="B119" s="0" t="n">
        <v>2018</v>
      </c>
      <c r="C119" s="0" t="s">
        <v>1708</v>
      </c>
      <c r="D119" s="0" t="s">
        <v>1708</v>
      </c>
    </row>
    <row r="120" customFormat="false" ht="15" hidden="true" customHeight="false" outlineLevel="0" collapsed="false">
      <c r="A120" s="0" t="n">
        <v>5528</v>
      </c>
      <c r="B120" s="0" t="n">
        <v>2019</v>
      </c>
      <c r="C120" s="0" t="s">
        <v>1708</v>
      </c>
      <c r="D120" s="0" t="s">
        <v>1708</v>
      </c>
    </row>
    <row r="121" customFormat="false" ht="15" hidden="true" customHeight="false" outlineLevel="0" collapsed="false">
      <c r="A121" s="0" t="n">
        <v>5537</v>
      </c>
      <c r="B121" s="0" t="n">
        <v>2019</v>
      </c>
      <c r="C121" s="0" t="s">
        <v>1708</v>
      </c>
      <c r="D121" s="0" t="s">
        <v>1709</v>
      </c>
    </row>
    <row r="122" customFormat="false" ht="15" hidden="true" customHeight="false" outlineLevel="0" collapsed="false">
      <c r="A122" s="0" t="n">
        <v>5626</v>
      </c>
      <c r="B122" s="0" t="n">
        <v>2015</v>
      </c>
      <c r="C122" s="0" t="s">
        <v>1707</v>
      </c>
      <c r="D122" s="0" t="s">
        <v>1708</v>
      </c>
    </row>
    <row r="123" customFormat="false" ht="15" hidden="true" customHeight="false" outlineLevel="0" collapsed="false">
      <c r="A123" s="0" t="n">
        <v>5626</v>
      </c>
      <c r="B123" s="0" t="n">
        <v>2016</v>
      </c>
      <c r="C123" s="0" t="s">
        <v>1707</v>
      </c>
      <c r="D123" s="0" t="s">
        <v>1708</v>
      </c>
    </row>
    <row r="124" customFormat="false" ht="15" hidden="true" customHeight="false" outlineLevel="0" collapsed="false">
      <c r="A124" s="0" t="n">
        <v>5626</v>
      </c>
      <c r="B124" s="0" t="n">
        <v>2017</v>
      </c>
      <c r="C124" s="0" t="s">
        <v>1709</v>
      </c>
      <c r="D124" s="0" t="s">
        <v>1709</v>
      </c>
    </row>
    <row r="125" customFormat="false" ht="15" hidden="true" customHeight="false" outlineLevel="0" collapsed="false">
      <c r="A125" s="0" t="n">
        <v>5626</v>
      </c>
      <c r="B125" s="0" t="n">
        <v>2018</v>
      </c>
      <c r="C125" s="0" t="s">
        <v>1709</v>
      </c>
      <c r="D125" s="0" t="s">
        <v>1709</v>
      </c>
    </row>
    <row r="126" customFormat="false" ht="15" hidden="true" customHeight="false" outlineLevel="0" collapsed="false">
      <c r="A126" s="0" t="n">
        <v>5626</v>
      </c>
      <c r="B126" s="0" t="n">
        <v>2019</v>
      </c>
      <c r="C126" s="0" t="s">
        <v>1708</v>
      </c>
      <c r="D126" s="0" t="s">
        <v>1708</v>
      </c>
    </row>
    <row r="127" customFormat="false" ht="15" hidden="true" customHeight="false" outlineLevel="0" collapsed="false">
      <c r="A127" s="0" t="n">
        <v>5691</v>
      </c>
      <c r="B127" s="0" t="n">
        <v>2017</v>
      </c>
      <c r="C127" s="0" t="s">
        <v>1707</v>
      </c>
      <c r="D127" s="0" t="s">
        <v>1707</v>
      </c>
    </row>
    <row r="128" customFormat="false" ht="15" hidden="true" customHeight="false" outlineLevel="0" collapsed="false">
      <c r="A128" s="0" t="n">
        <v>5691</v>
      </c>
      <c r="B128" s="0" t="n">
        <v>2018</v>
      </c>
      <c r="C128" s="0" t="s">
        <v>1707</v>
      </c>
      <c r="D128" s="0" t="s">
        <v>1707</v>
      </c>
    </row>
    <row r="129" customFormat="false" ht="15" hidden="true" customHeight="false" outlineLevel="0" collapsed="false">
      <c r="A129" s="0" t="n">
        <v>5691</v>
      </c>
      <c r="B129" s="0" t="n">
        <v>2019</v>
      </c>
      <c r="C129" s="0" t="s">
        <v>1707</v>
      </c>
      <c r="D129" s="0" t="s">
        <v>1708</v>
      </c>
    </row>
    <row r="130" customFormat="false" ht="15" hidden="true" customHeight="false" outlineLevel="0" collapsed="false">
      <c r="A130" s="0" t="n">
        <v>5730</v>
      </c>
      <c r="B130" s="0" t="n">
        <v>2018</v>
      </c>
      <c r="C130" s="0" t="s">
        <v>1708</v>
      </c>
      <c r="D130" s="0" t="s">
        <v>1708</v>
      </c>
    </row>
    <row r="131" customFormat="false" ht="15" hidden="true" customHeight="false" outlineLevel="0" collapsed="false">
      <c r="A131" s="0" t="n">
        <v>5730</v>
      </c>
      <c r="B131" s="0" t="n">
        <v>2019</v>
      </c>
      <c r="C131" s="0" t="s">
        <v>1709</v>
      </c>
      <c r="D131" s="0" t="s">
        <v>1709</v>
      </c>
    </row>
    <row r="132" customFormat="false" ht="15" hidden="true" customHeight="false" outlineLevel="0" collapsed="false">
      <c r="A132" s="0" t="n">
        <v>5744</v>
      </c>
      <c r="B132" s="0" t="n">
        <v>2017</v>
      </c>
      <c r="C132" s="0" t="s">
        <v>1713</v>
      </c>
      <c r="D132" s="0" t="s">
        <v>1713</v>
      </c>
    </row>
    <row r="133" customFormat="false" ht="15" hidden="true" customHeight="false" outlineLevel="0" collapsed="false">
      <c r="A133" s="0" t="n">
        <v>5744</v>
      </c>
      <c r="B133" s="0" t="n">
        <v>2018</v>
      </c>
      <c r="C133" s="0" t="s">
        <v>1714</v>
      </c>
      <c r="D133" s="0" t="s">
        <v>1714</v>
      </c>
    </row>
    <row r="134" customFormat="false" ht="15" hidden="true" customHeight="false" outlineLevel="0" collapsed="false">
      <c r="A134" s="0" t="n">
        <v>5744</v>
      </c>
      <c r="B134" s="0" t="n">
        <v>2019</v>
      </c>
      <c r="C134" s="0" t="s">
        <v>1713</v>
      </c>
      <c r="D134" s="0" t="s">
        <v>1713</v>
      </c>
    </row>
    <row r="135" customFormat="false" ht="15" hidden="true" customHeight="false" outlineLevel="0" collapsed="false">
      <c r="A135" s="0" t="n">
        <v>5774</v>
      </c>
      <c r="B135" s="0" t="n">
        <v>2016</v>
      </c>
      <c r="C135" s="0" t="s">
        <v>1708</v>
      </c>
      <c r="D135" s="0" t="s">
        <v>1708</v>
      </c>
    </row>
    <row r="136" customFormat="false" ht="15" hidden="true" customHeight="false" outlineLevel="0" collapsed="false">
      <c r="A136" s="0" t="n">
        <v>5774</v>
      </c>
      <c r="B136" s="0" t="n">
        <v>2017</v>
      </c>
      <c r="C136" s="0" t="s">
        <v>1708</v>
      </c>
      <c r="D136" s="0" t="s">
        <v>1708</v>
      </c>
    </row>
    <row r="137" customFormat="false" ht="15" hidden="true" customHeight="false" outlineLevel="0" collapsed="false">
      <c r="A137" s="0" t="n">
        <v>5774</v>
      </c>
      <c r="B137" s="0" t="n">
        <v>2018</v>
      </c>
      <c r="C137" s="0" t="s">
        <v>1708</v>
      </c>
      <c r="D137" s="0" t="s">
        <v>1707</v>
      </c>
    </row>
    <row r="138" customFormat="false" ht="15" hidden="true" customHeight="false" outlineLevel="0" collapsed="false">
      <c r="A138" s="0" t="n">
        <v>5774</v>
      </c>
      <c r="B138" s="0" t="n">
        <v>2019</v>
      </c>
      <c r="C138" s="0" t="s">
        <v>1708</v>
      </c>
      <c r="D138" s="0" t="s">
        <v>1707</v>
      </c>
    </row>
    <row r="139" customFormat="false" ht="15" hidden="true" customHeight="false" outlineLevel="0" collapsed="false">
      <c r="A139" s="0" t="n">
        <v>5806</v>
      </c>
      <c r="B139" s="0" t="n">
        <v>2018</v>
      </c>
      <c r="C139" s="0" t="s">
        <v>1709</v>
      </c>
      <c r="D139" s="0" t="s">
        <v>1708</v>
      </c>
    </row>
    <row r="140" customFormat="false" ht="15" hidden="true" customHeight="false" outlineLevel="0" collapsed="false">
      <c r="A140" s="0" t="n">
        <v>5806</v>
      </c>
      <c r="B140" s="0" t="n">
        <v>2019</v>
      </c>
      <c r="C140" s="0" t="s">
        <v>1708</v>
      </c>
      <c r="D140" s="0" t="s">
        <v>1708</v>
      </c>
    </row>
    <row r="141" customFormat="false" ht="15" hidden="true" customHeight="false" outlineLevel="0" collapsed="false">
      <c r="A141" s="0" t="n">
        <v>5880</v>
      </c>
      <c r="B141" s="0" t="n">
        <v>2017</v>
      </c>
      <c r="C141" s="0" t="s">
        <v>1708</v>
      </c>
      <c r="D141" s="0" t="s">
        <v>1708</v>
      </c>
    </row>
    <row r="142" customFormat="false" ht="15" hidden="true" customHeight="false" outlineLevel="0" collapsed="false">
      <c r="A142" s="0" t="n">
        <v>5880</v>
      </c>
      <c r="B142" s="0" t="n">
        <v>2018</v>
      </c>
      <c r="C142" s="0" t="s">
        <v>1708</v>
      </c>
      <c r="D142" s="0" t="s">
        <v>1708</v>
      </c>
    </row>
    <row r="143" customFormat="false" ht="15" hidden="true" customHeight="false" outlineLevel="0" collapsed="false">
      <c r="A143" s="0" t="n">
        <v>5880</v>
      </c>
      <c r="B143" s="0" t="n">
        <v>2019</v>
      </c>
      <c r="C143" s="0" t="s">
        <v>1708</v>
      </c>
      <c r="D143" s="0" t="s">
        <v>1708</v>
      </c>
    </row>
    <row r="144" customFormat="false" ht="15" hidden="true" customHeight="false" outlineLevel="0" collapsed="false">
      <c r="A144" s="0" t="n">
        <v>5882</v>
      </c>
      <c r="B144" s="0" t="n">
        <v>2016</v>
      </c>
      <c r="C144" s="0" t="s">
        <v>1708</v>
      </c>
      <c r="D144" s="0" t="s">
        <v>1708</v>
      </c>
    </row>
    <row r="145" customFormat="false" ht="15" hidden="true" customHeight="false" outlineLevel="0" collapsed="false">
      <c r="A145" s="0" t="n">
        <v>5882</v>
      </c>
      <c r="B145" s="0" t="n">
        <v>2017</v>
      </c>
      <c r="C145" s="0" t="s">
        <v>1708</v>
      </c>
      <c r="D145" s="0" t="s">
        <v>1708</v>
      </c>
    </row>
    <row r="146" customFormat="false" ht="15" hidden="true" customHeight="false" outlineLevel="0" collapsed="false">
      <c r="A146" s="0" t="n">
        <v>5882</v>
      </c>
      <c r="B146" s="0" t="n">
        <v>2018</v>
      </c>
      <c r="C146" s="0" t="s">
        <v>1708</v>
      </c>
      <c r="D146" s="0" t="s">
        <v>1709</v>
      </c>
    </row>
    <row r="147" customFormat="false" ht="15" hidden="true" customHeight="false" outlineLevel="0" collapsed="false">
      <c r="A147" s="0" t="n">
        <v>5882</v>
      </c>
      <c r="B147" s="0" t="n">
        <v>2019</v>
      </c>
      <c r="C147" s="0" t="s">
        <v>1709</v>
      </c>
      <c r="D147" s="0" t="s">
        <v>1709</v>
      </c>
    </row>
    <row r="148" customFormat="false" ht="15" hidden="true" customHeight="false" outlineLevel="0" collapsed="false">
      <c r="A148" s="0" t="n">
        <v>6990</v>
      </c>
      <c r="B148" s="0" t="n">
        <v>2017</v>
      </c>
      <c r="C148" s="0" t="s">
        <v>1708</v>
      </c>
      <c r="D148" s="0" t="s">
        <v>1708</v>
      </c>
    </row>
    <row r="149" customFormat="false" ht="15" hidden="true" customHeight="false" outlineLevel="0" collapsed="false">
      <c r="A149" s="0" t="n">
        <v>6990</v>
      </c>
      <c r="B149" s="0" t="n">
        <v>2018</v>
      </c>
      <c r="C149" s="0" t="s">
        <v>1708</v>
      </c>
      <c r="D149" s="0" t="s">
        <v>1708</v>
      </c>
    </row>
    <row r="150" customFormat="false" ht="15" hidden="true" customHeight="false" outlineLevel="0" collapsed="false">
      <c r="A150" s="0" t="n">
        <v>6990</v>
      </c>
      <c r="B150" s="0" t="n">
        <v>2019</v>
      </c>
      <c r="C150" s="0" t="s">
        <v>1708</v>
      </c>
      <c r="D150" s="0" t="s">
        <v>1708</v>
      </c>
    </row>
    <row r="151" customFormat="false" ht="15" hidden="true" customHeight="false" outlineLevel="0" collapsed="false">
      <c r="A151" s="0" t="n">
        <v>8025</v>
      </c>
      <c r="B151" s="0" t="n">
        <v>2019</v>
      </c>
      <c r="C151" s="0" t="s">
        <v>1709</v>
      </c>
      <c r="D151" s="0" t="s">
        <v>1711</v>
      </c>
    </row>
    <row r="152" customFormat="false" ht="15" hidden="true" customHeight="false" outlineLevel="0" collapsed="false">
      <c r="A152" s="0" t="n">
        <v>9347</v>
      </c>
      <c r="B152" s="0" t="n">
        <v>2018</v>
      </c>
      <c r="C152" s="0" t="s">
        <v>1708</v>
      </c>
      <c r="D152" s="0" t="s">
        <v>1708</v>
      </c>
    </row>
    <row r="153" customFormat="false" ht="15" hidden="true" customHeight="false" outlineLevel="0" collapsed="false">
      <c r="A153" s="0" t="n">
        <v>9347</v>
      </c>
      <c r="B153" s="0" t="n">
        <v>2019</v>
      </c>
      <c r="C153" s="0" t="s">
        <v>1708</v>
      </c>
      <c r="D153" s="0" t="s">
        <v>1708</v>
      </c>
    </row>
    <row r="154" customFormat="false" ht="15" hidden="true" customHeight="false" outlineLevel="0" collapsed="false">
      <c r="A154" s="0" t="n">
        <v>9382</v>
      </c>
      <c r="B154" s="0" t="n">
        <v>2017</v>
      </c>
      <c r="C154" s="0" t="s">
        <v>1707</v>
      </c>
      <c r="D154" s="0" t="s">
        <v>1707</v>
      </c>
    </row>
    <row r="155" customFormat="false" ht="15" hidden="true" customHeight="false" outlineLevel="0" collapsed="false">
      <c r="A155" s="0" t="n">
        <v>9382</v>
      </c>
      <c r="B155" s="0" t="n">
        <v>2018</v>
      </c>
      <c r="C155" s="0" t="s">
        <v>1707</v>
      </c>
      <c r="D155" s="0" t="s">
        <v>1707</v>
      </c>
    </row>
    <row r="156" customFormat="false" ht="15" hidden="true" customHeight="false" outlineLevel="0" collapsed="false">
      <c r="A156" s="0" t="n">
        <v>9382</v>
      </c>
      <c r="B156" s="0" t="n">
        <v>2019</v>
      </c>
      <c r="C156" s="0" t="s">
        <v>1707</v>
      </c>
      <c r="D156" s="0" t="s">
        <v>1707</v>
      </c>
    </row>
    <row r="157" customFormat="false" ht="15" hidden="true" customHeight="false" outlineLevel="0" collapsed="false">
      <c r="A157" s="0" t="n">
        <v>9678</v>
      </c>
      <c r="B157" s="0" t="n">
        <v>2017</v>
      </c>
      <c r="C157" s="0" t="s">
        <v>1708</v>
      </c>
      <c r="D157" s="0" t="s">
        <v>1708</v>
      </c>
    </row>
    <row r="158" customFormat="false" ht="15" hidden="true" customHeight="false" outlineLevel="0" collapsed="false">
      <c r="A158" s="0" t="n">
        <v>9678</v>
      </c>
      <c r="B158" s="0" t="n">
        <v>2018</v>
      </c>
      <c r="C158" s="0" t="s">
        <v>1712</v>
      </c>
      <c r="D158" s="0" t="s">
        <v>1712</v>
      </c>
    </row>
    <row r="159" customFormat="false" ht="15" hidden="true" customHeight="false" outlineLevel="0" collapsed="false">
      <c r="A159" s="0" t="n">
        <v>9678</v>
      </c>
      <c r="B159" s="0" t="n">
        <v>2019</v>
      </c>
      <c r="C159" s="0" t="s">
        <v>1712</v>
      </c>
      <c r="D159" s="0" t="s">
        <v>1712</v>
      </c>
    </row>
    <row r="160" customFormat="false" ht="15" hidden="true" customHeight="false" outlineLevel="0" collapsed="false">
      <c r="A160" s="0" t="n">
        <v>9858</v>
      </c>
      <c r="B160" s="0" t="n">
        <v>2018</v>
      </c>
      <c r="C160" s="0" t="s">
        <v>128</v>
      </c>
      <c r="D160" s="0" t="s">
        <v>128</v>
      </c>
    </row>
    <row r="161" customFormat="false" ht="15" hidden="true" customHeight="false" outlineLevel="0" collapsed="false">
      <c r="A161" s="0" t="n">
        <v>9858</v>
      </c>
      <c r="B161" s="0" t="n">
        <v>2019</v>
      </c>
      <c r="C161" s="0" t="s">
        <v>1708</v>
      </c>
      <c r="D161" s="0" t="s">
        <v>1708</v>
      </c>
    </row>
    <row r="162" customFormat="false" ht="15" hidden="true" customHeight="false" outlineLevel="0" collapsed="false">
      <c r="A162" s="0" t="n">
        <v>9882</v>
      </c>
      <c r="B162" s="0" t="n">
        <v>2018</v>
      </c>
      <c r="C162" s="0" t="s">
        <v>1707</v>
      </c>
      <c r="D162" s="0" t="s">
        <v>1707</v>
      </c>
    </row>
    <row r="163" customFormat="false" ht="15" hidden="true" customHeight="false" outlineLevel="0" collapsed="false">
      <c r="A163" s="0" t="n">
        <v>9882</v>
      </c>
      <c r="B163" s="0" t="n">
        <v>2019</v>
      </c>
      <c r="C163" s="0" t="s">
        <v>1707</v>
      </c>
      <c r="D163" s="0" t="s">
        <v>1707</v>
      </c>
    </row>
    <row r="164" customFormat="false" ht="15" hidden="true" customHeight="false" outlineLevel="0" collapsed="false">
      <c r="A164" s="0" t="n">
        <v>4464</v>
      </c>
      <c r="B164" s="0" t="n">
        <v>2015</v>
      </c>
      <c r="C164" s="0" t="s">
        <v>1708</v>
      </c>
      <c r="D164" s="0" t="s">
        <v>1708</v>
      </c>
    </row>
    <row r="165" customFormat="false" ht="15" hidden="true" customHeight="false" outlineLevel="0" collapsed="false">
      <c r="A165" s="0" t="n">
        <v>4464</v>
      </c>
      <c r="B165" s="0" t="n">
        <v>2016</v>
      </c>
      <c r="C165" s="0" t="s">
        <v>1708</v>
      </c>
      <c r="D165" s="0" t="s">
        <v>1708</v>
      </c>
    </row>
    <row r="166" customFormat="false" ht="15" hidden="true" customHeight="false" outlineLevel="0" collapsed="false">
      <c r="A166" s="0" t="n">
        <v>4464</v>
      </c>
      <c r="B166" s="0" t="n">
        <v>2017</v>
      </c>
      <c r="C166" s="0" t="s">
        <v>1708</v>
      </c>
      <c r="D166" s="0" t="s">
        <v>1708</v>
      </c>
    </row>
    <row r="167" customFormat="false" ht="15" hidden="true" customHeight="false" outlineLevel="0" collapsed="false">
      <c r="A167" s="0" t="n">
        <v>4464</v>
      </c>
      <c r="B167" s="0" t="n">
        <v>2018</v>
      </c>
      <c r="C167" s="0" t="s">
        <v>1708</v>
      </c>
      <c r="D167" s="0" t="s">
        <v>1708</v>
      </c>
    </row>
    <row r="168" customFormat="false" ht="15" hidden="true" customHeight="false" outlineLevel="0" collapsed="false">
      <c r="A168" s="0" t="n">
        <v>4464</v>
      </c>
      <c r="B168" s="0" t="n">
        <v>2019</v>
      </c>
      <c r="C168" s="0" t="s">
        <v>1707</v>
      </c>
      <c r="D168" s="0" t="s">
        <v>1707</v>
      </c>
    </row>
    <row r="169" customFormat="false" ht="15" hidden="true" customHeight="false" outlineLevel="0" collapsed="false">
      <c r="A169" s="0" t="n">
        <v>5634</v>
      </c>
      <c r="B169" s="0" t="n">
        <v>2018</v>
      </c>
      <c r="C169" s="0" t="s">
        <v>1712</v>
      </c>
      <c r="D169" s="0" t="s">
        <v>1712</v>
      </c>
    </row>
    <row r="170" customFormat="false" ht="15" hidden="true" customHeight="false" outlineLevel="0" collapsed="false">
      <c r="A170" s="0" t="n">
        <v>5634</v>
      </c>
      <c r="B170" s="0" t="n">
        <v>2019</v>
      </c>
      <c r="C170" s="0" t="s">
        <v>1708</v>
      </c>
      <c r="D170" s="0" t="s">
        <v>1708</v>
      </c>
    </row>
    <row r="171" customFormat="false" ht="15" hidden="true" customHeight="false" outlineLevel="0" collapsed="false">
      <c r="A171" s="0" t="n">
        <v>3808</v>
      </c>
      <c r="B171" s="0" t="n">
        <v>2013</v>
      </c>
      <c r="C171" s="0" t="s">
        <v>1708</v>
      </c>
      <c r="D171" s="0" t="s">
        <v>1708</v>
      </c>
    </row>
    <row r="172" customFormat="false" ht="15" hidden="true" customHeight="false" outlineLevel="0" collapsed="false">
      <c r="A172" s="0" t="n">
        <v>3808</v>
      </c>
      <c r="B172" s="0" t="n">
        <v>2014</v>
      </c>
      <c r="C172" s="0" t="s">
        <v>1708</v>
      </c>
      <c r="D172" s="0" t="s">
        <v>1708</v>
      </c>
    </row>
    <row r="173" customFormat="false" ht="15" hidden="true" customHeight="false" outlineLevel="0" collapsed="false">
      <c r="A173" s="0" t="n">
        <v>3808</v>
      </c>
      <c r="B173" s="0" t="n">
        <v>2015</v>
      </c>
      <c r="C173" s="0" t="s">
        <v>1708</v>
      </c>
      <c r="D173" s="0" t="s">
        <v>1708</v>
      </c>
    </row>
    <row r="174" customFormat="false" ht="15" hidden="true" customHeight="false" outlineLevel="0" collapsed="false">
      <c r="A174" s="0" t="n">
        <v>3808</v>
      </c>
      <c r="B174" s="0" t="n">
        <v>2016</v>
      </c>
      <c r="C174" s="0" t="s">
        <v>1708</v>
      </c>
      <c r="D174" s="0" t="s">
        <v>1708</v>
      </c>
    </row>
    <row r="175" customFormat="false" ht="15" hidden="true" customHeight="false" outlineLevel="0" collapsed="false">
      <c r="A175" s="0" t="n">
        <v>3808</v>
      </c>
      <c r="B175" s="0" t="n">
        <v>2017</v>
      </c>
      <c r="C175" s="0" t="s">
        <v>1708</v>
      </c>
      <c r="D175" s="0" t="s">
        <v>1708</v>
      </c>
    </row>
    <row r="176" customFormat="false" ht="15" hidden="true" customHeight="false" outlineLevel="0" collapsed="false">
      <c r="A176" s="0" t="n">
        <v>3808</v>
      </c>
      <c r="B176" s="0" t="n">
        <v>2018</v>
      </c>
      <c r="C176" s="0" t="s">
        <v>1708</v>
      </c>
      <c r="D176" s="0" t="s">
        <v>1708</v>
      </c>
    </row>
    <row r="177" customFormat="false" ht="15" hidden="true" customHeight="false" outlineLevel="0" collapsed="false">
      <c r="A177" s="0" t="n">
        <v>3808</v>
      </c>
      <c r="B177" s="0" t="n">
        <v>2019</v>
      </c>
      <c r="C177" s="0" t="s">
        <v>1708</v>
      </c>
      <c r="D177" s="0" t="s">
        <v>1708</v>
      </c>
    </row>
    <row r="178" customFormat="false" ht="15" hidden="true" customHeight="false" outlineLevel="0" collapsed="false">
      <c r="A178" s="0" t="n">
        <v>4158</v>
      </c>
      <c r="B178" s="0" t="n">
        <v>2013</v>
      </c>
      <c r="C178" s="0" t="s">
        <v>1708</v>
      </c>
      <c r="D178" s="0" t="s">
        <v>1708</v>
      </c>
    </row>
    <row r="179" customFormat="false" ht="15" hidden="true" customHeight="false" outlineLevel="0" collapsed="false">
      <c r="A179" s="0" t="n">
        <v>4158</v>
      </c>
      <c r="B179" s="0" t="n">
        <v>2014</v>
      </c>
      <c r="C179" s="0" t="s">
        <v>1708</v>
      </c>
      <c r="D179" s="0" t="s">
        <v>1708</v>
      </c>
    </row>
    <row r="180" customFormat="false" ht="15" hidden="true" customHeight="false" outlineLevel="0" collapsed="false">
      <c r="A180" s="0" t="n">
        <v>4158</v>
      </c>
      <c r="B180" s="0" t="n">
        <v>2015</v>
      </c>
      <c r="C180" s="0" t="s">
        <v>1708</v>
      </c>
      <c r="D180" s="0" t="s">
        <v>1708</v>
      </c>
    </row>
    <row r="181" customFormat="false" ht="15" hidden="true" customHeight="false" outlineLevel="0" collapsed="false">
      <c r="A181" s="0" t="n">
        <v>4158</v>
      </c>
      <c r="B181" s="0" t="n">
        <v>2016</v>
      </c>
      <c r="C181" s="0" t="s">
        <v>1708</v>
      </c>
      <c r="D181" s="0" t="s">
        <v>1708</v>
      </c>
    </row>
    <row r="182" customFormat="false" ht="15" hidden="true" customHeight="false" outlineLevel="0" collapsed="false">
      <c r="A182" s="0" t="n">
        <v>4158</v>
      </c>
      <c r="B182" s="0" t="n">
        <v>2017</v>
      </c>
      <c r="C182" s="0" t="s">
        <v>1708</v>
      </c>
      <c r="D182" s="0" t="s">
        <v>1708</v>
      </c>
    </row>
    <row r="183" customFormat="false" ht="15" hidden="true" customHeight="false" outlineLevel="0" collapsed="false">
      <c r="A183" s="0" t="n">
        <v>4158</v>
      </c>
      <c r="B183" s="0" t="n">
        <v>2018</v>
      </c>
      <c r="C183" s="0" t="s">
        <v>1707</v>
      </c>
      <c r="D183" s="0" t="s">
        <v>1708</v>
      </c>
    </row>
    <row r="184" customFormat="false" ht="15" hidden="true" customHeight="false" outlineLevel="0" collapsed="false">
      <c r="A184" s="0" t="n">
        <v>4158</v>
      </c>
      <c r="B184" s="0" t="n">
        <v>2019</v>
      </c>
      <c r="C184" s="0" t="s">
        <v>1707</v>
      </c>
      <c r="D184" s="0" t="s">
        <v>1708</v>
      </c>
    </row>
    <row r="185" customFormat="false" ht="15" hidden="true" customHeight="false" outlineLevel="0" collapsed="false">
      <c r="A185" s="0" t="n">
        <v>2967</v>
      </c>
      <c r="B185" s="0" t="n">
        <v>2013</v>
      </c>
      <c r="C185" s="0" t="s">
        <v>1711</v>
      </c>
      <c r="D185" s="0" t="s">
        <v>1709</v>
      </c>
    </row>
    <row r="186" customFormat="false" ht="15" hidden="true" customHeight="false" outlineLevel="0" collapsed="false">
      <c r="A186" s="0" t="n">
        <v>2967</v>
      </c>
      <c r="B186" s="0" t="n">
        <v>2014</v>
      </c>
      <c r="C186" s="0" t="s">
        <v>1711</v>
      </c>
      <c r="D186" s="0" t="s">
        <v>1711</v>
      </c>
    </row>
    <row r="187" customFormat="false" ht="15" hidden="true" customHeight="false" outlineLevel="0" collapsed="false">
      <c r="A187" s="0" t="n">
        <v>2967</v>
      </c>
      <c r="B187" s="0" t="n">
        <v>2015</v>
      </c>
      <c r="C187" s="0" t="s">
        <v>1709</v>
      </c>
      <c r="D187" s="0" t="s">
        <v>1709</v>
      </c>
    </row>
    <row r="188" customFormat="false" ht="15" hidden="true" customHeight="false" outlineLevel="0" collapsed="false">
      <c r="A188" s="0" t="n">
        <v>2967</v>
      </c>
      <c r="B188" s="0" t="n">
        <v>2016</v>
      </c>
      <c r="C188" s="0" t="s">
        <v>1709</v>
      </c>
      <c r="D188" s="0" t="s">
        <v>1709</v>
      </c>
    </row>
    <row r="189" customFormat="false" ht="15" hidden="true" customHeight="false" outlineLevel="0" collapsed="false">
      <c r="A189" s="0" t="n">
        <v>2967</v>
      </c>
      <c r="B189" s="0" t="n">
        <v>2017</v>
      </c>
      <c r="C189" s="0" t="s">
        <v>1709</v>
      </c>
      <c r="D189" s="0" t="s">
        <v>1708</v>
      </c>
    </row>
    <row r="190" customFormat="false" ht="15" hidden="true" customHeight="false" outlineLevel="0" collapsed="false">
      <c r="A190" s="0" t="n">
        <v>2967</v>
      </c>
      <c r="B190" s="0" t="n">
        <v>2018</v>
      </c>
      <c r="C190" s="0" t="s">
        <v>1708</v>
      </c>
      <c r="D190" s="0" t="s">
        <v>1708</v>
      </c>
    </row>
    <row r="191" customFormat="false" ht="15" hidden="true" customHeight="false" outlineLevel="0" collapsed="false">
      <c r="A191" s="0" t="n">
        <v>2967</v>
      </c>
      <c r="B191" s="0" t="n">
        <v>2019</v>
      </c>
      <c r="C191" s="0" t="s">
        <v>1708</v>
      </c>
      <c r="D191" s="0" t="s">
        <v>1708</v>
      </c>
    </row>
    <row r="192" customFormat="false" ht="15" hidden="true" customHeight="false" outlineLevel="0" collapsed="false">
      <c r="A192" s="0" t="n">
        <v>3211</v>
      </c>
      <c r="B192" s="0" t="n">
        <v>2013</v>
      </c>
      <c r="C192" s="0" t="s">
        <v>1715</v>
      </c>
      <c r="D192" s="0" t="s">
        <v>1708</v>
      </c>
    </row>
    <row r="193" customFormat="false" ht="15" hidden="true" customHeight="false" outlineLevel="0" collapsed="false">
      <c r="A193" s="0" t="n">
        <v>3211</v>
      </c>
      <c r="B193" s="0" t="n">
        <v>2014</v>
      </c>
      <c r="C193" s="0" t="s">
        <v>1715</v>
      </c>
      <c r="D193" s="0" t="s">
        <v>1708</v>
      </c>
    </row>
    <row r="194" customFormat="false" ht="15" hidden="true" customHeight="false" outlineLevel="0" collapsed="false">
      <c r="A194" s="0" t="n">
        <v>3211</v>
      </c>
      <c r="B194" s="0" t="n">
        <v>2015</v>
      </c>
      <c r="C194" s="0" t="s">
        <v>1715</v>
      </c>
      <c r="D194" s="0" t="s">
        <v>1708</v>
      </c>
    </row>
    <row r="195" customFormat="false" ht="15" hidden="true" customHeight="false" outlineLevel="0" collapsed="false">
      <c r="A195" s="0" t="n">
        <v>3211</v>
      </c>
      <c r="B195" s="0" t="n">
        <v>2016</v>
      </c>
      <c r="C195" s="0" t="s">
        <v>1715</v>
      </c>
      <c r="D195" s="0" t="s">
        <v>1708</v>
      </c>
    </row>
    <row r="196" customFormat="false" ht="15" hidden="true" customHeight="false" outlineLevel="0" collapsed="false">
      <c r="A196" s="0" t="n">
        <v>3211</v>
      </c>
      <c r="B196" s="0" t="n">
        <v>2017</v>
      </c>
      <c r="C196" s="0" t="s">
        <v>1715</v>
      </c>
      <c r="D196" s="0" t="s">
        <v>1708</v>
      </c>
    </row>
    <row r="197" customFormat="false" ht="15" hidden="true" customHeight="false" outlineLevel="0" collapsed="false">
      <c r="A197" s="0" t="n">
        <v>3211</v>
      </c>
      <c r="B197" s="0" t="n">
        <v>2018</v>
      </c>
      <c r="C197" s="0" t="s">
        <v>1715</v>
      </c>
      <c r="D197" s="0" t="s">
        <v>1708</v>
      </c>
    </row>
    <row r="198" customFormat="false" ht="15" hidden="true" customHeight="false" outlineLevel="0" collapsed="false">
      <c r="A198" s="0" t="n">
        <v>3211</v>
      </c>
      <c r="B198" s="0" t="n">
        <v>2019</v>
      </c>
      <c r="C198" s="0" t="s">
        <v>1715</v>
      </c>
      <c r="D198" s="0" t="s">
        <v>1708</v>
      </c>
    </row>
    <row r="199" customFormat="false" ht="15" hidden="true" customHeight="false" outlineLevel="0" collapsed="false">
      <c r="A199" s="0" t="n">
        <v>3405</v>
      </c>
      <c r="B199" s="0" t="n">
        <v>2012</v>
      </c>
      <c r="C199" s="0" t="s">
        <v>1708</v>
      </c>
      <c r="D199" s="0" t="s">
        <v>1708</v>
      </c>
    </row>
    <row r="200" customFormat="false" ht="15" hidden="true" customHeight="false" outlineLevel="0" collapsed="false">
      <c r="A200" s="0" t="n">
        <v>3405</v>
      </c>
      <c r="B200" s="0" t="n">
        <v>2013</v>
      </c>
      <c r="C200" s="0" t="s">
        <v>1708</v>
      </c>
      <c r="D200" s="0" t="s">
        <v>1709</v>
      </c>
    </row>
    <row r="201" customFormat="false" ht="15" hidden="true" customHeight="false" outlineLevel="0" collapsed="false">
      <c r="A201" s="0" t="n">
        <v>3405</v>
      </c>
      <c r="B201" s="0" t="n">
        <v>2014</v>
      </c>
      <c r="C201" s="0" t="s">
        <v>1711</v>
      </c>
      <c r="D201" s="0" t="s">
        <v>1711</v>
      </c>
    </row>
    <row r="202" customFormat="false" ht="15" hidden="true" customHeight="false" outlineLevel="0" collapsed="false">
      <c r="A202" s="0" t="n">
        <v>3405</v>
      </c>
      <c r="B202" s="0" t="n">
        <v>2015</v>
      </c>
      <c r="C202" s="0" t="s">
        <v>1709</v>
      </c>
      <c r="D202" s="0" t="s">
        <v>1711</v>
      </c>
    </row>
    <row r="203" customFormat="false" ht="15" hidden="true" customHeight="false" outlineLevel="0" collapsed="false">
      <c r="A203" s="0" t="n">
        <v>3405</v>
      </c>
      <c r="B203" s="0" t="n">
        <v>2016</v>
      </c>
      <c r="C203" s="0" t="s">
        <v>1713</v>
      </c>
      <c r="D203" s="0" t="s">
        <v>1714</v>
      </c>
    </row>
    <row r="204" customFormat="false" ht="15" hidden="true" customHeight="false" outlineLevel="0" collapsed="false">
      <c r="A204" s="0" t="n">
        <v>3405</v>
      </c>
      <c r="B204" s="0" t="n">
        <v>2019</v>
      </c>
      <c r="C204" s="0" t="s">
        <v>1709</v>
      </c>
      <c r="D204" s="0" t="s">
        <v>1711</v>
      </c>
    </row>
    <row r="205" customFormat="false" ht="15" hidden="true" customHeight="false" outlineLevel="0" collapsed="false">
      <c r="A205" s="0" t="n">
        <v>3631</v>
      </c>
      <c r="B205" s="0" t="n">
        <v>2015</v>
      </c>
      <c r="C205" s="0" t="s">
        <v>1714</v>
      </c>
      <c r="D205" s="0" t="s">
        <v>1714</v>
      </c>
    </row>
    <row r="206" customFormat="false" ht="15" hidden="true" customHeight="false" outlineLevel="0" collapsed="false">
      <c r="A206" s="0" t="n">
        <v>3631</v>
      </c>
      <c r="B206" s="0" t="n">
        <v>2016</v>
      </c>
      <c r="C206" s="0" t="s">
        <v>1714</v>
      </c>
      <c r="D206" s="0" t="s">
        <v>1714</v>
      </c>
    </row>
    <row r="207" customFormat="false" ht="15" hidden="true" customHeight="false" outlineLevel="0" collapsed="false">
      <c r="A207" s="0" t="n">
        <v>3631</v>
      </c>
      <c r="B207" s="0" t="n">
        <v>2017</v>
      </c>
      <c r="C207" s="0" t="s">
        <v>1711</v>
      </c>
      <c r="D207" s="0" t="s">
        <v>1713</v>
      </c>
    </row>
    <row r="208" customFormat="false" ht="15" hidden="true" customHeight="false" outlineLevel="0" collapsed="false">
      <c r="A208" s="0" t="n">
        <v>3631</v>
      </c>
      <c r="B208" s="0" t="n">
        <v>2018</v>
      </c>
      <c r="C208" s="0" t="s">
        <v>1709</v>
      </c>
      <c r="D208" s="0" t="s">
        <v>1711</v>
      </c>
    </row>
    <row r="209" customFormat="false" ht="15" hidden="true" customHeight="false" outlineLevel="0" collapsed="false">
      <c r="A209" s="0" t="n">
        <v>3631</v>
      </c>
      <c r="B209" s="0" t="n">
        <v>2019</v>
      </c>
      <c r="C209" s="0" t="s">
        <v>1711</v>
      </c>
      <c r="D209" s="0" t="s">
        <v>1711</v>
      </c>
    </row>
    <row r="210" customFormat="false" ht="15" hidden="true" customHeight="false" outlineLevel="0" collapsed="false">
      <c r="A210" s="0" t="n">
        <v>3649</v>
      </c>
      <c r="B210" s="0" t="n">
        <v>2015</v>
      </c>
      <c r="C210" s="0" t="s">
        <v>1708</v>
      </c>
      <c r="D210" s="0" t="s">
        <v>1708</v>
      </c>
    </row>
    <row r="211" customFormat="false" ht="15" hidden="true" customHeight="false" outlineLevel="0" collapsed="false">
      <c r="A211" s="0" t="n">
        <v>3649</v>
      </c>
      <c r="B211" s="0" t="n">
        <v>2016</v>
      </c>
      <c r="C211" s="0" t="s">
        <v>1708</v>
      </c>
      <c r="D211" s="0" t="s">
        <v>1708</v>
      </c>
    </row>
    <row r="212" customFormat="false" ht="15" hidden="true" customHeight="false" outlineLevel="0" collapsed="false">
      <c r="A212" s="0" t="n">
        <v>3649</v>
      </c>
      <c r="B212" s="0" t="n">
        <v>2017</v>
      </c>
      <c r="C212" s="0" t="s">
        <v>1708</v>
      </c>
      <c r="D212" s="0" t="s">
        <v>1708</v>
      </c>
    </row>
    <row r="213" customFormat="false" ht="15" hidden="true" customHeight="false" outlineLevel="0" collapsed="false">
      <c r="A213" s="0" t="n">
        <v>3649</v>
      </c>
      <c r="B213" s="0" t="n">
        <v>2018</v>
      </c>
      <c r="C213" s="0" t="s">
        <v>1708</v>
      </c>
      <c r="D213" s="0" t="s">
        <v>1708</v>
      </c>
    </row>
    <row r="214" customFormat="false" ht="15" hidden="true" customHeight="false" outlineLevel="0" collapsed="false">
      <c r="A214" s="0" t="n">
        <v>3649</v>
      </c>
      <c r="B214" s="0" t="n">
        <v>2019</v>
      </c>
      <c r="C214" s="0" t="s">
        <v>1708</v>
      </c>
      <c r="D214" s="0" t="s">
        <v>1708</v>
      </c>
    </row>
    <row r="215" customFormat="false" ht="15" hidden="true" customHeight="false" outlineLevel="0" collapsed="false">
      <c r="A215" s="0" t="n">
        <v>3667</v>
      </c>
      <c r="B215" s="0" t="n">
        <v>2014</v>
      </c>
      <c r="C215" s="0" t="s">
        <v>1708</v>
      </c>
      <c r="D215" s="0" t="s">
        <v>1716</v>
      </c>
    </row>
    <row r="216" customFormat="false" ht="15" hidden="true" customHeight="false" outlineLevel="0" collapsed="false">
      <c r="A216" s="0" t="n">
        <v>3667</v>
      </c>
      <c r="B216" s="0" t="n">
        <v>2015</v>
      </c>
      <c r="C216" s="0" t="s">
        <v>1708</v>
      </c>
      <c r="D216" s="0" t="s">
        <v>1708</v>
      </c>
    </row>
    <row r="217" customFormat="false" ht="15" hidden="true" customHeight="false" outlineLevel="0" collapsed="false">
      <c r="A217" s="0" t="n">
        <v>3667</v>
      </c>
      <c r="B217" s="0" t="n">
        <v>2016</v>
      </c>
      <c r="C217" s="0" t="s">
        <v>1708</v>
      </c>
      <c r="D217" s="0" t="s">
        <v>1708</v>
      </c>
    </row>
    <row r="218" customFormat="false" ht="15" hidden="true" customHeight="false" outlineLevel="0" collapsed="false">
      <c r="A218" s="0" t="n">
        <v>3667</v>
      </c>
      <c r="B218" s="0" t="n">
        <v>2017</v>
      </c>
      <c r="C218" s="0" t="s">
        <v>1708</v>
      </c>
      <c r="D218" s="0" t="s">
        <v>1708</v>
      </c>
    </row>
    <row r="219" customFormat="false" ht="15" hidden="true" customHeight="false" outlineLevel="0" collapsed="false">
      <c r="A219" s="0" t="n">
        <v>3667</v>
      </c>
      <c r="B219" s="0" t="n">
        <v>2018</v>
      </c>
      <c r="C219" s="0" t="s">
        <v>1708</v>
      </c>
      <c r="D219" s="0" t="s">
        <v>1708</v>
      </c>
    </row>
    <row r="220" customFormat="false" ht="15" hidden="true" customHeight="false" outlineLevel="0" collapsed="false">
      <c r="A220" s="0" t="n">
        <v>3667</v>
      </c>
      <c r="B220" s="0" t="n">
        <v>2019</v>
      </c>
      <c r="C220" s="0" t="s">
        <v>1708</v>
      </c>
      <c r="D220" s="0" t="s">
        <v>1708</v>
      </c>
    </row>
    <row r="221" customFormat="false" ht="15" hidden="true" customHeight="false" outlineLevel="0" collapsed="false">
      <c r="A221" s="0" t="n">
        <v>4078</v>
      </c>
      <c r="B221" s="0" t="n">
        <v>2015</v>
      </c>
      <c r="C221" s="0" t="s">
        <v>1709</v>
      </c>
      <c r="D221" s="0" t="s">
        <v>1716</v>
      </c>
    </row>
    <row r="222" customFormat="false" ht="15" hidden="true" customHeight="false" outlineLevel="0" collapsed="false">
      <c r="A222" s="0" t="n">
        <v>4078</v>
      </c>
      <c r="B222" s="0" t="n">
        <v>2016</v>
      </c>
      <c r="C222" s="0" t="s">
        <v>1708</v>
      </c>
      <c r="D222" s="0" t="s">
        <v>1708</v>
      </c>
    </row>
    <row r="223" customFormat="false" ht="15" hidden="true" customHeight="false" outlineLevel="0" collapsed="false">
      <c r="A223" s="0" t="n">
        <v>4078</v>
      </c>
      <c r="B223" s="0" t="n">
        <v>2017</v>
      </c>
      <c r="C223" s="0" t="s">
        <v>1708</v>
      </c>
      <c r="D223" s="0" t="s">
        <v>1708</v>
      </c>
    </row>
    <row r="224" customFormat="false" ht="15" hidden="true" customHeight="false" outlineLevel="0" collapsed="false">
      <c r="A224" s="0" t="n">
        <v>4078</v>
      </c>
      <c r="B224" s="0" t="n">
        <v>2018</v>
      </c>
      <c r="C224" s="0" t="s">
        <v>1708</v>
      </c>
      <c r="D224" s="0" t="s">
        <v>1708</v>
      </c>
    </row>
    <row r="225" customFormat="false" ht="15" hidden="true" customHeight="false" outlineLevel="0" collapsed="false">
      <c r="A225" s="0" t="n">
        <v>4078</v>
      </c>
      <c r="B225" s="0" t="n">
        <v>2019</v>
      </c>
      <c r="C225" s="0" t="s">
        <v>1709</v>
      </c>
      <c r="D225" s="0" t="s">
        <v>1709</v>
      </c>
    </row>
    <row r="226" customFormat="false" ht="15" hidden="true" customHeight="false" outlineLevel="0" collapsed="false">
      <c r="A226" s="0" t="n">
        <v>4086</v>
      </c>
      <c r="B226" s="0" t="n">
        <v>2015</v>
      </c>
      <c r="C226" s="0" t="s">
        <v>1709</v>
      </c>
      <c r="D226" s="0" t="s">
        <v>1709</v>
      </c>
    </row>
    <row r="227" customFormat="false" ht="15" hidden="true" customHeight="false" outlineLevel="0" collapsed="false">
      <c r="A227" s="0" t="n">
        <v>4086</v>
      </c>
      <c r="B227" s="0" t="n">
        <v>2016</v>
      </c>
      <c r="C227" s="0" t="s">
        <v>1709</v>
      </c>
      <c r="D227" s="0" t="s">
        <v>1709</v>
      </c>
    </row>
    <row r="228" customFormat="false" ht="15" hidden="true" customHeight="false" outlineLevel="0" collapsed="false">
      <c r="A228" s="0" t="n">
        <v>4086</v>
      </c>
      <c r="B228" s="0" t="n">
        <v>2017</v>
      </c>
      <c r="C228" s="0" t="s">
        <v>1709</v>
      </c>
      <c r="D228" s="0" t="s">
        <v>1709</v>
      </c>
    </row>
    <row r="229" customFormat="false" ht="15" hidden="true" customHeight="false" outlineLevel="0" collapsed="false">
      <c r="A229" s="0" t="n">
        <v>4086</v>
      </c>
      <c r="B229" s="0" t="n">
        <v>2018</v>
      </c>
      <c r="C229" s="0" t="s">
        <v>1709</v>
      </c>
      <c r="D229" s="0" t="s">
        <v>1709</v>
      </c>
    </row>
    <row r="230" customFormat="false" ht="15" hidden="true" customHeight="false" outlineLevel="0" collapsed="false">
      <c r="A230" s="0" t="n">
        <v>4086</v>
      </c>
      <c r="B230" s="0" t="n">
        <v>2019</v>
      </c>
      <c r="C230" s="0" t="s">
        <v>1709</v>
      </c>
      <c r="D230" s="0" t="s">
        <v>1709</v>
      </c>
    </row>
    <row r="231" customFormat="false" ht="15" hidden="true" customHeight="false" outlineLevel="0" collapsed="false">
      <c r="A231" s="0" t="n">
        <v>5283</v>
      </c>
      <c r="B231" s="0" t="n">
        <v>2018</v>
      </c>
      <c r="C231" s="0" t="s">
        <v>1708</v>
      </c>
      <c r="D231" s="0" t="s">
        <v>1707</v>
      </c>
    </row>
    <row r="232" customFormat="false" ht="15" hidden="true" customHeight="false" outlineLevel="0" collapsed="false">
      <c r="A232" s="0" t="n">
        <v>5283</v>
      </c>
      <c r="B232" s="0" t="n">
        <v>2019</v>
      </c>
      <c r="C232" s="0" t="s">
        <v>1708</v>
      </c>
      <c r="D232" s="0" t="s">
        <v>1707</v>
      </c>
    </row>
    <row r="233" customFormat="false" ht="15" hidden="true" customHeight="false" outlineLevel="0" collapsed="false">
      <c r="A233" s="0" t="n">
        <v>5290</v>
      </c>
      <c r="B233" s="0" t="n">
        <v>2018</v>
      </c>
      <c r="C233" s="0" t="s">
        <v>1709</v>
      </c>
      <c r="D233" s="0" t="s">
        <v>1709</v>
      </c>
    </row>
    <row r="234" customFormat="false" ht="15" hidden="true" customHeight="false" outlineLevel="0" collapsed="false">
      <c r="A234" s="0" t="n">
        <v>5290</v>
      </c>
      <c r="B234" s="0" t="n">
        <v>2019</v>
      </c>
      <c r="C234" s="0" t="s">
        <v>1711</v>
      </c>
      <c r="D234" s="0" t="s">
        <v>1711</v>
      </c>
    </row>
    <row r="235" customFormat="false" ht="15" hidden="true" customHeight="false" outlineLevel="0" collapsed="false">
      <c r="A235" s="0" t="n">
        <v>5639</v>
      </c>
      <c r="B235" s="0" t="n">
        <v>2017</v>
      </c>
      <c r="C235" s="0" t="s">
        <v>1708</v>
      </c>
      <c r="D235" s="0" t="s">
        <v>1708</v>
      </c>
    </row>
    <row r="236" customFormat="false" ht="15" hidden="true" customHeight="false" outlineLevel="0" collapsed="false">
      <c r="A236" s="0" t="n">
        <v>5639</v>
      </c>
      <c r="B236" s="0" t="n">
        <v>2018</v>
      </c>
      <c r="C236" s="0" t="s">
        <v>1708</v>
      </c>
      <c r="D236" s="0" t="s">
        <v>1708</v>
      </c>
    </row>
    <row r="237" customFormat="false" ht="15" hidden="true" customHeight="false" outlineLevel="0" collapsed="false">
      <c r="A237" s="0" t="n">
        <v>5639</v>
      </c>
      <c r="B237" s="0" t="n">
        <v>2019</v>
      </c>
      <c r="C237" s="0" t="s">
        <v>1708</v>
      </c>
      <c r="D237" s="0" t="s">
        <v>1708</v>
      </c>
    </row>
    <row r="238" customFormat="false" ht="15" hidden="true" customHeight="false" outlineLevel="0" collapsed="false">
      <c r="A238" s="0" t="n">
        <v>5688</v>
      </c>
      <c r="B238" s="0" t="n">
        <v>2018</v>
      </c>
      <c r="C238" s="0" t="s">
        <v>1708</v>
      </c>
      <c r="D238" s="0" t="s">
        <v>1708</v>
      </c>
    </row>
    <row r="239" customFormat="false" ht="15" hidden="true" customHeight="false" outlineLevel="0" collapsed="false">
      <c r="A239" s="0" t="n">
        <v>5688</v>
      </c>
      <c r="B239" s="0" t="n">
        <v>2019</v>
      </c>
      <c r="C239" s="0" t="s">
        <v>1708</v>
      </c>
      <c r="D239" s="0" t="s">
        <v>1708</v>
      </c>
    </row>
    <row r="240" customFormat="false" ht="15" hidden="true" customHeight="false" outlineLevel="0" collapsed="false">
      <c r="A240" s="0" t="n">
        <v>9199</v>
      </c>
      <c r="B240" s="0" t="n">
        <v>2019</v>
      </c>
      <c r="C240" s="0" t="s">
        <v>1709</v>
      </c>
      <c r="D240" s="0" t="s">
        <v>128</v>
      </c>
    </row>
    <row r="241" customFormat="false" ht="15" hidden="true" customHeight="false" outlineLevel="0" collapsed="false">
      <c r="A241" s="0" t="n">
        <v>1431</v>
      </c>
      <c r="B241" s="0" t="n">
        <v>2017</v>
      </c>
      <c r="C241" s="0" t="s">
        <v>1708</v>
      </c>
      <c r="D241" s="0" t="s">
        <v>1708</v>
      </c>
    </row>
    <row r="242" customFormat="false" ht="15" hidden="true" customHeight="false" outlineLevel="0" collapsed="false">
      <c r="A242" s="0" t="n">
        <v>1431</v>
      </c>
      <c r="B242" s="0" t="n">
        <v>2018</v>
      </c>
      <c r="C242" s="0" t="s">
        <v>1709</v>
      </c>
      <c r="D242" s="0" t="s">
        <v>1709</v>
      </c>
    </row>
    <row r="243" customFormat="false" ht="15" hidden="true" customHeight="false" outlineLevel="0" collapsed="false">
      <c r="A243" s="0" t="n">
        <v>1431</v>
      </c>
      <c r="B243" s="0" t="n">
        <v>2019</v>
      </c>
      <c r="C243" s="0" t="s">
        <v>1709</v>
      </c>
      <c r="D243" s="0" t="s">
        <v>1709</v>
      </c>
    </row>
    <row r="244" customFormat="false" ht="15" hidden="true" customHeight="false" outlineLevel="0" collapsed="false">
      <c r="A244" s="0" t="n">
        <v>4750</v>
      </c>
      <c r="B244" s="0" t="n">
        <v>2015</v>
      </c>
      <c r="C244" s="0" t="s">
        <v>1708</v>
      </c>
      <c r="D244" s="0" t="s">
        <v>1708</v>
      </c>
    </row>
    <row r="245" customFormat="false" ht="15" hidden="true" customHeight="false" outlineLevel="0" collapsed="false">
      <c r="A245" s="0" t="n">
        <v>4750</v>
      </c>
      <c r="B245" s="0" t="n">
        <v>2016</v>
      </c>
      <c r="C245" s="0" t="s">
        <v>1708</v>
      </c>
      <c r="D245" s="0" t="s">
        <v>1708</v>
      </c>
    </row>
    <row r="246" customFormat="false" ht="15" hidden="true" customHeight="false" outlineLevel="0" collapsed="false">
      <c r="A246" s="0" t="n">
        <v>4750</v>
      </c>
      <c r="B246" s="0" t="n">
        <v>2017</v>
      </c>
      <c r="C246" s="0" t="s">
        <v>1708</v>
      </c>
      <c r="D246" s="0" t="s">
        <v>1708</v>
      </c>
    </row>
    <row r="247" customFormat="false" ht="15" hidden="true" customHeight="false" outlineLevel="0" collapsed="false">
      <c r="A247" s="0" t="n">
        <v>4750</v>
      </c>
      <c r="B247" s="0" t="n">
        <v>2018</v>
      </c>
      <c r="C247" s="0" t="s">
        <v>1708</v>
      </c>
      <c r="D247" s="0" t="s">
        <v>1708</v>
      </c>
    </row>
    <row r="248" customFormat="false" ht="15" hidden="true" customHeight="false" outlineLevel="0" collapsed="false">
      <c r="A248" s="0" t="n">
        <v>4750</v>
      </c>
      <c r="B248" s="0" t="n">
        <v>2019</v>
      </c>
      <c r="C248" s="0" t="s">
        <v>1708</v>
      </c>
      <c r="D248" s="0" t="s">
        <v>1708</v>
      </c>
    </row>
    <row r="249" customFormat="false" ht="15" hidden="true" customHeight="false" outlineLevel="0" collapsed="false">
      <c r="A249" s="0" t="n">
        <v>4829</v>
      </c>
      <c r="B249" s="0" t="n">
        <v>2015</v>
      </c>
      <c r="C249" s="0" t="s">
        <v>1708</v>
      </c>
      <c r="D249" s="0" t="s">
        <v>1712</v>
      </c>
    </row>
    <row r="250" customFormat="false" ht="15" hidden="true" customHeight="false" outlineLevel="0" collapsed="false">
      <c r="A250" s="0" t="n">
        <v>4829</v>
      </c>
      <c r="B250" s="0" t="n">
        <v>2016</v>
      </c>
      <c r="C250" s="0" t="s">
        <v>1708</v>
      </c>
      <c r="D250" s="0" t="s">
        <v>1708</v>
      </c>
    </row>
    <row r="251" customFormat="false" ht="15" hidden="true" customHeight="false" outlineLevel="0" collapsed="false">
      <c r="A251" s="0" t="n">
        <v>4829</v>
      </c>
      <c r="B251" s="0" t="n">
        <v>2017</v>
      </c>
      <c r="C251" s="0" t="s">
        <v>1708</v>
      </c>
      <c r="D251" s="0" t="s">
        <v>1708</v>
      </c>
    </row>
    <row r="252" customFormat="false" ht="15" hidden="true" customHeight="false" outlineLevel="0" collapsed="false">
      <c r="A252" s="0" t="n">
        <v>4829</v>
      </c>
      <c r="B252" s="0" t="n">
        <v>2018</v>
      </c>
      <c r="C252" s="0" t="s">
        <v>1708</v>
      </c>
      <c r="D252" s="0" t="s">
        <v>1708</v>
      </c>
    </row>
    <row r="253" customFormat="false" ht="15" hidden="true" customHeight="false" outlineLevel="0" collapsed="false">
      <c r="A253" s="0" t="n">
        <v>4829</v>
      </c>
      <c r="B253" s="0" t="n">
        <v>2019</v>
      </c>
      <c r="C253" s="0" t="s">
        <v>1708</v>
      </c>
      <c r="D253" s="0" t="s">
        <v>1708</v>
      </c>
    </row>
    <row r="254" customFormat="false" ht="15" hidden="true" customHeight="false" outlineLevel="0" collapsed="false">
      <c r="A254" s="0" t="n">
        <v>5136</v>
      </c>
      <c r="B254" s="0" t="n">
        <v>2015</v>
      </c>
      <c r="C254" s="0" t="s">
        <v>1712</v>
      </c>
      <c r="D254" s="0" t="s">
        <v>1708</v>
      </c>
    </row>
    <row r="255" customFormat="false" ht="15" hidden="true" customHeight="false" outlineLevel="0" collapsed="false">
      <c r="A255" s="0" t="n">
        <v>5136</v>
      </c>
      <c r="B255" s="0" t="n">
        <v>2016</v>
      </c>
      <c r="C255" s="0" t="s">
        <v>1708</v>
      </c>
      <c r="D255" s="0" t="s">
        <v>1708</v>
      </c>
    </row>
    <row r="256" customFormat="false" ht="15" hidden="true" customHeight="false" outlineLevel="0" collapsed="false">
      <c r="A256" s="0" t="n">
        <v>5136</v>
      </c>
      <c r="B256" s="0" t="n">
        <v>2017</v>
      </c>
      <c r="C256" s="0" t="s">
        <v>1708</v>
      </c>
      <c r="D256" s="0" t="s">
        <v>1708</v>
      </c>
    </row>
    <row r="257" customFormat="false" ht="15" hidden="true" customHeight="false" outlineLevel="0" collapsed="false">
      <c r="A257" s="0" t="n">
        <v>5136</v>
      </c>
      <c r="B257" s="0" t="n">
        <v>2018</v>
      </c>
      <c r="C257" s="0" t="s">
        <v>1708</v>
      </c>
      <c r="D257" s="0" t="s">
        <v>1708</v>
      </c>
    </row>
    <row r="258" customFormat="false" ht="15" hidden="true" customHeight="false" outlineLevel="0" collapsed="false">
      <c r="A258" s="0" t="n">
        <v>5136</v>
      </c>
      <c r="B258" s="0" t="n">
        <v>2019</v>
      </c>
      <c r="C258" s="0" t="s">
        <v>1708</v>
      </c>
      <c r="D258" s="0" t="s">
        <v>1708</v>
      </c>
    </row>
    <row r="259" customFormat="false" ht="15" hidden="true" customHeight="false" outlineLevel="0" collapsed="false">
      <c r="A259" s="0" t="n">
        <v>5354</v>
      </c>
      <c r="B259" s="0" t="n">
        <v>2018</v>
      </c>
      <c r="C259" s="0" t="s">
        <v>1708</v>
      </c>
      <c r="D259" s="0" t="s">
        <v>1708</v>
      </c>
    </row>
    <row r="260" customFormat="false" ht="15" hidden="true" customHeight="false" outlineLevel="0" collapsed="false">
      <c r="A260" s="0" t="n">
        <v>5354</v>
      </c>
      <c r="B260" s="0" t="n">
        <v>2019</v>
      </c>
      <c r="C260" s="0" t="s">
        <v>1708</v>
      </c>
      <c r="D260" s="0" t="s">
        <v>1708</v>
      </c>
    </row>
    <row r="261" customFormat="false" ht="15" hidden="true" customHeight="false" outlineLevel="0" collapsed="false">
      <c r="A261" s="0" t="n">
        <v>5698</v>
      </c>
      <c r="B261" s="0" t="n">
        <v>2018</v>
      </c>
      <c r="C261" s="0" t="s">
        <v>1708</v>
      </c>
      <c r="D261" s="0" t="s">
        <v>1708</v>
      </c>
    </row>
    <row r="262" customFormat="false" ht="15" hidden="true" customHeight="false" outlineLevel="0" collapsed="false">
      <c r="A262" s="0" t="n">
        <v>5698</v>
      </c>
      <c r="B262" s="0" t="n">
        <v>2019</v>
      </c>
      <c r="C262" s="0" t="s">
        <v>1708</v>
      </c>
      <c r="D262" s="0" t="s">
        <v>1708</v>
      </c>
    </row>
    <row r="263" customFormat="false" ht="15" hidden="true" customHeight="false" outlineLevel="0" collapsed="false">
      <c r="A263" s="0" t="n">
        <v>5746</v>
      </c>
      <c r="B263" s="0" t="n">
        <v>2018</v>
      </c>
      <c r="C263" s="0" t="s">
        <v>1708</v>
      </c>
      <c r="D263" s="0" t="s">
        <v>1708</v>
      </c>
    </row>
    <row r="264" customFormat="false" ht="15" hidden="true" customHeight="false" outlineLevel="0" collapsed="false">
      <c r="A264" s="0" t="n">
        <v>5746</v>
      </c>
      <c r="B264" s="0" t="n">
        <v>2019</v>
      </c>
      <c r="C264" s="0" t="s">
        <v>1708</v>
      </c>
      <c r="D264" s="0" t="s">
        <v>1708</v>
      </c>
    </row>
    <row r="265" customFormat="false" ht="15" hidden="true" customHeight="false" outlineLevel="0" collapsed="false">
      <c r="A265" s="0" t="n">
        <v>5775</v>
      </c>
      <c r="B265" s="0" t="n">
        <v>2017</v>
      </c>
      <c r="C265" s="0" t="s">
        <v>1708</v>
      </c>
      <c r="D265" s="0" t="s">
        <v>1708</v>
      </c>
    </row>
    <row r="266" customFormat="false" ht="15" hidden="true" customHeight="false" outlineLevel="0" collapsed="false">
      <c r="A266" s="0" t="n">
        <v>5775</v>
      </c>
      <c r="B266" s="0" t="n">
        <v>2018</v>
      </c>
      <c r="C266" s="0" t="s">
        <v>1708</v>
      </c>
      <c r="D266" s="0" t="s">
        <v>1708</v>
      </c>
    </row>
    <row r="267" customFormat="false" ht="15" hidden="true" customHeight="false" outlineLevel="0" collapsed="false">
      <c r="A267" s="0" t="n">
        <v>5775</v>
      </c>
      <c r="B267" s="0" t="n">
        <v>2019</v>
      </c>
      <c r="C267" s="0" t="s">
        <v>1708</v>
      </c>
      <c r="D267" s="0" t="s">
        <v>1708</v>
      </c>
    </row>
    <row r="268" customFormat="false" ht="15" hidden="true" customHeight="false" outlineLevel="0" collapsed="false">
      <c r="A268" s="0" t="n">
        <v>5788</v>
      </c>
      <c r="B268" s="0" t="n">
        <v>2018</v>
      </c>
      <c r="C268" s="0" t="s">
        <v>1708</v>
      </c>
      <c r="D268" s="0" t="s">
        <v>1709</v>
      </c>
    </row>
    <row r="269" customFormat="false" ht="15" hidden="true" customHeight="false" outlineLevel="0" collapsed="false">
      <c r="A269" s="0" t="n">
        <v>5788</v>
      </c>
      <c r="B269" s="0" t="n">
        <v>2019</v>
      </c>
      <c r="C269" s="0" t="s">
        <v>1708</v>
      </c>
      <c r="D269" s="0" t="s">
        <v>1709</v>
      </c>
    </row>
    <row r="270" customFormat="false" ht="15" hidden="true" customHeight="false" outlineLevel="0" collapsed="false">
      <c r="A270" s="0" t="n">
        <v>5802</v>
      </c>
      <c r="B270" s="0" t="n">
        <v>2018</v>
      </c>
      <c r="C270" s="0" t="s">
        <v>1708</v>
      </c>
      <c r="D270" s="0" t="s">
        <v>1708</v>
      </c>
    </row>
    <row r="271" customFormat="false" ht="15" hidden="true" customHeight="false" outlineLevel="0" collapsed="false">
      <c r="A271" s="0" t="n">
        <v>5802</v>
      </c>
      <c r="B271" s="0" t="n">
        <v>2019</v>
      </c>
      <c r="C271" s="0" t="s">
        <v>1713</v>
      </c>
      <c r="D271" s="0" t="s">
        <v>1713</v>
      </c>
    </row>
    <row r="272" customFormat="false" ht="15" hidden="true" customHeight="false" outlineLevel="0" collapsed="false">
      <c r="A272" s="0" t="n">
        <v>5811</v>
      </c>
      <c r="B272" s="0" t="n">
        <v>2017</v>
      </c>
      <c r="C272" s="0" t="s">
        <v>1708</v>
      </c>
      <c r="D272" s="0" t="s">
        <v>1708</v>
      </c>
    </row>
    <row r="273" customFormat="false" ht="15" hidden="true" customHeight="false" outlineLevel="0" collapsed="false">
      <c r="A273" s="0" t="n">
        <v>5811</v>
      </c>
      <c r="B273" s="0" t="n">
        <v>2018</v>
      </c>
      <c r="C273" s="0" t="s">
        <v>1709</v>
      </c>
      <c r="D273" s="0" t="s">
        <v>1717</v>
      </c>
    </row>
    <row r="274" customFormat="false" ht="15" hidden="true" customHeight="false" outlineLevel="0" collapsed="false">
      <c r="A274" s="0" t="n">
        <v>5811</v>
      </c>
      <c r="B274" s="0" t="n">
        <v>2019</v>
      </c>
      <c r="C274" s="0" t="s">
        <v>1709</v>
      </c>
      <c r="D274" s="397" t="s">
        <v>1718</v>
      </c>
    </row>
    <row r="275" customFormat="false" ht="15" hidden="true" customHeight="false" outlineLevel="0" collapsed="false">
      <c r="A275" s="0" t="n">
        <v>5822</v>
      </c>
      <c r="B275" s="0" t="n">
        <v>2016</v>
      </c>
      <c r="C275" s="0" t="s">
        <v>1708</v>
      </c>
      <c r="D275" s="0" t="s">
        <v>1708</v>
      </c>
    </row>
    <row r="276" customFormat="false" ht="15" hidden="true" customHeight="false" outlineLevel="0" collapsed="false">
      <c r="A276" s="0" t="n">
        <v>5822</v>
      </c>
      <c r="B276" s="0" t="n">
        <v>2017</v>
      </c>
      <c r="C276" s="0" t="s">
        <v>1708</v>
      </c>
      <c r="D276" s="0" t="s">
        <v>1708</v>
      </c>
    </row>
    <row r="277" customFormat="false" ht="15" hidden="true" customHeight="false" outlineLevel="0" collapsed="false">
      <c r="A277" s="0" t="n">
        <v>5822</v>
      </c>
      <c r="B277" s="0" t="n">
        <v>2018</v>
      </c>
      <c r="C277" s="0" t="s">
        <v>1709</v>
      </c>
      <c r="D277" s="0" t="s">
        <v>1708</v>
      </c>
    </row>
    <row r="278" customFormat="false" ht="15" hidden="true" customHeight="false" outlineLevel="0" collapsed="false">
      <c r="A278" s="0" t="n">
        <v>5822</v>
      </c>
      <c r="B278" s="0" t="n">
        <v>2019</v>
      </c>
      <c r="C278" s="0" t="s">
        <v>1708</v>
      </c>
      <c r="D278" s="0" t="s">
        <v>1708</v>
      </c>
    </row>
    <row r="279" customFormat="false" ht="15" hidden="true" customHeight="false" outlineLevel="0" collapsed="false">
      <c r="A279" s="0" t="n">
        <v>5824</v>
      </c>
      <c r="B279" s="0" t="n">
        <v>2016</v>
      </c>
      <c r="C279" s="0" t="s">
        <v>1708</v>
      </c>
      <c r="D279" s="0" t="s">
        <v>1708</v>
      </c>
    </row>
    <row r="280" customFormat="false" ht="15" hidden="true" customHeight="false" outlineLevel="0" collapsed="false">
      <c r="A280" s="0" t="n">
        <v>5824</v>
      </c>
      <c r="B280" s="0" t="n">
        <v>2017</v>
      </c>
      <c r="C280" s="0" t="s">
        <v>1707</v>
      </c>
      <c r="D280" s="0" t="s">
        <v>1708</v>
      </c>
    </row>
    <row r="281" customFormat="false" ht="15" hidden="true" customHeight="false" outlineLevel="0" collapsed="false">
      <c r="A281" s="0" t="n">
        <v>5824</v>
      </c>
      <c r="B281" s="0" t="n">
        <v>2018</v>
      </c>
      <c r="C281" s="0" t="s">
        <v>1707</v>
      </c>
      <c r="D281" s="0" t="s">
        <v>1708</v>
      </c>
    </row>
    <row r="282" customFormat="false" ht="15" hidden="true" customHeight="false" outlineLevel="0" collapsed="false">
      <c r="A282" s="0" t="n">
        <v>5824</v>
      </c>
      <c r="B282" s="0" t="n">
        <v>2019</v>
      </c>
      <c r="C282" s="0" t="s">
        <v>1707</v>
      </c>
      <c r="D282" s="0" t="s">
        <v>1708</v>
      </c>
    </row>
    <row r="283" customFormat="false" ht="15" hidden="true" customHeight="false" outlineLevel="0" collapsed="false">
      <c r="A283" s="0" t="n">
        <v>5825</v>
      </c>
      <c r="B283" s="0" t="n">
        <v>2017</v>
      </c>
      <c r="C283" s="0" t="s">
        <v>1708</v>
      </c>
      <c r="D283" s="0" t="s">
        <v>1708</v>
      </c>
    </row>
    <row r="284" customFormat="false" ht="15" hidden="true" customHeight="false" outlineLevel="0" collapsed="false">
      <c r="A284" s="0" t="n">
        <v>5825</v>
      </c>
      <c r="B284" s="0" t="n">
        <v>2018</v>
      </c>
      <c r="C284" s="0" t="s">
        <v>1708</v>
      </c>
      <c r="D284" s="0" t="s">
        <v>1708</v>
      </c>
    </row>
    <row r="285" customFormat="false" ht="15" hidden="true" customHeight="false" outlineLevel="0" collapsed="false">
      <c r="A285" s="0" t="n">
        <v>5825</v>
      </c>
      <c r="B285" s="0" t="n">
        <v>2019</v>
      </c>
      <c r="C285" s="0" t="s">
        <v>1708</v>
      </c>
      <c r="D285" s="0" t="s">
        <v>1708</v>
      </c>
    </row>
    <row r="286" customFormat="false" ht="15" hidden="true" customHeight="false" outlineLevel="0" collapsed="false">
      <c r="A286" s="0" t="n">
        <v>5898</v>
      </c>
      <c r="B286" s="0" t="n">
        <v>2015</v>
      </c>
      <c r="C286" s="0" t="s">
        <v>1712</v>
      </c>
      <c r="D286" s="0" t="s">
        <v>1712</v>
      </c>
    </row>
    <row r="287" customFormat="false" ht="15" hidden="true" customHeight="false" outlineLevel="0" collapsed="false">
      <c r="A287" s="0" t="n">
        <v>5898</v>
      </c>
      <c r="B287" s="0" t="n">
        <v>2016</v>
      </c>
      <c r="C287" s="0" t="s">
        <v>1708</v>
      </c>
      <c r="D287" s="0" t="s">
        <v>1708</v>
      </c>
    </row>
    <row r="288" customFormat="false" ht="15" hidden="true" customHeight="false" outlineLevel="0" collapsed="false">
      <c r="A288" s="0" t="n">
        <v>5898</v>
      </c>
      <c r="B288" s="0" t="n">
        <v>2017</v>
      </c>
      <c r="C288" s="0" t="s">
        <v>1708</v>
      </c>
      <c r="D288" s="0" t="s">
        <v>1708</v>
      </c>
    </row>
    <row r="289" customFormat="false" ht="15" hidden="true" customHeight="false" outlineLevel="0" collapsed="false">
      <c r="A289" s="0" t="n">
        <v>5898</v>
      </c>
      <c r="B289" s="0" t="n">
        <v>2018</v>
      </c>
      <c r="C289" s="0" t="s">
        <v>1708</v>
      </c>
      <c r="D289" s="0" t="s">
        <v>1708</v>
      </c>
    </row>
    <row r="290" customFormat="false" ht="15" hidden="true" customHeight="false" outlineLevel="0" collapsed="false">
      <c r="A290" s="0" t="n">
        <v>5898</v>
      </c>
      <c r="B290" s="0" t="n">
        <v>2019</v>
      </c>
      <c r="C290" s="0" t="s">
        <v>1708</v>
      </c>
      <c r="D290" s="0" t="s">
        <v>1708</v>
      </c>
    </row>
    <row r="291" customFormat="false" ht="15" hidden="true" customHeight="false" outlineLevel="0" collapsed="false">
      <c r="A291" s="0" t="n">
        <v>8003</v>
      </c>
      <c r="B291" s="0" t="n">
        <v>2017</v>
      </c>
      <c r="C291" s="0" t="s">
        <v>1708</v>
      </c>
      <c r="D291" s="0" t="s">
        <v>1708</v>
      </c>
    </row>
    <row r="292" customFormat="false" ht="15" hidden="true" customHeight="false" outlineLevel="0" collapsed="false">
      <c r="A292" s="0" t="n">
        <v>8003</v>
      </c>
      <c r="B292" s="0" t="n">
        <v>2018</v>
      </c>
      <c r="C292" s="0" t="s">
        <v>1708</v>
      </c>
      <c r="D292" s="0" t="s">
        <v>1708</v>
      </c>
    </row>
    <row r="293" customFormat="false" ht="15" hidden="true" customHeight="false" outlineLevel="0" collapsed="false">
      <c r="A293" s="0" t="n">
        <v>8003</v>
      </c>
      <c r="B293" s="0" t="n">
        <v>2019</v>
      </c>
      <c r="C293" s="0" t="s">
        <v>1708</v>
      </c>
      <c r="D293" s="0" t="s">
        <v>1708</v>
      </c>
    </row>
    <row r="294" customFormat="false" ht="15" hidden="true" customHeight="false" outlineLevel="0" collapsed="false">
      <c r="A294" s="0" t="n">
        <v>9407</v>
      </c>
      <c r="B294" s="0" t="n">
        <v>2018</v>
      </c>
      <c r="C294" s="0" t="s">
        <v>1708</v>
      </c>
      <c r="D294" s="0" t="s">
        <v>1709</v>
      </c>
    </row>
    <row r="295" customFormat="false" ht="15" hidden="true" customHeight="false" outlineLevel="0" collapsed="false">
      <c r="A295" s="0" t="n">
        <v>9407</v>
      </c>
      <c r="B295" s="0" t="n">
        <v>2019</v>
      </c>
      <c r="C295" s="0" t="s">
        <v>1708</v>
      </c>
      <c r="D295" s="0" t="s">
        <v>1709</v>
      </c>
    </row>
    <row r="296" customFormat="false" ht="15" hidden="true" customHeight="false" outlineLevel="0" collapsed="false">
      <c r="A296" s="0" t="n">
        <v>9477</v>
      </c>
      <c r="B296" s="0" t="n">
        <v>2019</v>
      </c>
      <c r="C296" s="0" t="s">
        <v>1708</v>
      </c>
      <c r="D296" s="0" t="s">
        <v>1708</v>
      </c>
    </row>
    <row r="297" customFormat="false" ht="15" hidden="true" customHeight="false" outlineLevel="0" collapsed="false">
      <c r="A297" s="0" t="n">
        <v>9730</v>
      </c>
      <c r="B297" s="0" t="n">
        <v>2019</v>
      </c>
      <c r="C297" s="0" t="s">
        <v>1717</v>
      </c>
      <c r="D297" s="0" t="s">
        <v>1717</v>
      </c>
    </row>
    <row r="298" customFormat="false" ht="15" hidden="true" customHeight="false" outlineLevel="0" collapsed="false">
      <c r="A298" s="0" t="n">
        <v>9915</v>
      </c>
      <c r="B298" s="0" t="n">
        <v>2017</v>
      </c>
      <c r="D298" s="0" t="s">
        <v>1708</v>
      </c>
    </row>
    <row r="299" customFormat="false" ht="15" hidden="true" customHeight="false" outlineLevel="0" collapsed="false">
      <c r="A299" s="0" t="n">
        <v>9915</v>
      </c>
      <c r="B299" s="0" t="n">
        <v>2018</v>
      </c>
      <c r="C299" s="0" t="s">
        <v>1708</v>
      </c>
      <c r="D299" s="0" t="s">
        <v>1708</v>
      </c>
    </row>
    <row r="300" customFormat="false" ht="15" hidden="true" customHeight="false" outlineLevel="0" collapsed="false">
      <c r="A300" s="0" t="n">
        <v>9915</v>
      </c>
      <c r="B300" s="0" t="n">
        <v>2019</v>
      </c>
      <c r="C300" s="0" t="s">
        <v>1707</v>
      </c>
      <c r="D300" s="0" t="s">
        <v>1707</v>
      </c>
    </row>
    <row r="301" customFormat="false" ht="15" hidden="true" customHeight="false" outlineLevel="0" collapsed="false">
      <c r="A301" s="0" t="n">
        <v>9980</v>
      </c>
      <c r="B301" s="0" t="n">
        <v>2019</v>
      </c>
      <c r="C301" s="0" t="s">
        <v>1707</v>
      </c>
      <c r="D301" s="0" t="s">
        <v>1708</v>
      </c>
    </row>
    <row r="302" customFormat="false" ht="15" hidden="true" customHeight="false" outlineLevel="0" collapsed="false">
      <c r="A302" s="0" t="n">
        <v>9981</v>
      </c>
      <c r="B302" s="0" t="n">
        <v>2019</v>
      </c>
      <c r="C302" s="0" t="s">
        <v>1707</v>
      </c>
      <c r="D302" s="0" t="s">
        <v>1708</v>
      </c>
    </row>
    <row r="303" customFormat="false" ht="15" hidden="true" customHeight="false" outlineLevel="0" collapsed="false">
      <c r="A303" s="0" t="n">
        <v>10003</v>
      </c>
      <c r="B303" s="0" t="n">
        <v>2019</v>
      </c>
      <c r="C303" s="0" t="s">
        <v>1707</v>
      </c>
      <c r="D303" s="0" t="s">
        <v>1708</v>
      </c>
    </row>
    <row r="304" customFormat="false" ht="15" hidden="true" customHeight="false" outlineLevel="0" collapsed="false">
      <c r="A304" s="0" t="n">
        <v>10030</v>
      </c>
      <c r="B304" s="0" t="n">
        <v>2019</v>
      </c>
      <c r="C304" s="0" t="s">
        <v>1707</v>
      </c>
      <c r="D304" s="0" t="s">
        <v>1708</v>
      </c>
    </row>
    <row r="305" customFormat="false" ht="15" hidden="true" customHeight="false" outlineLevel="0" collapsed="false">
      <c r="A305" s="0" t="n">
        <v>5823</v>
      </c>
      <c r="B305" s="0" t="n">
        <v>2018</v>
      </c>
      <c r="C305" s="0" t="s">
        <v>1708</v>
      </c>
      <c r="D305" s="0" t="s">
        <v>1709</v>
      </c>
    </row>
    <row r="306" customFormat="false" ht="15" hidden="true" customHeight="false" outlineLevel="0" collapsed="false">
      <c r="A306" s="0" t="n">
        <v>5823</v>
      </c>
      <c r="B306" s="0" t="n">
        <v>2018</v>
      </c>
      <c r="C306" s="0" t="s">
        <v>1708</v>
      </c>
      <c r="D306" s="0" t="s">
        <v>1709</v>
      </c>
    </row>
    <row r="307" customFormat="false" ht="15" hidden="true" customHeight="false" outlineLevel="0" collapsed="false">
      <c r="A307" s="0" t="n">
        <v>4634</v>
      </c>
      <c r="B307" s="0" t="n">
        <v>2016</v>
      </c>
      <c r="C307" s="0" t="s">
        <v>1709</v>
      </c>
      <c r="D307" s="0" t="s">
        <v>1709</v>
      </c>
    </row>
    <row r="308" customFormat="false" ht="15" hidden="true" customHeight="false" outlineLevel="0" collapsed="false">
      <c r="A308" s="0" t="n">
        <v>4634</v>
      </c>
      <c r="B308" s="0" t="n">
        <v>2017</v>
      </c>
      <c r="C308" s="0" t="s">
        <v>1709</v>
      </c>
      <c r="D308" s="0" t="s">
        <v>1709</v>
      </c>
    </row>
    <row r="309" customFormat="false" ht="15" hidden="true" customHeight="false" outlineLevel="0" collapsed="false">
      <c r="A309" s="0" t="n">
        <v>4634</v>
      </c>
      <c r="B309" s="0" t="n">
        <v>2018</v>
      </c>
      <c r="C309" s="0" t="s">
        <v>1708</v>
      </c>
      <c r="D309" s="0" t="s">
        <v>1708</v>
      </c>
    </row>
    <row r="310" customFormat="false" ht="15" hidden="true" customHeight="false" outlineLevel="0" collapsed="false">
      <c r="A310" s="0" t="n">
        <v>4634</v>
      </c>
      <c r="B310" s="0" t="n">
        <v>2019</v>
      </c>
      <c r="C310" s="0" t="s">
        <v>1709</v>
      </c>
      <c r="D310" s="0" t="s">
        <v>1709</v>
      </c>
    </row>
    <row r="311" customFormat="false" ht="15" hidden="true" customHeight="false" outlineLevel="0" collapsed="false">
      <c r="A311" s="0" t="n">
        <v>5347</v>
      </c>
      <c r="B311" s="0" t="n">
        <v>2017</v>
      </c>
      <c r="C311" s="0" t="s">
        <v>1708</v>
      </c>
      <c r="D311" s="0" t="s">
        <v>1708</v>
      </c>
    </row>
    <row r="312" customFormat="false" ht="15" hidden="true" customHeight="false" outlineLevel="0" collapsed="false">
      <c r="A312" s="0" t="n">
        <v>5347</v>
      </c>
      <c r="B312" s="0" t="n">
        <v>2018</v>
      </c>
      <c r="C312" s="0" t="s">
        <v>1709</v>
      </c>
      <c r="D312" s="0" t="s">
        <v>1708</v>
      </c>
    </row>
    <row r="313" customFormat="false" ht="15" hidden="true" customHeight="false" outlineLevel="0" collapsed="false">
      <c r="A313" s="0" t="n">
        <v>5347</v>
      </c>
      <c r="B313" s="0" t="n">
        <v>2019</v>
      </c>
      <c r="C313" s="0" t="s">
        <v>1709</v>
      </c>
      <c r="D313" s="0" t="s">
        <v>1709</v>
      </c>
    </row>
    <row r="314" customFormat="false" ht="15" hidden="true" customHeight="false" outlineLevel="0" collapsed="false">
      <c r="A314" s="0" t="n">
        <v>5356</v>
      </c>
      <c r="B314" s="0" t="n">
        <v>2017</v>
      </c>
      <c r="C314" s="0" t="s">
        <v>1708</v>
      </c>
      <c r="D314" s="0" t="s">
        <v>1708</v>
      </c>
    </row>
    <row r="315" customFormat="false" ht="15" hidden="true" customHeight="false" outlineLevel="0" collapsed="false">
      <c r="A315" s="0" t="n">
        <v>5356</v>
      </c>
      <c r="B315" s="0" t="n">
        <v>2018</v>
      </c>
      <c r="C315" s="0" t="s">
        <v>1708</v>
      </c>
      <c r="D315" s="0" t="s">
        <v>1708</v>
      </c>
    </row>
    <row r="316" customFormat="false" ht="15" hidden="true" customHeight="false" outlineLevel="0" collapsed="false">
      <c r="A316" s="0" t="n">
        <v>5356</v>
      </c>
      <c r="B316" s="0" t="n">
        <v>2019</v>
      </c>
      <c r="C316" s="0" t="s">
        <v>1708</v>
      </c>
      <c r="D316" s="0" t="s">
        <v>1708</v>
      </c>
    </row>
    <row r="317" customFormat="false" ht="15" hidden="true" customHeight="false" outlineLevel="0" collapsed="false">
      <c r="A317" s="0" t="n">
        <v>5531</v>
      </c>
      <c r="B317" s="0" t="n">
        <v>2017</v>
      </c>
      <c r="C317" s="0" t="s">
        <v>1709</v>
      </c>
      <c r="D317" s="0" t="s">
        <v>1719</v>
      </c>
    </row>
    <row r="318" customFormat="false" ht="15" hidden="true" customHeight="false" outlineLevel="0" collapsed="false">
      <c r="A318" s="0" t="n">
        <v>5531</v>
      </c>
      <c r="B318" s="0" t="n">
        <v>2018</v>
      </c>
      <c r="C318" s="0" t="s">
        <v>1709</v>
      </c>
      <c r="D318" s="397" t="s">
        <v>1720</v>
      </c>
    </row>
    <row r="319" customFormat="false" ht="15" hidden="true" customHeight="false" outlineLevel="0" collapsed="false">
      <c r="A319" s="0" t="n">
        <v>5531</v>
      </c>
      <c r="B319" s="0" t="n">
        <v>2019</v>
      </c>
      <c r="C319" s="0" t="s">
        <v>1709</v>
      </c>
      <c r="D319" s="0" t="s">
        <v>1709</v>
      </c>
    </row>
    <row r="320" customFormat="false" ht="15" hidden="true" customHeight="false" outlineLevel="0" collapsed="false">
      <c r="A320" s="0" t="n">
        <v>9696</v>
      </c>
      <c r="B320" s="0" t="n">
        <v>2018</v>
      </c>
      <c r="C320" s="0" t="s">
        <v>1709</v>
      </c>
      <c r="D320" s="0" t="s">
        <v>1709</v>
      </c>
    </row>
    <row r="321" customFormat="false" ht="15" hidden="true" customHeight="false" outlineLevel="0" collapsed="false">
      <c r="A321" s="0" t="n">
        <v>9696</v>
      </c>
      <c r="B321" s="0" t="n">
        <v>2019</v>
      </c>
      <c r="C321" s="0" t="s">
        <v>1708</v>
      </c>
      <c r="D321" s="0" t="s">
        <v>1708</v>
      </c>
    </row>
    <row r="322" customFormat="false" ht="15" hidden="true" customHeight="false" outlineLevel="0" collapsed="false">
      <c r="A322" s="0" t="n">
        <v>5208</v>
      </c>
      <c r="B322" s="0" t="n">
        <v>2018</v>
      </c>
      <c r="C322" s="0" t="s">
        <v>1708</v>
      </c>
      <c r="D322" s="0" t="s">
        <v>1709</v>
      </c>
    </row>
    <row r="323" customFormat="false" ht="15" hidden="true" customHeight="false" outlineLevel="0" collapsed="false">
      <c r="A323" s="0" t="n">
        <v>5208</v>
      </c>
      <c r="B323" s="0" t="n">
        <v>2019</v>
      </c>
      <c r="C323" s="0" t="s">
        <v>1708</v>
      </c>
      <c r="D323" s="0" t="s">
        <v>1709</v>
      </c>
    </row>
    <row r="324" customFormat="false" ht="15" hidden="true" customHeight="false" outlineLevel="0" collapsed="false">
      <c r="A324" s="0" t="n">
        <v>722</v>
      </c>
      <c r="B324" s="0" t="n">
        <v>2018</v>
      </c>
      <c r="C324" s="0" t="s">
        <v>1708</v>
      </c>
      <c r="D324" s="0" t="s">
        <v>1711</v>
      </c>
    </row>
    <row r="325" customFormat="false" ht="15" hidden="true" customHeight="false" outlineLevel="0" collapsed="false">
      <c r="A325" s="0" t="n">
        <v>1902</v>
      </c>
      <c r="B325" s="0" t="n">
        <v>2011</v>
      </c>
      <c r="C325" s="0" t="s">
        <v>1708</v>
      </c>
      <c r="D325" s="0" t="s">
        <v>1708</v>
      </c>
    </row>
    <row r="326" customFormat="false" ht="15" hidden="true" customHeight="false" outlineLevel="0" collapsed="false">
      <c r="A326" s="0" t="n">
        <v>1902</v>
      </c>
      <c r="B326" s="0" t="n">
        <v>2012</v>
      </c>
      <c r="C326" s="0" t="s">
        <v>1708</v>
      </c>
      <c r="D326" s="0" t="s">
        <v>1708</v>
      </c>
    </row>
    <row r="327" customFormat="false" ht="15" hidden="true" customHeight="false" outlineLevel="0" collapsed="false">
      <c r="A327" s="0" t="n">
        <v>1902</v>
      </c>
      <c r="B327" s="0" t="n">
        <v>2013</v>
      </c>
      <c r="C327" s="0" t="s">
        <v>1708</v>
      </c>
      <c r="D327" s="0" t="s">
        <v>1708</v>
      </c>
    </row>
    <row r="328" customFormat="false" ht="15" hidden="true" customHeight="false" outlineLevel="0" collapsed="false">
      <c r="A328" s="0" t="n">
        <v>1902</v>
      </c>
      <c r="B328" s="0" t="n">
        <v>2014</v>
      </c>
      <c r="C328" s="0" t="s">
        <v>1708</v>
      </c>
      <c r="D328" s="0" t="s">
        <v>1708</v>
      </c>
    </row>
    <row r="329" customFormat="false" ht="15" hidden="true" customHeight="false" outlineLevel="0" collapsed="false">
      <c r="A329" s="0" t="n">
        <v>1902</v>
      </c>
      <c r="B329" s="0" t="n">
        <v>2015</v>
      </c>
      <c r="C329" s="0" t="s">
        <v>1708</v>
      </c>
      <c r="D329" s="0" t="s">
        <v>1708</v>
      </c>
    </row>
    <row r="330" customFormat="false" ht="15" hidden="true" customHeight="false" outlineLevel="0" collapsed="false">
      <c r="A330" s="0" t="n">
        <v>1902</v>
      </c>
      <c r="B330" s="0" t="n">
        <v>2016</v>
      </c>
      <c r="C330" s="0" t="s">
        <v>1708</v>
      </c>
      <c r="D330" s="0" t="s">
        <v>1707</v>
      </c>
    </row>
    <row r="331" customFormat="false" ht="15" hidden="true" customHeight="false" outlineLevel="0" collapsed="false">
      <c r="A331" s="0" t="n">
        <v>1902</v>
      </c>
      <c r="B331" s="0" t="n">
        <v>2017</v>
      </c>
      <c r="C331" s="0" t="s">
        <v>1707</v>
      </c>
      <c r="D331" s="0" t="s">
        <v>1707</v>
      </c>
    </row>
    <row r="332" customFormat="false" ht="15" hidden="true" customHeight="false" outlineLevel="0" collapsed="false">
      <c r="A332" s="0" t="n">
        <v>1902</v>
      </c>
      <c r="B332" s="0" t="n">
        <v>2018</v>
      </c>
      <c r="C332" s="0" t="s">
        <v>1707</v>
      </c>
      <c r="D332" s="0" t="s">
        <v>1707</v>
      </c>
    </row>
    <row r="333" customFormat="false" ht="15" hidden="true" customHeight="false" outlineLevel="0" collapsed="false">
      <c r="A333" s="0" t="n">
        <v>3077</v>
      </c>
      <c r="B333" s="0" t="n">
        <v>2015</v>
      </c>
      <c r="C333" s="0" t="s">
        <v>1707</v>
      </c>
      <c r="D333" s="0" t="s">
        <v>1708</v>
      </c>
    </row>
    <row r="334" customFormat="false" ht="15" hidden="true" customHeight="false" outlineLevel="0" collapsed="false">
      <c r="A334" s="0" t="n">
        <v>3077</v>
      </c>
      <c r="B334" s="0" t="n">
        <v>2016</v>
      </c>
      <c r="C334" s="0" t="s">
        <v>1707</v>
      </c>
      <c r="D334" s="0" t="s">
        <v>1708</v>
      </c>
    </row>
    <row r="335" customFormat="false" ht="15" hidden="true" customHeight="false" outlineLevel="0" collapsed="false">
      <c r="A335" s="0" t="n">
        <v>3077</v>
      </c>
      <c r="B335" s="0" t="n">
        <v>2017</v>
      </c>
      <c r="C335" s="0" t="s">
        <v>1707</v>
      </c>
      <c r="D335" s="0" t="s">
        <v>1708</v>
      </c>
    </row>
    <row r="336" customFormat="false" ht="15" hidden="true" customHeight="false" outlineLevel="0" collapsed="false">
      <c r="A336" s="0" t="n">
        <v>3077</v>
      </c>
      <c r="B336" s="0" t="n">
        <v>2018</v>
      </c>
      <c r="C336" s="0" t="s">
        <v>1707</v>
      </c>
      <c r="D336" s="0" t="s">
        <v>1708</v>
      </c>
    </row>
    <row r="337" customFormat="false" ht="15" hidden="true" customHeight="false" outlineLevel="0" collapsed="false">
      <c r="A337" s="0" t="n">
        <v>4464</v>
      </c>
      <c r="B337" s="0" t="n">
        <v>2015</v>
      </c>
      <c r="C337" s="0" t="s">
        <v>1708</v>
      </c>
      <c r="D337" s="0" t="s">
        <v>1708</v>
      </c>
    </row>
    <row r="338" customFormat="false" ht="15" hidden="true" customHeight="false" outlineLevel="0" collapsed="false">
      <c r="A338" s="0" t="n">
        <v>4464</v>
      </c>
      <c r="B338" s="0" t="n">
        <v>2016</v>
      </c>
      <c r="C338" s="0" t="s">
        <v>1708</v>
      </c>
      <c r="D338" s="0" t="s">
        <v>1708</v>
      </c>
    </row>
    <row r="339" customFormat="false" ht="15" hidden="true" customHeight="false" outlineLevel="0" collapsed="false">
      <c r="A339" s="0" t="n">
        <v>4464</v>
      </c>
      <c r="B339" s="0" t="n">
        <v>2017</v>
      </c>
      <c r="C339" s="0" t="s">
        <v>1708</v>
      </c>
      <c r="D339" s="0" t="s">
        <v>1708</v>
      </c>
    </row>
    <row r="340" customFormat="false" ht="15" hidden="true" customHeight="false" outlineLevel="0" collapsed="false">
      <c r="A340" s="0" t="n">
        <v>4464</v>
      </c>
      <c r="B340" s="0" t="n">
        <v>2018</v>
      </c>
      <c r="C340" s="0" t="s">
        <v>1708</v>
      </c>
      <c r="D340" s="0" t="s">
        <v>1708</v>
      </c>
    </row>
    <row r="341" customFormat="false" ht="15" hidden="true" customHeight="false" outlineLevel="0" collapsed="false">
      <c r="A341" s="0" t="n">
        <v>4618</v>
      </c>
      <c r="B341" s="0" t="n">
        <v>2015</v>
      </c>
      <c r="C341" s="0" t="s">
        <v>1708</v>
      </c>
      <c r="D341" s="0" t="s">
        <v>1709</v>
      </c>
    </row>
    <row r="342" customFormat="false" ht="15" hidden="true" customHeight="false" outlineLevel="0" collapsed="false">
      <c r="A342" s="0" t="n">
        <v>4618</v>
      </c>
      <c r="B342" s="0" t="n">
        <v>2016</v>
      </c>
      <c r="C342" s="0" t="s">
        <v>1708</v>
      </c>
      <c r="D342" s="0" t="s">
        <v>1709</v>
      </c>
    </row>
    <row r="343" customFormat="false" ht="15" hidden="true" customHeight="false" outlineLevel="0" collapsed="false">
      <c r="A343" s="0" t="n">
        <v>4618</v>
      </c>
      <c r="B343" s="0" t="n">
        <v>2017</v>
      </c>
      <c r="C343" s="0" t="s">
        <v>1709</v>
      </c>
      <c r="D343" s="0" t="s">
        <v>1708</v>
      </c>
    </row>
    <row r="344" customFormat="false" ht="15" hidden="true" customHeight="false" outlineLevel="0" collapsed="false">
      <c r="A344" s="0" t="n">
        <v>4618</v>
      </c>
      <c r="B344" s="0" t="n">
        <v>2018</v>
      </c>
      <c r="C344" s="0" t="s">
        <v>1709</v>
      </c>
      <c r="D344" s="0" t="s">
        <v>1708</v>
      </c>
    </row>
    <row r="345" customFormat="false" ht="15" hidden="true" customHeight="false" outlineLevel="0" collapsed="false">
      <c r="A345" s="0" t="n">
        <v>5137</v>
      </c>
      <c r="B345" s="0" t="n">
        <v>2017</v>
      </c>
      <c r="D345" s="0" t="s">
        <v>1708</v>
      </c>
    </row>
    <row r="346" customFormat="false" ht="15" hidden="true" customHeight="false" outlineLevel="0" collapsed="false">
      <c r="A346" s="0" t="n">
        <v>5137</v>
      </c>
      <c r="B346" s="0" t="n">
        <v>2018</v>
      </c>
      <c r="C346" s="0" t="s">
        <v>1708</v>
      </c>
      <c r="D346" s="0" t="s">
        <v>1708</v>
      </c>
    </row>
    <row r="347" customFormat="false" ht="15" hidden="true" customHeight="false" outlineLevel="0" collapsed="false">
      <c r="A347" s="0" t="n">
        <v>5776</v>
      </c>
      <c r="B347" s="0" t="n">
        <v>2016</v>
      </c>
      <c r="C347" s="0" t="s">
        <v>1708</v>
      </c>
      <c r="D347" s="0" t="s">
        <v>1708</v>
      </c>
    </row>
    <row r="348" customFormat="false" ht="15" hidden="true" customHeight="false" outlineLevel="0" collapsed="false">
      <c r="A348" s="0" t="n">
        <v>5776</v>
      </c>
      <c r="B348" s="0" t="n">
        <v>2017</v>
      </c>
      <c r="C348" s="0" t="s">
        <v>1708</v>
      </c>
      <c r="D348" s="0" t="s">
        <v>1708</v>
      </c>
    </row>
    <row r="349" customFormat="false" ht="15" hidden="true" customHeight="false" outlineLevel="0" collapsed="false">
      <c r="A349" s="0" t="n">
        <v>5776</v>
      </c>
      <c r="B349" s="0" t="n">
        <v>2018</v>
      </c>
      <c r="C349" s="0" t="s">
        <v>1708</v>
      </c>
      <c r="D349" s="0" t="s">
        <v>1708</v>
      </c>
    </row>
    <row r="350" customFormat="false" ht="15" hidden="true" customHeight="false" outlineLevel="0" collapsed="false">
      <c r="A350" s="0" t="n">
        <v>3027</v>
      </c>
      <c r="B350" s="0" t="n">
        <v>2016</v>
      </c>
      <c r="C350" s="0" t="s">
        <v>1708</v>
      </c>
      <c r="D350" s="0" t="s">
        <v>1708</v>
      </c>
    </row>
    <row r="351" customFormat="false" ht="15" hidden="true" customHeight="false" outlineLevel="0" collapsed="false">
      <c r="A351" s="0" t="n">
        <v>3027</v>
      </c>
      <c r="B351" s="0" t="n">
        <v>2017</v>
      </c>
      <c r="C351" s="0" t="s">
        <v>1708</v>
      </c>
      <c r="D351" s="0" t="s">
        <v>1708</v>
      </c>
    </row>
    <row r="352" customFormat="false" ht="15" hidden="true" customHeight="false" outlineLevel="0" collapsed="false">
      <c r="A352" s="0" t="n">
        <v>3027</v>
      </c>
      <c r="B352" s="0" t="n">
        <v>2018</v>
      </c>
      <c r="C352" s="0" t="s">
        <v>1708</v>
      </c>
      <c r="D352" s="0" t="s">
        <v>1708</v>
      </c>
    </row>
    <row r="353" customFormat="false" ht="15" hidden="true" customHeight="false" outlineLevel="0" collapsed="false">
      <c r="A353" s="0" t="n">
        <v>3332</v>
      </c>
      <c r="B353" s="0" t="n">
        <v>2016</v>
      </c>
      <c r="C353" s="0" t="s">
        <v>1713</v>
      </c>
      <c r="D353" s="0" t="s">
        <v>1708</v>
      </c>
    </row>
    <row r="354" customFormat="false" ht="15" hidden="true" customHeight="false" outlineLevel="0" collapsed="false">
      <c r="A354" s="0" t="n">
        <v>3332</v>
      </c>
      <c r="B354" s="0" t="n">
        <v>2017</v>
      </c>
      <c r="C354" s="0" t="s">
        <v>1709</v>
      </c>
      <c r="D354" s="0" t="s">
        <v>1708</v>
      </c>
    </row>
    <row r="355" customFormat="false" ht="15" hidden="true" customHeight="false" outlineLevel="0" collapsed="false">
      <c r="A355" s="0" t="n">
        <v>3332</v>
      </c>
      <c r="B355" s="0" t="n">
        <v>2018</v>
      </c>
      <c r="C355" s="0" t="s">
        <v>1708</v>
      </c>
      <c r="D355" s="0" t="s">
        <v>1708</v>
      </c>
    </row>
    <row r="356" customFormat="false" ht="15" hidden="true" customHeight="false" outlineLevel="0" collapsed="false">
      <c r="A356" s="0" t="n">
        <v>3646</v>
      </c>
      <c r="B356" s="0" t="n">
        <v>2016</v>
      </c>
      <c r="C356" s="0" t="s">
        <v>1709</v>
      </c>
      <c r="D356" s="0" t="s">
        <v>1709</v>
      </c>
    </row>
    <row r="357" customFormat="false" ht="15" hidden="true" customHeight="false" outlineLevel="0" collapsed="false">
      <c r="A357" s="0" t="n">
        <v>3646</v>
      </c>
      <c r="B357" s="0" t="n">
        <v>2017</v>
      </c>
      <c r="C357" s="0" t="s">
        <v>1708</v>
      </c>
      <c r="D357" s="0" t="s">
        <v>1708</v>
      </c>
    </row>
    <row r="358" customFormat="false" ht="15" hidden="true" customHeight="false" outlineLevel="0" collapsed="false">
      <c r="A358" s="0" t="n">
        <v>3646</v>
      </c>
      <c r="B358" s="0" t="n">
        <v>2018</v>
      </c>
      <c r="C358" s="0" t="s">
        <v>1708</v>
      </c>
      <c r="D358" s="0" t="s">
        <v>1708</v>
      </c>
    </row>
    <row r="359" customFormat="false" ht="15" hidden="true" customHeight="false" outlineLevel="0" collapsed="false">
      <c r="A359" s="0" t="n">
        <v>3730</v>
      </c>
      <c r="B359" s="0" t="n">
        <v>2017</v>
      </c>
      <c r="C359" s="0" t="s">
        <v>1708</v>
      </c>
      <c r="D359" s="0" t="s">
        <v>1708</v>
      </c>
    </row>
    <row r="360" customFormat="false" ht="15" hidden="true" customHeight="false" outlineLevel="0" collapsed="false">
      <c r="A360" s="0" t="n">
        <v>3730</v>
      </c>
      <c r="B360" s="0" t="n">
        <v>2018</v>
      </c>
      <c r="C360" s="0" t="s">
        <v>1708</v>
      </c>
      <c r="D360" s="0" t="s">
        <v>1708</v>
      </c>
    </row>
    <row r="361" customFormat="false" ht="15" hidden="true" customHeight="false" outlineLevel="0" collapsed="false">
      <c r="A361" s="0" t="n">
        <v>4022</v>
      </c>
      <c r="B361" s="0" t="n">
        <v>2017</v>
      </c>
      <c r="C361" s="0" t="s">
        <v>1708</v>
      </c>
      <c r="D361" s="0" t="s">
        <v>1707</v>
      </c>
    </row>
    <row r="362" customFormat="false" ht="15" hidden="true" customHeight="false" outlineLevel="0" collapsed="false">
      <c r="A362" s="0" t="n">
        <v>4022</v>
      </c>
      <c r="B362" s="0" t="n">
        <v>2018</v>
      </c>
      <c r="C362" s="0" t="s">
        <v>1708</v>
      </c>
      <c r="D362" s="0" t="s">
        <v>1707</v>
      </c>
    </row>
    <row r="363" customFormat="false" ht="15" hidden="true" customHeight="false" outlineLevel="0" collapsed="false">
      <c r="A363" s="0" t="n">
        <v>4077</v>
      </c>
      <c r="B363" s="0" t="n">
        <v>2017</v>
      </c>
      <c r="C363" s="0" t="s">
        <v>1708</v>
      </c>
      <c r="D363" s="0" t="s">
        <v>1707</v>
      </c>
    </row>
    <row r="364" customFormat="false" ht="15" hidden="true" customHeight="false" outlineLevel="0" collapsed="false">
      <c r="A364" s="0" t="n">
        <v>4077</v>
      </c>
      <c r="B364" s="0" t="n">
        <v>2018</v>
      </c>
      <c r="C364" s="0" t="s">
        <v>1708</v>
      </c>
      <c r="D364" s="0" t="s">
        <v>1707</v>
      </c>
    </row>
    <row r="365" customFormat="false" ht="15" hidden="true" customHeight="false" outlineLevel="0" collapsed="false">
      <c r="A365" s="0" t="n">
        <v>3395</v>
      </c>
      <c r="B365" s="0" t="n">
        <v>2017</v>
      </c>
      <c r="C365" s="0" t="s">
        <v>1708</v>
      </c>
      <c r="D365" s="0" t="s">
        <v>1708</v>
      </c>
    </row>
    <row r="366" customFormat="false" ht="15" hidden="true" customHeight="false" outlineLevel="0" collapsed="false">
      <c r="A366" s="0" t="n">
        <v>3395</v>
      </c>
      <c r="B366" s="0" t="n">
        <v>2018</v>
      </c>
      <c r="C366" s="0" t="s">
        <v>1713</v>
      </c>
      <c r="D366" s="0" t="s">
        <v>1713</v>
      </c>
    </row>
    <row r="367" customFormat="false" ht="15" hidden="true" customHeight="false" outlineLevel="0" collapsed="false">
      <c r="A367" s="0" t="n">
        <v>5750</v>
      </c>
      <c r="B367" s="0" t="n">
        <v>2016</v>
      </c>
      <c r="C367" s="0" t="s">
        <v>1709</v>
      </c>
      <c r="D367" s="0" t="s">
        <v>1708</v>
      </c>
    </row>
    <row r="368" customFormat="false" ht="15" hidden="true" customHeight="false" outlineLevel="0" collapsed="false">
      <c r="A368" s="0" t="n">
        <v>5750</v>
      </c>
      <c r="B368" s="0" t="n">
        <v>2017</v>
      </c>
      <c r="C368" s="0" t="s">
        <v>1711</v>
      </c>
      <c r="D368" s="0" t="s">
        <v>1709</v>
      </c>
    </row>
    <row r="369" customFormat="false" ht="15" hidden="true" customHeight="false" outlineLevel="0" collapsed="false">
      <c r="A369" s="0" t="n">
        <v>5750</v>
      </c>
      <c r="B369" s="0" t="n">
        <v>2018</v>
      </c>
      <c r="C369" s="0" t="s">
        <v>1709</v>
      </c>
      <c r="D369" s="0" t="s">
        <v>1708</v>
      </c>
    </row>
    <row r="370" customFormat="false" ht="15" hidden="true" customHeight="false" outlineLevel="0" collapsed="false">
      <c r="A370" s="0" t="n">
        <v>8003</v>
      </c>
      <c r="B370" s="0" t="n">
        <v>2017</v>
      </c>
      <c r="C370" s="0" t="s">
        <v>1708</v>
      </c>
      <c r="D370" s="0" t="s">
        <v>1708</v>
      </c>
    </row>
    <row r="371" customFormat="false" ht="15" hidden="true" customHeight="false" outlineLevel="0" collapsed="false">
      <c r="A371" s="0" t="n">
        <v>8003</v>
      </c>
      <c r="B371" s="0" t="n">
        <v>2018</v>
      </c>
      <c r="C371" s="0" t="s">
        <v>1708</v>
      </c>
      <c r="D371" s="0" t="s">
        <v>1708</v>
      </c>
    </row>
    <row r="372" customFormat="false" ht="15" hidden="true" customHeight="false" outlineLevel="0" collapsed="false">
      <c r="A372" s="0" t="n">
        <v>3403</v>
      </c>
      <c r="B372" s="0" t="n">
        <v>2017</v>
      </c>
      <c r="C372" s="0" t="s">
        <v>1709</v>
      </c>
      <c r="D372" s="0" t="s">
        <v>1709</v>
      </c>
    </row>
    <row r="373" customFormat="false" ht="15" hidden="true" customHeight="false" outlineLevel="0" collapsed="false">
      <c r="A373" s="0" t="n">
        <v>3403</v>
      </c>
      <c r="B373" s="0" t="n">
        <v>2018</v>
      </c>
      <c r="C373" s="0" t="s">
        <v>1708</v>
      </c>
      <c r="D373" s="0" t="s">
        <v>1708</v>
      </c>
    </row>
    <row r="374" customFormat="false" ht="15" hidden="true" customHeight="false" outlineLevel="0" collapsed="false">
      <c r="A374" s="0" t="n">
        <v>2505</v>
      </c>
      <c r="B374" s="0" t="n">
        <v>2012</v>
      </c>
      <c r="C374" s="0" t="s">
        <v>1711</v>
      </c>
      <c r="D374" s="0" t="s">
        <v>1711</v>
      </c>
    </row>
    <row r="375" customFormat="false" ht="15" hidden="true" customHeight="false" outlineLevel="0" collapsed="false">
      <c r="A375" s="0" t="n">
        <v>2505</v>
      </c>
      <c r="B375" s="0" t="n">
        <v>2013</v>
      </c>
      <c r="C375" s="0" t="s">
        <v>1711</v>
      </c>
      <c r="D375" s="0" t="s">
        <v>1711</v>
      </c>
    </row>
    <row r="376" customFormat="false" ht="15" hidden="true" customHeight="false" outlineLevel="0" collapsed="false">
      <c r="A376" s="0" t="n">
        <v>2505</v>
      </c>
      <c r="B376" s="0" t="n">
        <v>2014</v>
      </c>
      <c r="C376" s="0" t="s">
        <v>1711</v>
      </c>
      <c r="D376" s="0" t="s">
        <v>1711</v>
      </c>
    </row>
    <row r="377" customFormat="false" ht="15" hidden="true" customHeight="false" outlineLevel="0" collapsed="false">
      <c r="A377" s="0" t="n">
        <v>2505</v>
      </c>
      <c r="B377" s="0" t="n">
        <v>2015</v>
      </c>
      <c r="C377" s="0" t="s">
        <v>1709</v>
      </c>
      <c r="D377" s="0" t="s">
        <v>1709</v>
      </c>
    </row>
    <row r="378" customFormat="false" ht="15" hidden="true" customHeight="false" outlineLevel="0" collapsed="false">
      <c r="A378" s="0" t="n">
        <v>2505</v>
      </c>
      <c r="B378" s="0" t="n">
        <v>2016</v>
      </c>
      <c r="C378" s="0" t="s">
        <v>1709</v>
      </c>
      <c r="D378" s="0" t="s">
        <v>1708</v>
      </c>
    </row>
    <row r="379" customFormat="false" ht="15" hidden="true" customHeight="false" outlineLevel="0" collapsed="false">
      <c r="A379" s="0" t="n">
        <v>2505</v>
      </c>
      <c r="B379" s="0" t="n">
        <v>2017</v>
      </c>
      <c r="C379" s="0" t="s">
        <v>1709</v>
      </c>
      <c r="D379" s="0" t="s">
        <v>1708</v>
      </c>
    </row>
    <row r="380" customFormat="false" ht="15" hidden="true" customHeight="false" outlineLevel="0" collapsed="false">
      <c r="A380" s="0" t="n">
        <v>3807</v>
      </c>
      <c r="B380" s="0" t="n">
        <v>2012</v>
      </c>
      <c r="C380" s="0" t="s">
        <v>1708</v>
      </c>
      <c r="D380" s="0" t="s">
        <v>1708</v>
      </c>
    </row>
    <row r="381" customFormat="false" ht="15" hidden="true" customHeight="false" outlineLevel="0" collapsed="false">
      <c r="A381" s="0" t="n">
        <v>3807</v>
      </c>
      <c r="B381" s="0" t="n">
        <v>2013</v>
      </c>
      <c r="C381" s="0" t="s">
        <v>1708</v>
      </c>
      <c r="D381" s="0" t="s">
        <v>1708</v>
      </c>
    </row>
    <row r="382" customFormat="false" ht="15" hidden="true" customHeight="false" outlineLevel="0" collapsed="false">
      <c r="A382" s="0" t="n">
        <v>3807</v>
      </c>
      <c r="B382" s="0" t="n">
        <v>2014</v>
      </c>
      <c r="C382" s="0" t="s">
        <v>1708</v>
      </c>
      <c r="D382" s="0" t="s">
        <v>1708</v>
      </c>
    </row>
    <row r="383" customFormat="false" ht="15" hidden="true" customHeight="false" outlineLevel="0" collapsed="false">
      <c r="A383" s="0" t="n">
        <v>3807</v>
      </c>
      <c r="B383" s="0" t="n">
        <v>2015</v>
      </c>
      <c r="C383" s="0" t="s">
        <v>1708</v>
      </c>
      <c r="D383" s="0" t="s">
        <v>1708</v>
      </c>
    </row>
    <row r="384" customFormat="false" ht="15" hidden="true" customHeight="false" outlineLevel="0" collapsed="false">
      <c r="A384" s="0" t="n">
        <v>3807</v>
      </c>
      <c r="B384" s="0" t="n">
        <v>2016</v>
      </c>
      <c r="C384" s="0" t="s">
        <v>1708</v>
      </c>
      <c r="D384" s="0" t="s">
        <v>1708</v>
      </c>
    </row>
    <row r="385" customFormat="false" ht="15" hidden="true" customHeight="false" outlineLevel="0" collapsed="false">
      <c r="A385" s="0" t="n">
        <v>3807</v>
      </c>
      <c r="B385" s="0" t="n">
        <v>2017</v>
      </c>
      <c r="C385" s="0" t="s">
        <v>1708</v>
      </c>
      <c r="D385" s="0" t="s">
        <v>1708</v>
      </c>
    </row>
    <row r="386" customFormat="false" ht="15" hidden="true" customHeight="false" outlineLevel="0" collapsed="false">
      <c r="A386" s="0" t="n">
        <v>3651</v>
      </c>
      <c r="B386" s="0" t="n">
        <v>2012</v>
      </c>
      <c r="C386" s="0" t="s">
        <v>1708</v>
      </c>
      <c r="D386" s="0" t="s">
        <v>1709</v>
      </c>
    </row>
    <row r="387" customFormat="false" ht="15" hidden="true" customHeight="false" outlineLevel="0" collapsed="false">
      <c r="A387" s="0" t="n">
        <v>3651</v>
      </c>
      <c r="B387" s="0" t="n">
        <v>2013</v>
      </c>
      <c r="C387" s="0" t="s">
        <v>1708</v>
      </c>
      <c r="D387" s="0" t="s">
        <v>1708</v>
      </c>
    </row>
    <row r="388" customFormat="false" ht="15" hidden="true" customHeight="false" outlineLevel="0" collapsed="false">
      <c r="A388" s="0" t="n">
        <v>3651</v>
      </c>
      <c r="B388" s="0" t="n">
        <v>2014</v>
      </c>
      <c r="C388" s="0" t="s">
        <v>1708</v>
      </c>
      <c r="D388" s="0" t="s">
        <v>1708</v>
      </c>
    </row>
    <row r="389" customFormat="false" ht="15" hidden="true" customHeight="false" outlineLevel="0" collapsed="false">
      <c r="A389" s="0" t="n">
        <v>3651</v>
      </c>
      <c r="B389" s="0" t="n">
        <v>2015</v>
      </c>
      <c r="C389" s="0" t="s">
        <v>1708</v>
      </c>
      <c r="D389" s="0" t="s">
        <v>1708</v>
      </c>
    </row>
    <row r="390" customFormat="false" ht="15" hidden="true" customHeight="false" outlineLevel="0" collapsed="false">
      <c r="A390" s="0" t="n">
        <v>3651</v>
      </c>
      <c r="B390" s="0" t="n">
        <v>2016</v>
      </c>
      <c r="C390" s="0" t="s">
        <v>1708</v>
      </c>
      <c r="D390" s="0" t="s">
        <v>1708</v>
      </c>
    </row>
    <row r="391" customFormat="false" ht="15" hidden="true" customHeight="false" outlineLevel="0" collapsed="false">
      <c r="A391" s="0" t="n">
        <v>3651</v>
      </c>
      <c r="B391" s="0" t="n">
        <v>2017</v>
      </c>
      <c r="C391" s="0" t="s">
        <v>1708</v>
      </c>
      <c r="D391" s="0" t="s">
        <v>1708</v>
      </c>
    </row>
    <row r="392" customFormat="false" ht="15" hidden="true" customHeight="false" outlineLevel="0" collapsed="false">
      <c r="A392" s="0" t="n">
        <v>3045</v>
      </c>
      <c r="B392" s="0" t="n">
        <v>2016</v>
      </c>
      <c r="C392" s="0" t="s">
        <v>1708</v>
      </c>
      <c r="D392" s="0" t="s">
        <v>1708</v>
      </c>
    </row>
    <row r="393" customFormat="false" ht="15" hidden="true" customHeight="false" outlineLevel="0" collapsed="false">
      <c r="A393" s="0" t="n">
        <v>3045</v>
      </c>
      <c r="B393" s="0" t="n">
        <v>2017</v>
      </c>
      <c r="C393" s="0" t="s">
        <v>1708</v>
      </c>
      <c r="D393" s="0" t="s">
        <v>1708</v>
      </c>
    </row>
    <row r="394" customFormat="false" ht="15" hidden="true" customHeight="false" outlineLevel="0" collapsed="false">
      <c r="A394" s="0" t="n">
        <v>3335</v>
      </c>
      <c r="B394" s="0" t="n">
        <v>2016</v>
      </c>
      <c r="C394" s="0" t="s">
        <v>1708</v>
      </c>
      <c r="D394" s="0" t="s">
        <v>1708</v>
      </c>
    </row>
    <row r="395" customFormat="false" ht="15" hidden="true" customHeight="false" outlineLevel="0" collapsed="false">
      <c r="A395" s="0" t="n">
        <v>3335</v>
      </c>
      <c r="B395" s="0" t="n">
        <v>2017</v>
      </c>
      <c r="C395" s="0" t="s">
        <v>1708</v>
      </c>
      <c r="D395" s="0" t="s">
        <v>1708</v>
      </c>
    </row>
    <row r="396" customFormat="false" ht="15" hidden="true" customHeight="false" outlineLevel="0" collapsed="false">
      <c r="A396" s="0" t="n">
        <v>3644</v>
      </c>
      <c r="B396" s="0" t="n">
        <v>2016</v>
      </c>
      <c r="C396" s="0" t="s">
        <v>1708</v>
      </c>
      <c r="D396" s="0" t="s">
        <v>1708</v>
      </c>
    </row>
    <row r="397" customFormat="false" ht="15" hidden="true" customHeight="false" outlineLevel="0" collapsed="false">
      <c r="A397" s="0" t="n">
        <v>3644</v>
      </c>
      <c r="B397" s="0" t="n">
        <v>2017</v>
      </c>
      <c r="C397" s="0" t="s">
        <v>1708</v>
      </c>
      <c r="D397" s="0" t="s">
        <v>1708</v>
      </c>
    </row>
    <row r="398" customFormat="false" ht="15" hidden="true" customHeight="false" outlineLevel="0" collapsed="false">
      <c r="A398" s="0" t="n">
        <v>3665</v>
      </c>
      <c r="B398" s="0" t="n">
        <v>2016</v>
      </c>
      <c r="C398" s="0" t="s">
        <v>1708</v>
      </c>
      <c r="D398" s="0" t="s">
        <v>1707</v>
      </c>
    </row>
    <row r="399" customFormat="false" ht="15" hidden="true" customHeight="false" outlineLevel="0" collapsed="false">
      <c r="A399" s="0" t="n">
        <v>3665</v>
      </c>
      <c r="B399" s="0" t="n">
        <v>2017</v>
      </c>
      <c r="C399" s="0" t="s">
        <v>1708</v>
      </c>
      <c r="D399" s="0" t="s">
        <v>1707</v>
      </c>
    </row>
    <row r="400" customFormat="false" ht="15" hidden="true" customHeight="false" outlineLevel="0" collapsed="false">
      <c r="A400" s="0" t="n">
        <v>3751</v>
      </c>
      <c r="B400" s="0" t="n">
        <v>2016</v>
      </c>
      <c r="C400" s="0" t="s">
        <v>1707</v>
      </c>
      <c r="D400" s="0" t="s">
        <v>1707</v>
      </c>
    </row>
    <row r="401" customFormat="false" ht="15" hidden="true" customHeight="false" outlineLevel="0" collapsed="false">
      <c r="A401" s="0" t="n">
        <v>3751</v>
      </c>
      <c r="B401" s="0" t="n">
        <v>2017</v>
      </c>
      <c r="C401" s="0" t="s">
        <v>1707</v>
      </c>
      <c r="D401" s="0" t="s">
        <v>1707</v>
      </c>
    </row>
    <row r="402" customFormat="false" ht="15" hidden="true" customHeight="false" outlineLevel="0" collapsed="false">
      <c r="A402" s="0" t="n">
        <v>3333</v>
      </c>
      <c r="B402" s="0" t="n">
        <v>2016</v>
      </c>
      <c r="C402" s="0" t="s">
        <v>1709</v>
      </c>
      <c r="D402" s="0" t="s">
        <v>1709</v>
      </c>
    </row>
    <row r="403" customFormat="false" ht="15" hidden="true" customHeight="false" outlineLevel="0" collapsed="false">
      <c r="A403" s="0" t="n">
        <v>3333</v>
      </c>
      <c r="B403" s="0" t="n">
        <v>2017</v>
      </c>
      <c r="C403" s="0" t="s">
        <v>1709</v>
      </c>
      <c r="D403" s="0" t="s">
        <v>1709</v>
      </c>
    </row>
    <row r="404" customFormat="false" ht="15" hidden="true" customHeight="false" outlineLevel="0" collapsed="false">
      <c r="A404" s="0" t="n">
        <v>4067</v>
      </c>
      <c r="B404" s="0" t="n">
        <v>2016</v>
      </c>
      <c r="C404" s="0" t="s">
        <v>1708</v>
      </c>
      <c r="D404" s="0" t="s">
        <v>1708</v>
      </c>
    </row>
    <row r="405" customFormat="false" ht="15" hidden="true" customHeight="false" outlineLevel="0" collapsed="false">
      <c r="A405" s="0" t="n">
        <v>4067</v>
      </c>
      <c r="B405" s="0" t="n">
        <v>2017</v>
      </c>
      <c r="C405" s="0" t="s">
        <v>1708</v>
      </c>
      <c r="D405" s="0" t="s">
        <v>1707</v>
      </c>
    </row>
    <row r="406" customFormat="false" ht="15" hidden="true" customHeight="false" outlineLevel="0" collapsed="false">
      <c r="A406" s="0" t="n">
        <v>5541</v>
      </c>
      <c r="B406" s="0" t="n">
        <v>2015</v>
      </c>
      <c r="C406" s="0" t="s">
        <v>1708</v>
      </c>
      <c r="D406" s="0" t="s">
        <v>1708</v>
      </c>
    </row>
    <row r="407" customFormat="false" ht="15" hidden="true" customHeight="false" outlineLevel="0" collapsed="false">
      <c r="A407" s="0" t="n">
        <v>5541</v>
      </c>
      <c r="B407" s="0" t="n">
        <v>2016</v>
      </c>
      <c r="C407" s="0" t="s">
        <v>1708</v>
      </c>
      <c r="D407" s="0" t="s">
        <v>1708</v>
      </c>
    </row>
    <row r="408" customFormat="false" ht="15" hidden="true" customHeight="false" outlineLevel="0" collapsed="false">
      <c r="A408" s="0" t="n">
        <v>3626</v>
      </c>
      <c r="B408" s="0" t="n">
        <v>2014</v>
      </c>
      <c r="C408" s="0" t="s">
        <v>1707</v>
      </c>
      <c r="D408" s="0" t="s">
        <v>1707</v>
      </c>
    </row>
    <row r="409" customFormat="false" ht="15" hidden="true" customHeight="false" outlineLevel="0" collapsed="false">
      <c r="A409" s="0" t="n">
        <v>3626</v>
      </c>
      <c r="B409" s="0" t="n">
        <v>2015</v>
      </c>
      <c r="C409" s="0" t="s">
        <v>1707</v>
      </c>
      <c r="D409" s="0" t="s">
        <v>1707</v>
      </c>
    </row>
    <row r="410" customFormat="false" ht="15" hidden="true" customHeight="false" outlineLevel="0" collapsed="false">
      <c r="A410" s="0" t="n">
        <v>3626</v>
      </c>
      <c r="B410" s="0" t="n">
        <v>2016</v>
      </c>
      <c r="C410" s="0" t="s">
        <v>1708</v>
      </c>
      <c r="D410" s="0" t="s">
        <v>1708</v>
      </c>
    </row>
    <row r="411" customFormat="false" ht="15" hidden="true" customHeight="false" outlineLevel="0" collapsed="false">
      <c r="A411" s="0" t="n">
        <v>4023</v>
      </c>
      <c r="B411" s="0" t="n">
        <v>2015</v>
      </c>
      <c r="C411" s="0" t="s">
        <v>1708</v>
      </c>
      <c r="D411" s="0" t="s">
        <v>1708</v>
      </c>
    </row>
    <row r="412" customFormat="false" ht="15" hidden="true" customHeight="false" outlineLevel="0" collapsed="false">
      <c r="A412" s="0" t="n">
        <v>4023</v>
      </c>
      <c r="B412" s="0" t="n">
        <v>2016</v>
      </c>
      <c r="C412" s="0" t="s">
        <v>1707</v>
      </c>
      <c r="D412" s="0" t="s">
        <v>1707</v>
      </c>
    </row>
    <row r="413" customFormat="false" ht="15" hidden="true" customHeight="false" outlineLevel="0" collapsed="false">
      <c r="A413" s="0" t="n">
        <v>3813</v>
      </c>
      <c r="B413" s="0" t="n">
        <v>2012</v>
      </c>
      <c r="C413" s="0" t="s">
        <v>1708</v>
      </c>
      <c r="D413" s="0" t="s">
        <v>1708</v>
      </c>
    </row>
    <row r="414" customFormat="false" ht="15" hidden="true" customHeight="false" outlineLevel="0" collapsed="false">
      <c r="A414" s="0" t="n">
        <v>3813</v>
      </c>
      <c r="B414" s="0" t="n">
        <v>2013</v>
      </c>
      <c r="C414" s="0" t="s">
        <v>1708</v>
      </c>
      <c r="D414" s="0" t="s">
        <v>1708</v>
      </c>
    </row>
    <row r="415" customFormat="false" ht="15" hidden="true" customHeight="false" outlineLevel="0" collapsed="false">
      <c r="A415" s="0" t="n">
        <v>3813</v>
      </c>
      <c r="B415" s="0" t="n">
        <v>2014</v>
      </c>
      <c r="C415" s="0" t="s">
        <v>1708</v>
      </c>
      <c r="D415" s="0" t="s">
        <v>1708</v>
      </c>
    </row>
    <row r="416" customFormat="false" ht="15" hidden="true" customHeight="false" outlineLevel="0" collapsed="false">
      <c r="A416" s="0" t="n">
        <v>3813</v>
      </c>
      <c r="B416" s="0" t="n">
        <v>2015</v>
      </c>
      <c r="C416" s="0" t="s">
        <v>1708</v>
      </c>
      <c r="D416" s="0" t="s">
        <v>1708</v>
      </c>
    </row>
    <row r="417" customFormat="false" ht="15" hidden="true" customHeight="false" outlineLevel="0" collapsed="false">
      <c r="A417" s="0" t="n">
        <v>3813</v>
      </c>
      <c r="B417" s="0" t="n">
        <v>2016</v>
      </c>
      <c r="C417" s="0" t="s">
        <v>1708</v>
      </c>
      <c r="D417" s="0" t="s">
        <v>1708</v>
      </c>
    </row>
    <row r="418" customFormat="false" ht="15" hidden="false" customHeight="false" outlineLevel="0" collapsed="false">
      <c r="A418" s="0" t="n">
        <v>1431</v>
      </c>
      <c r="B418" s="0" t="n">
        <v>2020</v>
      </c>
      <c r="C418" s="0" t="s">
        <v>1709</v>
      </c>
      <c r="D418" s="0" t="s">
        <v>1709</v>
      </c>
    </row>
    <row r="419" customFormat="false" ht="15" hidden="false" customHeight="false" outlineLevel="0" collapsed="false">
      <c r="A419" s="0" t="n">
        <v>2967</v>
      </c>
      <c r="B419" s="0" t="n">
        <v>2020</v>
      </c>
      <c r="C419" s="0" t="s">
        <v>1708</v>
      </c>
      <c r="D419" s="0" t="s">
        <v>1708</v>
      </c>
    </row>
    <row r="420" customFormat="false" ht="15" hidden="false" customHeight="false" outlineLevel="0" collapsed="false">
      <c r="A420" s="0" t="n">
        <v>3211</v>
      </c>
      <c r="B420" s="0" t="n">
        <v>2020</v>
      </c>
      <c r="C420" s="0" t="s">
        <v>1708</v>
      </c>
      <c r="D420" s="0" t="s">
        <v>1708</v>
      </c>
    </row>
    <row r="421" customFormat="false" ht="15" hidden="false" customHeight="false" outlineLevel="0" collapsed="false">
      <c r="A421" s="0" t="n">
        <v>3405</v>
      </c>
      <c r="B421" s="0" t="n">
        <v>2020</v>
      </c>
      <c r="C421" s="0" t="s">
        <v>1711</v>
      </c>
      <c r="D421" s="0" t="s">
        <v>1711</v>
      </c>
    </row>
    <row r="422" customFormat="false" ht="15" hidden="false" customHeight="false" outlineLevel="0" collapsed="false">
      <c r="A422" s="0" t="n">
        <v>3631</v>
      </c>
      <c r="B422" s="0" t="n">
        <v>2020</v>
      </c>
      <c r="C422" s="0" t="s">
        <v>1709</v>
      </c>
      <c r="D422" s="0" t="s">
        <v>1708</v>
      </c>
    </row>
    <row r="423" customFormat="false" ht="15" hidden="false" customHeight="false" outlineLevel="0" collapsed="false">
      <c r="A423" s="0" t="n">
        <v>3649</v>
      </c>
      <c r="B423" s="0" t="n">
        <v>2020</v>
      </c>
      <c r="C423" s="0" t="s">
        <v>1708</v>
      </c>
      <c r="D423" s="0" t="s">
        <v>1708</v>
      </c>
    </row>
    <row r="424" customFormat="false" ht="15" hidden="false" customHeight="false" outlineLevel="0" collapsed="false">
      <c r="A424" s="0" t="n">
        <v>3667</v>
      </c>
      <c r="B424" s="0" t="n">
        <v>2020</v>
      </c>
      <c r="C424" s="0" t="s">
        <v>1708</v>
      </c>
      <c r="D424" s="0" t="s">
        <v>1708</v>
      </c>
    </row>
    <row r="425" customFormat="false" ht="15" hidden="false" customHeight="false" outlineLevel="0" collapsed="false">
      <c r="A425" s="0" t="n">
        <v>3722</v>
      </c>
      <c r="B425" s="0" t="n">
        <v>2020</v>
      </c>
      <c r="C425" s="0" t="s">
        <v>1708</v>
      </c>
      <c r="D425" s="0" t="s">
        <v>1708</v>
      </c>
    </row>
    <row r="426" customFormat="false" ht="15" hidden="false" customHeight="false" outlineLevel="0" collapsed="false">
      <c r="A426" s="0" t="n">
        <v>3730</v>
      </c>
      <c r="B426" s="0" t="n">
        <v>2020</v>
      </c>
      <c r="C426" s="0" t="s">
        <v>1708</v>
      </c>
      <c r="D426" s="0" t="s">
        <v>1708</v>
      </c>
    </row>
    <row r="427" customFormat="false" ht="15" hidden="false" customHeight="false" outlineLevel="0" collapsed="false">
      <c r="A427" s="0" t="n">
        <v>4020</v>
      </c>
      <c r="B427" s="0" t="n">
        <v>2020</v>
      </c>
      <c r="C427" s="0" t="s">
        <v>1708</v>
      </c>
      <c r="D427" s="0" t="s">
        <v>1708</v>
      </c>
    </row>
    <row r="428" customFormat="false" ht="15" hidden="false" customHeight="false" outlineLevel="0" collapsed="false">
      <c r="A428" s="0" t="n">
        <v>4078</v>
      </c>
      <c r="B428" s="0" t="n">
        <v>2020</v>
      </c>
      <c r="C428" s="0" t="s">
        <v>1708</v>
      </c>
      <c r="D428" s="0" t="s">
        <v>1709</v>
      </c>
    </row>
    <row r="429" customFormat="false" ht="15" hidden="false" customHeight="false" outlineLevel="0" collapsed="false">
      <c r="A429" s="0" t="n">
        <v>4086</v>
      </c>
      <c r="B429" s="0" t="n">
        <v>2020</v>
      </c>
      <c r="C429" s="0" t="s">
        <v>1709</v>
      </c>
      <c r="D429" s="0" t="s">
        <v>1709</v>
      </c>
    </row>
    <row r="430" customFormat="false" ht="15" hidden="false" customHeight="false" outlineLevel="0" collapsed="false">
      <c r="A430" s="0" t="n">
        <v>4150</v>
      </c>
      <c r="B430" s="0" t="n">
        <v>2020</v>
      </c>
      <c r="C430" s="0" t="s">
        <v>1709</v>
      </c>
      <c r="D430" s="0" t="s">
        <v>1708</v>
      </c>
    </row>
    <row r="431" customFormat="false" ht="15" hidden="false" customHeight="false" outlineLevel="0" collapsed="false">
      <c r="A431" s="0" t="n">
        <v>4259</v>
      </c>
      <c r="B431" s="0" t="n">
        <v>2020</v>
      </c>
      <c r="C431" s="0" t="s">
        <v>1708</v>
      </c>
      <c r="D431" s="0" t="s">
        <v>1708</v>
      </c>
    </row>
    <row r="432" customFormat="false" ht="15" hidden="false" customHeight="false" outlineLevel="0" collapsed="false">
      <c r="A432" s="0" t="n">
        <v>4513</v>
      </c>
      <c r="B432" s="0" t="n">
        <v>2020</v>
      </c>
      <c r="C432" s="0" t="s">
        <v>1708</v>
      </c>
      <c r="D432" s="0" t="s">
        <v>1708</v>
      </c>
    </row>
    <row r="433" customFormat="false" ht="15" hidden="false" customHeight="false" outlineLevel="0" collapsed="false">
      <c r="A433" s="0" t="n">
        <v>4623</v>
      </c>
      <c r="B433" s="0" t="n">
        <v>2020</v>
      </c>
      <c r="C433" s="0" t="s">
        <v>1708</v>
      </c>
      <c r="D433" s="0" t="s">
        <v>1708</v>
      </c>
    </row>
    <row r="434" customFormat="false" ht="15" hidden="false" customHeight="false" outlineLevel="0" collapsed="false">
      <c r="A434" s="0" t="n">
        <v>4634</v>
      </c>
      <c r="B434" s="0" t="n">
        <v>2020</v>
      </c>
      <c r="C434" s="0" t="s">
        <v>1709</v>
      </c>
      <c r="D434" s="0" t="s">
        <v>1709</v>
      </c>
    </row>
    <row r="435" customFormat="false" ht="15" hidden="false" customHeight="false" outlineLevel="0" collapsed="false">
      <c r="A435" s="0" t="n">
        <v>4739</v>
      </c>
      <c r="B435" s="0" t="n">
        <v>2020</v>
      </c>
      <c r="C435" s="0" t="s">
        <v>1708</v>
      </c>
      <c r="D435" s="0" t="s">
        <v>1708</v>
      </c>
    </row>
    <row r="436" customFormat="false" ht="15" hidden="false" customHeight="false" outlineLevel="0" collapsed="false">
      <c r="A436" s="0" t="n">
        <v>4847</v>
      </c>
      <c r="B436" s="0" t="n">
        <v>2020</v>
      </c>
      <c r="C436" s="0" t="s">
        <v>1711</v>
      </c>
      <c r="D436" s="0" t="s">
        <v>1709</v>
      </c>
    </row>
    <row r="437" customFormat="false" ht="15" hidden="false" customHeight="false" outlineLevel="0" collapsed="false">
      <c r="A437" s="0" t="n">
        <v>4865</v>
      </c>
      <c r="B437" s="0" t="n">
        <v>2020</v>
      </c>
      <c r="C437" s="0" t="s">
        <v>1708</v>
      </c>
      <c r="D437" s="0" t="s">
        <v>1709</v>
      </c>
    </row>
    <row r="438" customFormat="false" ht="15" hidden="false" customHeight="false" outlineLevel="0" collapsed="false">
      <c r="A438" s="0" t="n">
        <v>4883</v>
      </c>
      <c r="B438" s="0" t="n">
        <v>2020</v>
      </c>
      <c r="C438" s="0" t="s">
        <v>1708</v>
      </c>
      <c r="D438" s="0" t="s">
        <v>1708</v>
      </c>
    </row>
    <row r="439" customFormat="false" ht="15" hidden="false" customHeight="false" outlineLevel="0" collapsed="false">
      <c r="A439" s="0" t="n">
        <v>4905</v>
      </c>
      <c r="B439" s="0" t="n">
        <v>2020</v>
      </c>
      <c r="C439" s="0" t="s">
        <v>1708</v>
      </c>
      <c r="D439" s="0" t="s">
        <v>1709</v>
      </c>
    </row>
    <row r="440" customFormat="false" ht="15" hidden="false" customHeight="false" outlineLevel="0" collapsed="false">
      <c r="A440" s="0" t="n">
        <v>4970</v>
      </c>
      <c r="B440" s="0" t="n">
        <v>2020</v>
      </c>
      <c r="C440" s="0" t="s">
        <v>1708</v>
      </c>
      <c r="D440" s="0" t="s">
        <v>1708</v>
      </c>
    </row>
    <row r="441" customFormat="false" ht="15" hidden="false" customHeight="false" outlineLevel="0" collapsed="false">
      <c r="A441" s="0" t="n">
        <v>5057</v>
      </c>
      <c r="B441" s="0" t="n">
        <v>2020</v>
      </c>
      <c r="C441" s="0" t="s">
        <v>1711</v>
      </c>
      <c r="D441" s="0" t="s">
        <v>1709</v>
      </c>
    </row>
    <row r="442" customFormat="false" ht="15" hidden="false" customHeight="false" outlineLevel="0" collapsed="false">
      <c r="A442" s="0" t="n">
        <v>5135</v>
      </c>
      <c r="B442" s="0" t="n">
        <v>2020</v>
      </c>
      <c r="C442" s="0" t="s">
        <v>1708</v>
      </c>
      <c r="D442" s="0" t="s">
        <v>1708</v>
      </c>
    </row>
    <row r="443" customFormat="false" ht="15" hidden="false" customHeight="false" outlineLevel="0" collapsed="false">
      <c r="A443" s="0" t="n">
        <v>5137</v>
      </c>
      <c r="B443" s="0" t="n">
        <v>2020</v>
      </c>
      <c r="C443" s="0" t="s">
        <v>1707</v>
      </c>
      <c r="D443" s="0" t="s">
        <v>1707</v>
      </c>
    </row>
    <row r="444" customFormat="false" ht="15" hidden="false" customHeight="false" outlineLevel="0" collapsed="false">
      <c r="A444" s="0" t="n">
        <v>5172</v>
      </c>
      <c r="B444" s="0" t="n">
        <v>2020</v>
      </c>
      <c r="C444" s="0" t="s">
        <v>1708</v>
      </c>
      <c r="D444" s="0" t="s">
        <v>1708</v>
      </c>
    </row>
    <row r="445" customFormat="false" ht="15" hidden="false" customHeight="false" outlineLevel="0" collapsed="false">
      <c r="A445" s="0" t="n">
        <v>5201</v>
      </c>
      <c r="B445" s="0" t="n">
        <v>2020</v>
      </c>
      <c r="C445" s="0" t="s">
        <v>1708</v>
      </c>
      <c r="D445" s="0" t="s">
        <v>1708</v>
      </c>
    </row>
    <row r="446" customFormat="false" ht="15" hidden="false" customHeight="false" outlineLevel="0" collapsed="false">
      <c r="A446" s="0" t="n">
        <v>5208</v>
      </c>
      <c r="B446" s="0" t="n">
        <v>2020</v>
      </c>
      <c r="C446" s="0" t="s">
        <v>1709</v>
      </c>
      <c r="D446" s="0" t="s">
        <v>1709</v>
      </c>
    </row>
    <row r="447" customFormat="false" ht="15" hidden="false" customHeight="false" outlineLevel="0" collapsed="false">
      <c r="A447" s="0" t="n">
        <v>5210</v>
      </c>
      <c r="B447" s="0" t="n">
        <v>2020</v>
      </c>
      <c r="C447" s="0" t="s">
        <v>1708</v>
      </c>
      <c r="D447" s="0" t="s">
        <v>1708</v>
      </c>
    </row>
    <row r="448" customFormat="false" ht="15" hidden="false" customHeight="false" outlineLevel="0" collapsed="false">
      <c r="A448" s="0" t="n">
        <v>5272</v>
      </c>
      <c r="B448" s="0" t="n">
        <v>2020</v>
      </c>
      <c r="C448" s="0" t="s">
        <v>1708</v>
      </c>
      <c r="D448" s="0" t="s">
        <v>1708</v>
      </c>
    </row>
    <row r="449" customFormat="false" ht="15" hidden="false" customHeight="false" outlineLevel="0" collapsed="false">
      <c r="A449" s="0" t="n">
        <v>5283</v>
      </c>
      <c r="B449" s="0" t="n">
        <v>2020</v>
      </c>
      <c r="C449" s="0" t="s">
        <v>1708</v>
      </c>
      <c r="D449" s="0" t="s">
        <v>1708</v>
      </c>
    </row>
    <row r="450" customFormat="false" ht="15" hidden="false" customHeight="false" outlineLevel="0" collapsed="false">
      <c r="A450" s="0" t="n">
        <v>5290</v>
      </c>
      <c r="B450" s="0" t="n">
        <v>2020</v>
      </c>
      <c r="C450" s="0" t="s">
        <v>1709</v>
      </c>
      <c r="D450" s="0" t="s">
        <v>1711</v>
      </c>
    </row>
    <row r="451" customFormat="false" ht="15" hidden="false" customHeight="false" outlineLevel="0" collapsed="false">
      <c r="A451" s="0" t="n">
        <v>5347</v>
      </c>
      <c r="B451" s="0" t="n">
        <v>2020</v>
      </c>
      <c r="C451" s="0" t="s">
        <v>1709</v>
      </c>
      <c r="D451" s="0" t="s">
        <v>1709</v>
      </c>
    </row>
    <row r="452" customFormat="false" ht="15" hidden="false" customHeight="false" outlineLevel="0" collapsed="false">
      <c r="A452" s="0" t="n">
        <v>5351</v>
      </c>
      <c r="B452" s="0" t="n">
        <v>2020</v>
      </c>
      <c r="C452" s="0" t="s">
        <v>1709</v>
      </c>
      <c r="D452" s="0" t="s">
        <v>1709</v>
      </c>
    </row>
    <row r="453" customFormat="false" ht="15" hidden="false" customHeight="false" outlineLevel="0" collapsed="false">
      <c r="A453" s="0" t="n">
        <v>5352</v>
      </c>
      <c r="B453" s="0" t="n">
        <v>2020</v>
      </c>
      <c r="C453" s="0" t="s">
        <v>1708</v>
      </c>
      <c r="D453" s="0" t="s">
        <v>1708</v>
      </c>
    </row>
    <row r="454" customFormat="false" ht="15" hidden="false" customHeight="false" outlineLevel="0" collapsed="false">
      <c r="A454" s="0" t="n">
        <v>5354</v>
      </c>
      <c r="B454" s="0" t="n">
        <v>2020</v>
      </c>
      <c r="C454" s="0" t="s">
        <v>1708</v>
      </c>
      <c r="D454" s="0" t="s">
        <v>1708</v>
      </c>
    </row>
    <row r="455" customFormat="false" ht="15" hidden="false" customHeight="false" outlineLevel="0" collapsed="false">
      <c r="A455" s="0" t="n">
        <v>5356</v>
      </c>
      <c r="B455" s="0" t="n">
        <v>2020</v>
      </c>
      <c r="C455" s="0" t="s">
        <v>1708</v>
      </c>
      <c r="D455" s="0" t="s">
        <v>1708</v>
      </c>
    </row>
    <row r="456" customFormat="false" ht="15" hidden="false" customHeight="false" outlineLevel="0" collapsed="false">
      <c r="A456" s="0" t="n">
        <v>5390</v>
      </c>
      <c r="B456" s="0" t="n">
        <v>2020</v>
      </c>
      <c r="C456" s="0" t="s">
        <v>1709</v>
      </c>
      <c r="D456" s="0" t="s">
        <v>1709</v>
      </c>
    </row>
    <row r="457" customFormat="false" ht="15" hidden="false" customHeight="false" outlineLevel="0" collapsed="false">
      <c r="A457" s="0" t="n">
        <v>5392</v>
      </c>
      <c r="B457" s="0" t="n">
        <v>2020</v>
      </c>
      <c r="C457" s="0" t="s">
        <v>1709</v>
      </c>
      <c r="D457" s="0" t="s">
        <v>1709</v>
      </c>
    </row>
    <row r="458" customFormat="false" ht="15" hidden="false" customHeight="false" outlineLevel="0" collapsed="false">
      <c r="A458" s="0" t="n">
        <v>5403</v>
      </c>
      <c r="B458" s="0" t="n">
        <v>2020</v>
      </c>
      <c r="C458" s="0" t="s">
        <v>1708</v>
      </c>
      <c r="D458" s="0" t="s">
        <v>1708</v>
      </c>
    </row>
    <row r="459" customFormat="false" ht="15" hidden="false" customHeight="false" outlineLevel="0" collapsed="false">
      <c r="A459" s="0" t="n">
        <v>5454</v>
      </c>
      <c r="B459" s="0" t="n">
        <v>2020</v>
      </c>
      <c r="C459" s="0" t="s">
        <v>1708</v>
      </c>
      <c r="D459" s="0" t="s">
        <v>1708</v>
      </c>
    </row>
    <row r="460" customFormat="false" ht="15" hidden="false" customHeight="false" outlineLevel="0" collapsed="false">
      <c r="A460" s="0" t="n">
        <v>5483</v>
      </c>
      <c r="B460" s="0" t="n">
        <v>2020</v>
      </c>
      <c r="C460" s="0" t="s">
        <v>1708</v>
      </c>
      <c r="D460" s="0" t="s">
        <v>1708</v>
      </c>
    </row>
    <row r="461" customFormat="false" ht="15" hidden="false" customHeight="false" outlineLevel="0" collapsed="false">
      <c r="A461" s="0" t="n">
        <v>5528</v>
      </c>
      <c r="B461" s="0" t="n">
        <v>2020</v>
      </c>
      <c r="C461" s="0" t="s">
        <v>1708</v>
      </c>
      <c r="D461" s="0" t="s">
        <v>1708</v>
      </c>
    </row>
    <row r="462" customFormat="false" ht="15" hidden="false" customHeight="false" outlineLevel="0" collapsed="false">
      <c r="A462" s="0" t="n">
        <v>5531</v>
      </c>
      <c r="B462" s="0" t="n">
        <v>2020</v>
      </c>
      <c r="C462" s="0" t="s">
        <v>1708</v>
      </c>
      <c r="D462" s="0" t="s">
        <v>1708</v>
      </c>
    </row>
    <row r="463" customFormat="false" ht="15" hidden="false" customHeight="false" outlineLevel="0" collapsed="false">
      <c r="A463" s="0" t="n">
        <v>5537</v>
      </c>
      <c r="B463" s="0" t="n">
        <v>2020</v>
      </c>
      <c r="C463" s="0" t="s">
        <v>1708</v>
      </c>
      <c r="D463" s="0" t="s">
        <v>1709</v>
      </c>
    </row>
    <row r="464" customFormat="false" ht="15" hidden="false" customHeight="false" outlineLevel="0" collapsed="false">
      <c r="A464" s="0" t="n">
        <v>5634</v>
      </c>
      <c r="B464" s="0" t="n">
        <v>2020</v>
      </c>
      <c r="C464" s="0" t="s">
        <v>1708</v>
      </c>
      <c r="D464" s="0" t="s">
        <v>1708</v>
      </c>
    </row>
    <row r="465" customFormat="false" ht="15" hidden="false" customHeight="false" outlineLevel="0" collapsed="false">
      <c r="A465" s="0" t="n">
        <v>5639</v>
      </c>
      <c r="B465" s="0" t="n">
        <v>2020</v>
      </c>
      <c r="C465" s="0" t="s">
        <v>1708</v>
      </c>
      <c r="D465" s="0" t="s">
        <v>1708</v>
      </c>
    </row>
    <row r="466" customFormat="false" ht="15" hidden="false" customHeight="false" outlineLevel="0" collapsed="false">
      <c r="A466" s="0" t="n">
        <v>5688</v>
      </c>
      <c r="B466" s="0" t="n">
        <v>2020</v>
      </c>
      <c r="C466" s="0" t="s">
        <v>1708</v>
      </c>
      <c r="D466" s="0" t="s">
        <v>1708</v>
      </c>
    </row>
    <row r="467" customFormat="false" ht="15" hidden="false" customHeight="false" outlineLevel="0" collapsed="false">
      <c r="A467" s="0" t="n">
        <v>5691</v>
      </c>
      <c r="B467" s="0" t="n">
        <v>2020</v>
      </c>
      <c r="C467" s="0" t="s">
        <v>1708</v>
      </c>
      <c r="D467" s="0" t="s">
        <v>1708</v>
      </c>
    </row>
    <row r="468" customFormat="false" ht="15" hidden="false" customHeight="false" outlineLevel="0" collapsed="false">
      <c r="A468" s="0" t="n">
        <v>5698</v>
      </c>
      <c r="B468" s="0" t="n">
        <v>2020</v>
      </c>
      <c r="C468" s="0" t="s">
        <v>1708</v>
      </c>
      <c r="D468" s="0" t="s">
        <v>1707</v>
      </c>
    </row>
    <row r="469" customFormat="false" ht="15" hidden="false" customHeight="false" outlineLevel="0" collapsed="false">
      <c r="A469" s="0" t="n">
        <v>5730</v>
      </c>
      <c r="B469" s="0" t="n">
        <v>2020</v>
      </c>
      <c r="C469" s="0" t="s">
        <v>1708</v>
      </c>
      <c r="D469" s="0" t="s">
        <v>1708</v>
      </c>
    </row>
    <row r="470" customFormat="false" ht="15" hidden="false" customHeight="false" outlineLevel="0" collapsed="false">
      <c r="A470" s="0" t="n">
        <v>5744</v>
      </c>
      <c r="B470" s="0" t="n">
        <v>2020</v>
      </c>
      <c r="C470" s="0" t="s">
        <v>1709</v>
      </c>
      <c r="D470" s="0" t="s">
        <v>1709</v>
      </c>
    </row>
    <row r="471" customFormat="false" ht="15" hidden="false" customHeight="false" outlineLevel="0" collapsed="false">
      <c r="A471" s="0" t="n">
        <v>5746</v>
      </c>
      <c r="B471" s="0" t="n">
        <v>2020</v>
      </c>
      <c r="C471" s="0" t="s">
        <v>1709</v>
      </c>
      <c r="D471" s="0" t="s">
        <v>1709</v>
      </c>
    </row>
    <row r="472" customFormat="false" ht="15" hidden="false" customHeight="false" outlineLevel="0" collapsed="false">
      <c r="A472" s="0" t="n">
        <v>5775</v>
      </c>
      <c r="B472" s="0" t="n">
        <v>2020</v>
      </c>
      <c r="C472" s="0" t="s">
        <v>1708</v>
      </c>
      <c r="D472" s="0" t="s">
        <v>1708</v>
      </c>
    </row>
    <row r="473" customFormat="false" ht="15" hidden="false" customHeight="false" outlineLevel="0" collapsed="false">
      <c r="A473" s="0" t="n">
        <v>5788</v>
      </c>
      <c r="B473" s="0" t="n">
        <v>2020</v>
      </c>
      <c r="C473" s="0" t="s">
        <v>1709</v>
      </c>
      <c r="D473" s="0" t="s">
        <v>1711</v>
      </c>
    </row>
    <row r="474" customFormat="false" ht="15" hidden="false" customHeight="false" outlineLevel="0" collapsed="false">
      <c r="A474" s="0" t="n">
        <v>5802</v>
      </c>
      <c r="B474" s="0" t="n">
        <v>2020</v>
      </c>
      <c r="C474" s="0" t="s">
        <v>1708</v>
      </c>
      <c r="D474" s="0" t="s">
        <v>1709</v>
      </c>
    </row>
    <row r="475" customFormat="false" ht="15" hidden="false" customHeight="false" outlineLevel="0" collapsed="false">
      <c r="A475" s="0" t="n">
        <v>5806</v>
      </c>
      <c r="B475" s="0" t="n">
        <v>2020</v>
      </c>
      <c r="C475" s="0" t="s">
        <v>1708</v>
      </c>
      <c r="D475" s="0" t="s">
        <v>1708</v>
      </c>
    </row>
    <row r="476" customFormat="false" ht="15" hidden="false" customHeight="false" outlineLevel="0" collapsed="false">
      <c r="A476" s="0" t="n">
        <v>5811</v>
      </c>
      <c r="B476" s="0" t="n">
        <v>2020</v>
      </c>
      <c r="C476" s="0" t="s">
        <v>1713</v>
      </c>
      <c r="D476" s="0" t="s">
        <v>1709</v>
      </c>
    </row>
    <row r="477" customFormat="false" ht="15" hidden="false" customHeight="false" outlineLevel="0" collapsed="false">
      <c r="A477" s="0" t="n">
        <v>5822</v>
      </c>
      <c r="B477" s="0" t="n">
        <v>2020</v>
      </c>
      <c r="C477" s="0" t="s">
        <v>1708</v>
      </c>
      <c r="D477" s="0" t="s">
        <v>1708</v>
      </c>
    </row>
    <row r="478" customFormat="false" ht="15" hidden="false" customHeight="false" outlineLevel="0" collapsed="false">
      <c r="A478" s="0" t="n">
        <v>5823</v>
      </c>
      <c r="B478" s="0" t="n">
        <v>2020</v>
      </c>
      <c r="C478" s="0" t="s">
        <v>1708</v>
      </c>
      <c r="D478" s="0" t="s">
        <v>1708</v>
      </c>
    </row>
    <row r="479" customFormat="false" ht="15" hidden="false" customHeight="false" outlineLevel="0" collapsed="false">
      <c r="A479" s="0" t="n">
        <v>5825</v>
      </c>
      <c r="B479" s="0" t="n">
        <v>2020</v>
      </c>
      <c r="C479" s="0" t="s">
        <v>1708</v>
      </c>
      <c r="D479" s="0" t="s">
        <v>1708</v>
      </c>
    </row>
    <row r="480" customFormat="false" ht="15" hidden="false" customHeight="false" outlineLevel="0" collapsed="false">
      <c r="A480" s="0" t="n">
        <v>5880</v>
      </c>
      <c r="B480" s="0" t="n">
        <v>2020</v>
      </c>
      <c r="C480" s="0" t="s">
        <v>1708</v>
      </c>
      <c r="D480" s="0" t="s">
        <v>1708</v>
      </c>
    </row>
    <row r="481" customFormat="false" ht="15" hidden="false" customHeight="false" outlineLevel="0" collapsed="false">
      <c r="A481" s="0" t="n">
        <v>5882</v>
      </c>
      <c r="B481" s="0" t="n">
        <v>2020</v>
      </c>
      <c r="C481" s="0" t="s">
        <v>1711</v>
      </c>
      <c r="D481" s="0" t="s">
        <v>1713</v>
      </c>
    </row>
    <row r="482" customFormat="false" ht="15" hidden="false" customHeight="false" outlineLevel="0" collapsed="false">
      <c r="A482" s="0" t="n">
        <v>6990</v>
      </c>
      <c r="B482" s="0" t="n">
        <v>2020</v>
      </c>
      <c r="C482" s="0" t="s">
        <v>1708</v>
      </c>
      <c r="D482" s="0" t="s">
        <v>1708</v>
      </c>
    </row>
    <row r="483" customFormat="false" ht="15" hidden="false" customHeight="false" outlineLevel="0" collapsed="false">
      <c r="A483" s="0" t="n">
        <v>8003</v>
      </c>
      <c r="B483" s="0" t="n">
        <v>2020</v>
      </c>
      <c r="C483" s="0" t="s">
        <v>1708</v>
      </c>
      <c r="D483" s="0" t="s">
        <v>1708</v>
      </c>
    </row>
    <row r="484" customFormat="false" ht="15" hidden="false" customHeight="false" outlineLevel="0" collapsed="false">
      <c r="A484" s="0" t="n">
        <v>8025</v>
      </c>
      <c r="B484" s="0" t="n">
        <v>2020</v>
      </c>
      <c r="C484" s="0" t="s">
        <v>1709</v>
      </c>
      <c r="D484" s="0" t="s">
        <v>1709</v>
      </c>
    </row>
    <row r="485" customFormat="false" ht="15" hidden="false" customHeight="false" outlineLevel="0" collapsed="false">
      <c r="A485" s="0" t="n">
        <v>9111</v>
      </c>
      <c r="B485" s="0" t="n">
        <v>2020</v>
      </c>
      <c r="C485" s="0" t="s">
        <v>1709</v>
      </c>
      <c r="D485" s="0" t="s">
        <v>1709</v>
      </c>
    </row>
    <row r="486" customFormat="false" ht="15" hidden="false" customHeight="false" outlineLevel="0" collapsed="false">
      <c r="A486" s="0" t="n">
        <v>9347</v>
      </c>
      <c r="B486" s="0" t="n">
        <v>2020</v>
      </c>
      <c r="C486" s="0" t="s">
        <v>1708</v>
      </c>
      <c r="D486" s="0" t="s">
        <v>1708</v>
      </c>
    </row>
    <row r="487" customFormat="false" ht="15" hidden="false" customHeight="false" outlineLevel="0" collapsed="false">
      <c r="A487" s="0" t="n">
        <v>9382</v>
      </c>
      <c r="B487" s="0" t="n">
        <v>2020</v>
      </c>
      <c r="C487" s="0" t="s">
        <v>1708</v>
      </c>
      <c r="D487" s="0" t="s">
        <v>1708</v>
      </c>
    </row>
    <row r="488" customFormat="false" ht="15" hidden="false" customHeight="false" outlineLevel="0" collapsed="false">
      <c r="A488" s="0" t="n">
        <v>9402</v>
      </c>
      <c r="B488" s="0" t="n">
        <v>2020</v>
      </c>
      <c r="C488" s="0" t="s">
        <v>1711</v>
      </c>
      <c r="D488" s="0" t="s">
        <v>1709</v>
      </c>
    </row>
    <row r="489" customFormat="false" ht="15" hidden="false" customHeight="false" outlineLevel="0" collapsed="false">
      <c r="A489" s="0" t="n">
        <v>9406</v>
      </c>
      <c r="B489" s="0" t="n">
        <v>2020</v>
      </c>
      <c r="C489" s="0" t="s">
        <v>1709</v>
      </c>
      <c r="D489" s="0" t="s">
        <v>1711</v>
      </c>
    </row>
    <row r="490" customFormat="false" ht="15" hidden="false" customHeight="false" outlineLevel="0" collapsed="false">
      <c r="A490" s="0" t="n">
        <v>9407</v>
      </c>
      <c r="B490" s="0" t="n">
        <v>2020</v>
      </c>
      <c r="C490" s="0" t="s">
        <v>1708</v>
      </c>
      <c r="D490" s="0" t="s">
        <v>1708</v>
      </c>
    </row>
    <row r="491" customFormat="false" ht="15" hidden="false" customHeight="false" outlineLevel="0" collapsed="false">
      <c r="A491" s="0" t="n">
        <v>9408</v>
      </c>
      <c r="B491" s="0" t="n">
        <v>2020</v>
      </c>
      <c r="C491" s="0" t="s">
        <v>1709</v>
      </c>
      <c r="D491" s="0" t="s">
        <v>1709</v>
      </c>
    </row>
    <row r="492" customFormat="false" ht="15" hidden="false" customHeight="false" outlineLevel="0" collapsed="false">
      <c r="A492" s="0" t="n">
        <v>9409</v>
      </c>
      <c r="B492" s="0" t="n">
        <v>2020</v>
      </c>
      <c r="C492" s="0" t="s">
        <v>1711</v>
      </c>
      <c r="D492" s="0" t="s">
        <v>1711</v>
      </c>
    </row>
    <row r="493" customFormat="false" ht="15" hidden="false" customHeight="false" outlineLevel="0" collapsed="false">
      <c r="A493" s="0" t="n">
        <v>9410</v>
      </c>
      <c r="B493" s="0" t="n">
        <v>2020</v>
      </c>
      <c r="C493" s="0" t="s">
        <v>1708</v>
      </c>
      <c r="D493" s="0" t="s">
        <v>1708</v>
      </c>
    </row>
    <row r="494" customFormat="false" ht="15" hidden="false" customHeight="false" outlineLevel="0" collapsed="false">
      <c r="A494" s="0" t="n">
        <v>9413</v>
      </c>
      <c r="B494" s="0" t="n">
        <v>2020</v>
      </c>
      <c r="C494" s="0" t="s">
        <v>1708</v>
      </c>
      <c r="D494" s="0" t="s">
        <v>1708</v>
      </c>
    </row>
    <row r="495" customFormat="false" ht="15" hidden="false" customHeight="false" outlineLevel="0" collapsed="false">
      <c r="A495" s="0" t="n">
        <v>9477</v>
      </c>
      <c r="B495" s="0" t="n">
        <v>2020</v>
      </c>
      <c r="C495" s="0" t="s">
        <v>1708</v>
      </c>
      <c r="D495" s="0" t="s">
        <v>1708</v>
      </c>
    </row>
    <row r="496" customFormat="false" ht="15" hidden="false" customHeight="false" outlineLevel="0" collapsed="false">
      <c r="A496" s="0" t="n">
        <v>9526</v>
      </c>
      <c r="B496" s="0" t="n">
        <v>2020</v>
      </c>
      <c r="C496" s="0" t="s">
        <v>1708</v>
      </c>
      <c r="D496" s="0" t="s">
        <v>1707</v>
      </c>
    </row>
    <row r="497" customFormat="false" ht="15" hidden="false" customHeight="false" outlineLevel="0" collapsed="false">
      <c r="A497" s="0" t="n">
        <v>9539</v>
      </c>
      <c r="B497" s="0" t="n">
        <v>2020</v>
      </c>
      <c r="C497" s="0" t="s">
        <v>1709</v>
      </c>
      <c r="D497" s="0" t="s">
        <v>1709</v>
      </c>
    </row>
    <row r="498" customFormat="false" ht="15" hidden="false" customHeight="false" outlineLevel="0" collapsed="false">
      <c r="A498" s="0" t="n">
        <v>9667</v>
      </c>
      <c r="B498" s="0" t="n">
        <v>2020</v>
      </c>
      <c r="C498" s="0" t="s">
        <v>1711</v>
      </c>
      <c r="D498" s="0" t="s">
        <v>1711</v>
      </c>
    </row>
    <row r="499" customFormat="false" ht="15" hidden="false" customHeight="false" outlineLevel="0" collapsed="false">
      <c r="A499" s="0" t="n">
        <v>9667</v>
      </c>
      <c r="B499" s="0" t="n">
        <v>2020</v>
      </c>
      <c r="C499" s="0" t="s">
        <v>1711</v>
      </c>
      <c r="D499" s="0" t="s">
        <v>1711</v>
      </c>
    </row>
    <row r="500" customFormat="false" ht="15" hidden="false" customHeight="false" outlineLevel="0" collapsed="false">
      <c r="A500" s="0" t="n">
        <v>9671</v>
      </c>
      <c r="B500" s="0" t="n">
        <v>2020</v>
      </c>
      <c r="C500" s="0" t="s">
        <v>1717</v>
      </c>
      <c r="D500" s="0" t="s">
        <v>1719</v>
      </c>
    </row>
    <row r="501" customFormat="false" ht="15" hidden="false" customHeight="false" outlineLevel="0" collapsed="false">
      <c r="A501" s="0" t="n">
        <v>9678</v>
      </c>
      <c r="B501" s="0" t="n">
        <v>2020</v>
      </c>
      <c r="C501" s="0" t="s">
        <v>1708</v>
      </c>
      <c r="D501" s="0" t="s">
        <v>1709</v>
      </c>
    </row>
    <row r="502" customFormat="false" ht="15" hidden="false" customHeight="false" outlineLevel="0" collapsed="false">
      <c r="A502" s="0" t="n">
        <v>9696</v>
      </c>
      <c r="B502" s="0" t="n">
        <v>2020</v>
      </c>
      <c r="C502" s="0" t="s">
        <v>1709</v>
      </c>
      <c r="D502" s="0" t="s">
        <v>1709</v>
      </c>
    </row>
    <row r="503" customFormat="false" ht="15" hidden="false" customHeight="false" outlineLevel="0" collapsed="false">
      <c r="A503" s="0" t="n">
        <v>9719</v>
      </c>
      <c r="B503" s="0" t="n">
        <v>2020</v>
      </c>
      <c r="C503" s="0" t="s">
        <v>1708</v>
      </c>
      <c r="D503" s="0" t="s">
        <v>1708</v>
      </c>
    </row>
    <row r="504" customFormat="false" ht="15" hidden="false" customHeight="false" outlineLevel="0" collapsed="false">
      <c r="A504" s="0" t="n">
        <v>9730</v>
      </c>
      <c r="B504" s="0" t="n">
        <v>2020</v>
      </c>
      <c r="C504" s="0" t="s">
        <v>1708</v>
      </c>
      <c r="D504" s="0" t="s">
        <v>1708</v>
      </c>
    </row>
    <row r="505" customFormat="false" ht="15" hidden="false" customHeight="false" outlineLevel="0" collapsed="false">
      <c r="A505" s="0" t="n">
        <v>9738</v>
      </c>
      <c r="B505" s="0" t="n">
        <v>2020</v>
      </c>
      <c r="C505" s="0" t="s">
        <v>1708</v>
      </c>
      <c r="D505" s="0" t="s">
        <v>1708</v>
      </c>
    </row>
    <row r="506" customFormat="false" ht="15" hidden="false" customHeight="false" outlineLevel="0" collapsed="false">
      <c r="A506" s="0" t="n">
        <v>9762</v>
      </c>
      <c r="B506" s="0" t="n">
        <v>2020</v>
      </c>
      <c r="C506" s="0" t="s">
        <v>1708</v>
      </c>
      <c r="D506" s="0" t="s">
        <v>1708</v>
      </c>
    </row>
    <row r="507" customFormat="false" ht="15" hidden="false" customHeight="false" outlineLevel="0" collapsed="false">
      <c r="A507" s="0" t="n">
        <v>9825</v>
      </c>
      <c r="B507" s="0" t="n">
        <v>2020</v>
      </c>
      <c r="C507" s="0" t="s">
        <v>1709</v>
      </c>
      <c r="D507" s="0" t="s">
        <v>1709</v>
      </c>
    </row>
    <row r="508" customFormat="false" ht="15" hidden="false" customHeight="false" outlineLevel="0" collapsed="false">
      <c r="A508" s="0" t="n">
        <v>9858</v>
      </c>
      <c r="B508" s="0" t="n">
        <v>2020</v>
      </c>
      <c r="C508" s="0" t="s">
        <v>1707</v>
      </c>
      <c r="D508" s="0" t="s">
        <v>1708</v>
      </c>
    </row>
    <row r="509" customFormat="false" ht="15" hidden="false" customHeight="false" outlineLevel="0" collapsed="false">
      <c r="A509" s="0" t="n">
        <v>9882</v>
      </c>
      <c r="B509" s="0" t="n">
        <v>2020</v>
      </c>
      <c r="C509" s="0" t="s">
        <v>1708</v>
      </c>
      <c r="D509" s="0" t="s">
        <v>1708</v>
      </c>
    </row>
    <row r="510" customFormat="false" ht="15" hidden="false" customHeight="false" outlineLevel="0" collapsed="false">
      <c r="A510" s="0" t="n">
        <v>9915</v>
      </c>
      <c r="B510" s="0" t="n">
        <v>2020</v>
      </c>
      <c r="C510" s="0" t="s">
        <v>1708</v>
      </c>
      <c r="D510" s="0" t="s">
        <v>1708</v>
      </c>
    </row>
    <row r="511" customFormat="false" ht="15" hidden="false" customHeight="false" outlineLevel="0" collapsed="false">
      <c r="A511" s="0" t="n">
        <v>9926</v>
      </c>
      <c r="B511" s="0" t="n">
        <v>2020</v>
      </c>
      <c r="C511" s="0" t="s">
        <v>1708</v>
      </c>
      <c r="D511" s="0" t="s">
        <v>1708</v>
      </c>
    </row>
  </sheetData>
  <autoFilter ref="A1:D491">
    <filterColumn colId="1">
      <customFilters and="true">
        <customFilter operator="equal" val="2020"/>
      </customFilters>
    </filterColumn>
    <sortState ref="A2:D491">
      <sortCondition ref="A2:A491" customList=""/>
    </sortState>
  </autoFilter>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1" sqref="1:1 C25"/>
    </sheetView>
  </sheetViews>
  <sheetFormatPr defaultColWidth="8.859375" defaultRowHeight="15" zeroHeight="false" outlineLevelRow="0" outlineLevelCol="0"/>
  <cols>
    <col collapsed="false" customWidth="true" hidden="false" outlineLevel="0" max="2" min="2" style="0" width="15.43"/>
    <col collapsed="false" customWidth="true" hidden="false" outlineLevel="0" max="3" min="3" style="398" width="23.28"/>
  </cols>
  <sheetData>
    <row r="1" customFormat="false" ht="15" hidden="false" customHeight="false" outlineLevel="0" collapsed="false">
      <c r="A1" s="395" t="s">
        <v>1692</v>
      </c>
      <c r="B1" s="395" t="s">
        <v>1721</v>
      </c>
      <c r="C1" s="399" t="s">
        <v>1722</v>
      </c>
    </row>
    <row r="2" customFormat="false" ht="15" hidden="false" customHeight="false" outlineLevel="0" collapsed="false">
      <c r="A2" s="0" t="n">
        <v>9882</v>
      </c>
      <c r="B2" s="0" t="n">
        <v>2017</v>
      </c>
      <c r="C2" s="400" t="n">
        <v>649333.33</v>
      </c>
    </row>
    <row r="3" customFormat="false" ht="15" hidden="false" customHeight="false" outlineLevel="0" collapsed="false">
      <c r="A3" s="0" t="n">
        <v>9882</v>
      </c>
      <c r="B3" s="0" t="n">
        <v>2018</v>
      </c>
      <c r="C3" s="400" t="n">
        <v>350666.67</v>
      </c>
    </row>
    <row r="4" customFormat="false" ht="15" hidden="false" customHeight="false" outlineLevel="0" collapsed="false">
      <c r="A4" s="397" t="n">
        <v>4829</v>
      </c>
      <c r="B4" s="0" t="n">
        <v>2016</v>
      </c>
      <c r="C4" s="400" t="n">
        <v>1841955</v>
      </c>
    </row>
    <row r="5" customFormat="false" ht="15" hidden="false" customHeight="false" outlineLevel="0" collapsed="false">
      <c r="A5" s="0" t="n">
        <v>4829</v>
      </c>
      <c r="B5" s="0" t="n">
        <v>2017</v>
      </c>
      <c r="C5" s="400" t="n">
        <v>871970</v>
      </c>
    </row>
    <row r="6" customFormat="false" ht="15" hidden="false" customHeight="false" outlineLevel="0" collapsed="false">
      <c r="A6" s="0" t="n">
        <v>4739</v>
      </c>
      <c r="B6" s="0" t="n">
        <v>2016</v>
      </c>
      <c r="C6" s="400" t="n">
        <v>655442</v>
      </c>
    </row>
    <row r="7" customFormat="false" ht="15" hidden="false" customHeight="false" outlineLevel="0" collapsed="false">
      <c r="A7" s="0" t="n">
        <v>4739</v>
      </c>
      <c r="B7" s="0" t="n">
        <v>2017</v>
      </c>
      <c r="C7" s="400" t="n">
        <v>871196</v>
      </c>
    </row>
    <row r="8" customFormat="false" ht="15" hidden="false" customHeight="false" outlineLevel="0" collapsed="false">
      <c r="A8" s="0" t="n">
        <v>4739</v>
      </c>
      <c r="B8" s="0" t="n">
        <v>2018</v>
      </c>
      <c r="C8" s="400" t="n">
        <v>724658</v>
      </c>
    </row>
    <row r="9" customFormat="false" ht="15" hidden="false" customHeight="false" outlineLevel="0" collapsed="false">
      <c r="A9" s="0" t="n">
        <v>4739</v>
      </c>
      <c r="B9" s="0" t="n">
        <v>2019</v>
      </c>
      <c r="C9" s="400" t="n">
        <v>401672</v>
      </c>
      <c r="E9" s="400"/>
    </row>
    <row r="10" customFormat="false" ht="15" hidden="false" customHeight="false" outlineLevel="0" collapsed="false">
      <c r="A10" s="0" t="n">
        <v>5352</v>
      </c>
      <c r="B10" s="0" t="n">
        <v>2017</v>
      </c>
      <c r="C10" s="398" t="n">
        <v>1279556.03084962</v>
      </c>
      <c r="E10" s="400"/>
    </row>
    <row r="11" customFormat="false" ht="15" hidden="false" customHeight="false" outlineLevel="0" collapsed="false">
      <c r="A11" s="0" t="n">
        <v>5352</v>
      </c>
      <c r="B11" s="0" t="n">
        <v>2018</v>
      </c>
      <c r="C11" s="398" t="n">
        <v>1097871.93293433</v>
      </c>
      <c r="E11" s="400"/>
    </row>
    <row r="12" customFormat="false" ht="15" hidden="false" customHeight="false" outlineLevel="0" collapsed="false">
      <c r="A12" s="0" t="n">
        <v>5352</v>
      </c>
      <c r="B12" s="0" t="n">
        <v>2019</v>
      </c>
      <c r="C12" s="398" t="n">
        <v>1098815.43351997</v>
      </c>
    </row>
    <row r="13" customFormat="false" ht="15" hidden="false" customHeight="false" outlineLevel="0" collapsed="false">
      <c r="A13" s="0" t="n">
        <v>5352</v>
      </c>
      <c r="B13" s="0" t="n">
        <v>2020</v>
      </c>
      <c r="C13" s="398" t="n">
        <v>1063966.82921057</v>
      </c>
    </row>
    <row r="14" customFormat="false" ht="15" hidden="false" customHeight="false" outlineLevel="0" collapsed="false">
      <c r="A14" s="0" t="n">
        <v>5352</v>
      </c>
      <c r="B14" s="0" t="n">
        <v>2021</v>
      </c>
      <c r="C14" s="398" t="n">
        <v>1109789.77587723</v>
      </c>
    </row>
    <row r="15" customFormat="false" ht="15" hidden="false" customHeight="false" outlineLevel="0" collapsed="false">
      <c r="A15" s="0" t="n">
        <v>5788</v>
      </c>
      <c r="C15" s="398" t="n">
        <v>243537</v>
      </c>
    </row>
    <row r="16" customFormat="false" ht="15" hidden="false" customHeight="false" outlineLevel="0" collapsed="false">
      <c r="A16" s="0" t="n">
        <v>5788</v>
      </c>
      <c r="C16" s="398" t="n">
        <v>472625</v>
      </c>
    </row>
    <row r="17" customFormat="false" ht="15" hidden="false" customHeight="false" outlineLevel="0" collapsed="false">
      <c r="A17" s="0" t="n">
        <v>5788</v>
      </c>
      <c r="C17" s="398" t="n">
        <v>543740</v>
      </c>
    </row>
    <row r="18" customFormat="false" ht="15" hidden="false" customHeight="false" outlineLevel="0" collapsed="false">
      <c r="A18" s="0" t="n">
        <v>5788</v>
      </c>
      <c r="C18" s="398" t="n">
        <v>356000</v>
      </c>
    </row>
    <row r="19" customFormat="false" ht="15" hidden="false" customHeight="false" outlineLevel="0" collapsed="false">
      <c r="A19" s="0" t="n">
        <v>5537</v>
      </c>
      <c r="B19" s="401" t="n">
        <v>2016</v>
      </c>
      <c r="C19" s="398" t="n">
        <v>533966.796</v>
      </c>
    </row>
    <row r="20" customFormat="false" ht="15" hidden="false" customHeight="false" outlineLevel="0" collapsed="false">
      <c r="A20" s="0" t="n">
        <v>5537</v>
      </c>
      <c r="B20" s="401" t="n">
        <v>2017</v>
      </c>
      <c r="C20" s="398" t="n">
        <v>592965.596</v>
      </c>
    </row>
    <row r="21" customFormat="false" ht="15" hidden="false" customHeight="false" outlineLevel="0" collapsed="false">
      <c r="A21" s="0" t="n">
        <v>5537</v>
      </c>
      <c r="B21" s="401" t="n">
        <v>2018</v>
      </c>
      <c r="C21" s="398" t="n">
        <v>632567.596</v>
      </c>
    </row>
    <row r="22" customFormat="false" ht="15" hidden="false" customHeight="false" outlineLevel="0" collapsed="false">
      <c r="A22" s="0" t="n">
        <v>5537</v>
      </c>
      <c r="B22" s="401" t="n">
        <v>2019</v>
      </c>
      <c r="C22" s="398" t="n">
        <v>563966.596</v>
      </c>
    </row>
    <row r="23" customFormat="false" ht="15" hidden="false" customHeight="false" outlineLevel="0" collapsed="false">
      <c r="A23" s="0" t="n">
        <v>5537</v>
      </c>
      <c r="B23" s="401" t="n">
        <v>2020</v>
      </c>
      <c r="C23" s="398" t="n">
        <v>565967.596</v>
      </c>
    </row>
    <row r="24" customFormat="false" ht="15" hidden="false" customHeight="false" outlineLevel="0" collapsed="false">
      <c r="A24" s="0" t="n">
        <v>5806</v>
      </c>
      <c r="C24" s="398" t="n">
        <v>215157</v>
      </c>
    </row>
    <row r="25" customFormat="false" ht="15" hidden="false" customHeight="false" outlineLevel="0" collapsed="false">
      <c r="A25" s="0" t="n">
        <v>5806</v>
      </c>
      <c r="C25" s="398" t="n">
        <v>209586</v>
      </c>
    </row>
    <row r="26" customFormat="false" ht="15" hidden="false" customHeight="false" outlineLevel="0" collapsed="false">
      <c r="A26" s="0" t="n">
        <v>5806</v>
      </c>
      <c r="C26" s="398" t="n">
        <v>171579</v>
      </c>
    </row>
    <row r="27" customFormat="false" ht="15" hidden="false" customHeight="false" outlineLevel="0" collapsed="false">
      <c r="A27" s="0" t="n">
        <v>5806</v>
      </c>
      <c r="C27" s="398" t="n">
        <v>114507</v>
      </c>
    </row>
    <row r="28" customFormat="false" ht="15" hidden="false" customHeight="false" outlineLevel="0" collapsed="false">
      <c r="A28" s="0" t="n">
        <v>5882</v>
      </c>
      <c r="B28" s="0" t="n">
        <v>2016</v>
      </c>
      <c r="C28" s="398" t="n">
        <v>305820</v>
      </c>
    </row>
    <row r="29" customFormat="false" ht="15" hidden="false" customHeight="false" outlineLevel="0" collapsed="false">
      <c r="A29" s="0" t="n">
        <v>5882</v>
      </c>
      <c r="B29" s="0" t="n">
        <v>2017</v>
      </c>
      <c r="C29" s="398" t="n">
        <v>300880</v>
      </c>
    </row>
    <row r="30" customFormat="false" ht="15" hidden="false" customHeight="false" outlineLevel="0" collapsed="false">
      <c r="A30" s="0" t="n">
        <v>5882</v>
      </c>
      <c r="B30" s="0" t="n">
        <v>2018</v>
      </c>
      <c r="C30" s="398" t="n">
        <v>256500</v>
      </c>
    </row>
    <row r="31" customFormat="false" ht="15" hidden="false" customHeight="false" outlineLevel="0" collapsed="false">
      <c r="A31" s="0" t="n">
        <v>5811</v>
      </c>
      <c r="B31" s="0" t="n">
        <v>2016</v>
      </c>
      <c r="C31" s="398" t="n">
        <v>462858</v>
      </c>
    </row>
    <row r="32" customFormat="false" ht="15" hidden="false" customHeight="false" outlineLevel="0" collapsed="false">
      <c r="A32" s="0" t="n">
        <v>5811</v>
      </c>
      <c r="B32" s="0" t="n">
        <v>2017</v>
      </c>
      <c r="C32" s="398" t="n">
        <v>905235</v>
      </c>
    </row>
    <row r="33" customFormat="false" ht="15" hidden="false" customHeight="false" outlineLevel="0" collapsed="false">
      <c r="A33" s="0" t="n">
        <v>5811</v>
      </c>
      <c r="B33" s="0" t="n">
        <v>2018</v>
      </c>
      <c r="C33" s="398" t="n">
        <v>358307</v>
      </c>
    </row>
    <row r="34" customFormat="false" ht="15" hidden="false" customHeight="false" outlineLevel="0" collapsed="false">
      <c r="A34" s="0" t="n">
        <v>5802</v>
      </c>
      <c r="C34" s="398" t="n">
        <v>544835</v>
      </c>
    </row>
    <row r="35" customFormat="false" ht="15" hidden="false" customHeight="false" outlineLevel="0" collapsed="false">
      <c r="A35" s="0" t="n">
        <v>5802</v>
      </c>
      <c r="C35" s="398" t="n">
        <v>422350</v>
      </c>
    </row>
    <row r="36" customFormat="false" ht="15" hidden="false" customHeight="false" outlineLevel="0" collapsed="false">
      <c r="A36" s="0" t="n">
        <v>5802</v>
      </c>
      <c r="C36" s="398" t="n">
        <v>352450</v>
      </c>
    </row>
    <row r="37" customFormat="false" ht="15" hidden="false" customHeight="false" outlineLevel="0" collapsed="false">
      <c r="A37" s="0" t="n">
        <v>5354</v>
      </c>
      <c r="B37" s="0" t="n">
        <v>2017</v>
      </c>
      <c r="C37" s="398" t="n">
        <v>709027.25</v>
      </c>
    </row>
    <row r="38" customFormat="false" ht="15" hidden="false" customHeight="false" outlineLevel="0" collapsed="false">
      <c r="A38" s="0" t="n">
        <v>5354</v>
      </c>
      <c r="B38" s="0" t="n">
        <v>2018</v>
      </c>
      <c r="C38" s="398" t="n">
        <v>408227.25</v>
      </c>
    </row>
    <row r="39" customFormat="false" ht="15" hidden="false" customHeight="false" outlineLevel="0" collapsed="false">
      <c r="A39" s="0" t="n">
        <v>5354</v>
      </c>
      <c r="B39" s="0" t="n">
        <v>2019</v>
      </c>
      <c r="C39" s="398" t="n">
        <v>272266.583333333</v>
      </c>
    </row>
    <row r="40" customFormat="false" ht="15" hidden="false" customHeight="false" outlineLevel="0" collapsed="false">
      <c r="A40" s="0" t="n">
        <v>5354</v>
      </c>
      <c r="B40" s="0" t="n">
        <v>2020</v>
      </c>
      <c r="C40" s="398" t="n">
        <v>154313.583333333</v>
      </c>
    </row>
    <row r="41" customFormat="false" ht="15" hidden="false" customHeight="false" outlineLevel="0" collapsed="false">
      <c r="A41" s="0" t="n">
        <v>5210</v>
      </c>
      <c r="C41" s="398" t="n">
        <v>564097.166666667</v>
      </c>
    </row>
    <row r="42" customFormat="false" ht="15" hidden="false" customHeight="false" outlineLevel="0" collapsed="false">
      <c r="A42" s="0" t="n">
        <v>5210</v>
      </c>
      <c r="C42" s="398" t="n">
        <v>376599.277777778</v>
      </c>
    </row>
    <row r="43" customFormat="false" ht="15" hidden="false" customHeight="false" outlineLevel="0" collapsed="false">
      <c r="A43" s="0" t="n">
        <v>5210</v>
      </c>
      <c r="C43" s="398" t="n">
        <v>0</v>
      </c>
    </row>
    <row r="44" customFormat="false" ht="15" hidden="false" customHeight="false" outlineLevel="0" collapsed="false">
      <c r="A44" s="0" t="n">
        <v>5210</v>
      </c>
      <c r="C44" s="398" t="n">
        <v>360599.277777778</v>
      </c>
    </row>
    <row r="45" customFormat="false" ht="15" hidden="false" customHeight="false" outlineLevel="0" collapsed="false">
      <c r="A45" s="0" t="n">
        <v>5531</v>
      </c>
      <c r="C45" s="398" t="n">
        <v>1512864.1</v>
      </c>
    </row>
    <row r="46" customFormat="false" ht="15" hidden="false" customHeight="false" outlineLevel="0" collapsed="false">
      <c r="A46" s="0" t="n">
        <v>5531</v>
      </c>
      <c r="C46" s="398" t="n">
        <v>1934717.65</v>
      </c>
    </row>
    <row r="47" customFormat="false" ht="15" hidden="false" customHeight="false" outlineLevel="0" collapsed="false">
      <c r="A47" s="0" t="n">
        <v>5531</v>
      </c>
      <c r="C47" s="398" t="n">
        <v>1566116.65</v>
      </c>
    </row>
    <row r="48" customFormat="false" ht="15" hidden="false" customHeight="false" outlineLevel="0" collapsed="false">
      <c r="A48" s="0" t="n">
        <v>5531</v>
      </c>
      <c r="C48" s="398" t="n">
        <v>734378.15</v>
      </c>
    </row>
    <row r="49" customFormat="false" ht="15" hidden="false" customHeight="false" outlineLevel="0" collapsed="false">
      <c r="A49" s="0" t="n">
        <v>5531</v>
      </c>
      <c r="C49" s="398" t="n">
        <v>467912.35</v>
      </c>
    </row>
    <row r="50" customFormat="false" ht="15" hidden="false" customHeight="false" outlineLevel="0" collapsed="false">
      <c r="A50" s="0" t="n">
        <v>3822</v>
      </c>
      <c r="B50" s="0" t="n">
        <v>2012</v>
      </c>
      <c r="C50" s="398" t="n">
        <v>972846.969</v>
      </c>
    </row>
    <row r="51" customFormat="false" ht="15" hidden="false" customHeight="false" outlineLevel="0" collapsed="false">
      <c r="A51" s="0" t="n">
        <v>3822</v>
      </c>
      <c r="B51" s="0" t="n">
        <v>2013</v>
      </c>
      <c r="C51" s="398" t="n">
        <v>766428.096</v>
      </c>
    </row>
    <row r="52" customFormat="false" ht="15" hidden="false" customHeight="false" outlineLevel="0" collapsed="false">
      <c r="A52" s="0" t="n">
        <v>3822</v>
      </c>
      <c r="B52" s="0" t="n">
        <v>2014</v>
      </c>
      <c r="C52" s="398" t="n">
        <v>676431.9978</v>
      </c>
    </row>
    <row r="53" customFormat="false" ht="15" hidden="false" customHeight="false" outlineLevel="0" collapsed="false">
      <c r="A53" s="0" t="n">
        <v>3822</v>
      </c>
      <c r="B53" s="0" t="n">
        <v>2015</v>
      </c>
      <c r="C53" s="398" t="n">
        <v>659973.7972</v>
      </c>
    </row>
    <row r="54" customFormat="false" ht="15" hidden="false" customHeight="false" outlineLevel="0" collapsed="false">
      <c r="A54" s="0" t="n">
        <v>9402</v>
      </c>
      <c r="B54" s="0" t="n">
        <v>2019</v>
      </c>
      <c r="C54" s="398" t="n">
        <v>996353</v>
      </c>
    </row>
    <row r="55" customFormat="false" ht="15" hidden="false" customHeight="false" outlineLevel="0" collapsed="false">
      <c r="A55" s="0" t="n">
        <v>9402</v>
      </c>
      <c r="B55" s="0" t="n">
        <v>2020</v>
      </c>
      <c r="C55" s="398" t="n">
        <v>1185800</v>
      </c>
    </row>
    <row r="56" customFormat="false" ht="15" hidden="false" customHeight="false" outlineLevel="0" collapsed="false">
      <c r="A56" s="0" t="n">
        <v>9402</v>
      </c>
      <c r="B56" s="0" t="n">
        <v>2021</v>
      </c>
      <c r="C56" s="398" t="n">
        <v>401000</v>
      </c>
    </row>
    <row r="57" customFormat="false" ht="15" hidden="false" customHeight="false" outlineLevel="0" collapsed="false">
      <c r="A57" s="0" t="n">
        <v>9402</v>
      </c>
      <c r="B57" s="0" t="n">
        <v>2022</v>
      </c>
      <c r="C57" s="398" t="n">
        <v>146000</v>
      </c>
    </row>
    <row r="58" customFormat="false" ht="15" hidden="false" customHeight="false" outlineLevel="0" collapsed="false">
      <c r="A58" s="0" t="n">
        <v>4847</v>
      </c>
      <c r="B58" s="0" t="n">
        <v>2016</v>
      </c>
      <c r="C58" s="398" t="n">
        <v>832664</v>
      </c>
    </row>
    <row r="59" customFormat="false" ht="15" hidden="false" customHeight="false" outlineLevel="0" collapsed="false">
      <c r="A59" s="0" t="n">
        <v>4847</v>
      </c>
      <c r="B59" s="0" t="n">
        <v>2017</v>
      </c>
      <c r="C59" s="398" t="n">
        <v>946873</v>
      </c>
    </row>
    <row r="60" customFormat="false" ht="15" hidden="false" customHeight="false" outlineLevel="0" collapsed="false">
      <c r="A60" s="0" t="n">
        <v>4847</v>
      </c>
      <c r="B60" s="0" t="n">
        <v>2018</v>
      </c>
      <c r="C60" s="398" t="n">
        <v>685878</v>
      </c>
    </row>
    <row r="61" customFormat="false" ht="15" hidden="false" customHeight="false" outlineLevel="0" collapsed="false">
      <c r="A61" s="0" t="n">
        <v>4847</v>
      </c>
      <c r="B61" s="0" t="n">
        <v>2019</v>
      </c>
      <c r="C61" s="398" t="n">
        <v>388010</v>
      </c>
    </row>
    <row r="62" customFormat="false" ht="15" hidden="false" customHeight="false" outlineLevel="0" collapsed="false">
      <c r="A62" s="0" t="n">
        <v>5774</v>
      </c>
      <c r="B62" s="0" t="n">
        <v>2015</v>
      </c>
      <c r="C62" s="398" t="n">
        <v>616011</v>
      </c>
    </row>
    <row r="63" customFormat="false" ht="15" hidden="false" customHeight="false" outlineLevel="0" collapsed="false">
      <c r="A63" s="0" t="n">
        <v>5774</v>
      </c>
      <c r="B63" s="0" t="n">
        <v>2016</v>
      </c>
      <c r="C63" s="398" t="n">
        <v>658336</v>
      </c>
    </row>
    <row r="64" customFormat="false" ht="15" hidden="false" customHeight="false" outlineLevel="0" collapsed="false">
      <c r="A64" s="0" t="n">
        <v>5774</v>
      </c>
      <c r="B64" s="0" t="n">
        <v>2017</v>
      </c>
      <c r="C64" s="398" t="n">
        <v>551653</v>
      </c>
    </row>
    <row r="65" customFormat="false" ht="15" hidden="false" customHeight="false" outlineLevel="0" collapsed="false">
      <c r="A65" s="0" t="n">
        <v>9979</v>
      </c>
      <c r="B65" s="0" t="n">
        <v>2018</v>
      </c>
      <c r="C65" s="398" t="n">
        <v>656378</v>
      </c>
    </row>
    <row r="66" customFormat="false" ht="15" hidden="false" customHeight="false" outlineLevel="0" collapsed="false">
      <c r="A66" s="0" t="n">
        <v>9979</v>
      </c>
      <c r="B66" s="0" t="n">
        <v>2019</v>
      </c>
      <c r="C66" s="398" t="n">
        <v>605661</v>
      </c>
    </row>
    <row r="67" customFormat="false" ht="15" hidden="false" customHeight="false" outlineLevel="0" collapsed="false">
      <c r="A67" s="0" t="n">
        <v>9979</v>
      </c>
      <c r="B67" s="0" t="n">
        <v>2020</v>
      </c>
      <c r="C67" s="398" t="n">
        <v>604661</v>
      </c>
    </row>
    <row r="68" customFormat="false" ht="15" hidden="false" customHeight="false" outlineLevel="0" collapsed="false">
      <c r="A68" s="0" t="n">
        <v>2967</v>
      </c>
      <c r="B68" s="0" t="n">
        <v>2011</v>
      </c>
      <c r="C68" s="398" t="n">
        <v>40239.85</v>
      </c>
    </row>
    <row r="69" customFormat="false" ht="15" hidden="false" customHeight="false" outlineLevel="0" collapsed="false">
      <c r="A69" s="0" t="n">
        <v>2967</v>
      </c>
      <c r="B69" s="0" t="n">
        <v>2012</v>
      </c>
      <c r="C69" s="398" t="n">
        <v>214883.92</v>
      </c>
    </row>
    <row r="70" customFormat="false" ht="15" hidden="false" customHeight="false" outlineLevel="0" collapsed="false">
      <c r="A70" s="0" t="n">
        <v>2967</v>
      </c>
      <c r="B70" s="0" t="n">
        <v>2013</v>
      </c>
      <c r="C70" s="398" t="n">
        <v>596869.99</v>
      </c>
    </row>
    <row r="71" customFormat="false" ht="15" hidden="false" customHeight="false" outlineLevel="0" collapsed="false">
      <c r="A71" s="0" t="n">
        <v>2967</v>
      </c>
      <c r="B71" s="0" t="n">
        <v>2014</v>
      </c>
      <c r="C71" s="398" t="n">
        <v>662772.4</v>
      </c>
    </row>
    <row r="72" customFormat="false" ht="15" hidden="false" customHeight="false" outlineLevel="0" collapsed="false">
      <c r="A72" s="0" t="n">
        <v>2967</v>
      </c>
      <c r="B72" s="0" t="n">
        <v>2015</v>
      </c>
      <c r="C72" s="398" t="n">
        <v>3959001.27</v>
      </c>
    </row>
    <row r="73" customFormat="false" ht="15" hidden="false" customHeight="false" outlineLevel="0" collapsed="false">
      <c r="A73" s="0" t="n">
        <v>2967</v>
      </c>
      <c r="B73" s="0" t="n">
        <v>2016</v>
      </c>
      <c r="C73" s="398" t="n">
        <v>444031.7</v>
      </c>
    </row>
    <row r="74" customFormat="false" ht="15" hidden="false" customHeight="false" outlineLevel="0" collapsed="false">
      <c r="A74" s="0" t="n">
        <v>2967</v>
      </c>
      <c r="B74" s="0" t="n">
        <v>2017</v>
      </c>
      <c r="C74" s="398" t="n">
        <v>54693.87</v>
      </c>
    </row>
    <row r="75" customFormat="false" ht="15" hidden="false" customHeight="false" outlineLevel="0" collapsed="false">
      <c r="A75" s="0" t="n">
        <v>9978</v>
      </c>
      <c r="B75" s="0" t="n">
        <v>2020</v>
      </c>
      <c r="C75" s="398" t="n">
        <v>622994.666666667</v>
      </c>
    </row>
    <row r="76" customFormat="false" ht="15" hidden="false" customHeight="false" outlineLevel="0" collapsed="false">
      <c r="A76" s="0" t="n">
        <v>9978</v>
      </c>
      <c r="B76" s="0" t="n">
        <v>2021</v>
      </c>
      <c r="C76" s="398" t="n">
        <v>598994.666666667</v>
      </c>
    </row>
    <row r="77" customFormat="false" ht="15" hidden="false" customHeight="false" outlineLevel="0" collapsed="false">
      <c r="A77" s="0" t="n">
        <v>9978</v>
      </c>
      <c r="B77" s="0" t="n">
        <v>2022</v>
      </c>
      <c r="C77" s="398" t="n">
        <v>354494.666666667</v>
      </c>
    </row>
    <row r="78" customFormat="false" ht="15" hidden="false" customHeight="false" outlineLevel="0" collapsed="false">
      <c r="A78" s="0" t="n">
        <v>5390</v>
      </c>
      <c r="B78" s="0" t="n">
        <v>2015</v>
      </c>
      <c r="C78" s="398" t="n">
        <v>153278.22</v>
      </c>
    </row>
    <row r="79" customFormat="false" ht="15" hidden="false" customHeight="false" outlineLevel="0" collapsed="false">
      <c r="A79" s="0" t="n">
        <v>5390</v>
      </c>
      <c r="B79" s="0" t="n">
        <v>2016</v>
      </c>
      <c r="C79" s="398" t="n">
        <v>1946932.78</v>
      </c>
    </row>
    <row r="80" customFormat="false" ht="15" hidden="false" customHeight="false" outlineLevel="0" collapsed="false">
      <c r="A80" s="0" t="n">
        <v>5390</v>
      </c>
      <c r="B80" s="0" t="n">
        <v>2017</v>
      </c>
      <c r="C80" s="398" t="n">
        <v>316083</v>
      </c>
    </row>
    <row r="81" customFormat="false" ht="15" hidden="false" customHeight="false" outlineLevel="0" collapsed="false">
      <c r="A81" s="0" t="n">
        <v>5390</v>
      </c>
      <c r="B81" s="0" t="n">
        <v>2018</v>
      </c>
      <c r="C81" s="398" t="n">
        <v>223282</v>
      </c>
    </row>
    <row r="82" customFormat="false" ht="15" hidden="false" customHeight="false" outlineLevel="0" collapsed="false">
      <c r="A82" s="0" t="n">
        <v>9406</v>
      </c>
      <c r="B82" s="0" t="n">
        <v>2019</v>
      </c>
      <c r="C82" s="398" t="n">
        <v>1345400</v>
      </c>
    </row>
    <row r="83" customFormat="false" ht="15" hidden="false" customHeight="false" outlineLevel="0" collapsed="false">
      <c r="A83" s="0" t="n">
        <v>9406</v>
      </c>
      <c r="B83" s="0" t="n">
        <v>2020</v>
      </c>
      <c r="C83" s="398" t="n">
        <v>1209800</v>
      </c>
    </row>
    <row r="84" customFormat="false" ht="15" hidden="false" customHeight="false" outlineLevel="0" collapsed="false">
      <c r="A84" s="0" t="n">
        <v>9406</v>
      </c>
      <c r="B84" s="0" t="n">
        <v>2021</v>
      </c>
      <c r="C84" s="398" t="n">
        <v>812345</v>
      </c>
    </row>
    <row r="85" customFormat="false" ht="15" hidden="false" customHeight="false" outlineLevel="0" collapsed="false">
      <c r="A85" s="0" t="n">
        <v>9406</v>
      </c>
      <c r="B85" s="0" t="n">
        <v>2022</v>
      </c>
      <c r="C85" s="398" t="n">
        <v>527800</v>
      </c>
    </row>
    <row r="86" customFormat="false" ht="15" hidden="false" customHeight="false" outlineLevel="0" collapsed="false">
      <c r="A86" s="0" t="n">
        <v>9406</v>
      </c>
      <c r="B86" s="0" t="n">
        <v>2023</v>
      </c>
      <c r="C86" s="398" t="n">
        <v>532800</v>
      </c>
    </row>
    <row r="87" customFormat="false" ht="15" hidden="false" customHeight="false" outlineLevel="0" collapsed="false">
      <c r="A87" s="0" t="n">
        <v>2820</v>
      </c>
      <c r="C87" s="398" t="n">
        <v>591750</v>
      </c>
    </row>
    <row r="88" customFormat="false" ht="15" hidden="false" customHeight="false" outlineLevel="0" collapsed="false">
      <c r="A88" s="0" t="n">
        <v>2820</v>
      </c>
      <c r="C88" s="398" t="n">
        <v>585550</v>
      </c>
    </row>
    <row r="89" customFormat="false" ht="15" hidden="false" customHeight="false" outlineLevel="0" collapsed="false">
      <c r="A89" s="0" t="n">
        <v>9477</v>
      </c>
      <c r="B89" s="0" t="n">
        <v>2018</v>
      </c>
      <c r="C89" s="398" t="n">
        <v>269871</v>
      </c>
    </row>
    <row r="90" customFormat="false" ht="15" hidden="false" customHeight="false" outlineLevel="0" collapsed="false">
      <c r="A90" s="0" t="n">
        <v>9477</v>
      </c>
      <c r="B90" s="0" t="n">
        <v>2019</v>
      </c>
      <c r="C90" s="398" t="n">
        <v>313000</v>
      </c>
    </row>
    <row r="91" customFormat="false" ht="15" hidden="false" customHeight="false" outlineLevel="0" collapsed="false">
      <c r="A91" s="0" t="n">
        <v>9477</v>
      </c>
      <c r="B91" s="0" t="n">
        <v>2020</v>
      </c>
      <c r="C91" s="398" t="n">
        <v>284709</v>
      </c>
    </row>
    <row r="92" customFormat="false" ht="15" hidden="false" customHeight="false" outlineLevel="0" collapsed="false">
      <c r="A92" s="0" t="n">
        <v>5201</v>
      </c>
      <c r="B92" s="0" t="n">
        <v>2016</v>
      </c>
      <c r="C92" s="398" t="n">
        <v>738735.347664641</v>
      </c>
    </row>
    <row r="93" customFormat="false" ht="15" hidden="false" customHeight="false" outlineLevel="0" collapsed="false">
      <c r="A93" s="0" t="n">
        <v>5201</v>
      </c>
      <c r="B93" s="0" t="n">
        <v>2017</v>
      </c>
      <c r="C93" s="398" t="n">
        <v>653574.981648791</v>
      </c>
    </row>
    <row r="94" customFormat="false" ht="15" hidden="false" customHeight="false" outlineLevel="0" collapsed="false">
      <c r="A94" s="0" t="n">
        <v>5201</v>
      </c>
      <c r="B94" s="0" t="n">
        <v>2018</v>
      </c>
      <c r="C94" s="398" t="n">
        <v>530503.304950191</v>
      </c>
    </row>
    <row r="95" customFormat="false" ht="15" hidden="false" customHeight="false" outlineLevel="0" collapsed="false">
      <c r="A95" s="0" t="n">
        <v>5824</v>
      </c>
      <c r="B95" s="0" t="n">
        <v>2015</v>
      </c>
      <c r="C95" s="398" t="n">
        <v>511237</v>
      </c>
    </row>
    <row r="96" customFormat="false" ht="15" hidden="false" customHeight="false" outlineLevel="0" collapsed="false">
      <c r="A96" s="0" t="n">
        <v>5824</v>
      </c>
      <c r="B96" s="0" t="n">
        <v>2016</v>
      </c>
      <c r="C96" s="398" t="n">
        <v>558812</v>
      </c>
    </row>
    <row r="97" customFormat="false" ht="15" hidden="false" customHeight="false" outlineLevel="0" collapsed="false">
      <c r="A97" s="0" t="n">
        <v>5824</v>
      </c>
      <c r="B97" s="0" t="n">
        <v>2017</v>
      </c>
      <c r="C97" s="398" t="n">
        <v>491318</v>
      </c>
    </row>
    <row r="98" customFormat="false" ht="15" hidden="false" customHeight="false" outlineLevel="0" collapsed="false">
      <c r="A98" s="0" t="n">
        <v>5824</v>
      </c>
      <c r="B98" s="0" t="n">
        <v>2018</v>
      </c>
      <c r="C98" s="398" t="n">
        <v>265117</v>
      </c>
    </row>
    <row r="99" customFormat="false" ht="15" hidden="false" customHeight="false" outlineLevel="0" collapsed="false">
      <c r="A99" s="0" t="n">
        <v>6990</v>
      </c>
      <c r="C99" s="398" t="n">
        <v>468400</v>
      </c>
    </row>
    <row r="100" customFormat="false" ht="15" hidden="false" customHeight="false" outlineLevel="0" collapsed="false">
      <c r="A100" s="0" t="n">
        <v>6990</v>
      </c>
      <c r="C100" s="398" t="n">
        <v>688337</v>
      </c>
    </row>
    <row r="101" customFormat="false" ht="15" hidden="false" customHeight="false" outlineLevel="0" collapsed="false">
      <c r="A101" s="0" t="n">
        <v>6990</v>
      </c>
      <c r="C101" s="398" t="n">
        <v>240523</v>
      </c>
    </row>
    <row r="102" customFormat="false" ht="15" hidden="false" customHeight="false" outlineLevel="0" collapsed="false">
      <c r="A102" s="0" t="n">
        <v>4259</v>
      </c>
      <c r="B102" s="0" t="n">
        <v>2014</v>
      </c>
      <c r="C102" s="398" t="n">
        <v>859090.906752671</v>
      </c>
    </row>
    <row r="103" customFormat="false" ht="15" hidden="false" customHeight="false" outlineLevel="0" collapsed="false">
      <c r="A103" s="0" t="n">
        <v>4259</v>
      </c>
      <c r="B103" s="0" t="n">
        <v>2015</v>
      </c>
      <c r="C103" s="398" t="n">
        <v>1005574.25833256</v>
      </c>
    </row>
    <row r="104" customFormat="false" ht="15" hidden="false" customHeight="false" outlineLevel="0" collapsed="false">
      <c r="A104" s="0" t="n">
        <v>4259</v>
      </c>
      <c r="B104" s="0" t="n">
        <v>2016</v>
      </c>
      <c r="C104" s="398" t="n">
        <v>1357943.08530808</v>
      </c>
    </row>
    <row r="105" customFormat="false" ht="15" hidden="false" customHeight="false" outlineLevel="0" collapsed="false">
      <c r="A105" s="0" t="n">
        <v>4259</v>
      </c>
      <c r="B105" s="0" t="n">
        <v>2017</v>
      </c>
      <c r="C105" s="398" t="n">
        <v>893991.735972514</v>
      </c>
    </row>
    <row r="106" customFormat="false" ht="15" hidden="false" customHeight="false" outlineLevel="0" collapsed="false">
      <c r="A106" s="0" t="n">
        <v>4259</v>
      </c>
      <c r="B106" s="0" t="n">
        <v>2018</v>
      </c>
      <c r="C106" s="398" t="n">
        <v>883399.990137243</v>
      </c>
    </row>
    <row r="107" customFormat="false" ht="15" hidden="false" customHeight="false" outlineLevel="0" collapsed="false">
      <c r="A107" s="0" t="n">
        <v>5454</v>
      </c>
      <c r="B107" s="0" t="n">
        <v>2015</v>
      </c>
      <c r="C107" s="398" t="n">
        <v>807012</v>
      </c>
    </row>
    <row r="108" customFormat="false" ht="15" hidden="false" customHeight="false" outlineLevel="0" collapsed="false">
      <c r="A108" s="0" t="n">
        <v>5454</v>
      </c>
      <c r="B108" s="0" t="n">
        <v>2016</v>
      </c>
      <c r="C108" s="398" t="n">
        <v>554000</v>
      </c>
    </row>
    <row r="109" customFormat="false" ht="15" hidden="false" customHeight="false" outlineLevel="0" collapsed="false">
      <c r="A109" s="0" t="n">
        <v>5454</v>
      </c>
      <c r="B109" s="0" t="n">
        <v>2017</v>
      </c>
      <c r="C109" s="398" t="n">
        <v>401545</v>
      </c>
    </row>
    <row r="110" customFormat="false" ht="15" hidden="false" customHeight="false" outlineLevel="0" collapsed="false">
      <c r="A110" s="0" t="n">
        <v>9696</v>
      </c>
      <c r="B110" s="0" t="n">
        <v>2018</v>
      </c>
      <c r="C110" s="398" t="n">
        <v>422500</v>
      </c>
    </row>
    <row r="111" customFormat="false" ht="15" hidden="false" customHeight="false" outlineLevel="0" collapsed="false">
      <c r="A111" s="0" t="n">
        <v>9696</v>
      </c>
      <c r="B111" s="0" t="n">
        <v>2019</v>
      </c>
      <c r="C111" s="398" t="n">
        <v>789623.666666667</v>
      </c>
    </row>
    <row r="112" customFormat="false" ht="15" hidden="false" customHeight="false" outlineLevel="0" collapsed="false">
      <c r="A112" s="0" t="n">
        <v>9696</v>
      </c>
      <c r="B112" s="0" t="n">
        <v>2020</v>
      </c>
      <c r="C112" s="398" t="n">
        <v>487166.666666667</v>
      </c>
    </row>
    <row r="113" customFormat="false" ht="15" hidden="false" customHeight="false" outlineLevel="0" collapsed="false">
      <c r="A113" s="0" t="n">
        <v>9696</v>
      </c>
      <c r="B113" s="0" t="n">
        <v>2021</v>
      </c>
      <c r="C113" s="398" t="n">
        <v>426166.666666667</v>
      </c>
    </row>
    <row r="114" customFormat="false" ht="15" hidden="false" customHeight="false" outlineLevel="0" collapsed="false">
      <c r="A114" s="0" t="n">
        <v>4091</v>
      </c>
      <c r="B114" s="0" t="n">
        <v>2012</v>
      </c>
      <c r="C114" s="398" t="n">
        <v>19624.43</v>
      </c>
    </row>
    <row r="115" customFormat="false" ht="15" hidden="false" customHeight="false" outlineLevel="0" collapsed="false">
      <c r="A115" s="0" t="n">
        <v>4091</v>
      </c>
      <c r="B115" s="0" t="n">
        <v>2013</v>
      </c>
      <c r="C115" s="398" t="n">
        <v>906218.57</v>
      </c>
    </row>
    <row r="116" customFormat="false" ht="15" hidden="false" customHeight="false" outlineLevel="0" collapsed="false">
      <c r="A116" s="0" t="n">
        <v>4091</v>
      </c>
      <c r="B116" s="0" t="n">
        <v>2014</v>
      </c>
      <c r="C116" s="398" t="n">
        <v>539719</v>
      </c>
    </row>
    <row r="117" customFormat="false" ht="15" hidden="false" customHeight="false" outlineLevel="0" collapsed="false">
      <c r="A117" s="0" t="n">
        <v>4091</v>
      </c>
      <c r="B117" s="0" t="n">
        <v>2015</v>
      </c>
      <c r="C117" s="398" t="n">
        <v>432536</v>
      </c>
    </row>
    <row r="118" customFormat="false" ht="15" hidden="false" customHeight="false" outlineLevel="0" collapsed="false">
      <c r="A118" s="0" t="n">
        <v>4091</v>
      </c>
      <c r="B118" s="0" t="n">
        <v>2016</v>
      </c>
      <c r="C118" s="398" t="n">
        <v>161854</v>
      </c>
    </row>
    <row r="119" customFormat="false" ht="15" hidden="false" customHeight="false" outlineLevel="0" collapsed="false">
      <c r="A119" s="0" t="n">
        <v>9730</v>
      </c>
      <c r="B119" s="0" t="n">
        <v>2019</v>
      </c>
      <c r="C119" s="398" t="n">
        <v>342876.665555556</v>
      </c>
    </row>
    <row r="120" customFormat="false" ht="15" hidden="false" customHeight="false" outlineLevel="0" collapsed="false">
      <c r="A120" s="0" t="n">
        <v>9730</v>
      </c>
      <c r="B120" s="0" t="n">
        <v>2020</v>
      </c>
      <c r="C120" s="398" t="n">
        <v>535478.665555556</v>
      </c>
    </row>
    <row r="121" customFormat="false" ht="15" hidden="false" customHeight="false" outlineLevel="0" collapsed="false">
      <c r="A121" s="0" t="n">
        <v>9730</v>
      </c>
      <c r="B121" s="0" t="n">
        <v>2021</v>
      </c>
      <c r="C121" s="398" t="n">
        <v>574612.665555556</v>
      </c>
    </row>
    <row r="122" customFormat="false" ht="15" hidden="false" customHeight="false" outlineLevel="0" collapsed="false">
      <c r="A122" s="0" t="n">
        <v>5356</v>
      </c>
      <c r="B122" s="0" t="n">
        <v>2016</v>
      </c>
      <c r="C122" s="398" t="n">
        <v>1335612</v>
      </c>
    </row>
    <row r="123" customFormat="false" ht="15" hidden="false" customHeight="false" outlineLevel="0" collapsed="false">
      <c r="A123" s="0" t="n">
        <v>5356</v>
      </c>
      <c r="B123" s="0" t="n">
        <v>2017</v>
      </c>
      <c r="C123" s="398" t="n">
        <v>1335614</v>
      </c>
    </row>
    <row r="124" customFormat="false" ht="15" hidden="false" customHeight="false" outlineLevel="0" collapsed="false">
      <c r="A124" s="0" t="n">
        <v>5356</v>
      </c>
      <c r="B124" s="0" t="n">
        <v>2018</v>
      </c>
      <c r="C124" s="398" t="n">
        <v>1335617</v>
      </c>
    </row>
    <row r="125" customFormat="false" ht="15" hidden="false" customHeight="false" outlineLevel="0" collapsed="false">
      <c r="A125" s="0" t="n">
        <v>5356</v>
      </c>
      <c r="B125" s="0" t="n">
        <v>2019</v>
      </c>
      <c r="C125" s="398" t="n">
        <v>1335622</v>
      </c>
      <c r="F125" s="402"/>
      <c r="G125" s="402"/>
      <c r="H125" s="402"/>
      <c r="I125" s="402"/>
    </row>
    <row r="126" customFormat="false" ht="15" hidden="false" customHeight="false" outlineLevel="0" collapsed="false">
      <c r="A126" s="0" t="n">
        <v>9738</v>
      </c>
      <c r="B126" s="0" t="n">
        <v>2020</v>
      </c>
      <c r="C126" s="398" t="n">
        <v>412409</v>
      </c>
    </row>
    <row r="127" customFormat="false" ht="15" hidden="false" customHeight="false" outlineLevel="0" collapsed="false">
      <c r="A127" s="0" t="n">
        <v>9738</v>
      </c>
      <c r="B127" s="0" t="n">
        <v>2021</v>
      </c>
      <c r="C127" s="398" t="n">
        <v>311869</v>
      </c>
    </row>
    <row r="128" customFormat="false" ht="15" hidden="false" customHeight="false" outlineLevel="0" collapsed="false">
      <c r="A128" s="0" t="n">
        <v>9738</v>
      </c>
      <c r="B128" s="0" t="n">
        <v>2022</v>
      </c>
      <c r="C128" s="398" t="n">
        <v>321619</v>
      </c>
    </row>
    <row r="129" customFormat="false" ht="15" hidden="false" customHeight="false" outlineLevel="0" collapsed="false">
      <c r="A129" s="0" t="n">
        <v>3077</v>
      </c>
      <c r="B129" s="0" t="n">
        <v>2011</v>
      </c>
      <c r="C129" s="398" t="n">
        <v>565745.473657377</v>
      </c>
    </row>
    <row r="130" customFormat="false" ht="15" hidden="false" customHeight="false" outlineLevel="0" collapsed="false">
      <c r="A130" s="0" t="n">
        <v>3077</v>
      </c>
      <c r="B130" s="0" t="n">
        <v>2012</v>
      </c>
      <c r="C130" s="398" t="n">
        <v>1435419.24</v>
      </c>
    </row>
    <row r="131" customFormat="false" ht="15" hidden="false" customHeight="false" outlineLevel="0" collapsed="false">
      <c r="A131" s="0" t="n">
        <v>3077</v>
      </c>
      <c r="B131" s="0" t="n">
        <v>2013</v>
      </c>
      <c r="C131" s="398" t="n">
        <v>780031.960278912</v>
      </c>
    </row>
    <row r="132" customFormat="false" ht="15" hidden="false" customHeight="false" outlineLevel="0" collapsed="false">
      <c r="A132" s="0" t="n">
        <v>3077</v>
      </c>
      <c r="B132" s="0" t="n">
        <v>2014</v>
      </c>
      <c r="C132" s="398" t="n">
        <v>709557.891015168</v>
      </c>
    </row>
    <row r="133" customFormat="false" ht="15" hidden="false" customHeight="false" outlineLevel="0" collapsed="false">
      <c r="A133" s="0" t="n">
        <v>3077</v>
      </c>
      <c r="B133" s="0" t="n">
        <v>2015</v>
      </c>
      <c r="C133" s="398" t="n">
        <v>669191.508551424</v>
      </c>
    </row>
    <row r="134" customFormat="false" ht="15" hidden="false" customHeight="false" outlineLevel="0" collapsed="false">
      <c r="A134" s="0" t="n">
        <v>3077</v>
      </c>
      <c r="B134" s="0" t="n">
        <v>2016</v>
      </c>
      <c r="C134" s="398" t="n">
        <v>840054.3864464</v>
      </c>
    </row>
    <row r="135" customFormat="false" ht="15" hidden="false" customHeight="false" outlineLevel="0" collapsed="false">
      <c r="A135" s="0" t="n">
        <v>9407</v>
      </c>
      <c r="C135" s="402" t="n">
        <v>856244</v>
      </c>
    </row>
    <row r="136" customFormat="false" ht="15" hidden="false" customHeight="false" outlineLevel="0" collapsed="false">
      <c r="A136" s="0" t="n">
        <v>9407</v>
      </c>
      <c r="C136" s="402" t="n">
        <v>1107661</v>
      </c>
    </row>
    <row r="137" customFormat="false" ht="15" hidden="false" customHeight="false" outlineLevel="0" collapsed="false">
      <c r="A137" s="0" t="n">
        <v>9407</v>
      </c>
      <c r="C137" s="402" t="n">
        <v>919786</v>
      </c>
    </row>
    <row r="138" customFormat="false" ht="15" hidden="false" customHeight="false" outlineLevel="0" collapsed="false">
      <c r="A138" s="0" t="n">
        <v>9407</v>
      </c>
      <c r="C138" s="402" t="n">
        <v>548291</v>
      </c>
    </row>
    <row r="139" customFormat="false" ht="15" hidden="false" customHeight="false" outlineLevel="0" collapsed="false">
      <c r="A139" s="0" t="n">
        <v>5392</v>
      </c>
      <c r="B139" s="0" t="n">
        <v>2018</v>
      </c>
      <c r="C139" s="398" t="n">
        <v>343723.333333333</v>
      </c>
    </row>
    <row r="140" customFormat="false" ht="15" hidden="false" customHeight="false" outlineLevel="0" collapsed="false">
      <c r="A140" s="0" t="n">
        <v>5392</v>
      </c>
      <c r="B140" s="0" t="n">
        <v>2019</v>
      </c>
      <c r="C140" s="398" t="n">
        <v>327366.666666667</v>
      </c>
    </row>
    <row r="141" customFormat="false" ht="15" hidden="false" customHeight="false" outlineLevel="0" collapsed="false">
      <c r="A141" s="0" t="n">
        <v>5392</v>
      </c>
      <c r="B141" s="0" t="n">
        <v>2020</v>
      </c>
      <c r="C141" s="398" t="n">
        <v>317766.666666667</v>
      </c>
    </row>
    <row r="142" customFormat="false" ht="15" hidden="false" customHeight="false" outlineLevel="0" collapsed="false">
      <c r="A142" s="0" t="n">
        <v>5392</v>
      </c>
      <c r="B142" s="0" t="n">
        <v>2021</v>
      </c>
      <c r="C142" s="398" t="n">
        <v>241508.333333333</v>
      </c>
    </row>
    <row r="143" customFormat="false" ht="15" hidden="false" customHeight="false" outlineLevel="0" collapsed="false">
      <c r="A143" s="0" t="n">
        <v>5528</v>
      </c>
      <c r="C143" s="398" t="n">
        <v>904824</v>
      </c>
    </row>
    <row r="144" customFormat="false" ht="15" hidden="false" customHeight="false" outlineLevel="0" collapsed="false">
      <c r="A144" s="0" t="n">
        <v>5528</v>
      </c>
      <c r="C144" s="398" t="n">
        <v>958500</v>
      </c>
    </row>
    <row r="145" customFormat="false" ht="15" hidden="false" customHeight="false" outlineLevel="0" collapsed="false">
      <c r="A145" s="0" t="n">
        <v>5528</v>
      </c>
      <c r="C145" s="398" t="n">
        <v>859000</v>
      </c>
    </row>
    <row r="146" customFormat="false" ht="15" hidden="false" customHeight="false" outlineLevel="0" collapsed="false">
      <c r="A146" s="0" t="n">
        <v>5528</v>
      </c>
      <c r="C146" s="398" t="n">
        <v>638407</v>
      </c>
    </row>
    <row r="147" customFormat="false" ht="15" hidden="false" customHeight="false" outlineLevel="0" collapsed="false">
      <c r="A147" s="0" t="n">
        <v>4020</v>
      </c>
      <c r="B147" s="0" t="n">
        <v>2013</v>
      </c>
      <c r="C147" s="398" t="n">
        <v>6389.5</v>
      </c>
    </row>
    <row r="148" customFormat="false" ht="15" hidden="false" customHeight="false" outlineLevel="0" collapsed="false">
      <c r="A148" s="0" t="n">
        <v>4020</v>
      </c>
      <c r="B148" s="0" t="n">
        <v>2014</v>
      </c>
      <c r="C148" s="398" t="n">
        <v>212518.5</v>
      </c>
    </row>
    <row r="149" customFormat="false" ht="15" hidden="false" customHeight="false" outlineLevel="0" collapsed="false">
      <c r="A149" s="0" t="n">
        <v>4020</v>
      </c>
      <c r="B149" s="0" t="n">
        <v>2015</v>
      </c>
      <c r="C149" s="398" t="n">
        <v>390325</v>
      </c>
    </row>
    <row r="150" customFormat="false" ht="15" hidden="false" customHeight="false" outlineLevel="0" collapsed="false">
      <c r="A150" s="0" t="n">
        <v>4020</v>
      </c>
      <c r="B150" s="0" t="n">
        <v>2016</v>
      </c>
      <c r="C150" s="398" t="n">
        <v>340767</v>
      </c>
    </row>
    <row r="151" customFormat="false" ht="15" hidden="false" customHeight="false" outlineLevel="0" collapsed="false">
      <c r="A151" s="0" t="n">
        <v>9759</v>
      </c>
      <c r="B151" s="0" t="n">
        <v>2018</v>
      </c>
      <c r="C151" s="398" t="n">
        <v>417664</v>
      </c>
    </row>
    <row r="152" customFormat="false" ht="15" hidden="false" customHeight="false" outlineLevel="0" collapsed="false">
      <c r="A152" s="0" t="n">
        <v>9759</v>
      </c>
      <c r="B152" s="0" t="n">
        <v>2019</v>
      </c>
      <c r="C152" s="398" t="n">
        <v>528937</v>
      </c>
    </row>
    <row r="153" customFormat="false" ht="15" hidden="false" customHeight="false" outlineLevel="0" collapsed="false">
      <c r="A153" s="0" t="n">
        <v>9759</v>
      </c>
      <c r="B153" s="0" t="n">
        <v>2020</v>
      </c>
      <c r="C153" s="398" t="n">
        <v>656369</v>
      </c>
    </row>
    <row r="154" customFormat="false" ht="15" hidden="false" customHeight="false" outlineLevel="0" collapsed="false">
      <c r="A154" s="0" t="n">
        <v>5822</v>
      </c>
      <c r="B154" s="0" t="n">
        <v>2016</v>
      </c>
      <c r="C154" s="398" t="n">
        <v>167649</v>
      </c>
    </row>
    <row r="155" customFormat="false" ht="15" hidden="false" customHeight="false" outlineLevel="0" collapsed="false">
      <c r="A155" s="0" t="n">
        <v>5822</v>
      </c>
      <c r="B155" s="0" t="n">
        <v>2017</v>
      </c>
      <c r="C155" s="398" t="n">
        <v>289352</v>
      </c>
    </row>
    <row r="156" customFormat="false" ht="15" hidden="false" customHeight="false" outlineLevel="0" collapsed="false">
      <c r="A156" s="0" t="n">
        <v>5822</v>
      </c>
      <c r="B156" s="0" t="n">
        <v>2018</v>
      </c>
      <c r="C156" s="398" t="n">
        <v>189643</v>
      </c>
    </row>
    <row r="157" customFormat="false" ht="15" hidden="false" customHeight="false" outlineLevel="0" collapsed="false">
      <c r="A157" s="0" t="n">
        <v>5347</v>
      </c>
      <c r="B157" s="0" t="n">
        <v>2016</v>
      </c>
      <c r="C157" s="398" t="n">
        <v>1365250</v>
      </c>
    </row>
    <row r="158" customFormat="false" ht="15" hidden="false" customHeight="false" outlineLevel="0" collapsed="false">
      <c r="A158" s="0" t="n">
        <v>5347</v>
      </c>
      <c r="B158" s="0" t="n">
        <v>2017</v>
      </c>
      <c r="C158" s="398" t="n">
        <v>1291750</v>
      </c>
    </row>
    <row r="159" customFormat="false" ht="15" hidden="false" customHeight="false" outlineLevel="0" collapsed="false">
      <c r="A159" s="0" t="n">
        <v>5347</v>
      </c>
      <c r="B159" s="0" t="n">
        <v>2018</v>
      </c>
      <c r="C159" s="398" t="n">
        <v>1071750</v>
      </c>
    </row>
    <row r="160" customFormat="false" ht="15" hidden="false" customHeight="false" outlineLevel="0" collapsed="false">
      <c r="A160" s="0" t="n">
        <v>5347</v>
      </c>
      <c r="B160" s="0" t="n">
        <v>2019</v>
      </c>
      <c r="C160" s="398" t="n">
        <v>1125816</v>
      </c>
    </row>
    <row r="161" customFormat="false" ht="15" hidden="false" customHeight="false" outlineLevel="0" collapsed="false">
      <c r="A161" s="0" t="n">
        <v>9858</v>
      </c>
      <c r="B161" s="0" t="n">
        <v>2018</v>
      </c>
      <c r="C161" s="398" t="n">
        <v>481200</v>
      </c>
    </row>
    <row r="162" customFormat="false" ht="15" hidden="false" customHeight="false" outlineLevel="0" collapsed="false">
      <c r="A162" s="0" t="n">
        <v>9858</v>
      </c>
      <c r="B162" s="0" t="n">
        <v>2019</v>
      </c>
      <c r="C162" s="398" t="n">
        <v>518800</v>
      </c>
    </row>
    <row r="163" customFormat="false" ht="15" hidden="false" customHeight="false" outlineLevel="0" collapsed="false">
      <c r="A163" s="0" t="n">
        <v>3682</v>
      </c>
      <c r="B163" s="0" t="n">
        <v>2010</v>
      </c>
      <c r="C163" s="398" t="n">
        <v>36593.65</v>
      </c>
    </row>
    <row r="164" customFormat="false" ht="15" hidden="false" customHeight="false" outlineLevel="0" collapsed="false">
      <c r="A164" s="0" t="n">
        <v>3682</v>
      </c>
      <c r="B164" s="0" t="n">
        <v>2011</v>
      </c>
      <c r="C164" s="398" t="n">
        <v>158343.38</v>
      </c>
      <c r="G164" s="402"/>
      <c r="H164" s="402"/>
      <c r="I164" s="402"/>
    </row>
    <row r="165" customFormat="false" ht="15" hidden="false" customHeight="false" outlineLevel="0" collapsed="false">
      <c r="A165" s="0" t="n">
        <v>3682</v>
      </c>
      <c r="B165" s="0" t="n">
        <v>2012</v>
      </c>
      <c r="C165" s="398" t="n">
        <v>229020.74</v>
      </c>
    </row>
    <row r="166" customFormat="false" ht="15" hidden="false" customHeight="false" outlineLevel="0" collapsed="false">
      <c r="A166" s="0" t="n">
        <v>3682</v>
      </c>
      <c r="B166" s="0" t="n">
        <v>2013</v>
      </c>
      <c r="C166" s="398" t="n">
        <v>377333.37</v>
      </c>
    </row>
    <row r="167" customFormat="false" ht="15" hidden="false" customHeight="false" outlineLevel="0" collapsed="false">
      <c r="A167" s="0" t="n">
        <v>3682</v>
      </c>
      <c r="B167" s="0" t="n">
        <v>2014</v>
      </c>
      <c r="C167" s="398" t="n">
        <v>68708.86</v>
      </c>
    </row>
    <row r="168" customFormat="false" ht="15" hidden="false" customHeight="false" outlineLevel="0" collapsed="false">
      <c r="A168" s="0" t="n">
        <v>3729</v>
      </c>
      <c r="B168" s="0" t="n">
        <v>2010</v>
      </c>
      <c r="C168" s="398" t="n">
        <v>154279.15</v>
      </c>
    </row>
    <row r="169" customFormat="false" ht="15" hidden="false" customHeight="false" outlineLevel="0" collapsed="false">
      <c r="A169" s="0" t="n">
        <v>3729</v>
      </c>
      <c r="B169" s="0" t="n">
        <v>2011</v>
      </c>
      <c r="C169" s="398" t="n">
        <v>1441753.85</v>
      </c>
    </row>
    <row r="170" customFormat="false" ht="15" hidden="false" customHeight="false" outlineLevel="0" collapsed="false">
      <c r="A170" s="0" t="n">
        <v>3729</v>
      </c>
      <c r="B170" s="0" t="n">
        <v>2012</v>
      </c>
      <c r="C170" s="398" t="n">
        <v>463425</v>
      </c>
    </row>
    <row r="171" customFormat="false" ht="15" hidden="false" customHeight="false" outlineLevel="0" collapsed="false">
      <c r="A171" s="0" t="n">
        <v>3729</v>
      </c>
      <c r="B171" s="0" t="n">
        <v>2013</v>
      </c>
      <c r="C171" s="398" t="n">
        <v>102125</v>
      </c>
    </row>
    <row r="172" customFormat="false" ht="15" hidden="false" customHeight="false" outlineLevel="0" collapsed="false">
      <c r="A172" s="0" t="n">
        <v>3729</v>
      </c>
      <c r="B172" s="0" t="n">
        <v>2014</v>
      </c>
      <c r="C172" s="398" t="n">
        <v>38417</v>
      </c>
    </row>
    <row r="173" customFormat="false" ht="15" hidden="false" customHeight="false" outlineLevel="0" collapsed="false">
      <c r="A173" s="0" t="n">
        <v>5601</v>
      </c>
      <c r="B173" s="0" t="n">
        <v>2014</v>
      </c>
      <c r="C173" s="398" t="n">
        <v>129625</v>
      </c>
    </row>
    <row r="174" customFormat="false" ht="15" hidden="false" customHeight="false" outlineLevel="0" collapsed="false">
      <c r="A174" s="0" t="n">
        <v>5601</v>
      </c>
      <c r="B174" s="0" t="n">
        <v>2015</v>
      </c>
      <c r="C174" s="398" t="n">
        <v>481875</v>
      </c>
    </row>
    <row r="175" customFormat="false" ht="15" hidden="false" customHeight="false" outlineLevel="0" collapsed="false">
      <c r="A175" s="0" t="n">
        <v>5601</v>
      </c>
      <c r="B175" s="0" t="n">
        <v>2016</v>
      </c>
      <c r="C175" s="398" t="n">
        <v>198500</v>
      </c>
    </row>
    <row r="176" customFormat="false" ht="15" hidden="false" customHeight="false" outlineLevel="0" collapsed="false">
      <c r="A176" s="0" t="n">
        <v>1962</v>
      </c>
      <c r="B176" s="0" t="n">
        <v>2005</v>
      </c>
      <c r="C176" s="398" t="n">
        <v>30731</v>
      </c>
    </row>
    <row r="177" customFormat="false" ht="15" hidden="false" customHeight="false" outlineLevel="0" collapsed="false">
      <c r="A177" s="0" t="n">
        <v>1962</v>
      </c>
      <c r="B177" s="0" t="n">
        <v>2016</v>
      </c>
      <c r="C177" s="398" t="n">
        <v>206.09</v>
      </c>
    </row>
    <row r="178" customFormat="false" ht="15" hidden="false" customHeight="false" outlineLevel="0" collapsed="false">
      <c r="A178" s="0" t="n">
        <v>1962</v>
      </c>
      <c r="B178" s="0" t="n">
        <v>2017</v>
      </c>
      <c r="C178" s="398" t="n">
        <v>22857.31</v>
      </c>
    </row>
    <row r="179" customFormat="false" ht="15" hidden="false" customHeight="false" outlineLevel="0" collapsed="false">
      <c r="A179" s="0" t="n">
        <v>1962</v>
      </c>
      <c r="B179" s="0" t="n">
        <v>2018</v>
      </c>
      <c r="C179" s="398" t="n">
        <v>39225.49</v>
      </c>
    </row>
    <row r="180" customFormat="false" ht="15" hidden="false" customHeight="false" outlineLevel="0" collapsed="false">
      <c r="A180" s="0" t="n">
        <v>1962</v>
      </c>
      <c r="B180" s="0" t="n">
        <v>2019</v>
      </c>
      <c r="C180" s="398" t="n">
        <v>100500</v>
      </c>
    </row>
    <row r="181" customFormat="false" ht="15" hidden="false" customHeight="false" outlineLevel="0" collapsed="false">
      <c r="A181" s="0" t="n">
        <v>1962</v>
      </c>
      <c r="B181" s="0" t="n">
        <v>2020</v>
      </c>
      <c r="C181" s="398" t="n">
        <v>93280</v>
      </c>
    </row>
    <row r="182" customFormat="false" ht="15" hidden="false" customHeight="false" outlineLevel="0" collapsed="false">
      <c r="A182" s="0" t="n">
        <v>3174</v>
      </c>
      <c r="B182" s="0" t="n">
        <v>2010</v>
      </c>
      <c r="C182" s="402" t="n">
        <v>197117</v>
      </c>
    </row>
    <row r="183" customFormat="false" ht="15" hidden="false" customHeight="false" outlineLevel="0" collapsed="false">
      <c r="A183" s="0" t="n">
        <v>3174</v>
      </c>
      <c r="B183" s="0" t="n">
        <v>2011</v>
      </c>
      <c r="C183" s="402" t="n">
        <v>289100</v>
      </c>
    </row>
    <row r="184" customFormat="false" ht="15" hidden="false" customHeight="false" outlineLevel="0" collapsed="false">
      <c r="A184" s="0" t="n">
        <v>3174</v>
      </c>
      <c r="B184" s="0" t="n">
        <v>2012</v>
      </c>
      <c r="C184" s="402" t="n">
        <v>74017</v>
      </c>
      <c r="G184" s="402"/>
      <c r="H184" s="402"/>
    </row>
    <row r="185" customFormat="false" ht="15" hidden="false" customHeight="false" outlineLevel="0" collapsed="false">
      <c r="A185" s="0" t="n">
        <v>4549</v>
      </c>
      <c r="B185" s="0" t="n">
        <v>2011</v>
      </c>
      <c r="C185" s="398" t="n">
        <v>34539.4444444444</v>
      </c>
    </row>
    <row r="186" customFormat="false" ht="15" hidden="false" customHeight="false" outlineLevel="0" collapsed="false">
      <c r="A186" s="0" t="n">
        <v>4549</v>
      </c>
      <c r="B186" s="0" t="n">
        <v>2012</v>
      </c>
      <c r="C186" s="398" t="n">
        <v>244647.333333333</v>
      </c>
    </row>
    <row r="187" customFormat="false" ht="15" hidden="false" customHeight="false" outlineLevel="0" collapsed="false">
      <c r="A187" s="0" t="n">
        <v>4549</v>
      </c>
      <c r="B187" s="0" t="n">
        <v>2013</v>
      </c>
      <c r="C187" s="398" t="n">
        <v>11722.2222222222</v>
      </c>
    </row>
    <row r="188" customFormat="false" ht="15" hidden="false" customHeight="false" outlineLevel="0" collapsed="false">
      <c r="A188" s="0" t="n">
        <v>3008</v>
      </c>
      <c r="B188" s="0" t="n">
        <v>2011</v>
      </c>
      <c r="C188" s="398" t="n">
        <v>23655</v>
      </c>
    </row>
    <row r="189" customFormat="false" ht="15" hidden="false" customHeight="false" outlineLevel="0" collapsed="false">
      <c r="A189" s="0" t="n">
        <v>3008</v>
      </c>
      <c r="B189" s="0" t="n">
        <v>2012</v>
      </c>
      <c r="C189" s="398" t="n">
        <v>130292</v>
      </c>
    </row>
    <row r="190" customFormat="false" ht="15" hidden="false" customHeight="false" outlineLevel="0" collapsed="false">
      <c r="A190" s="0" t="n">
        <v>3008</v>
      </c>
      <c r="B190" s="0" t="n">
        <v>2013</v>
      </c>
      <c r="C190" s="398" t="n">
        <v>53553</v>
      </c>
    </row>
    <row r="191" customFormat="false" ht="15" hidden="false" customHeight="false" outlineLevel="0" collapsed="false">
      <c r="A191" s="0" t="n">
        <v>3768</v>
      </c>
      <c r="B191" s="0" t="n">
        <v>2011</v>
      </c>
      <c r="C191" s="402" t="n">
        <v>131900</v>
      </c>
    </row>
    <row r="192" customFormat="false" ht="15" hidden="false" customHeight="false" outlineLevel="0" collapsed="false">
      <c r="A192" s="0" t="n">
        <v>3768</v>
      </c>
      <c r="B192" s="0" t="n">
        <v>2012</v>
      </c>
      <c r="C192" s="402" t="n">
        <v>43300</v>
      </c>
    </row>
    <row r="193" customFormat="false" ht="15" hidden="false" customHeight="false" outlineLevel="0" collapsed="false">
      <c r="A193" s="0" t="n">
        <v>4681</v>
      </c>
      <c r="B193" s="0" t="n">
        <v>2012</v>
      </c>
      <c r="C193" s="398" t="n">
        <v>31433.3333333333</v>
      </c>
    </row>
    <row r="194" customFormat="false" ht="15" hidden="false" customHeight="false" outlineLevel="0" collapsed="false">
      <c r="A194" s="0" t="n">
        <v>4681</v>
      </c>
      <c r="B194" s="0" t="n">
        <v>2013</v>
      </c>
      <c r="C194" s="398" t="n">
        <v>144100</v>
      </c>
    </row>
    <row r="195" customFormat="false" ht="15" hidden="false" customHeight="false" outlineLevel="0" collapsed="false">
      <c r="A195" s="0" t="n">
        <v>4681</v>
      </c>
      <c r="B195" s="0" t="n">
        <v>2014</v>
      </c>
      <c r="C195" s="398" t="n">
        <v>14466.6666666667</v>
      </c>
    </row>
    <row r="196" customFormat="false" ht="15" hidden="false" customHeight="false" outlineLevel="0" collapsed="false">
      <c r="A196" s="0" t="n">
        <v>4695</v>
      </c>
      <c r="B196" s="0" t="n">
        <v>2011</v>
      </c>
      <c r="C196" s="398" t="n">
        <v>41643.5555555556</v>
      </c>
    </row>
    <row r="197" customFormat="false" ht="15" hidden="false" customHeight="false" outlineLevel="0" collapsed="false">
      <c r="A197" s="0" t="n">
        <v>4695</v>
      </c>
      <c r="B197" s="0" t="n">
        <v>2012</v>
      </c>
      <c r="C197" s="398" t="n">
        <v>260615.666666667</v>
      </c>
    </row>
    <row r="198" customFormat="false" ht="15" hidden="false" customHeight="false" outlineLevel="0" collapsed="false">
      <c r="A198" s="0" t="n">
        <v>4695</v>
      </c>
      <c r="B198" s="0" t="n">
        <v>2013</v>
      </c>
      <c r="C198" s="398" t="n">
        <v>15922.7777777778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1" sqref="1:1 E7"/>
    </sheetView>
  </sheetViews>
  <sheetFormatPr defaultColWidth="8.859375" defaultRowHeight="15" zeroHeight="false" outlineLevelRow="0" outlineLevelCol="0"/>
  <sheetData>
    <row r="1" customFormat="false" ht="15" hidden="false" customHeight="false" outlineLevel="0" collapsed="false">
      <c r="A1" s="0" t="s">
        <v>1693</v>
      </c>
      <c r="C1" s="0" t="s">
        <v>1723</v>
      </c>
    </row>
    <row r="2" customFormat="false" ht="15" hidden="false" customHeight="false" outlineLevel="0" collapsed="false">
      <c r="A2" s="0" t="s">
        <v>1703</v>
      </c>
      <c r="C2" s="0" t="s">
        <v>1724</v>
      </c>
    </row>
    <row r="3" customFormat="false" ht="15" hidden="false" customHeight="false" outlineLevel="0" collapsed="false">
      <c r="A3" s="0" t="s">
        <v>1725</v>
      </c>
      <c r="C3" s="0" t="s">
        <v>1726</v>
      </c>
    </row>
    <row r="4" customFormat="false" ht="15" hidden="false" customHeight="false" outlineLevel="0" collapsed="false">
      <c r="A4" s="0" t="s">
        <v>1727</v>
      </c>
      <c r="C4" s="0" t="s">
        <v>1728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4" activeCellId="1" sqref="1:1 F14"/>
    </sheetView>
  </sheetViews>
  <sheetFormatPr defaultColWidth="8.859375" defaultRowHeight="15" zeroHeight="false" outlineLevelRow="0" outlineLevelCol="0"/>
  <cols>
    <col collapsed="false" customWidth="true" hidden="false" outlineLevel="0" max="1" min="1" style="0" width="12"/>
    <col collapsed="false" customWidth="true" hidden="false" outlineLevel="0" max="2" min="2" style="0" width="10.43"/>
  </cols>
  <sheetData>
    <row r="1" customFormat="false" ht="15" hidden="false" customHeight="false" outlineLevel="0" collapsed="false">
      <c r="A1" s="0" t="s">
        <v>1729</v>
      </c>
      <c r="B1" s="0" t="s">
        <v>1730</v>
      </c>
    </row>
    <row r="2" customFormat="false" ht="15" hidden="false" customHeight="false" outlineLevel="0" collapsed="false">
      <c r="A2" s="0" t="s">
        <v>1707</v>
      </c>
      <c r="B2" s="0" t="n">
        <v>6</v>
      </c>
    </row>
    <row r="3" customFormat="false" ht="15" hidden="false" customHeight="false" outlineLevel="0" collapsed="false">
      <c r="A3" s="0" t="s">
        <v>1708</v>
      </c>
      <c r="B3" s="0" t="n">
        <v>5</v>
      </c>
    </row>
    <row r="4" customFormat="false" ht="15" hidden="false" customHeight="false" outlineLevel="0" collapsed="false">
      <c r="A4" s="0" t="s">
        <v>1709</v>
      </c>
      <c r="B4" s="0" t="n">
        <v>4</v>
      </c>
    </row>
    <row r="5" customFormat="false" ht="15" hidden="false" customHeight="false" outlineLevel="0" collapsed="false">
      <c r="A5" s="0" t="s">
        <v>1711</v>
      </c>
      <c r="B5" s="0" t="n">
        <v>3</v>
      </c>
    </row>
    <row r="6" customFormat="false" ht="15" hidden="false" customHeight="false" outlineLevel="0" collapsed="false">
      <c r="A6" s="0" t="s">
        <v>1713</v>
      </c>
      <c r="B6" s="0" t="n">
        <v>2</v>
      </c>
    </row>
    <row r="7" customFormat="false" ht="15" hidden="false" customHeight="false" outlineLevel="0" collapsed="false">
      <c r="A7" s="0" t="s">
        <v>1714</v>
      </c>
      <c r="B7" s="0" t="n">
        <v>1</v>
      </c>
    </row>
    <row r="8" customFormat="false" ht="15" hidden="false" customHeight="false" outlineLevel="0" collapsed="false">
      <c r="A8" s="0" t="s">
        <v>1719</v>
      </c>
      <c r="B8" s="0" t="n">
        <v>0</v>
      </c>
    </row>
    <row r="9" customFormat="false" ht="15" hidden="false" customHeight="false" outlineLevel="0" collapsed="false">
      <c r="A9" s="0" t="s">
        <v>1710</v>
      </c>
      <c r="B9" s="0" t="n">
        <v>0</v>
      </c>
    </row>
    <row r="10" customFormat="false" ht="15" hidden="false" customHeight="false" outlineLevel="0" collapsed="false">
      <c r="A10" s="0" t="s">
        <v>128</v>
      </c>
      <c r="B10" s="0"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FEA50B8A477784FA3554F4A161DA5BE" ma:contentTypeVersion="8" ma:contentTypeDescription="Create a new document." ma:contentTypeScope="" ma:versionID="8f99fa44068ac879c707cd068d331938">
  <xsd:schema xmlns:xsd="http://www.w3.org/2001/XMLSchema" xmlns:xs="http://www.w3.org/2001/XMLSchema" xmlns:p="http://schemas.microsoft.com/office/2006/metadata/properties" xmlns:ns2="20f43abf-584b-4866-9b55-47f2709746a2" xmlns:ns3="f2265993-4098-4f06-b9a7-eda3f5836d27" targetNamespace="http://schemas.microsoft.com/office/2006/metadata/properties" ma:root="true" ma:fieldsID="032f489e9db83745b885afac311877b3" ns2:_="" ns3:_="">
    <xsd:import namespace="20f43abf-584b-4866-9b55-47f2709746a2"/>
    <xsd:import namespace="f2265993-4098-4f06-b9a7-eda3f5836d2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f43abf-584b-4866-9b55-47f270974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265993-4098-4f06-b9a7-eda3f5836d2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B7E0B7-951E-4F46-BB57-BCCD2183E23B}"/>
</file>

<file path=customXml/itemProps2.xml><?xml version="1.0" encoding="utf-8"?>
<ds:datastoreItem xmlns:ds="http://schemas.openxmlformats.org/officeDocument/2006/customXml" ds:itemID="{F5B90326-C703-4F3F-B930-84D45D013DC6}"/>
</file>

<file path=customXml/itemProps3.xml><?xml version="1.0" encoding="utf-8"?>
<ds:datastoreItem xmlns:ds="http://schemas.openxmlformats.org/officeDocument/2006/customXml" ds:itemID="{52049AA5-F652-4CC3-9F28-F2C2A32C6DEE}"/>
</file>

<file path=docProps/app.xml><?xml version="1.0" encoding="utf-8"?>
<Properties xmlns="http://schemas.openxmlformats.org/officeDocument/2006/extended-properties" xmlns:vt="http://schemas.openxmlformats.org/officeDocument/2006/docPropsVTypes">
  <Template/>
  <TotalTime>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2017-02-13T11:29:53Z</dcterms:created>
  <dc:creator>Dickson Njiru</dc:creator>
  <dc:description/>
  <dc:language>en-GB</dc:language>
  <cp:lastModifiedBy/>
  <dcterms:modified xsi:type="dcterms:W3CDTF">2022-05-10T10:27:32Z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0x010100BFEA50B8A477784FA3554F4A161DA5BE</vt:lpwstr>
  </property>
  <property fmtid="{D5CDD505-2E9C-101B-9397-08002B2CF9AE}" pid="4" name="WorkbookGuid">
    <vt:lpwstr>f8da8c2e-baf0-4973-951b-1e53029f917d</vt:lpwstr>
  </property>
</Properties>
</file>