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OpenServer\domains\hypmonbot\www\"/>
    </mc:Choice>
  </mc:AlternateContent>
  <bookViews>
    <workbookView xWindow="0" yWindow="0" windowWidth="27585" windowHeight="4230"/>
  </bookViews>
  <sheets>
    <sheet name="SEO параметры" sheetId="1" r:id="rId1"/>
    <sheet name="Worksheet 1" sheetId="2" r:id="rId2"/>
  </sheets>
  <definedNames>
    <definedName name="_xlnm._FilterDatabase" localSheetId="0" hidden="1">'SEO параметры'!$E$5:$AC$5</definedName>
  </definedNames>
  <calcPr calcId="152511"/>
</workbook>
</file>

<file path=xl/calcChain.xml><?xml version="1.0" encoding="utf-8"?>
<calcChain xmlns="http://schemas.openxmlformats.org/spreadsheetml/2006/main">
  <c r="AH95" i="1" l="1"/>
  <c r="AG95" i="1"/>
  <c r="AF95" i="1"/>
  <c r="AE95" i="1"/>
  <c r="AI95" i="1" s="1"/>
  <c r="AD95" i="1"/>
  <c r="AG94" i="1"/>
  <c r="AE94" i="1"/>
  <c r="AF94" i="1" s="1"/>
  <c r="AD94" i="1"/>
  <c r="AH93" i="1"/>
  <c r="AG93" i="1"/>
  <c r="AF93" i="1"/>
  <c r="AE93" i="1"/>
  <c r="AI93" i="1" s="1"/>
  <c r="AD93" i="1"/>
  <c r="AG92" i="1"/>
  <c r="AE92" i="1"/>
  <c r="AF92" i="1" s="1"/>
  <c r="AD92" i="1"/>
  <c r="AH91" i="1"/>
  <c r="AG91" i="1"/>
  <c r="AF91" i="1"/>
  <c r="AE91" i="1"/>
  <c r="AI91" i="1" s="1"/>
  <c r="AD91" i="1"/>
  <c r="AG90" i="1"/>
  <c r="AE90" i="1"/>
  <c r="AF90" i="1" s="1"/>
  <c r="AD90" i="1"/>
  <c r="AH89" i="1"/>
  <c r="AG89" i="1"/>
  <c r="AF89" i="1"/>
  <c r="AE89" i="1"/>
  <c r="AI89" i="1" s="1"/>
  <c r="AD89" i="1"/>
  <c r="AG88" i="1"/>
  <c r="AE88" i="1"/>
  <c r="AF88" i="1" s="1"/>
  <c r="AD88" i="1"/>
  <c r="AH87" i="1"/>
  <c r="AG87" i="1"/>
  <c r="AF87" i="1"/>
  <c r="AE87" i="1"/>
  <c r="AI87" i="1" s="1"/>
  <c r="AD87" i="1"/>
  <c r="AG86" i="1"/>
  <c r="AE86" i="1"/>
  <c r="AF86" i="1" s="1"/>
  <c r="AD86" i="1"/>
  <c r="AH85" i="1"/>
  <c r="AG85" i="1"/>
  <c r="AF85" i="1"/>
  <c r="AE85" i="1"/>
  <c r="AI85" i="1" s="1"/>
  <c r="AD85" i="1"/>
  <c r="AG84" i="1"/>
  <c r="AE84" i="1"/>
  <c r="AF84" i="1" s="1"/>
  <c r="AD84" i="1"/>
  <c r="AH83" i="1"/>
  <c r="AG83" i="1"/>
  <c r="AF83" i="1"/>
  <c r="AE83" i="1"/>
  <c r="AI83" i="1" s="1"/>
  <c r="AD83" i="1"/>
  <c r="AG82" i="1"/>
  <c r="AE82" i="1"/>
  <c r="AF82" i="1" s="1"/>
  <c r="AD82" i="1"/>
  <c r="AH81" i="1"/>
  <c r="AG81" i="1"/>
  <c r="AF81" i="1"/>
  <c r="AE81" i="1"/>
  <c r="AI81" i="1" s="1"/>
  <c r="AD81" i="1"/>
  <c r="AG80" i="1"/>
  <c r="AE80" i="1"/>
  <c r="AF80" i="1" s="1"/>
  <c r="AD80" i="1"/>
  <c r="AH79" i="1"/>
  <c r="AG79" i="1"/>
  <c r="AF79" i="1"/>
  <c r="AE79" i="1"/>
  <c r="AI79" i="1" s="1"/>
  <c r="AD79" i="1"/>
  <c r="AG78" i="1"/>
  <c r="AE78" i="1"/>
  <c r="AF78" i="1" s="1"/>
  <c r="AD78" i="1"/>
  <c r="AH77" i="1"/>
  <c r="AG77" i="1"/>
  <c r="AF77" i="1"/>
  <c r="AE77" i="1"/>
  <c r="AI77" i="1" s="1"/>
  <c r="AD77" i="1"/>
  <c r="AG76" i="1"/>
  <c r="AE76" i="1"/>
  <c r="AF76" i="1" s="1"/>
  <c r="AD76" i="1"/>
  <c r="AH75" i="1"/>
  <c r="AG75" i="1"/>
  <c r="AF75" i="1"/>
  <c r="AE75" i="1"/>
  <c r="AI75" i="1" s="1"/>
  <c r="AD75" i="1"/>
  <c r="AG74" i="1"/>
  <c r="AE74" i="1"/>
  <c r="AF74" i="1" s="1"/>
  <c r="AD74" i="1"/>
  <c r="AH73" i="1"/>
  <c r="AG73" i="1"/>
  <c r="AF73" i="1"/>
  <c r="AE73" i="1"/>
  <c r="AI73" i="1" s="1"/>
  <c r="AD73" i="1"/>
  <c r="AG72" i="1"/>
  <c r="AE72" i="1"/>
  <c r="AF72" i="1" s="1"/>
  <c r="AD72" i="1"/>
  <c r="AH71" i="1"/>
  <c r="AG71" i="1"/>
  <c r="AF71" i="1"/>
  <c r="AE71" i="1"/>
  <c r="AI71" i="1" s="1"/>
  <c r="AD71" i="1"/>
  <c r="AG70" i="1"/>
  <c r="AE70" i="1"/>
  <c r="AF70" i="1" s="1"/>
  <c r="AD70" i="1"/>
  <c r="AH69" i="1"/>
  <c r="AG69" i="1"/>
  <c r="AF69" i="1"/>
  <c r="AE69" i="1"/>
  <c r="AI69" i="1" s="1"/>
  <c r="AD69" i="1"/>
  <c r="AG68" i="1"/>
  <c r="AE68" i="1"/>
  <c r="AF68" i="1" s="1"/>
  <c r="AD68" i="1"/>
  <c r="AH67" i="1"/>
  <c r="AG67" i="1"/>
  <c r="AF67" i="1"/>
  <c r="AE67" i="1"/>
  <c r="AI67" i="1" s="1"/>
  <c r="AD67" i="1"/>
  <c r="AG66" i="1"/>
  <c r="AE66" i="1"/>
  <c r="AF66" i="1" s="1"/>
  <c r="AD66" i="1"/>
  <c r="AH65" i="1"/>
  <c r="AG65" i="1"/>
  <c r="AF65" i="1"/>
  <c r="AE65" i="1"/>
  <c r="AI65" i="1" s="1"/>
  <c r="AD65" i="1"/>
  <c r="AG64" i="1"/>
  <c r="AE64" i="1"/>
  <c r="AF64" i="1" s="1"/>
  <c r="AD64" i="1"/>
  <c r="AH63" i="1"/>
  <c r="AG63" i="1"/>
  <c r="AF63" i="1"/>
  <c r="AE63" i="1"/>
  <c r="AI63" i="1" s="1"/>
  <c r="AD63" i="1"/>
  <c r="AG62" i="1"/>
  <c r="AE62" i="1"/>
  <c r="AF62" i="1" s="1"/>
  <c r="AD62" i="1"/>
  <c r="AH61" i="1"/>
  <c r="AG61" i="1"/>
  <c r="AF61" i="1"/>
  <c r="AE61" i="1"/>
  <c r="AI61" i="1" s="1"/>
  <c r="AD61" i="1"/>
  <c r="AG60" i="1"/>
  <c r="AE60" i="1"/>
  <c r="AF60" i="1" s="1"/>
  <c r="AD60" i="1"/>
  <c r="AH59" i="1"/>
  <c r="AG59" i="1"/>
  <c r="AF59" i="1"/>
  <c r="AE59" i="1"/>
  <c r="AI59" i="1" s="1"/>
  <c r="AD59" i="1"/>
  <c r="AG58" i="1"/>
  <c r="AE58" i="1"/>
  <c r="AF58" i="1" s="1"/>
  <c r="AD58" i="1"/>
  <c r="AH57" i="1"/>
  <c r="AG57" i="1"/>
  <c r="AF57" i="1"/>
  <c r="AE57" i="1"/>
  <c r="AI57" i="1" s="1"/>
  <c r="AD57" i="1"/>
  <c r="AG56" i="1"/>
  <c r="AE56" i="1"/>
  <c r="AF56" i="1" s="1"/>
  <c r="AD56" i="1"/>
  <c r="AH55" i="1"/>
  <c r="AG55" i="1"/>
  <c r="AF55" i="1"/>
  <c r="AE55" i="1"/>
  <c r="AI55" i="1" s="1"/>
  <c r="AD55" i="1"/>
  <c r="AG54" i="1"/>
  <c r="AE54" i="1"/>
  <c r="AF54" i="1" s="1"/>
  <c r="AD54" i="1"/>
  <c r="AH53" i="1"/>
  <c r="AG53" i="1"/>
  <c r="AF53" i="1"/>
  <c r="AE53" i="1"/>
  <c r="AI53" i="1" s="1"/>
  <c r="AD53" i="1"/>
  <c r="AH52" i="1"/>
  <c r="AG52" i="1"/>
  <c r="AE52" i="1"/>
  <c r="AF52" i="1" s="1"/>
  <c r="AD52" i="1"/>
  <c r="AH51" i="1"/>
  <c r="AG51" i="1"/>
  <c r="AF51" i="1"/>
  <c r="AE51" i="1"/>
  <c r="AI51" i="1" s="1"/>
  <c r="AD51" i="1"/>
  <c r="AH50" i="1"/>
  <c r="AG50" i="1"/>
  <c r="AE50" i="1"/>
  <c r="AF50" i="1" s="1"/>
  <c r="AD50" i="1"/>
  <c r="AH49" i="1"/>
  <c r="AG49" i="1"/>
  <c r="AF49" i="1"/>
  <c r="AE49" i="1"/>
  <c r="AI49" i="1" s="1"/>
  <c r="AD49" i="1"/>
  <c r="AH48" i="1"/>
  <c r="AG48" i="1"/>
  <c r="AE48" i="1"/>
  <c r="AF48" i="1" s="1"/>
  <c r="AD48" i="1"/>
  <c r="AH47" i="1"/>
  <c r="AG47" i="1"/>
  <c r="AF47" i="1"/>
  <c r="AE47" i="1"/>
  <c r="AI47" i="1" s="1"/>
  <c r="AD47" i="1"/>
  <c r="AH46" i="1"/>
  <c r="AG46" i="1"/>
  <c r="AE46" i="1"/>
  <c r="AF46" i="1" s="1"/>
  <c r="AD46" i="1"/>
  <c r="AH45" i="1"/>
  <c r="AG45" i="1"/>
  <c r="AF45" i="1"/>
  <c r="AE45" i="1"/>
  <c r="AI45" i="1" s="1"/>
  <c r="AD45" i="1"/>
  <c r="AH44" i="1"/>
  <c r="AG44" i="1"/>
  <c r="AE44" i="1"/>
  <c r="AF44" i="1" s="1"/>
  <c r="AD44" i="1"/>
  <c r="AH43" i="1"/>
  <c r="AG43" i="1"/>
  <c r="AF43" i="1"/>
  <c r="AE43" i="1"/>
  <c r="AI43" i="1" s="1"/>
  <c r="AD43" i="1"/>
  <c r="AH42" i="1"/>
  <c r="AG42" i="1"/>
  <c r="AE42" i="1"/>
  <c r="AF42" i="1" s="1"/>
  <c r="AD42" i="1"/>
  <c r="AH41" i="1"/>
  <c r="AG41" i="1"/>
  <c r="AF41" i="1"/>
  <c r="AE41" i="1"/>
  <c r="AI41" i="1" s="1"/>
  <c r="AD41" i="1"/>
  <c r="AH40" i="1"/>
  <c r="AG40" i="1"/>
  <c r="AE40" i="1"/>
  <c r="AF40" i="1" s="1"/>
  <c r="AD40" i="1"/>
  <c r="AH39" i="1"/>
  <c r="AG39" i="1"/>
  <c r="AF39" i="1"/>
  <c r="AE39" i="1"/>
  <c r="AI39" i="1" s="1"/>
  <c r="AD39" i="1"/>
  <c r="AH38" i="1"/>
  <c r="AG38" i="1"/>
  <c r="AE38" i="1"/>
  <c r="AF38" i="1" s="1"/>
  <c r="AD38" i="1"/>
  <c r="AH37" i="1"/>
  <c r="AG37" i="1"/>
  <c r="AF37" i="1"/>
  <c r="AE37" i="1"/>
  <c r="AI37" i="1" s="1"/>
  <c r="AD37" i="1"/>
  <c r="AH36" i="1"/>
  <c r="AG36" i="1"/>
  <c r="AE36" i="1"/>
  <c r="AF36" i="1" s="1"/>
  <c r="AD36" i="1"/>
  <c r="AH35" i="1"/>
  <c r="AG35" i="1"/>
  <c r="AF35" i="1"/>
  <c r="AE35" i="1"/>
  <c r="AI35" i="1" s="1"/>
  <c r="AD35" i="1"/>
  <c r="AH34" i="1"/>
  <c r="AG34" i="1"/>
  <c r="AE34" i="1"/>
  <c r="AF34" i="1" s="1"/>
  <c r="AD34" i="1"/>
  <c r="AH33" i="1"/>
  <c r="AG33" i="1"/>
  <c r="AF33" i="1"/>
  <c r="AE33" i="1"/>
  <c r="AI33" i="1" s="1"/>
  <c r="AD33" i="1"/>
  <c r="AH32" i="1"/>
  <c r="AG32" i="1"/>
  <c r="AE32" i="1"/>
  <c r="AF32" i="1" s="1"/>
  <c r="AD32" i="1"/>
  <c r="AH31" i="1"/>
  <c r="AG31" i="1"/>
  <c r="AF31" i="1"/>
  <c r="AE31" i="1"/>
  <c r="AI31" i="1" s="1"/>
  <c r="AD31" i="1"/>
  <c r="AH30" i="1"/>
  <c r="AG30" i="1"/>
  <c r="AE30" i="1"/>
  <c r="AF30" i="1" s="1"/>
  <c r="AD30" i="1"/>
  <c r="AH29" i="1"/>
  <c r="AG29" i="1"/>
  <c r="AF29" i="1"/>
  <c r="AE29" i="1"/>
  <c r="AI29" i="1" s="1"/>
  <c r="AD29" i="1"/>
  <c r="AH28" i="1"/>
  <c r="AG28" i="1"/>
  <c r="AE28" i="1"/>
  <c r="AF28" i="1" s="1"/>
  <c r="AD28" i="1"/>
  <c r="AH27" i="1"/>
  <c r="AG27" i="1"/>
  <c r="AF27" i="1"/>
  <c r="AE27" i="1"/>
  <c r="AI27" i="1" s="1"/>
  <c r="AD27" i="1"/>
  <c r="AH26" i="1"/>
  <c r="AG26" i="1"/>
  <c r="AE26" i="1"/>
  <c r="AF26" i="1" s="1"/>
  <c r="AD26" i="1"/>
  <c r="AH25" i="1"/>
  <c r="AG25" i="1"/>
  <c r="AF25" i="1"/>
  <c r="AE25" i="1"/>
  <c r="AI25" i="1" s="1"/>
  <c r="AD25" i="1"/>
  <c r="AH24" i="1"/>
  <c r="AG24" i="1"/>
  <c r="AE24" i="1"/>
  <c r="AF24" i="1" s="1"/>
  <c r="AD24" i="1"/>
  <c r="AH23" i="1"/>
  <c r="AG23" i="1"/>
  <c r="AF23" i="1"/>
  <c r="AE23" i="1"/>
  <c r="AI23" i="1" s="1"/>
  <c r="AD23" i="1"/>
  <c r="AH22" i="1"/>
  <c r="AG22" i="1"/>
  <c r="AE22" i="1"/>
  <c r="AF22" i="1" s="1"/>
  <c r="AD22" i="1"/>
  <c r="AH21" i="1"/>
  <c r="AG21" i="1"/>
  <c r="AF21" i="1"/>
  <c r="AE21" i="1"/>
  <c r="AI21" i="1" s="1"/>
  <c r="AD21" i="1"/>
  <c r="AH20" i="1"/>
  <c r="AG20" i="1"/>
  <c r="AE20" i="1"/>
  <c r="AF20" i="1" s="1"/>
  <c r="AD20" i="1"/>
  <c r="AH19" i="1"/>
  <c r="AG19" i="1"/>
  <c r="AF19" i="1"/>
  <c r="AE19" i="1"/>
  <c r="AI19" i="1" s="1"/>
  <c r="AD19" i="1"/>
  <c r="AH18" i="1"/>
  <c r="AG18" i="1"/>
  <c r="AE18" i="1"/>
  <c r="AF18" i="1" s="1"/>
  <c r="AD18" i="1"/>
  <c r="AH17" i="1"/>
  <c r="AG17" i="1"/>
  <c r="AF17" i="1"/>
  <c r="AE17" i="1"/>
  <c r="AI17" i="1" s="1"/>
  <c r="AD17" i="1"/>
  <c r="AH16" i="1"/>
  <c r="AG16" i="1"/>
  <c r="AE16" i="1"/>
  <c r="AF16" i="1" s="1"/>
  <c r="AD16" i="1"/>
  <c r="AH15" i="1"/>
  <c r="AG15" i="1"/>
  <c r="AF15" i="1"/>
  <c r="AE15" i="1"/>
  <c r="AI15" i="1" s="1"/>
  <c r="AD15" i="1"/>
  <c r="AH14" i="1"/>
  <c r="AG14" i="1"/>
  <c r="AE14" i="1"/>
  <c r="AF14" i="1" s="1"/>
  <c r="AD14" i="1"/>
  <c r="AH13" i="1"/>
  <c r="AG13" i="1"/>
  <c r="AF13" i="1"/>
  <c r="AE13" i="1"/>
  <c r="AI13" i="1" s="1"/>
  <c r="AD13" i="1"/>
  <c r="AH12" i="1"/>
  <c r="AG12" i="1"/>
  <c r="AE12" i="1"/>
  <c r="AF12" i="1" s="1"/>
  <c r="AD12" i="1"/>
  <c r="AH11" i="1"/>
  <c r="AG11" i="1"/>
  <c r="AF11" i="1"/>
  <c r="AE11" i="1"/>
  <c r="AI11" i="1" s="1"/>
  <c r="AD11" i="1"/>
  <c r="AH10" i="1"/>
  <c r="AG10" i="1"/>
  <c r="AE10" i="1"/>
  <c r="AF10" i="1" s="1"/>
  <c r="AD10" i="1"/>
  <c r="AH9" i="1"/>
  <c r="AG9" i="1"/>
  <c r="AF9" i="1"/>
  <c r="AE9" i="1"/>
  <c r="AI9" i="1" s="1"/>
  <c r="AD9" i="1"/>
  <c r="AH8" i="1"/>
  <c r="AG8" i="1"/>
  <c r="AE8" i="1"/>
  <c r="AF8" i="1" s="1"/>
  <c r="AD8" i="1"/>
  <c r="AH7" i="1"/>
  <c r="AG7" i="1"/>
  <c r="AF7" i="1"/>
  <c r="AE7" i="1"/>
  <c r="AI7" i="1" s="1"/>
  <c r="AD7" i="1"/>
  <c r="AI6" i="1"/>
  <c r="AH6" i="1"/>
  <c r="AG6" i="1"/>
  <c r="AF6" i="1"/>
  <c r="AD6" i="1"/>
  <c r="AE6" i="1"/>
  <c r="AH54" i="1" l="1"/>
  <c r="AH56" i="1"/>
  <c r="AH58" i="1"/>
  <c r="AH60" i="1"/>
  <c r="AH62" i="1"/>
  <c r="AH64" i="1"/>
  <c r="AH66" i="1"/>
  <c r="AH68" i="1"/>
  <c r="AH70" i="1"/>
  <c r="AH72" i="1"/>
  <c r="AH74" i="1"/>
  <c r="AH76" i="1"/>
  <c r="AH78" i="1"/>
  <c r="AH80" i="1"/>
  <c r="AH82" i="1"/>
  <c r="AH84" i="1"/>
  <c r="AH86" i="1"/>
  <c r="AH88" i="1"/>
  <c r="AH90" i="1"/>
  <c r="AH92" i="1"/>
  <c r="AH94" i="1"/>
  <c r="AI12" i="1"/>
  <c r="AI16" i="1"/>
  <c r="AI18" i="1"/>
  <c r="AI22" i="1"/>
  <c r="AI24" i="1"/>
  <c r="AI28" i="1"/>
  <c r="AI30" i="1"/>
  <c r="AI34" i="1"/>
  <c r="AI44" i="1"/>
  <c r="AI46" i="1"/>
  <c r="AI48" i="1"/>
  <c r="AI50" i="1"/>
  <c r="AI52" i="1"/>
  <c r="AI54" i="1"/>
  <c r="AI56" i="1"/>
  <c r="AI58" i="1"/>
  <c r="AI60" i="1"/>
  <c r="AI62" i="1"/>
  <c r="AI64" i="1"/>
  <c r="AI66" i="1"/>
  <c r="AI68" i="1"/>
  <c r="AI70" i="1"/>
  <c r="AI72" i="1"/>
  <c r="AI74" i="1"/>
  <c r="AI76" i="1"/>
  <c r="AI78" i="1"/>
  <c r="AI80" i="1"/>
  <c r="AI82" i="1"/>
  <c r="AI84" i="1"/>
  <c r="AI86" i="1"/>
  <c r="AI88" i="1"/>
  <c r="AI90" i="1"/>
  <c r="AI92" i="1"/>
  <c r="AI94" i="1"/>
  <c r="AI8" i="1"/>
  <c r="AI10" i="1"/>
  <c r="AI14" i="1"/>
  <c r="AI20" i="1"/>
  <c r="AI26" i="1"/>
  <c r="AI32" i="1"/>
  <c r="AI36" i="1"/>
  <c r="AI38" i="1"/>
  <c r="AI40" i="1"/>
  <c r="AI42" i="1"/>
</calcChain>
</file>

<file path=xl/sharedStrings.xml><?xml version="1.0" encoding="utf-8"?>
<sst xmlns="http://schemas.openxmlformats.org/spreadsheetml/2006/main" count="888" uniqueCount="310">
  <si>
    <t>Монитор</t>
  </si>
  <si>
    <t>п/п</t>
  </si>
  <si>
    <t>Дата</t>
  </si>
  <si>
    <t>Проэкт</t>
  </si>
  <si>
    <t>http://pr-cy.ru/</t>
  </si>
  <si>
    <t>http://www.alexa.com/siteinfo</t>
  </si>
  <si>
    <t>https://www.nic.ru/whois/</t>
  </si>
  <si>
    <t>ТИЦ</t>
  </si>
  <si>
    <t>Страницы</t>
  </si>
  <si>
    <t>Просмотры</t>
  </si>
  <si>
    <t>max трафик из</t>
  </si>
  <si>
    <t>Baclink</t>
  </si>
  <si>
    <t>Популярность</t>
  </si>
  <si>
    <t>Активность пользователей</t>
  </si>
  <si>
    <t>Процент поискового трафика</t>
  </si>
  <si>
    <t>Дата регистрации домена</t>
  </si>
  <si>
    <t>Дата окончания домена</t>
  </si>
  <si>
    <t>Дата обновления домена</t>
  </si>
  <si>
    <t>Финансовые показатели проэктов</t>
  </si>
  <si>
    <t>Яндекс</t>
  </si>
  <si>
    <t>Google</t>
  </si>
  <si>
    <t>Стр.</t>
  </si>
  <si>
    <t>Д-ны</t>
  </si>
  <si>
    <t>Gl.Rank</t>
  </si>
  <si>
    <t>Rank in country</t>
  </si>
  <si>
    <t>Показатель отказов</t>
  </si>
  <si>
    <t>Страниц за визит</t>
  </si>
  <si>
    <t>Ср. продолжит визита</t>
  </si>
  <si>
    <t>Мин. депозит</t>
  </si>
  <si>
    <t>Проц. Ставка, %</t>
  </si>
  <si>
    <t>Мин. срок вклада</t>
  </si>
  <si>
    <t>шт.</t>
  </si>
  <si>
    <t>Д-ка</t>
  </si>
  <si>
    <t>Знач</t>
  </si>
  <si>
    <t>Страна</t>
  </si>
  <si>
    <t>Значение</t>
  </si>
  <si>
    <t>Период выплаты процентов</t>
  </si>
  <si>
    <t>Единицы измерения</t>
  </si>
  <si>
    <t>http://allhyipmon.ru/rating</t>
  </si>
  <si>
    <t>23.11.17 15:25:55</t>
  </si>
  <si>
    <t>10daysprofit.co.uk</t>
  </si>
  <si>
    <t>Нет</t>
  </si>
  <si>
    <t>ptrn_11_ERR</t>
  </si>
  <si>
    <t>0000-00-00</t>
  </si>
  <si>
    <t>day</t>
  </si>
  <si>
    <t>23.11.17 15:26:32</t>
  </si>
  <si>
    <t>1btccoin.org</t>
  </si>
  <si>
    <t>2017-09-14</t>
  </si>
  <si>
    <t>days</t>
  </si>
  <si>
    <t>23.11.17 15:23:30</t>
  </si>
  <si>
    <t>adsok.com</t>
  </si>
  <si>
    <t>2014-11-28</t>
  </si>
  <si>
    <t>23.11.17 15:23:08</t>
  </si>
  <si>
    <t>attotrade.com</t>
  </si>
  <si>
    <t>2016-08-31</t>
  </si>
  <si>
    <t>23.11.17 15:21:57</t>
  </si>
  <si>
    <t>bearbit.biz</t>
  </si>
  <si>
    <t>ptrn_5_ERR</t>
  </si>
  <si>
    <t>2017-08-24</t>
  </si>
  <si>
    <t>23.11.17 15:24:21</t>
  </si>
  <si>
    <t>beking.biz</t>
  </si>
  <si>
    <t>ptrn_7_ERR</t>
  </si>
  <si>
    <t>ptrn_8_ERR</t>
  </si>
  <si>
    <t>2017-09-04</t>
  </si>
  <si>
    <t>23.11.17 15:19:39</t>
  </si>
  <si>
    <t>bistinvest.com</t>
  </si>
  <si>
    <t>2017-06-15</t>
  </si>
  <si>
    <t>23.11.17 15:20:28</t>
  </si>
  <si>
    <t>bitcohourly.com</t>
  </si>
  <si>
    <t>2017-08-08</t>
  </si>
  <si>
    <t>hourly</t>
  </si>
  <si>
    <t>hours</t>
  </si>
  <si>
    <t>23.11.17 15:22:32</t>
  </si>
  <si>
    <t>bitcoinsa.com</t>
  </si>
  <si>
    <t>2013-05-01</t>
  </si>
  <si>
    <t>23.11.17 15:19:16</t>
  </si>
  <si>
    <t>bitcy.biz</t>
  </si>
  <si>
    <t>2017-08-21</t>
  </si>
  <si>
    <t>23.11.17 15:22:36</t>
  </si>
  <si>
    <t>bitdig.net</t>
  </si>
  <si>
    <t>2016-12-01</t>
  </si>
  <si>
    <t>23.11.17 15:27:23</t>
  </si>
  <si>
    <t>bitdragon.ltd</t>
  </si>
  <si>
    <t>23.11.17 15:27:06</t>
  </si>
  <si>
    <t>bitfairy.biz</t>
  </si>
  <si>
    <t>23.11.17 15:24:39</t>
  </si>
  <si>
    <t>bitomation.com</t>
  </si>
  <si>
    <t>2017-08-30</t>
  </si>
  <si>
    <t>23.11.17 15:25:14</t>
  </si>
  <si>
    <t>bitquant.xyz</t>
  </si>
  <si>
    <t>23.11.17 15:19:28</t>
  </si>
  <si>
    <t>bitwallio.com</t>
  </si>
  <si>
    <t>2017-08-05</t>
  </si>
  <si>
    <t>день</t>
  </si>
  <si>
    <t>бессрочно</t>
  </si>
  <si>
    <t>23.11.17 15:26:39</t>
  </si>
  <si>
    <t>btcrich.biz</t>
  </si>
  <si>
    <t>2016-09-20</t>
  </si>
  <si>
    <t>23.11.17 15:26:22</t>
  </si>
  <si>
    <t>buytimeinc.com</t>
  </si>
  <si>
    <t>2016-12-30</t>
  </si>
  <si>
    <t>23.11.17 15:19:59</t>
  </si>
  <si>
    <t>cashbery.com</t>
  </si>
  <si>
    <t>2016-10-19</t>
  </si>
  <si>
    <t>23.11.17 15:18:44</t>
  </si>
  <si>
    <t>chain.group</t>
  </si>
  <si>
    <t>daily</t>
  </si>
  <si>
    <t>23.11.17 15:26:25</t>
  </si>
  <si>
    <t>chainhour.com</t>
  </si>
  <si>
    <t>23.11.17 15:27:51</t>
  </si>
  <si>
    <t>chininvest.com</t>
  </si>
  <si>
    <t>2016-03-23</t>
  </si>
  <si>
    <t>Days</t>
  </si>
  <si>
    <t>23.11.17 15:25:43</t>
  </si>
  <si>
    <t>cloudy.center</t>
  </si>
  <si>
    <t>23.11.17 15:21:21</t>
  </si>
  <si>
    <t>coinroi.com</t>
  </si>
  <si>
    <t>2017-03-17</t>
  </si>
  <si>
    <t>23.11.17 15:19:32</t>
  </si>
  <si>
    <t>coinsipo.com</t>
  </si>
  <si>
    <t>2017-09-06</t>
  </si>
  <si>
    <t>Hourly</t>
  </si>
  <si>
    <t>23.11.17 15:19:51</t>
  </si>
  <si>
    <t>colobit.biz</t>
  </si>
  <si>
    <t>2017-08-01</t>
  </si>
  <si>
    <t>23.11.17 15:27:31</t>
  </si>
  <si>
    <t>crypto-fx.biz</t>
  </si>
  <si>
    <t>2017-05-21</t>
  </si>
  <si>
    <t>23.11.17 15:21:48</t>
  </si>
  <si>
    <t>crypto-invest.cc</t>
  </si>
  <si>
    <t>23.11.17 15:26:46</t>
  </si>
  <si>
    <t>cryptologycloud.biz</t>
  </si>
  <si>
    <t>2017-09-16</t>
  </si>
  <si>
    <t>23.11.17 15:23:40</t>
  </si>
  <si>
    <t>cryptomining.farm</t>
  </si>
  <si>
    <t>DAYS</t>
  </si>
  <si>
    <t>23.11.17 15:18:50</t>
  </si>
  <si>
    <t>cryptonion.io</t>
  </si>
  <si>
    <t>дней</t>
  </si>
  <si>
    <t>23.11.17 15:23:26</t>
  </si>
  <si>
    <t>cryptoosa.com</t>
  </si>
  <si>
    <t>2017-09-29</t>
  </si>
  <si>
    <t>23.11.17 15:23:22</t>
  </si>
  <si>
    <t>currency-global.com</t>
  </si>
  <si>
    <t>2017-09-21</t>
  </si>
  <si>
    <t>23.11.17 15:20:10</t>
  </si>
  <si>
    <t>ddfutures.com</t>
  </si>
  <si>
    <t>2016-12-29</t>
  </si>
  <si>
    <t>23.11.17 15:24:13</t>
  </si>
  <si>
    <t>dogemining.info</t>
  </si>
  <si>
    <t>2017-05-01</t>
  </si>
  <si>
    <t>23.11.17 15:24:04</t>
  </si>
  <si>
    <t>dreamhash.com</t>
  </si>
  <si>
    <t>2017-04-17</t>
  </si>
  <si>
    <t>Daily</t>
  </si>
  <si>
    <t>23.11.17 15:20:42</t>
  </si>
  <si>
    <t>edpay.me</t>
  </si>
  <si>
    <t>2016-11-24</t>
  </si>
  <si>
    <t>23.11.17 15:25:50</t>
  </si>
  <si>
    <t>fastpaybtc.com</t>
  </si>
  <si>
    <t>2017-08-31</t>
  </si>
  <si>
    <t>HOURS</t>
  </si>
  <si>
    <t>23.11.17 15:25:11</t>
  </si>
  <si>
    <t>fct.academy</t>
  </si>
  <si>
    <t>23.11.17 15:19:45</t>
  </si>
  <si>
    <t>fexbit.com</t>
  </si>
  <si>
    <t>2017-05-10</t>
  </si>
  <si>
    <t>23.11.17 15:26:58</t>
  </si>
  <si>
    <t>finrivers.com</t>
  </si>
  <si>
    <t>2017-03-15</t>
  </si>
  <si>
    <t>23.11.17 15:24:55</t>
  </si>
  <si>
    <t>freebitco.in</t>
  </si>
  <si>
    <t>23.11.17 15:22:53</t>
  </si>
  <si>
    <t>funds-broker.com</t>
  </si>
  <si>
    <t>2015-09-12</t>
  </si>
  <si>
    <t>23.11.17 15:24:28</t>
  </si>
  <si>
    <t>fxheadway.com</t>
  </si>
  <si>
    <t>2016-02-21</t>
  </si>
  <si>
    <t>23.11.17 15:24:35</t>
  </si>
  <si>
    <t>hashearn.com</t>
  </si>
  <si>
    <t>2017-09-13</t>
  </si>
  <si>
    <t>23.11.17 15:22:21</t>
  </si>
  <si>
    <t>hashflare.io</t>
  </si>
  <si>
    <t>23.11.17 15:25:06</t>
  </si>
  <si>
    <t>hashing24.com</t>
  </si>
  <si>
    <t>2016-04-29</t>
  </si>
  <si>
    <t>23.11.17 15:24:47</t>
  </si>
  <si>
    <t>hashtop.net</t>
  </si>
  <si>
    <t>2017-07-25</t>
  </si>
  <si>
    <t>23.11.17 15:20:03</t>
  </si>
  <si>
    <t>hexabot.top</t>
  </si>
  <si>
    <t>23.11.17 15:26:13</t>
  </si>
  <si>
    <t>highinve.com</t>
  </si>
  <si>
    <t>2017-06-14</t>
  </si>
  <si>
    <t>23.11.17 15:25:00</t>
  </si>
  <si>
    <t>hourfrist.com</t>
  </si>
  <si>
    <t>2017-06-28</t>
  </si>
  <si>
    <t>23.11.17 15:20:33</t>
  </si>
  <si>
    <t>hourlybest.com</t>
  </si>
  <si>
    <t>23.11.17 15:27:38</t>
  </si>
  <si>
    <t>hourlyos.com</t>
  </si>
  <si>
    <t>23.11.17 15:23:48</t>
  </si>
  <si>
    <t>hourpaid.com</t>
  </si>
  <si>
    <t>2017-02-17</t>
  </si>
  <si>
    <t>23.11.17 15:22:16</t>
  </si>
  <si>
    <t>hourtrust.com</t>
  </si>
  <si>
    <t>2017-04-27</t>
  </si>
  <si>
    <t>23.11.17 15:21:26</t>
  </si>
  <si>
    <t>househash.com</t>
  </si>
  <si>
    <t>2017-08-16</t>
  </si>
  <si>
    <t>23.11.17 15:25:20</t>
  </si>
  <si>
    <t>ht-alliance.com</t>
  </si>
  <si>
    <t>2016-10-31</t>
  </si>
  <si>
    <t>23.11.17 15:19:08</t>
  </si>
  <si>
    <t>incloude.com</t>
  </si>
  <si>
    <t>2012-08-13</t>
  </si>
  <si>
    <t>23.11.17 15:19:23</t>
  </si>
  <si>
    <t>indeliblegain.com</t>
  </si>
  <si>
    <t>2016-12-08</t>
  </si>
  <si>
    <t>23.11.17 15:19:03</t>
  </si>
  <si>
    <t>investellect.net</t>
  </si>
  <si>
    <t>2016-12-23</t>
  </si>
  <si>
    <t>23.11.17 15:20:16</t>
  </si>
  <si>
    <t>invinomveritas.com</t>
  </si>
  <si>
    <t>2017-02-27</t>
  </si>
  <si>
    <t>23.11.17 15:20:57</t>
  </si>
  <si>
    <t>iseiko.jp</t>
  </si>
  <si>
    <t>23.11.17 15:22:41</t>
  </si>
  <si>
    <t>legendary-father.com</t>
  </si>
  <si>
    <t>2017-09-25</t>
  </si>
  <si>
    <t>23.11.17 15:23:36</t>
  </si>
  <si>
    <t>matrixtrader.biz</t>
  </si>
  <si>
    <t>2017-09-11</t>
  </si>
  <si>
    <t>23.11.17 15:21:15</t>
  </si>
  <si>
    <t>micro-btc.com</t>
  </si>
  <si>
    <t>2016-08-03</t>
  </si>
  <si>
    <t>23.11.17 15:26:53</t>
  </si>
  <si>
    <t>microprofitnetwork.com</t>
  </si>
  <si>
    <t>2016-11-18</t>
  </si>
  <si>
    <t>23.11.17 15:25:35</t>
  </si>
  <si>
    <t>military-group.com</t>
  </si>
  <si>
    <t>2017-07-28</t>
  </si>
  <si>
    <t>23.11.17 15:23:16</t>
  </si>
  <si>
    <t>minerbot.net</t>
  </si>
  <si>
    <t>2017-06-21</t>
  </si>
  <si>
    <t>23.11.17 15:26:09</t>
  </si>
  <si>
    <t>miningbot.io</t>
  </si>
  <si>
    <t>23.11.17 15:21:06</t>
  </si>
  <si>
    <t>nowdeposit.com</t>
  </si>
  <si>
    <t>23.11.17 15:25:27</t>
  </si>
  <si>
    <t>oil-sands.com</t>
  </si>
  <si>
    <t>23.11.17 15:21:43</t>
  </si>
  <si>
    <t>pandex.org</t>
  </si>
  <si>
    <t>2016-01-04</t>
  </si>
  <si>
    <t>23.11.17 15:23:54</t>
  </si>
  <si>
    <t>profitablemorrows.com</t>
  </si>
  <si>
    <t>2017-03-06</t>
  </si>
  <si>
    <t>23.11.17 15:23:59</t>
  </si>
  <si>
    <t>resonance-capital.eu</t>
  </si>
  <si>
    <t>23.11.17 15:20:37</t>
  </si>
  <si>
    <t>smart-bank.ltd</t>
  </si>
  <si>
    <t>23.11.17 15:26:00</t>
  </si>
  <si>
    <t>smarttrade-investment.net</t>
  </si>
  <si>
    <t>2017-03-31</t>
  </si>
  <si>
    <t>23.11.17 15:22:05</t>
  </si>
  <si>
    <t>solidtradebank.com</t>
  </si>
  <si>
    <t>2013-09-06</t>
  </si>
  <si>
    <t>23.11.17 15:20:20</t>
  </si>
  <si>
    <t>solis.land</t>
  </si>
  <si>
    <t>monthly</t>
  </si>
  <si>
    <t>23.11.17 15:27:11</t>
  </si>
  <si>
    <t>starbit.nz</t>
  </si>
  <si>
    <t>23.11.17 15:27:17</t>
  </si>
  <si>
    <t>t-bitbot.com</t>
  </si>
  <si>
    <t>2017-05-29</t>
  </si>
  <si>
    <t>23.11.17 15:22:45</t>
  </si>
  <si>
    <t>tradelimited.com</t>
  </si>
  <si>
    <t>2016-08-13</t>
  </si>
  <si>
    <t>23.11.17 15:20:50</t>
  </si>
  <si>
    <t>tradex.top</t>
  </si>
  <si>
    <t>23.11.17 15:27:42</t>
  </si>
  <si>
    <t>trustbitdeposit.com</t>
  </si>
  <si>
    <t>2016-05-18</t>
  </si>
  <si>
    <t>23.11.17 15:22:10</t>
  </si>
  <si>
    <t>unicum.io</t>
  </si>
  <si>
    <t>23.11.17 15:21:32</t>
  </si>
  <si>
    <t>victorymine.com</t>
  </si>
  <si>
    <t>2017-08-25</t>
  </si>
  <si>
    <t>23.11.17 15:23:00</t>
  </si>
  <si>
    <t>wideconstruction.com</t>
  </si>
  <si>
    <t>2017-07-26</t>
  </si>
  <si>
    <t>23.11.17 15:22:26</t>
  </si>
  <si>
    <t>x-traders.com</t>
  </si>
  <si>
    <t>2017-01-09</t>
  </si>
  <si>
    <t>23.11.17 15:21:38</t>
  </si>
  <si>
    <t>xviata.com</t>
  </si>
  <si>
    <t>2017-11-21</t>
  </si>
  <si>
    <t>23.11.17 15:20:46</t>
  </si>
  <si>
    <t>yesss.cc</t>
  </si>
  <si>
    <t>23.11.17 15:18:58</t>
  </si>
  <si>
    <t>yota.biz</t>
  </si>
  <si>
    <t>2016-11-22</t>
  </si>
  <si>
    <r>
      <t>Срок окупаемости,</t>
    </r>
    <r>
      <rPr>
        <b/>
        <sz val="11"/>
        <color rgb="FF000000"/>
        <rFont val="Calibri"/>
        <family val="2"/>
        <charset val="204"/>
      </rPr>
      <t xml:space="preserve"> дней</t>
    </r>
  </si>
  <si>
    <t>Прибыль за весь периуд, $</t>
  </si>
  <si>
    <t>Доходность, %</t>
  </si>
  <si>
    <r>
      <t xml:space="preserve">Доходность в процентах </t>
    </r>
    <r>
      <rPr>
        <b/>
        <sz val="11"/>
        <color rgb="FF000000"/>
        <rFont val="Calibri"/>
        <family val="2"/>
        <charset val="204"/>
      </rPr>
      <t>годовых</t>
    </r>
    <r>
      <rPr>
        <sz val="11"/>
        <color rgb="FF000000"/>
        <rFont val="Calibri"/>
        <family val="2"/>
        <charset val="204"/>
      </rPr>
      <t>,      %</t>
    </r>
  </si>
  <si>
    <t>Прибыль в день, $</t>
  </si>
  <si>
    <t>ROI, %</t>
  </si>
  <si>
    <t>ПОЛУЧЕННЫЕ</t>
  </si>
  <si>
    <t>РАСЧЁТНЫЕ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</si>
</sst>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rgb="FF000000"/>
      <name val="Calibri"/>
    </font>
    <font>
      <sz val="11"/>
      <color rgb="FF000000"/>
      <name val="Times New Roman"/>
    </font>
    <font>
      <b/>
      <sz val="12"/>
      <color rgb="FF000000"/>
      <name val="Times New Roman"/>
    </font>
    <font>
      <b/>
      <sz val="8"/>
      <color rgb="FF000000"/>
      <name val="Times New Roman"/>
    </font>
    <font>
      <sz val="8"/>
      <color rgb="FF000000"/>
      <name val="Times New Roman"/>
    </font>
    <font>
      <sz val="11"/>
      <color rgb="FF195912"/>
      <name val="Times New Roman"/>
    </font>
    <font>
      <b/>
      <sz val="11"/>
      <color rgb="FF000000"/>
      <name val="Calibri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D5FBF0"/>
        <bgColor rgb="FF000000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3" fillId="0" borderId="3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3" fontId="1" fillId="2" borderId="1" xfId="0" applyNumberFormat="1" applyFont="1" applyFill="1" applyBorder="1" applyAlignment="1">
      <alignment horizontal="center" vertical="center" wrapText="1"/>
    </xf>
    <xf numFmtId="3" fontId="1" fillId="2" borderId="2" xfId="0" applyNumberFormat="1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center" vertical="center" wrapText="1"/>
    </xf>
    <xf numFmtId="0" fontId="7" fillId="0" borderId="0" xfId="0" applyFont="1" applyAlignment="1">
      <alignment horizontal="center" vertical="center" textRotation="90" wrapText="1"/>
    </xf>
    <xf numFmtId="0" fontId="7" fillId="0" borderId="0" xfId="0" applyFont="1" applyFill="1" applyAlignment="1">
      <alignment horizontal="center" vertical="center" textRotation="90" wrapText="1"/>
    </xf>
    <xf numFmtId="0" fontId="2" fillId="0" borderId="7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90" wrapText="1"/>
    </xf>
    <xf numFmtId="0" fontId="3" fillId="0" borderId="1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textRotation="90"/>
    </xf>
    <xf numFmtId="0" fontId="2" fillId="2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5"/>
  <sheetViews>
    <sheetView tabSelected="1" topLeftCell="N1" workbookViewId="0">
      <pane ySplit="5" topLeftCell="A24" activePane="bottomLeft" state="frozen"/>
      <selection pane="bottomLeft" activeCell="AK29" sqref="AK29"/>
    </sheetView>
  </sheetViews>
  <sheetFormatPr defaultRowHeight="15" outlineLevelCol="1" x14ac:dyDescent="0.25"/>
  <cols>
    <col min="1" max="1" width="20" customWidth="1"/>
    <col min="2" max="2" width="3.42578125" hidden="1" bestFit="1" customWidth="1"/>
    <col min="3" max="4" width="18" customWidth="1"/>
    <col min="5" max="5" width="4.5703125" bestFit="1" customWidth="1"/>
    <col min="6" max="6" width="5.85546875" bestFit="1" customWidth="1"/>
    <col min="7" max="7" width="6.28515625" hidden="1" bestFit="1" customWidth="1"/>
    <col min="8" max="8" width="7" bestFit="1" customWidth="1"/>
    <col min="9" max="9" width="8.140625" hidden="1" bestFit="1" customWidth="1"/>
    <col min="10" max="10" width="12.85546875" bestFit="1" customWidth="1"/>
    <col min="11" max="11" width="10" hidden="1" customWidth="1"/>
    <col min="12" max="13" width="12.85546875" bestFit="1" customWidth="1"/>
    <col min="14" max="14" width="11.7109375" bestFit="1" customWidth="1"/>
    <col min="15" max="15" width="13" hidden="1" customWidth="1"/>
    <col min="16" max="16" width="14" bestFit="1" customWidth="1"/>
    <col min="17" max="19" width="10" customWidth="1"/>
    <col min="20" max="20" width="4.5703125" bestFit="1" customWidth="1"/>
    <col min="21" max="21" width="7" bestFit="1" customWidth="1"/>
    <col min="22" max="24" width="12.85546875" hidden="1" bestFit="1" customWidth="1" outlineLevel="1"/>
    <col min="25" max="25" width="6" customWidth="1" collapsed="1"/>
    <col min="26" max="26" width="9" customWidth="1"/>
    <col min="27" max="27" width="9.28515625" bestFit="1" customWidth="1"/>
    <col min="28" max="28" width="11.7109375" bestFit="1" customWidth="1"/>
    <col min="29" max="29" width="8" customWidth="1"/>
    <col min="30" max="30" width="10.42578125" customWidth="1"/>
    <col min="31" max="31" width="8.28515625" customWidth="1"/>
    <col min="32" max="32" width="9.42578125" customWidth="1"/>
    <col min="33" max="35" width="8.28515625" customWidth="1"/>
  </cols>
  <sheetData>
    <row r="1" spans="1:37" ht="16.5" thickTop="1" x14ac:dyDescent="0.25">
      <c r="A1" s="40" t="s">
        <v>0</v>
      </c>
      <c r="B1" s="43" t="s">
        <v>1</v>
      </c>
      <c r="C1" s="43" t="s">
        <v>2</v>
      </c>
      <c r="D1" s="43" t="s">
        <v>3</v>
      </c>
      <c r="E1" s="43" t="s">
        <v>4</v>
      </c>
      <c r="F1" s="32"/>
      <c r="G1" s="32"/>
      <c r="H1" s="32"/>
      <c r="I1" s="32"/>
      <c r="J1" s="32"/>
      <c r="K1" s="32"/>
      <c r="L1" s="32"/>
      <c r="M1" s="32"/>
      <c r="N1" s="32" t="s">
        <v>5</v>
      </c>
      <c r="O1" s="32"/>
      <c r="P1" s="32"/>
      <c r="Q1" s="32"/>
      <c r="R1" s="32"/>
      <c r="S1" s="32"/>
      <c r="T1" s="32"/>
      <c r="U1" s="32"/>
      <c r="V1" s="32" t="s">
        <v>6</v>
      </c>
      <c r="W1" s="32"/>
      <c r="X1" s="32"/>
      <c r="Y1" s="47" t="s">
        <v>18</v>
      </c>
      <c r="Z1" s="48"/>
      <c r="AA1" s="48"/>
      <c r="AB1" s="48"/>
      <c r="AC1" s="48"/>
      <c r="AD1" s="48"/>
      <c r="AE1" s="48"/>
      <c r="AF1" s="48"/>
      <c r="AG1" s="48"/>
      <c r="AH1" s="48"/>
      <c r="AI1" s="48"/>
    </row>
    <row r="2" spans="1:37" ht="15.75" x14ac:dyDescent="0.25">
      <c r="A2" s="41"/>
      <c r="B2" s="34"/>
      <c r="C2" s="34"/>
      <c r="D2" s="34"/>
      <c r="E2" s="45" t="s">
        <v>7</v>
      </c>
      <c r="F2" s="33" t="s">
        <v>8</v>
      </c>
      <c r="G2" s="33"/>
      <c r="H2" s="33"/>
      <c r="I2" s="33"/>
      <c r="J2" s="38" t="s">
        <v>9</v>
      </c>
      <c r="K2" s="33" t="s">
        <v>10</v>
      </c>
      <c r="L2" s="33" t="s">
        <v>11</v>
      </c>
      <c r="M2" s="33"/>
      <c r="N2" s="37" t="s">
        <v>12</v>
      </c>
      <c r="O2" s="33"/>
      <c r="P2" s="33"/>
      <c r="Q2" s="37" t="s">
        <v>13</v>
      </c>
      <c r="R2" s="33"/>
      <c r="S2" s="33"/>
      <c r="T2" s="38" t="s">
        <v>14</v>
      </c>
      <c r="U2" s="39" t="s">
        <v>11</v>
      </c>
      <c r="V2" s="33" t="s">
        <v>15</v>
      </c>
      <c r="W2" s="33" t="s">
        <v>16</v>
      </c>
      <c r="X2" s="33" t="s">
        <v>17</v>
      </c>
      <c r="Y2" s="34" t="s">
        <v>308</v>
      </c>
      <c r="Z2" s="34"/>
      <c r="AA2" s="34"/>
      <c r="AB2" s="34"/>
      <c r="AC2" s="35"/>
      <c r="AD2" s="49" t="s">
        <v>309</v>
      </c>
      <c r="AE2" s="50"/>
      <c r="AF2" s="50"/>
      <c r="AG2" s="50"/>
      <c r="AH2" s="50"/>
      <c r="AI2" s="50"/>
    </row>
    <row r="3" spans="1:37" ht="15.75" x14ac:dyDescent="0.25">
      <c r="A3" s="41"/>
      <c r="B3" s="34"/>
      <c r="C3" s="34"/>
      <c r="D3" s="34"/>
      <c r="E3" s="46"/>
      <c r="F3" s="33" t="s">
        <v>19</v>
      </c>
      <c r="G3" s="33"/>
      <c r="H3" s="33" t="s">
        <v>20</v>
      </c>
      <c r="I3" s="33"/>
      <c r="J3" s="37"/>
      <c r="K3" s="33"/>
      <c r="L3" s="39" t="s">
        <v>21</v>
      </c>
      <c r="M3" s="39" t="s">
        <v>22</v>
      </c>
      <c r="N3" s="20" t="s">
        <v>23</v>
      </c>
      <c r="O3" s="33" t="s">
        <v>24</v>
      </c>
      <c r="P3" s="33"/>
      <c r="Q3" s="38" t="s">
        <v>25</v>
      </c>
      <c r="R3" s="39" t="s">
        <v>26</v>
      </c>
      <c r="S3" s="39" t="s">
        <v>27</v>
      </c>
      <c r="T3" s="37"/>
      <c r="U3" s="33"/>
      <c r="V3" s="33"/>
      <c r="W3" s="33"/>
      <c r="X3" s="33"/>
      <c r="Y3" s="36" t="s">
        <v>28</v>
      </c>
      <c r="Z3" s="34" t="s">
        <v>29</v>
      </c>
      <c r="AA3" s="34"/>
      <c r="AB3" s="34" t="s">
        <v>30</v>
      </c>
      <c r="AC3" s="35"/>
    </row>
    <row r="4" spans="1:37" ht="125.25" x14ac:dyDescent="0.25">
      <c r="A4" s="41"/>
      <c r="B4" s="34"/>
      <c r="C4" s="34"/>
      <c r="D4" s="34"/>
      <c r="E4" s="46"/>
      <c r="F4" s="11" t="s">
        <v>31</v>
      </c>
      <c r="G4" s="11" t="s">
        <v>32</v>
      </c>
      <c r="H4" s="11" t="s">
        <v>31</v>
      </c>
      <c r="I4" s="11" t="s">
        <v>32</v>
      </c>
      <c r="J4" s="37"/>
      <c r="K4" s="33"/>
      <c r="L4" s="33"/>
      <c r="M4" s="33"/>
      <c r="N4" s="20" t="s">
        <v>33</v>
      </c>
      <c r="O4" s="11" t="s">
        <v>34</v>
      </c>
      <c r="P4" s="11" t="s">
        <v>33</v>
      </c>
      <c r="Q4" s="37"/>
      <c r="R4" s="33"/>
      <c r="S4" s="33"/>
      <c r="T4" s="37"/>
      <c r="U4" s="33"/>
      <c r="V4" s="33"/>
      <c r="W4" s="33"/>
      <c r="X4" s="33"/>
      <c r="Y4" s="34"/>
      <c r="Z4" s="5" t="s">
        <v>35</v>
      </c>
      <c r="AA4" s="5" t="s">
        <v>36</v>
      </c>
      <c r="AB4" s="5" t="s">
        <v>35</v>
      </c>
      <c r="AC4" s="6" t="s">
        <v>37</v>
      </c>
      <c r="AD4" s="30" t="s">
        <v>302</v>
      </c>
      <c r="AE4" s="30" t="s">
        <v>303</v>
      </c>
      <c r="AF4" s="30" t="s">
        <v>306</v>
      </c>
      <c r="AG4" s="31" t="s">
        <v>307</v>
      </c>
      <c r="AH4" s="31" t="s">
        <v>304</v>
      </c>
      <c r="AI4" s="31" t="s">
        <v>305</v>
      </c>
      <c r="AJ4" s="29"/>
      <c r="AK4" s="29"/>
    </row>
    <row r="5" spans="1:37" x14ac:dyDescent="0.25">
      <c r="A5" s="42"/>
      <c r="B5" s="44"/>
      <c r="C5" s="44"/>
      <c r="D5" s="44"/>
      <c r="E5" s="17">
        <v>0</v>
      </c>
      <c r="F5" s="12">
        <v>1</v>
      </c>
      <c r="G5" s="12">
        <v>2</v>
      </c>
      <c r="H5" s="12">
        <v>3</v>
      </c>
      <c r="I5" s="12">
        <v>4</v>
      </c>
      <c r="J5" s="21">
        <v>5</v>
      </c>
      <c r="K5" s="12">
        <v>6</v>
      </c>
      <c r="L5" s="12">
        <v>7</v>
      </c>
      <c r="M5" s="12">
        <v>8</v>
      </c>
      <c r="N5" s="21">
        <v>9</v>
      </c>
      <c r="O5" s="12">
        <v>10</v>
      </c>
      <c r="P5" s="12">
        <v>11</v>
      </c>
      <c r="Q5" s="21">
        <v>12</v>
      </c>
      <c r="R5" s="12">
        <v>13</v>
      </c>
      <c r="S5" s="12">
        <v>14</v>
      </c>
      <c r="T5" s="21">
        <v>15</v>
      </c>
      <c r="U5" s="12">
        <v>16</v>
      </c>
      <c r="V5" s="12">
        <v>17</v>
      </c>
      <c r="W5" s="12">
        <v>18</v>
      </c>
      <c r="X5" s="12">
        <v>19</v>
      </c>
      <c r="Y5" s="9">
        <v>20</v>
      </c>
      <c r="Z5" s="9">
        <v>21</v>
      </c>
      <c r="AA5" s="9">
        <v>22</v>
      </c>
      <c r="AB5" s="9">
        <v>23</v>
      </c>
      <c r="AC5" s="10">
        <v>24</v>
      </c>
    </row>
    <row r="6" spans="1:37" x14ac:dyDescent="0.25">
      <c r="A6" s="24" t="s">
        <v>38</v>
      </c>
      <c r="B6" s="1">
        <v>72</v>
      </c>
      <c r="C6" s="1" t="s">
        <v>39</v>
      </c>
      <c r="D6" s="7" t="s">
        <v>40</v>
      </c>
      <c r="E6" s="18">
        <v>10</v>
      </c>
      <c r="F6" s="13">
        <v>1</v>
      </c>
      <c r="G6" s="13"/>
      <c r="H6" s="13">
        <v>50</v>
      </c>
      <c r="I6" s="13">
        <v>-2</v>
      </c>
      <c r="J6" s="26">
        <v>222720</v>
      </c>
      <c r="K6" s="15"/>
      <c r="L6" s="13"/>
      <c r="M6" s="13"/>
      <c r="N6" s="26">
        <v>89983</v>
      </c>
      <c r="O6" s="13"/>
      <c r="P6" s="13" t="s">
        <v>42</v>
      </c>
      <c r="Q6" s="22">
        <v>36</v>
      </c>
      <c r="R6" s="13">
        <v>4</v>
      </c>
      <c r="S6" s="13">
        <v>3</v>
      </c>
      <c r="T6" s="22">
        <v>1.7</v>
      </c>
      <c r="U6" s="13">
        <v>84</v>
      </c>
      <c r="V6" s="13" t="s">
        <v>54</v>
      </c>
      <c r="W6" s="13" t="s">
        <v>54</v>
      </c>
      <c r="X6" s="13" t="s">
        <v>43</v>
      </c>
      <c r="Y6" s="1">
        <v>1</v>
      </c>
      <c r="Z6" s="1">
        <v>1</v>
      </c>
      <c r="AA6" s="1" t="s">
        <v>44</v>
      </c>
      <c r="AB6" s="1"/>
      <c r="AC6" s="3"/>
      <c r="AD6" s="28" t="e">
        <f>100/(Z6/AB6)</f>
        <v>#DIV/0!</v>
      </c>
      <c r="AE6">
        <f>Y1956*Z1956/100-Y1956</f>
        <v>0</v>
      </c>
      <c r="AF6" t="e">
        <f>AE6/AB6</f>
        <v>#DIV/0!</v>
      </c>
      <c r="AG6">
        <f>(Y6*Z6/100-Y6)/Y6*100</f>
        <v>-99</v>
      </c>
      <c r="AH6">
        <f>AE6/Y6*100</f>
        <v>0</v>
      </c>
      <c r="AI6" t="e">
        <f>AE6/Y6*365/AB6*100</f>
        <v>#DIV/0!</v>
      </c>
    </row>
    <row r="7" spans="1:37" x14ac:dyDescent="0.25">
      <c r="A7" s="24" t="s">
        <v>38</v>
      </c>
      <c r="B7" s="1">
        <v>78</v>
      </c>
      <c r="C7" s="1" t="s">
        <v>45</v>
      </c>
      <c r="D7" s="7" t="s">
        <v>46</v>
      </c>
      <c r="E7" s="18" t="s">
        <v>41</v>
      </c>
      <c r="F7" s="13">
        <v>-1</v>
      </c>
      <c r="G7" s="13"/>
      <c r="H7" s="13">
        <v>4</v>
      </c>
      <c r="I7" s="13">
        <v>1</v>
      </c>
      <c r="J7" s="26">
        <v>123810</v>
      </c>
      <c r="K7" s="15"/>
      <c r="L7" s="13"/>
      <c r="M7" s="13"/>
      <c r="N7" s="26">
        <v>118698</v>
      </c>
      <c r="O7" s="13"/>
      <c r="P7" s="13" t="s">
        <v>42</v>
      </c>
      <c r="Q7" s="22">
        <v>66.8</v>
      </c>
      <c r="R7" s="13">
        <v>1</v>
      </c>
      <c r="S7" s="13">
        <v>2</v>
      </c>
      <c r="T7" s="22">
        <v>0.3</v>
      </c>
      <c r="U7" s="13">
        <v>11</v>
      </c>
      <c r="V7" s="13" t="s">
        <v>229</v>
      </c>
      <c r="W7" s="13" t="s">
        <v>229</v>
      </c>
      <c r="X7" s="13" t="s">
        <v>43</v>
      </c>
      <c r="Y7" s="1">
        <v>1</v>
      </c>
      <c r="Z7" s="1">
        <v>106</v>
      </c>
      <c r="AA7" s="1" t="s">
        <v>48</v>
      </c>
      <c r="AB7" s="1"/>
      <c r="AC7" s="3" t="s">
        <v>48</v>
      </c>
      <c r="AD7" t="e">
        <f t="shared" ref="AD7:AD70" si="0">100/(Z7/AB7)</f>
        <v>#DIV/0!</v>
      </c>
      <c r="AE7">
        <f t="shared" ref="AE7:AE70" si="1">Y1957*Z1957/100-Y1957</f>
        <v>0</v>
      </c>
      <c r="AF7" t="e">
        <f t="shared" ref="AF7:AF70" si="2">AE7/AB7</f>
        <v>#DIV/0!</v>
      </c>
      <c r="AG7">
        <f t="shared" ref="AG7:AG70" si="3">(Y7*Z7/100-Y7)/Y7*100</f>
        <v>6.0000000000000053</v>
      </c>
      <c r="AH7">
        <f t="shared" ref="AH7:AH70" si="4">AE7/Y7*100</f>
        <v>0</v>
      </c>
      <c r="AI7" t="e">
        <f t="shared" ref="AI7:AI70" si="5">AE7/Y7*365/AB7*100</f>
        <v>#DIV/0!</v>
      </c>
    </row>
    <row r="8" spans="1:37" x14ac:dyDescent="0.25">
      <c r="A8" s="24" t="s">
        <v>38</v>
      </c>
      <c r="B8" s="1">
        <v>49</v>
      </c>
      <c r="C8" s="1" t="s">
        <v>49</v>
      </c>
      <c r="D8" s="7" t="s">
        <v>50</v>
      </c>
      <c r="E8" s="18" t="s">
        <v>41</v>
      </c>
      <c r="F8" s="13">
        <v>1</v>
      </c>
      <c r="G8" s="13"/>
      <c r="H8" s="13">
        <v>35</v>
      </c>
      <c r="I8" s="13">
        <v>-1</v>
      </c>
      <c r="J8" s="26">
        <v>67890</v>
      </c>
      <c r="K8" s="15"/>
      <c r="L8" s="13"/>
      <c r="M8" s="13"/>
      <c r="N8" s="26">
        <v>323582</v>
      </c>
      <c r="O8" s="13"/>
      <c r="P8" s="13" t="s">
        <v>42</v>
      </c>
      <c r="Q8" s="22">
        <v>42.3</v>
      </c>
      <c r="R8" s="13">
        <v>1</v>
      </c>
      <c r="S8" s="13">
        <v>3</v>
      </c>
      <c r="T8" s="22">
        <v>1.4</v>
      </c>
      <c r="U8" s="13">
        <v>21</v>
      </c>
      <c r="V8" s="13" t="s">
        <v>43</v>
      </c>
      <c r="W8" s="13" t="s">
        <v>43</v>
      </c>
      <c r="X8" s="13" t="s">
        <v>43</v>
      </c>
      <c r="Y8" s="1">
        <v>1</v>
      </c>
      <c r="Z8" s="1">
        <v>17</v>
      </c>
      <c r="AA8" s="1" t="s">
        <v>269</v>
      </c>
      <c r="AB8" s="1"/>
      <c r="AC8" s="3"/>
      <c r="AD8" t="e">
        <f t="shared" si="0"/>
        <v>#DIV/0!</v>
      </c>
      <c r="AE8">
        <f t="shared" si="1"/>
        <v>0</v>
      </c>
      <c r="AF8" t="e">
        <f t="shared" si="2"/>
        <v>#DIV/0!</v>
      </c>
      <c r="AG8">
        <f t="shared" si="3"/>
        <v>-83</v>
      </c>
      <c r="AH8">
        <f t="shared" si="4"/>
        <v>0</v>
      </c>
      <c r="AI8" t="e">
        <f t="shared" si="5"/>
        <v>#DIV/0!</v>
      </c>
    </row>
    <row r="9" spans="1:37" x14ac:dyDescent="0.25">
      <c r="A9" s="24" t="s">
        <v>38</v>
      </c>
      <c r="B9" s="1">
        <v>45</v>
      </c>
      <c r="C9" s="1" t="s">
        <v>52</v>
      </c>
      <c r="D9" s="7" t="s">
        <v>53</v>
      </c>
      <c r="E9" s="18">
        <v>600</v>
      </c>
      <c r="F9" s="13">
        <v>-11</v>
      </c>
      <c r="G9" s="13"/>
      <c r="H9" s="13">
        <v>8920</v>
      </c>
      <c r="I9" s="13">
        <v>30</v>
      </c>
      <c r="J9" s="26">
        <v>2846040</v>
      </c>
      <c r="K9" s="15"/>
      <c r="L9" s="13"/>
      <c r="M9" s="13"/>
      <c r="N9" s="26">
        <v>2294</v>
      </c>
      <c r="O9" s="13"/>
      <c r="P9" s="13" t="s">
        <v>42</v>
      </c>
      <c r="Q9" s="22">
        <v>47.6</v>
      </c>
      <c r="R9" s="13">
        <v>2</v>
      </c>
      <c r="S9" s="13">
        <v>3</v>
      </c>
      <c r="T9" s="22">
        <v>3.3</v>
      </c>
      <c r="U9" s="13">
        <v>181</v>
      </c>
      <c r="V9" s="13" t="s">
        <v>43</v>
      </c>
      <c r="W9" s="13" t="s">
        <v>43</v>
      </c>
      <c r="X9" s="13" t="s">
        <v>43</v>
      </c>
      <c r="Y9" s="1">
        <v>4</v>
      </c>
      <c r="Z9" s="1"/>
      <c r="AA9" s="1"/>
      <c r="AB9" s="1"/>
      <c r="AC9" s="3"/>
      <c r="AD9" t="e">
        <f t="shared" si="0"/>
        <v>#DIV/0!</v>
      </c>
      <c r="AE9">
        <f t="shared" si="1"/>
        <v>0</v>
      </c>
      <c r="AF9" t="e">
        <f t="shared" si="2"/>
        <v>#DIV/0!</v>
      </c>
      <c r="AG9">
        <f t="shared" si="3"/>
        <v>-100</v>
      </c>
      <c r="AH9">
        <f t="shared" si="4"/>
        <v>0</v>
      </c>
      <c r="AI9" t="e">
        <f t="shared" si="5"/>
        <v>#DIV/0!</v>
      </c>
    </row>
    <row r="10" spans="1:37" x14ac:dyDescent="0.25">
      <c r="A10" s="24" t="s">
        <v>38</v>
      </c>
      <c r="B10" s="1">
        <v>33</v>
      </c>
      <c r="C10" s="1" t="s">
        <v>55</v>
      </c>
      <c r="D10" s="7" t="s">
        <v>56</v>
      </c>
      <c r="E10" s="18" t="s">
        <v>41</v>
      </c>
      <c r="F10" s="13"/>
      <c r="G10" s="13"/>
      <c r="H10" s="13">
        <v>114</v>
      </c>
      <c r="I10" s="13"/>
      <c r="J10" s="26">
        <v>22500</v>
      </c>
      <c r="K10" s="15"/>
      <c r="L10" s="13"/>
      <c r="M10" s="13"/>
      <c r="N10" s="26">
        <v>718698</v>
      </c>
      <c r="O10" s="13"/>
      <c r="P10" s="13" t="s">
        <v>42</v>
      </c>
      <c r="Q10" s="22">
        <v>16.8</v>
      </c>
      <c r="R10" s="13">
        <v>2</v>
      </c>
      <c r="S10" s="13">
        <v>4</v>
      </c>
      <c r="T10" s="22">
        <v>0.4</v>
      </c>
      <c r="U10" s="13">
        <v>46</v>
      </c>
      <c r="V10" s="13" t="s">
        <v>69</v>
      </c>
      <c r="W10" s="13" t="s">
        <v>69</v>
      </c>
      <c r="X10" s="13" t="s">
        <v>43</v>
      </c>
      <c r="Y10" s="1">
        <v>5</v>
      </c>
      <c r="Z10" s="1"/>
      <c r="AA10" s="1" t="s">
        <v>70</v>
      </c>
      <c r="AB10" s="1">
        <v>24</v>
      </c>
      <c r="AC10" s="3" t="s">
        <v>71</v>
      </c>
      <c r="AD10" t="e">
        <f t="shared" si="0"/>
        <v>#DIV/0!</v>
      </c>
      <c r="AE10">
        <f t="shared" si="1"/>
        <v>0</v>
      </c>
      <c r="AF10">
        <f t="shared" si="2"/>
        <v>0</v>
      </c>
      <c r="AG10">
        <f t="shared" si="3"/>
        <v>-100</v>
      </c>
      <c r="AH10">
        <f t="shared" si="4"/>
        <v>0</v>
      </c>
      <c r="AI10">
        <f t="shared" si="5"/>
        <v>0</v>
      </c>
    </row>
    <row r="11" spans="1:37" x14ac:dyDescent="0.25">
      <c r="A11" s="24" t="s">
        <v>38</v>
      </c>
      <c r="B11" s="1">
        <v>57</v>
      </c>
      <c r="C11" s="1" t="s">
        <v>59</v>
      </c>
      <c r="D11" s="7" t="s">
        <v>60</v>
      </c>
      <c r="E11" s="18"/>
      <c r="F11" s="13"/>
      <c r="G11" s="13"/>
      <c r="H11" s="13"/>
      <c r="I11" s="13"/>
      <c r="J11" s="26" t="s">
        <v>57</v>
      </c>
      <c r="K11" s="15"/>
      <c r="L11" s="13" t="s">
        <v>61</v>
      </c>
      <c r="M11" s="13" t="s">
        <v>62</v>
      </c>
      <c r="N11" s="26">
        <v>1091677</v>
      </c>
      <c r="O11" s="13"/>
      <c r="P11" s="13" t="s">
        <v>42</v>
      </c>
      <c r="Q11" s="22">
        <v>34.299999999999997</v>
      </c>
      <c r="R11" s="13">
        <v>2</v>
      </c>
      <c r="S11" s="13">
        <v>2</v>
      </c>
      <c r="T11" s="22">
        <v>1.4</v>
      </c>
      <c r="U11" s="13">
        <v>11</v>
      </c>
      <c r="V11" s="13" t="s">
        <v>43</v>
      </c>
      <c r="W11" s="13" t="s">
        <v>43</v>
      </c>
      <c r="X11" s="13" t="s">
        <v>43</v>
      </c>
      <c r="Y11" s="1">
        <v>5</v>
      </c>
      <c r="Z11" s="1">
        <v>1</v>
      </c>
      <c r="AA11" s="1" t="s">
        <v>70</v>
      </c>
      <c r="AB11" s="1">
        <v>24</v>
      </c>
      <c r="AC11" s="3" t="s">
        <v>71</v>
      </c>
      <c r="AD11">
        <f t="shared" si="0"/>
        <v>2400</v>
      </c>
      <c r="AE11">
        <f t="shared" si="1"/>
        <v>0</v>
      </c>
      <c r="AF11">
        <f t="shared" si="2"/>
        <v>0</v>
      </c>
      <c r="AG11">
        <f t="shared" si="3"/>
        <v>-99</v>
      </c>
      <c r="AH11">
        <f t="shared" si="4"/>
        <v>0</v>
      </c>
      <c r="AI11">
        <f t="shared" si="5"/>
        <v>0</v>
      </c>
    </row>
    <row r="12" spans="1:37" x14ac:dyDescent="0.25">
      <c r="A12" s="24" t="s">
        <v>38</v>
      </c>
      <c r="B12" s="1">
        <v>10</v>
      </c>
      <c r="C12" s="1" t="s">
        <v>64</v>
      </c>
      <c r="D12" s="7" t="s">
        <v>65</v>
      </c>
      <c r="E12" s="18">
        <v>60</v>
      </c>
      <c r="F12" s="13">
        <v>30</v>
      </c>
      <c r="G12" s="13"/>
      <c r="H12" s="13">
        <v>7620</v>
      </c>
      <c r="I12" s="13">
        <v>30</v>
      </c>
      <c r="J12" s="26">
        <v>706920</v>
      </c>
      <c r="K12" s="15"/>
      <c r="L12" s="13"/>
      <c r="M12" s="13"/>
      <c r="N12" s="26">
        <v>14529</v>
      </c>
      <c r="O12" s="13"/>
      <c r="P12" s="13" t="s">
        <v>42</v>
      </c>
      <c r="Q12" s="22">
        <v>51.2</v>
      </c>
      <c r="R12" s="13">
        <v>3</v>
      </c>
      <c r="S12" s="13">
        <v>3</v>
      </c>
      <c r="T12" s="22">
        <v>2.9</v>
      </c>
      <c r="U12" s="13">
        <v>36</v>
      </c>
      <c r="V12" s="13" t="s">
        <v>43</v>
      </c>
      <c r="W12" s="13" t="s">
        <v>43</v>
      </c>
      <c r="X12" s="13" t="s">
        <v>43</v>
      </c>
      <c r="Y12" s="1">
        <v>5</v>
      </c>
      <c r="Z12" s="1"/>
      <c r="AA12" s="1" t="s">
        <v>106</v>
      </c>
      <c r="AB12" s="1"/>
      <c r="AC12" s="3"/>
      <c r="AD12" t="e">
        <f t="shared" si="0"/>
        <v>#DIV/0!</v>
      </c>
      <c r="AE12">
        <f t="shared" si="1"/>
        <v>0</v>
      </c>
      <c r="AF12" t="e">
        <f t="shared" si="2"/>
        <v>#DIV/0!</v>
      </c>
      <c r="AG12">
        <f t="shared" si="3"/>
        <v>-100</v>
      </c>
      <c r="AH12">
        <f t="shared" si="4"/>
        <v>0</v>
      </c>
      <c r="AI12" t="e">
        <f t="shared" si="5"/>
        <v>#DIV/0!</v>
      </c>
    </row>
    <row r="13" spans="1:37" x14ac:dyDescent="0.25">
      <c r="A13" s="24" t="s">
        <v>38</v>
      </c>
      <c r="B13" s="1">
        <v>18</v>
      </c>
      <c r="C13" s="1" t="s">
        <v>67</v>
      </c>
      <c r="D13" s="7" t="s">
        <v>68</v>
      </c>
      <c r="E13" s="18"/>
      <c r="F13" s="13"/>
      <c r="G13" s="13"/>
      <c r="H13" s="13"/>
      <c r="I13" s="13"/>
      <c r="J13" s="26" t="s">
        <v>57</v>
      </c>
      <c r="K13" s="15"/>
      <c r="L13" s="13" t="s">
        <v>61</v>
      </c>
      <c r="M13" s="13" t="s">
        <v>62</v>
      </c>
      <c r="N13" s="26">
        <v>1269382</v>
      </c>
      <c r="O13" s="13"/>
      <c r="P13" s="13" t="s">
        <v>42</v>
      </c>
      <c r="Q13" s="22">
        <v>29.4</v>
      </c>
      <c r="R13" s="13">
        <v>1</v>
      </c>
      <c r="S13" s="13">
        <v>4</v>
      </c>
      <c r="T13" s="22">
        <v>0.8</v>
      </c>
      <c r="U13" s="13">
        <v>10</v>
      </c>
      <c r="V13" s="13" t="s">
        <v>87</v>
      </c>
      <c r="W13" s="13" t="s">
        <v>87</v>
      </c>
      <c r="X13" s="13" t="s">
        <v>43</v>
      </c>
      <c r="Y13" s="1">
        <v>5</v>
      </c>
      <c r="Z13" s="1">
        <v>6</v>
      </c>
      <c r="AA13" s="1" t="s">
        <v>48</v>
      </c>
      <c r="AB13" s="1">
        <v>5</v>
      </c>
      <c r="AC13" s="3" t="s">
        <v>48</v>
      </c>
      <c r="AD13">
        <f t="shared" si="0"/>
        <v>83.333333333333343</v>
      </c>
      <c r="AE13">
        <f t="shared" si="1"/>
        <v>0</v>
      </c>
      <c r="AF13">
        <f t="shared" si="2"/>
        <v>0</v>
      </c>
      <c r="AG13">
        <f t="shared" si="3"/>
        <v>-94</v>
      </c>
      <c r="AH13">
        <f t="shared" si="4"/>
        <v>0</v>
      </c>
      <c r="AI13">
        <f t="shared" si="5"/>
        <v>0</v>
      </c>
    </row>
    <row r="14" spans="1:37" x14ac:dyDescent="0.25">
      <c r="A14" s="24" t="s">
        <v>38</v>
      </c>
      <c r="B14" s="1">
        <v>39</v>
      </c>
      <c r="C14" s="1" t="s">
        <v>72</v>
      </c>
      <c r="D14" s="7" t="s">
        <v>73</v>
      </c>
      <c r="E14" s="18" t="s">
        <v>41</v>
      </c>
      <c r="F14" s="13"/>
      <c r="G14" s="13"/>
      <c r="H14" s="13">
        <v>832</v>
      </c>
      <c r="I14" s="13"/>
      <c r="J14" s="26">
        <v>134070</v>
      </c>
      <c r="K14" s="15"/>
      <c r="L14" s="13"/>
      <c r="M14" s="13"/>
      <c r="N14" s="26">
        <v>105068</v>
      </c>
      <c r="O14" s="13"/>
      <c r="P14" s="13" t="s">
        <v>42</v>
      </c>
      <c r="Q14" s="22">
        <v>82.8</v>
      </c>
      <c r="R14" s="13">
        <v>1</v>
      </c>
      <c r="S14" s="13">
        <v>1</v>
      </c>
      <c r="T14" s="22">
        <v>0.5</v>
      </c>
      <c r="U14" s="13">
        <v>26</v>
      </c>
      <c r="V14" s="13" t="s">
        <v>120</v>
      </c>
      <c r="W14" s="13" t="s">
        <v>120</v>
      </c>
      <c r="X14" s="13" t="s">
        <v>43</v>
      </c>
      <c r="Y14" s="1">
        <v>5</v>
      </c>
      <c r="Z14" s="1">
        <v>1</v>
      </c>
      <c r="AA14" s="1" t="s">
        <v>121</v>
      </c>
      <c r="AB14" s="1">
        <v>20</v>
      </c>
      <c r="AC14" s="3" t="s">
        <v>71</v>
      </c>
      <c r="AD14">
        <f t="shared" si="0"/>
        <v>2000</v>
      </c>
      <c r="AE14">
        <f t="shared" si="1"/>
        <v>0</v>
      </c>
      <c r="AF14">
        <f t="shared" si="2"/>
        <v>0</v>
      </c>
      <c r="AG14">
        <f t="shared" si="3"/>
        <v>-99</v>
      </c>
      <c r="AH14">
        <f t="shared" si="4"/>
        <v>0</v>
      </c>
      <c r="AI14">
        <f t="shared" si="5"/>
        <v>0</v>
      </c>
    </row>
    <row r="15" spans="1:37" x14ac:dyDescent="0.25">
      <c r="A15" s="24" t="s">
        <v>38</v>
      </c>
      <c r="B15" s="1">
        <v>6</v>
      </c>
      <c r="C15" s="1" t="s">
        <v>75</v>
      </c>
      <c r="D15" s="7" t="s">
        <v>76</v>
      </c>
      <c r="E15" s="18">
        <v>10</v>
      </c>
      <c r="F15" s="13">
        <v>-12</v>
      </c>
      <c r="G15" s="13"/>
      <c r="H15" s="13">
        <v>94</v>
      </c>
      <c r="I15" s="13">
        <v>1</v>
      </c>
      <c r="J15" s="26">
        <v>52980</v>
      </c>
      <c r="K15" s="15"/>
      <c r="L15" s="13"/>
      <c r="M15" s="13"/>
      <c r="N15" s="26">
        <v>517434</v>
      </c>
      <c r="O15" s="13"/>
      <c r="P15" s="13" t="s">
        <v>42</v>
      </c>
      <c r="Q15" s="22">
        <v>39.200000000000003</v>
      </c>
      <c r="R15" s="13">
        <v>1</v>
      </c>
      <c r="S15" s="13">
        <v>3</v>
      </c>
      <c r="T15" s="22">
        <v>1.7</v>
      </c>
      <c r="U15" s="13">
        <v>18</v>
      </c>
      <c r="V15" s="13" t="s">
        <v>141</v>
      </c>
      <c r="W15" s="13" t="s">
        <v>141</v>
      </c>
      <c r="X15" s="13" t="s">
        <v>43</v>
      </c>
      <c r="Y15" s="1">
        <v>5</v>
      </c>
      <c r="Z15" s="1">
        <v>11</v>
      </c>
      <c r="AA15" s="1" t="s">
        <v>112</v>
      </c>
      <c r="AB15" s="1">
        <v>12</v>
      </c>
      <c r="AC15" s="3" t="s">
        <v>112</v>
      </c>
      <c r="AD15">
        <f t="shared" si="0"/>
        <v>109.09090909090909</v>
      </c>
      <c r="AE15">
        <f t="shared" si="1"/>
        <v>0</v>
      </c>
      <c r="AF15">
        <f t="shared" si="2"/>
        <v>0</v>
      </c>
      <c r="AG15">
        <f t="shared" si="3"/>
        <v>-89</v>
      </c>
      <c r="AH15">
        <f t="shared" si="4"/>
        <v>0</v>
      </c>
      <c r="AI15">
        <f t="shared" si="5"/>
        <v>0</v>
      </c>
    </row>
    <row r="16" spans="1:37" x14ac:dyDescent="0.25">
      <c r="A16" s="24" t="s">
        <v>38</v>
      </c>
      <c r="B16" s="1">
        <v>40</v>
      </c>
      <c r="C16" s="1" t="s">
        <v>78</v>
      </c>
      <c r="D16" s="7" t="s">
        <v>79</v>
      </c>
      <c r="E16" s="18" t="s">
        <v>41</v>
      </c>
      <c r="F16" s="13"/>
      <c r="G16" s="13"/>
      <c r="H16" s="13"/>
      <c r="I16" s="13"/>
      <c r="J16" s="26">
        <v>29760</v>
      </c>
      <c r="K16" s="15"/>
      <c r="L16" s="13" t="s">
        <v>61</v>
      </c>
      <c r="M16" s="13" t="s">
        <v>62</v>
      </c>
      <c r="N16" s="26">
        <v>1100985</v>
      </c>
      <c r="O16" s="13"/>
      <c r="P16" s="13" t="s">
        <v>42</v>
      </c>
      <c r="Q16" s="22">
        <v>29.9</v>
      </c>
      <c r="R16" s="13">
        <v>1</v>
      </c>
      <c r="S16" s="13">
        <v>2</v>
      </c>
      <c r="T16" s="22">
        <v>0.3</v>
      </c>
      <c r="U16" s="13">
        <v>21</v>
      </c>
      <c r="V16" s="13" t="s">
        <v>160</v>
      </c>
      <c r="W16" s="13" t="s">
        <v>160</v>
      </c>
      <c r="X16" s="13" t="s">
        <v>43</v>
      </c>
      <c r="Y16" s="1">
        <v>5</v>
      </c>
      <c r="Z16" s="1">
        <v>18</v>
      </c>
      <c r="AA16" s="1"/>
      <c r="AB16" s="1"/>
      <c r="AC16" s="3" t="s">
        <v>161</v>
      </c>
      <c r="AD16" t="e">
        <f t="shared" si="0"/>
        <v>#DIV/0!</v>
      </c>
      <c r="AE16">
        <f t="shared" si="1"/>
        <v>0</v>
      </c>
      <c r="AF16" t="e">
        <f t="shared" si="2"/>
        <v>#DIV/0!</v>
      </c>
      <c r="AG16">
        <f t="shared" si="3"/>
        <v>-82</v>
      </c>
      <c r="AH16">
        <f t="shared" si="4"/>
        <v>0</v>
      </c>
      <c r="AI16" t="e">
        <f t="shared" si="5"/>
        <v>#DIV/0!</v>
      </c>
    </row>
    <row r="17" spans="1:35" x14ac:dyDescent="0.25">
      <c r="A17" s="24" t="s">
        <v>38</v>
      </c>
      <c r="B17" s="1">
        <v>86</v>
      </c>
      <c r="C17" s="1" t="s">
        <v>81</v>
      </c>
      <c r="D17" s="7" t="s">
        <v>82</v>
      </c>
      <c r="E17" s="18" t="s">
        <v>41</v>
      </c>
      <c r="F17" s="13"/>
      <c r="G17" s="13"/>
      <c r="H17" s="13">
        <v>124</v>
      </c>
      <c r="I17" s="13"/>
      <c r="J17" s="26">
        <v>20700</v>
      </c>
      <c r="K17" s="15"/>
      <c r="L17" s="13"/>
      <c r="M17" s="13"/>
      <c r="N17" s="26">
        <v>804016</v>
      </c>
      <c r="O17" s="13"/>
      <c r="P17" s="13" t="s">
        <v>42</v>
      </c>
      <c r="Q17" s="22">
        <v>32.1</v>
      </c>
      <c r="R17" s="13">
        <v>1</v>
      </c>
      <c r="S17" s="13">
        <v>4</v>
      </c>
      <c r="T17" s="22">
        <v>0.7</v>
      </c>
      <c r="U17" s="13">
        <v>10</v>
      </c>
      <c r="V17" s="13" t="s">
        <v>196</v>
      </c>
      <c r="W17" s="13" t="s">
        <v>196</v>
      </c>
      <c r="X17" s="13" t="s">
        <v>43</v>
      </c>
      <c r="Y17" s="1">
        <v>5</v>
      </c>
      <c r="Z17" s="1">
        <v>3</v>
      </c>
      <c r="AA17" s="1" t="s">
        <v>112</v>
      </c>
      <c r="AB17" s="1">
        <v>3</v>
      </c>
      <c r="AC17" s="3" t="s">
        <v>112</v>
      </c>
      <c r="AD17">
        <f t="shared" si="0"/>
        <v>100</v>
      </c>
      <c r="AE17">
        <f t="shared" si="1"/>
        <v>0</v>
      </c>
      <c r="AF17">
        <f t="shared" si="2"/>
        <v>0</v>
      </c>
      <c r="AG17">
        <f t="shared" si="3"/>
        <v>-97</v>
      </c>
      <c r="AH17">
        <f t="shared" si="4"/>
        <v>0</v>
      </c>
      <c r="AI17">
        <f t="shared" si="5"/>
        <v>0</v>
      </c>
    </row>
    <row r="18" spans="1:35" x14ac:dyDescent="0.25">
      <c r="A18" s="24" t="s">
        <v>38</v>
      </c>
      <c r="B18" s="1">
        <v>83</v>
      </c>
      <c r="C18" s="1" t="s">
        <v>83</v>
      </c>
      <c r="D18" s="7" t="s">
        <v>84</v>
      </c>
      <c r="E18" s="18" t="s">
        <v>41</v>
      </c>
      <c r="F18" s="13"/>
      <c r="G18" s="13"/>
      <c r="H18" s="13">
        <v>8</v>
      </c>
      <c r="I18" s="13"/>
      <c r="J18" s="26">
        <v>10380</v>
      </c>
      <c r="K18" s="15"/>
      <c r="L18" s="13"/>
      <c r="M18" s="13"/>
      <c r="N18" s="26">
        <v>792261</v>
      </c>
      <c r="O18" s="13"/>
      <c r="P18" s="13" t="s">
        <v>42</v>
      </c>
      <c r="Q18" s="22">
        <v>48.7</v>
      </c>
      <c r="R18" s="13">
        <v>1</v>
      </c>
      <c r="S18" s="13">
        <v>4</v>
      </c>
      <c r="T18" s="22">
        <v>0.5</v>
      </c>
      <c r="U18" s="13">
        <v>22</v>
      </c>
      <c r="V18" s="13" t="s">
        <v>117</v>
      </c>
      <c r="W18" s="13" t="s">
        <v>117</v>
      </c>
      <c r="X18" s="13" t="s">
        <v>43</v>
      </c>
      <c r="Y18" s="1">
        <v>5</v>
      </c>
      <c r="Z18" s="1">
        <v>12</v>
      </c>
      <c r="AA18" s="1" t="s">
        <v>48</v>
      </c>
      <c r="AB18" s="1">
        <v>12</v>
      </c>
      <c r="AC18" s="3" t="s">
        <v>48</v>
      </c>
      <c r="AD18">
        <f t="shared" si="0"/>
        <v>100</v>
      </c>
      <c r="AE18">
        <f t="shared" si="1"/>
        <v>0</v>
      </c>
      <c r="AF18">
        <f t="shared" si="2"/>
        <v>0</v>
      </c>
      <c r="AG18">
        <f t="shared" si="3"/>
        <v>-88.000000000000014</v>
      </c>
      <c r="AH18">
        <f t="shared" si="4"/>
        <v>0</v>
      </c>
      <c r="AI18">
        <f t="shared" si="5"/>
        <v>0</v>
      </c>
    </row>
    <row r="19" spans="1:35" x14ac:dyDescent="0.25">
      <c r="A19" s="24" t="s">
        <v>38</v>
      </c>
      <c r="B19" s="1">
        <v>60</v>
      </c>
      <c r="C19" s="1" t="s">
        <v>85</v>
      </c>
      <c r="D19" s="7" t="s">
        <v>86</v>
      </c>
      <c r="E19" s="18">
        <v>10</v>
      </c>
      <c r="F19" s="13">
        <v>-5</v>
      </c>
      <c r="G19" s="13"/>
      <c r="H19" s="13">
        <v>20</v>
      </c>
      <c r="I19" s="13">
        <v>-2</v>
      </c>
      <c r="J19" s="26">
        <v>27510</v>
      </c>
      <c r="K19" s="15"/>
      <c r="L19" s="13"/>
      <c r="M19" s="13"/>
      <c r="N19" s="26">
        <v>1241891</v>
      </c>
      <c r="O19" s="13"/>
      <c r="P19" s="13" t="s">
        <v>42</v>
      </c>
      <c r="Q19" s="22">
        <v>25.6</v>
      </c>
      <c r="R19" s="13">
        <v>3</v>
      </c>
      <c r="S19" s="13">
        <v>2</v>
      </c>
      <c r="T19" s="22">
        <v>0.6</v>
      </c>
      <c r="U19" s="13">
        <v>5</v>
      </c>
      <c r="V19" s="13" t="s">
        <v>224</v>
      </c>
      <c r="W19" s="13" t="s">
        <v>224</v>
      </c>
      <c r="X19" s="13" t="s">
        <v>43</v>
      </c>
      <c r="Y19" s="1">
        <v>5</v>
      </c>
      <c r="Z19" s="1"/>
      <c r="AA19" s="1" t="s">
        <v>48</v>
      </c>
      <c r="AB19" s="1">
        <v>9</v>
      </c>
      <c r="AC19" s="3" t="s">
        <v>48</v>
      </c>
      <c r="AD19" t="e">
        <f t="shared" si="0"/>
        <v>#DIV/0!</v>
      </c>
      <c r="AE19">
        <f t="shared" si="1"/>
        <v>0</v>
      </c>
      <c r="AF19">
        <f t="shared" si="2"/>
        <v>0</v>
      </c>
      <c r="AG19">
        <f t="shared" si="3"/>
        <v>-100</v>
      </c>
      <c r="AH19">
        <f t="shared" si="4"/>
        <v>0</v>
      </c>
      <c r="AI19">
        <f t="shared" si="5"/>
        <v>0</v>
      </c>
    </row>
    <row r="20" spans="1:35" x14ac:dyDescent="0.25">
      <c r="A20" s="24" t="s">
        <v>38</v>
      </c>
      <c r="B20" s="1">
        <v>66</v>
      </c>
      <c r="C20" s="1" t="s">
        <v>88</v>
      </c>
      <c r="D20" s="7" t="s">
        <v>89</v>
      </c>
      <c r="E20" s="18" t="s">
        <v>41</v>
      </c>
      <c r="F20" s="13"/>
      <c r="G20" s="13"/>
      <c r="H20" s="13">
        <v>81</v>
      </c>
      <c r="I20" s="13">
        <v>5</v>
      </c>
      <c r="J20" s="26">
        <v>32970</v>
      </c>
      <c r="K20" s="15"/>
      <c r="L20" s="13"/>
      <c r="M20" s="13"/>
      <c r="N20" s="26">
        <v>2494145</v>
      </c>
      <c r="O20" s="13"/>
      <c r="P20" s="13" t="s">
        <v>42</v>
      </c>
      <c r="Q20" s="22">
        <v>51.3</v>
      </c>
      <c r="R20" s="13">
        <v>1</v>
      </c>
      <c r="S20" s="13">
        <v>2</v>
      </c>
      <c r="T20" s="22">
        <v>4</v>
      </c>
      <c r="U20" s="13">
        <v>17</v>
      </c>
      <c r="V20" s="13" t="s">
        <v>157</v>
      </c>
      <c r="W20" s="13" t="s">
        <v>157</v>
      </c>
      <c r="X20" s="13" t="s">
        <v>43</v>
      </c>
      <c r="Y20" s="1">
        <v>6</v>
      </c>
      <c r="Z20" s="1">
        <v>8</v>
      </c>
      <c r="AA20" s="1" t="s">
        <v>48</v>
      </c>
      <c r="AB20" s="1">
        <v>3</v>
      </c>
      <c r="AC20" s="3" t="s">
        <v>48</v>
      </c>
      <c r="AD20">
        <f t="shared" si="0"/>
        <v>37.5</v>
      </c>
      <c r="AE20">
        <f t="shared" si="1"/>
        <v>0</v>
      </c>
      <c r="AF20">
        <f t="shared" si="2"/>
        <v>0</v>
      </c>
      <c r="AG20">
        <f t="shared" si="3"/>
        <v>-92</v>
      </c>
      <c r="AH20">
        <f t="shared" si="4"/>
        <v>0</v>
      </c>
      <c r="AI20">
        <f t="shared" si="5"/>
        <v>0</v>
      </c>
    </row>
    <row r="21" spans="1:35" x14ac:dyDescent="0.25">
      <c r="A21" s="24" t="s">
        <v>38</v>
      </c>
      <c r="B21" s="1">
        <v>8</v>
      </c>
      <c r="C21" s="1" t="s">
        <v>90</v>
      </c>
      <c r="D21" s="7" t="s">
        <v>91</v>
      </c>
      <c r="E21" s="18" t="s">
        <v>41</v>
      </c>
      <c r="F21" s="13"/>
      <c r="G21" s="13"/>
      <c r="H21" s="13">
        <v>34</v>
      </c>
      <c r="I21" s="13"/>
      <c r="J21" s="26">
        <v>38910</v>
      </c>
      <c r="K21" s="15"/>
      <c r="L21" s="13"/>
      <c r="M21" s="13"/>
      <c r="N21" s="26">
        <v>776130</v>
      </c>
      <c r="O21" s="13"/>
      <c r="P21" s="13" t="s">
        <v>42</v>
      </c>
      <c r="Q21" s="22">
        <v>43.5</v>
      </c>
      <c r="R21" s="13">
        <v>1</v>
      </c>
      <c r="S21" s="13">
        <v>3</v>
      </c>
      <c r="T21" s="22">
        <v>1</v>
      </c>
      <c r="U21" s="13">
        <v>13</v>
      </c>
      <c r="V21" s="13" t="s">
        <v>180</v>
      </c>
      <c r="W21" s="13" t="s">
        <v>180</v>
      </c>
      <c r="X21" s="13" t="s">
        <v>43</v>
      </c>
      <c r="Y21" s="1">
        <v>6</v>
      </c>
      <c r="Z21" s="1">
        <v>5</v>
      </c>
      <c r="AA21" s="1" t="s">
        <v>44</v>
      </c>
      <c r="AB21" s="1">
        <v>3</v>
      </c>
      <c r="AC21" s="3" t="s">
        <v>44</v>
      </c>
      <c r="AD21">
        <f t="shared" si="0"/>
        <v>60</v>
      </c>
      <c r="AE21">
        <f t="shared" si="1"/>
        <v>0</v>
      </c>
      <c r="AF21">
        <f t="shared" si="2"/>
        <v>0</v>
      </c>
      <c r="AG21">
        <f t="shared" si="3"/>
        <v>-95</v>
      </c>
      <c r="AH21">
        <f t="shared" si="4"/>
        <v>0</v>
      </c>
      <c r="AI21">
        <f t="shared" si="5"/>
        <v>0</v>
      </c>
    </row>
    <row r="22" spans="1:35" x14ac:dyDescent="0.25">
      <c r="A22" s="24" t="s">
        <v>38</v>
      </c>
      <c r="B22" s="1">
        <v>79</v>
      </c>
      <c r="C22" s="1" t="s">
        <v>95</v>
      </c>
      <c r="D22" s="7" t="s">
        <v>96</v>
      </c>
      <c r="E22" s="18">
        <v>10</v>
      </c>
      <c r="F22" s="13">
        <v>16</v>
      </c>
      <c r="G22" s="13"/>
      <c r="H22" s="13">
        <v>94</v>
      </c>
      <c r="I22" s="13">
        <v>-20</v>
      </c>
      <c r="J22" s="26">
        <v>588120</v>
      </c>
      <c r="K22" s="15"/>
      <c r="L22" s="13"/>
      <c r="M22" s="13"/>
      <c r="N22" s="26">
        <v>24590</v>
      </c>
      <c r="O22" s="13"/>
      <c r="P22" s="13" t="s">
        <v>42</v>
      </c>
      <c r="Q22" s="22">
        <v>19.600000000000001</v>
      </c>
      <c r="R22" s="13">
        <v>4</v>
      </c>
      <c r="S22" s="13">
        <v>4</v>
      </c>
      <c r="T22" s="22">
        <v>4.5</v>
      </c>
      <c r="U22" s="13">
        <v>25</v>
      </c>
      <c r="V22" s="13" t="s">
        <v>51</v>
      </c>
      <c r="W22" s="13" t="s">
        <v>51</v>
      </c>
      <c r="X22" s="13" t="s">
        <v>43</v>
      </c>
      <c r="Y22" s="1">
        <v>10</v>
      </c>
      <c r="Z22" s="1">
        <v>1</v>
      </c>
      <c r="AA22" s="1"/>
      <c r="AB22" s="1"/>
      <c r="AC22" s="3"/>
      <c r="AD22" t="e">
        <f t="shared" si="0"/>
        <v>#DIV/0!</v>
      </c>
      <c r="AE22">
        <f t="shared" si="1"/>
        <v>0</v>
      </c>
      <c r="AF22" t="e">
        <f t="shared" si="2"/>
        <v>#DIV/0!</v>
      </c>
      <c r="AG22">
        <f t="shared" si="3"/>
        <v>-99</v>
      </c>
      <c r="AH22">
        <f t="shared" si="4"/>
        <v>0</v>
      </c>
      <c r="AI22" t="e">
        <f t="shared" si="5"/>
        <v>#DIV/0!</v>
      </c>
    </row>
    <row r="23" spans="1:35" x14ac:dyDescent="0.25">
      <c r="A23" s="24" t="s">
        <v>38</v>
      </c>
      <c r="B23" s="1">
        <v>76</v>
      </c>
      <c r="C23" s="1" t="s">
        <v>98</v>
      </c>
      <c r="D23" s="7" t="s">
        <v>99</v>
      </c>
      <c r="E23" s="18"/>
      <c r="F23" s="13"/>
      <c r="G23" s="13"/>
      <c r="H23" s="13"/>
      <c r="I23" s="13"/>
      <c r="J23" s="26" t="s">
        <v>57</v>
      </c>
      <c r="K23" s="15"/>
      <c r="L23" s="13" t="s">
        <v>61</v>
      </c>
      <c r="M23" s="13" t="s">
        <v>62</v>
      </c>
      <c r="N23" s="26">
        <v>2290574</v>
      </c>
      <c r="O23" s="13"/>
      <c r="P23" s="13" t="s">
        <v>42</v>
      </c>
      <c r="Q23" s="22">
        <v>61.2</v>
      </c>
      <c r="R23" s="13">
        <v>1</v>
      </c>
      <c r="S23" s="13">
        <v>1</v>
      </c>
      <c r="T23" s="22">
        <v>1.7</v>
      </c>
      <c r="U23" s="13">
        <v>6</v>
      </c>
      <c r="V23" s="13" t="s">
        <v>63</v>
      </c>
      <c r="W23" s="13" t="s">
        <v>63</v>
      </c>
      <c r="X23" s="13" t="s">
        <v>43</v>
      </c>
      <c r="Y23" s="1">
        <v>10</v>
      </c>
      <c r="Z23" s="1">
        <v>5</v>
      </c>
      <c r="AA23" s="1" t="s">
        <v>48</v>
      </c>
      <c r="AB23" s="1">
        <v>50</v>
      </c>
      <c r="AC23" s="3" t="s">
        <v>48</v>
      </c>
      <c r="AD23">
        <f t="shared" si="0"/>
        <v>1000</v>
      </c>
      <c r="AE23">
        <f t="shared" si="1"/>
        <v>0</v>
      </c>
      <c r="AF23">
        <f t="shared" si="2"/>
        <v>0</v>
      </c>
      <c r="AG23">
        <f t="shared" si="3"/>
        <v>-95</v>
      </c>
      <c r="AH23">
        <f t="shared" si="4"/>
        <v>0</v>
      </c>
      <c r="AI23">
        <f t="shared" si="5"/>
        <v>0</v>
      </c>
    </row>
    <row r="24" spans="1:35" x14ac:dyDescent="0.25">
      <c r="A24" s="24" t="s">
        <v>38</v>
      </c>
      <c r="B24" s="1">
        <v>13</v>
      </c>
      <c r="C24" s="1" t="s">
        <v>101</v>
      </c>
      <c r="D24" s="7" t="s">
        <v>102</v>
      </c>
      <c r="E24" s="18"/>
      <c r="F24" s="13"/>
      <c r="G24" s="13"/>
      <c r="H24" s="13"/>
      <c r="I24" s="13"/>
      <c r="J24" s="26" t="s">
        <v>57</v>
      </c>
      <c r="K24" s="15"/>
      <c r="L24" s="13" t="s">
        <v>61</v>
      </c>
      <c r="M24" s="13" t="s">
        <v>62</v>
      </c>
      <c r="N24" s="26">
        <v>3603703</v>
      </c>
      <c r="O24" s="13"/>
      <c r="P24" s="13" t="s">
        <v>42</v>
      </c>
      <c r="Q24" s="22">
        <v>58.6</v>
      </c>
      <c r="R24" s="13">
        <v>1</v>
      </c>
      <c r="S24" s="13">
        <v>1</v>
      </c>
      <c r="T24" s="22">
        <v>1.7</v>
      </c>
      <c r="U24" s="13">
        <v>3</v>
      </c>
      <c r="V24" s="13" t="s">
        <v>87</v>
      </c>
      <c r="W24" s="13" t="s">
        <v>87</v>
      </c>
      <c r="X24" s="13" t="s">
        <v>43</v>
      </c>
      <c r="Y24" s="1">
        <v>10</v>
      </c>
      <c r="Z24" s="1">
        <v>10</v>
      </c>
      <c r="AA24" s="1" t="s">
        <v>48</v>
      </c>
      <c r="AB24" s="1">
        <v>10</v>
      </c>
      <c r="AC24" s="3" t="s">
        <v>48</v>
      </c>
      <c r="AD24">
        <f t="shared" si="0"/>
        <v>100</v>
      </c>
      <c r="AE24">
        <f t="shared" si="1"/>
        <v>0</v>
      </c>
      <c r="AF24">
        <f t="shared" si="2"/>
        <v>0</v>
      </c>
      <c r="AG24">
        <f t="shared" si="3"/>
        <v>-90</v>
      </c>
      <c r="AH24">
        <f t="shared" si="4"/>
        <v>0</v>
      </c>
      <c r="AI24">
        <f t="shared" si="5"/>
        <v>0</v>
      </c>
    </row>
    <row r="25" spans="1:35" x14ac:dyDescent="0.25">
      <c r="A25" s="24" t="s">
        <v>38</v>
      </c>
      <c r="B25" s="1">
        <v>1</v>
      </c>
      <c r="C25" s="1" t="s">
        <v>104</v>
      </c>
      <c r="D25" s="7" t="s">
        <v>105</v>
      </c>
      <c r="E25" s="18">
        <v>475</v>
      </c>
      <c r="F25" s="13">
        <v>12</v>
      </c>
      <c r="G25" s="13"/>
      <c r="H25" s="13">
        <v>2590</v>
      </c>
      <c r="I25" s="13">
        <v>-110</v>
      </c>
      <c r="J25" s="26">
        <v>337350</v>
      </c>
      <c r="K25" s="15"/>
      <c r="L25" s="13"/>
      <c r="M25" s="13"/>
      <c r="N25" s="26">
        <v>38128</v>
      </c>
      <c r="O25" s="13"/>
      <c r="P25" s="13" t="s">
        <v>42</v>
      </c>
      <c r="Q25" s="22">
        <v>34.299999999999997</v>
      </c>
      <c r="R25" s="13">
        <v>4</v>
      </c>
      <c r="S25" s="13">
        <v>7</v>
      </c>
      <c r="T25" s="22">
        <v>5.3</v>
      </c>
      <c r="U25" s="13">
        <v>2350</v>
      </c>
      <c r="V25" s="13" t="s">
        <v>103</v>
      </c>
      <c r="W25" s="13" t="s">
        <v>103</v>
      </c>
      <c r="X25" s="13" t="s">
        <v>43</v>
      </c>
      <c r="Y25" s="1">
        <v>10</v>
      </c>
      <c r="Z25" s="1"/>
      <c r="AA25" s="1" t="s">
        <v>48</v>
      </c>
      <c r="AB25" s="1">
        <v>15</v>
      </c>
      <c r="AC25" s="3" t="s">
        <v>48</v>
      </c>
      <c r="AD25" t="e">
        <f t="shared" si="0"/>
        <v>#DIV/0!</v>
      </c>
      <c r="AE25">
        <f t="shared" si="1"/>
        <v>0</v>
      </c>
      <c r="AF25">
        <f t="shared" si="2"/>
        <v>0</v>
      </c>
      <c r="AG25">
        <f t="shared" si="3"/>
        <v>-100</v>
      </c>
      <c r="AH25">
        <f t="shared" si="4"/>
        <v>0</v>
      </c>
      <c r="AI25">
        <f t="shared" si="5"/>
        <v>0</v>
      </c>
    </row>
    <row r="26" spans="1:35" x14ac:dyDescent="0.25">
      <c r="A26" s="24" t="s">
        <v>38</v>
      </c>
      <c r="B26" s="1">
        <v>77</v>
      </c>
      <c r="C26" s="1" t="s">
        <v>107</v>
      </c>
      <c r="D26" s="7" t="s">
        <v>108</v>
      </c>
      <c r="E26" s="18">
        <v>30</v>
      </c>
      <c r="F26" s="13">
        <v>1</v>
      </c>
      <c r="G26" s="13"/>
      <c r="H26" s="13">
        <v>91</v>
      </c>
      <c r="I26" s="13">
        <v>2</v>
      </c>
      <c r="J26" s="26">
        <v>462360</v>
      </c>
      <c r="K26" s="15"/>
      <c r="L26" s="13"/>
      <c r="M26" s="13"/>
      <c r="N26" s="26">
        <v>174165</v>
      </c>
      <c r="O26" s="13"/>
      <c r="P26" s="13" t="s">
        <v>42</v>
      </c>
      <c r="Q26" s="22">
        <v>38.200000000000003</v>
      </c>
      <c r="R26" s="13">
        <v>4</v>
      </c>
      <c r="S26" s="13">
        <v>4</v>
      </c>
      <c r="T26" s="22">
        <v>1.5</v>
      </c>
      <c r="U26" s="13">
        <v>18</v>
      </c>
      <c r="V26" s="13" t="s">
        <v>111</v>
      </c>
      <c r="W26" s="13" t="s">
        <v>111</v>
      </c>
      <c r="X26" s="13" t="s">
        <v>43</v>
      </c>
      <c r="Y26" s="1">
        <v>10</v>
      </c>
      <c r="Z26" s="1"/>
      <c r="AA26" s="1" t="s">
        <v>112</v>
      </c>
      <c r="AB26" s="1">
        <v>180</v>
      </c>
      <c r="AC26" s="3" t="s">
        <v>112</v>
      </c>
      <c r="AD26" t="e">
        <f t="shared" si="0"/>
        <v>#DIV/0!</v>
      </c>
      <c r="AE26">
        <f t="shared" si="1"/>
        <v>0</v>
      </c>
      <c r="AF26">
        <f t="shared" si="2"/>
        <v>0</v>
      </c>
      <c r="AG26">
        <f t="shared" si="3"/>
        <v>-100</v>
      </c>
      <c r="AH26">
        <f t="shared" si="4"/>
        <v>0</v>
      </c>
      <c r="AI26">
        <f t="shared" si="5"/>
        <v>0</v>
      </c>
    </row>
    <row r="27" spans="1:35" x14ac:dyDescent="0.25">
      <c r="A27" s="24" t="s">
        <v>38</v>
      </c>
      <c r="B27" s="1">
        <v>90</v>
      </c>
      <c r="C27" s="1" t="s">
        <v>109</v>
      </c>
      <c r="D27" s="7" t="s">
        <v>110</v>
      </c>
      <c r="E27" s="18" t="s">
        <v>41</v>
      </c>
      <c r="F27" s="13"/>
      <c r="G27" s="13"/>
      <c r="H27" s="13">
        <v>65</v>
      </c>
      <c r="I27" s="13"/>
      <c r="J27" s="26">
        <v>39840</v>
      </c>
      <c r="K27" s="15"/>
      <c r="L27" s="13" t="s">
        <v>61</v>
      </c>
      <c r="M27" s="13" t="s">
        <v>62</v>
      </c>
      <c r="N27" s="26">
        <v>826506</v>
      </c>
      <c r="O27" s="13"/>
      <c r="P27" s="13" t="s">
        <v>42</v>
      </c>
      <c r="Q27" s="22">
        <v>40</v>
      </c>
      <c r="R27" s="13">
        <v>1</v>
      </c>
      <c r="S27" s="13">
        <v>3</v>
      </c>
      <c r="T27" s="22">
        <v>0.7</v>
      </c>
      <c r="U27" s="13">
        <v>8</v>
      </c>
      <c r="V27" s="13" t="s">
        <v>117</v>
      </c>
      <c r="W27" s="13" t="s">
        <v>117</v>
      </c>
      <c r="X27" s="13" t="s">
        <v>43</v>
      </c>
      <c r="Y27" s="1">
        <v>10</v>
      </c>
      <c r="Z27" s="1">
        <v>6</v>
      </c>
      <c r="AA27" s="1" t="s">
        <v>48</v>
      </c>
      <c r="AB27" s="1">
        <v>96</v>
      </c>
      <c r="AC27" s="3" t="s">
        <v>48</v>
      </c>
      <c r="AD27">
        <f t="shared" si="0"/>
        <v>1600</v>
      </c>
      <c r="AE27">
        <f t="shared" si="1"/>
        <v>0</v>
      </c>
      <c r="AF27">
        <f t="shared" si="2"/>
        <v>0</v>
      </c>
      <c r="AG27">
        <f t="shared" si="3"/>
        <v>-94</v>
      </c>
      <c r="AH27">
        <f t="shared" si="4"/>
        <v>0</v>
      </c>
      <c r="AI27">
        <f t="shared" si="5"/>
        <v>0</v>
      </c>
    </row>
    <row r="28" spans="1:35" x14ac:dyDescent="0.25">
      <c r="A28" s="24" t="s">
        <v>38</v>
      </c>
      <c r="B28" s="1">
        <v>70</v>
      </c>
      <c r="C28" s="1" t="s">
        <v>113</v>
      </c>
      <c r="D28" s="7" t="s">
        <v>114</v>
      </c>
      <c r="E28" s="18" t="s">
        <v>41</v>
      </c>
      <c r="F28" s="13"/>
      <c r="G28" s="13"/>
      <c r="H28" s="13">
        <v>30</v>
      </c>
      <c r="I28" s="13"/>
      <c r="J28" s="26">
        <v>26010</v>
      </c>
      <c r="K28" s="15"/>
      <c r="L28" s="13" t="s">
        <v>61</v>
      </c>
      <c r="M28" s="13" t="s">
        <v>62</v>
      </c>
      <c r="N28" s="26">
        <v>513082</v>
      </c>
      <c r="O28" s="13"/>
      <c r="P28" s="13" t="s">
        <v>42</v>
      </c>
      <c r="Q28" s="22">
        <v>50.7</v>
      </c>
      <c r="R28" s="13">
        <v>1</v>
      </c>
      <c r="S28" s="13">
        <v>2</v>
      </c>
      <c r="T28" s="22">
        <v>0.7</v>
      </c>
      <c r="U28" s="13">
        <v>14</v>
      </c>
      <c r="V28" s="13" t="s">
        <v>147</v>
      </c>
      <c r="W28" s="13" t="s">
        <v>147</v>
      </c>
      <c r="X28" s="13" t="s">
        <v>43</v>
      </c>
      <c r="Y28" s="1">
        <v>10</v>
      </c>
      <c r="Z28" s="1">
        <v>2</v>
      </c>
      <c r="AA28" s="1" t="s">
        <v>112</v>
      </c>
      <c r="AB28" s="1">
        <v>60</v>
      </c>
      <c r="AC28" s="3" t="s">
        <v>112</v>
      </c>
      <c r="AD28">
        <f t="shared" si="0"/>
        <v>3000</v>
      </c>
      <c r="AE28">
        <f t="shared" si="1"/>
        <v>0</v>
      </c>
      <c r="AF28">
        <f t="shared" si="2"/>
        <v>0</v>
      </c>
      <c r="AG28">
        <f t="shared" si="3"/>
        <v>-98.000000000000014</v>
      </c>
      <c r="AH28">
        <f t="shared" si="4"/>
        <v>0</v>
      </c>
      <c r="AI28">
        <f t="shared" si="5"/>
        <v>0</v>
      </c>
    </row>
    <row r="29" spans="1:35" x14ac:dyDescent="0.25">
      <c r="A29" s="24" t="s">
        <v>38</v>
      </c>
      <c r="B29" s="1">
        <v>27</v>
      </c>
      <c r="C29" s="1" t="s">
        <v>115</v>
      </c>
      <c r="D29" s="7" t="s">
        <v>116</v>
      </c>
      <c r="E29" s="18" t="s">
        <v>41</v>
      </c>
      <c r="F29" s="13">
        <v>2</v>
      </c>
      <c r="G29" s="13"/>
      <c r="H29" s="13">
        <v>52</v>
      </c>
      <c r="I29" s="13">
        <v>4</v>
      </c>
      <c r="J29" s="26">
        <v>26610</v>
      </c>
      <c r="K29" s="15"/>
      <c r="L29" s="13"/>
      <c r="M29" s="13"/>
      <c r="N29" s="26">
        <v>426230</v>
      </c>
      <c r="O29" s="13"/>
      <c r="P29" s="13" t="s">
        <v>42</v>
      </c>
      <c r="Q29" s="22">
        <v>28.8</v>
      </c>
      <c r="R29" s="13">
        <v>3</v>
      </c>
      <c r="S29" s="13">
        <v>4</v>
      </c>
      <c r="T29" s="22">
        <v>1.1000000000000001</v>
      </c>
      <c r="U29" s="13">
        <v>13</v>
      </c>
      <c r="V29" s="13" t="s">
        <v>188</v>
      </c>
      <c r="W29" s="13" t="s">
        <v>188</v>
      </c>
      <c r="X29" s="13" t="s">
        <v>43</v>
      </c>
      <c r="Y29" s="1">
        <v>10</v>
      </c>
      <c r="Z29" s="1">
        <v>5</v>
      </c>
      <c r="AA29" s="1" t="s">
        <v>154</v>
      </c>
      <c r="AB29" s="1"/>
      <c r="AC29" s="3"/>
      <c r="AD29" t="e">
        <f t="shared" si="0"/>
        <v>#DIV/0!</v>
      </c>
      <c r="AE29">
        <f t="shared" si="1"/>
        <v>0</v>
      </c>
      <c r="AF29" t="e">
        <f t="shared" si="2"/>
        <v>#DIV/0!</v>
      </c>
      <c r="AG29">
        <f t="shared" si="3"/>
        <v>-95</v>
      </c>
      <c r="AH29">
        <f t="shared" si="4"/>
        <v>0</v>
      </c>
      <c r="AI29" t="e">
        <f t="shared" si="5"/>
        <v>#DIV/0!</v>
      </c>
    </row>
    <row r="30" spans="1:35" x14ac:dyDescent="0.25">
      <c r="A30" s="24" t="s">
        <v>38</v>
      </c>
      <c r="B30" s="1">
        <v>9</v>
      </c>
      <c r="C30" s="1" t="s">
        <v>118</v>
      </c>
      <c r="D30" s="7" t="s">
        <v>119</v>
      </c>
      <c r="E30" s="18" t="s">
        <v>41</v>
      </c>
      <c r="F30" s="13"/>
      <c r="G30" s="13"/>
      <c r="H30" s="13">
        <v>2430</v>
      </c>
      <c r="I30" s="13"/>
      <c r="J30" s="26">
        <v>116190</v>
      </c>
      <c r="K30" s="15"/>
      <c r="L30" s="13" t="s">
        <v>61</v>
      </c>
      <c r="M30" s="13" t="s">
        <v>62</v>
      </c>
      <c r="N30" s="26">
        <v>318882</v>
      </c>
      <c r="O30" s="13"/>
      <c r="P30" s="13" t="s">
        <v>42</v>
      </c>
      <c r="Q30" s="22">
        <v>33.6</v>
      </c>
      <c r="R30" s="13">
        <v>2</v>
      </c>
      <c r="S30" s="13">
        <v>2</v>
      </c>
      <c r="T30" s="22">
        <v>0.9</v>
      </c>
      <c r="U30" s="13">
        <v>121</v>
      </c>
      <c r="V30" s="13" t="s">
        <v>203</v>
      </c>
      <c r="W30" s="13" t="s">
        <v>203</v>
      </c>
      <c r="X30" s="13" t="s">
        <v>43</v>
      </c>
      <c r="Y30" s="1">
        <v>10</v>
      </c>
      <c r="Z30" s="1"/>
      <c r="AA30" s="1" t="s">
        <v>70</v>
      </c>
      <c r="AB30" s="1">
        <v>24</v>
      </c>
      <c r="AC30" s="3" t="s">
        <v>71</v>
      </c>
      <c r="AD30" t="e">
        <f t="shared" si="0"/>
        <v>#DIV/0!</v>
      </c>
      <c r="AE30">
        <f t="shared" si="1"/>
        <v>0</v>
      </c>
      <c r="AF30">
        <f t="shared" si="2"/>
        <v>0</v>
      </c>
      <c r="AG30">
        <f t="shared" si="3"/>
        <v>-100</v>
      </c>
      <c r="AH30">
        <f t="shared" si="4"/>
        <v>0</v>
      </c>
      <c r="AI30">
        <f t="shared" si="5"/>
        <v>0</v>
      </c>
    </row>
    <row r="31" spans="1:35" x14ac:dyDescent="0.25">
      <c r="A31" s="24" t="s">
        <v>38</v>
      </c>
      <c r="B31" s="1">
        <v>12</v>
      </c>
      <c r="C31" s="1" t="s">
        <v>122</v>
      </c>
      <c r="D31" s="7" t="s">
        <v>123</v>
      </c>
      <c r="E31" s="18" t="s">
        <v>41</v>
      </c>
      <c r="F31" s="13">
        <v>-1</v>
      </c>
      <c r="G31" s="13"/>
      <c r="H31" s="13">
        <v>23</v>
      </c>
      <c r="I31" s="13">
        <v>-2</v>
      </c>
      <c r="J31" s="26">
        <v>53220</v>
      </c>
      <c r="K31" s="15"/>
      <c r="L31" s="13"/>
      <c r="M31" s="13"/>
      <c r="N31" s="26">
        <v>401492</v>
      </c>
      <c r="O31" s="13"/>
      <c r="P31" s="13" t="s">
        <v>42</v>
      </c>
      <c r="Q31" s="22">
        <v>43.4</v>
      </c>
      <c r="R31" s="13">
        <v>3</v>
      </c>
      <c r="S31" s="13">
        <v>4</v>
      </c>
      <c r="T31" s="22">
        <v>2.1</v>
      </c>
      <c r="U31" s="13">
        <v>14</v>
      </c>
      <c r="V31" s="13" t="s">
        <v>209</v>
      </c>
      <c r="W31" s="13" t="s">
        <v>209</v>
      </c>
      <c r="X31" s="13" t="s">
        <v>43</v>
      </c>
      <c r="Y31" s="1">
        <v>10</v>
      </c>
      <c r="Z31" s="1"/>
      <c r="AA31" s="1" t="s">
        <v>106</v>
      </c>
      <c r="AB31" s="1"/>
      <c r="AC31" s="3"/>
      <c r="AD31" t="e">
        <f t="shared" si="0"/>
        <v>#DIV/0!</v>
      </c>
      <c r="AE31">
        <f t="shared" si="1"/>
        <v>0</v>
      </c>
      <c r="AF31" t="e">
        <f t="shared" si="2"/>
        <v>#DIV/0!</v>
      </c>
      <c r="AG31">
        <f t="shared" si="3"/>
        <v>-100</v>
      </c>
      <c r="AH31">
        <f t="shared" si="4"/>
        <v>0</v>
      </c>
      <c r="AI31" t="e">
        <f t="shared" si="5"/>
        <v>#DIV/0!</v>
      </c>
    </row>
    <row r="32" spans="1:35" x14ac:dyDescent="0.25">
      <c r="A32" s="24" t="s">
        <v>38</v>
      </c>
      <c r="B32" s="1">
        <v>87</v>
      </c>
      <c r="C32" s="1" t="s">
        <v>125</v>
      </c>
      <c r="D32" s="7" t="s">
        <v>126</v>
      </c>
      <c r="E32" s="18">
        <v>40</v>
      </c>
      <c r="F32" s="13">
        <v>5</v>
      </c>
      <c r="G32" s="13"/>
      <c r="H32" s="13">
        <v>357</v>
      </c>
      <c r="I32" s="13">
        <v>1</v>
      </c>
      <c r="J32" s="26">
        <v>370230</v>
      </c>
      <c r="K32" s="15"/>
      <c r="L32" s="13"/>
      <c r="M32" s="13"/>
      <c r="N32" s="26">
        <v>35254</v>
      </c>
      <c r="O32" s="13"/>
      <c r="P32" s="13" t="s">
        <v>42</v>
      </c>
      <c r="Q32" s="22">
        <v>61.1</v>
      </c>
      <c r="R32" s="13">
        <v>5</v>
      </c>
      <c r="S32" s="13">
        <v>5</v>
      </c>
      <c r="T32" s="22">
        <v>2.2000000000000002</v>
      </c>
      <c r="U32" s="13">
        <v>52</v>
      </c>
      <c r="V32" s="13" t="s">
        <v>221</v>
      </c>
      <c r="W32" s="13" t="s">
        <v>221</v>
      </c>
      <c r="X32" s="13" t="s">
        <v>43</v>
      </c>
      <c r="Y32" s="1">
        <v>10</v>
      </c>
      <c r="Z32" s="1">
        <v>1</v>
      </c>
      <c r="AA32" s="1" t="s">
        <v>112</v>
      </c>
      <c r="AB32" s="1">
        <v>120</v>
      </c>
      <c r="AC32" s="3" t="s">
        <v>112</v>
      </c>
      <c r="AD32">
        <f t="shared" si="0"/>
        <v>12000</v>
      </c>
      <c r="AE32">
        <f t="shared" si="1"/>
        <v>0</v>
      </c>
      <c r="AF32">
        <f t="shared" si="2"/>
        <v>0</v>
      </c>
      <c r="AG32">
        <f t="shared" si="3"/>
        <v>-99</v>
      </c>
      <c r="AH32">
        <f t="shared" si="4"/>
        <v>0</v>
      </c>
      <c r="AI32">
        <f t="shared" si="5"/>
        <v>0</v>
      </c>
    </row>
    <row r="33" spans="1:35" x14ac:dyDescent="0.25">
      <c r="A33" s="24" t="s">
        <v>38</v>
      </c>
      <c r="B33" s="1">
        <v>32</v>
      </c>
      <c r="C33" s="1" t="s">
        <v>128</v>
      </c>
      <c r="D33" s="7" t="s">
        <v>129</v>
      </c>
      <c r="E33" s="18" t="s">
        <v>41</v>
      </c>
      <c r="F33" s="13">
        <v>31</v>
      </c>
      <c r="G33" s="13"/>
      <c r="H33" s="13">
        <v>1310</v>
      </c>
      <c r="I33" s="13">
        <v>10</v>
      </c>
      <c r="J33" s="26">
        <v>154560</v>
      </c>
      <c r="K33" s="15"/>
      <c r="L33" s="13"/>
      <c r="M33" s="13"/>
      <c r="N33" s="26">
        <v>83482</v>
      </c>
      <c r="O33" s="13"/>
      <c r="P33" s="13" t="s">
        <v>42</v>
      </c>
      <c r="Q33" s="22">
        <v>37</v>
      </c>
      <c r="R33" s="13">
        <v>2</v>
      </c>
      <c r="S33" s="13">
        <v>1</v>
      </c>
      <c r="T33" s="22">
        <v>0.3</v>
      </c>
      <c r="U33" s="13">
        <v>112</v>
      </c>
      <c r="V33" s="13" t="s">
        <v>150</v>
      </c>
      <c r="W33" s="13" t="s">
        <v>150</v>
      </c>
      <c r="X33" s="13" t="s">
        <v>43</v>
      </c>
      <c r="Y33" s="1">
        <v>10</v>
      </c>
      <c r="Z33" s="1"/>
      <c r="AA33" s="1" t="s">
        <v>70</v>
      </c>
      <c r="AB33" s="1">
        <v>20</v>
      </c>
      <c r="AC33" s="3" t="s">
        <v>71</v>
      </c>
      <c r="AD33" t="e">
        <f t="shared" si="0"/>
        <v>#DIV/0!</v>
      </c>
      <c r="AE33">
        <f t="shared" si="1"/>
        <v>0</v>
      </c>
      <c r="AF33">
        <f t="shared" si="2"/>
        <v>0</v>
      </c>
      <c r="AG33">
        <f t="shared" si="3"/>
        <v>-100</v>
      </c>
      <c r="AH33">
        <f t="shared" si="4"/>
        <v>0</v>
      </c>
      <c r="AI33">
        <f t="shared" si="5"/>
        <v>0</v>
      </c>
    </row>
    <row r="34" spans="1:35" x14ac:dyDescent="0.25">
      <c r="A34" s="24" t="s">
        <v>38</v>
      </c>
      <c r="B34" s="1">
        <v>80</v>
      </c>
      <c r="C34" s="1" t="s">
        <v>130</v>
      </c>
      <c r="D34" s="7" t="s">
        <v>131</v>
      </c>
      <c r="E34" s="18">
        <v>70</v>
      </c>
      <c r="F34" s="13">
        <v>6</v>
      </c>
      <c r="G34" s="13"/>
      <c r="H34" s="13">
        <v>837</v>
      </c>
      <c r="I34" s="13">
        <v>6</v>
      </c>
      <c r="J34" s="26">
        <v>295950</v>
      </c>
      <c r="K34" s="15"/>
      <c r="L34" s="13"/>
      <c r="M34" s="13"/>
      <c r="N34" s="26">
        <v>48971</v>
      </c>
      <c r="O34" s="13"/>
      <c r="P34" s="13" t="s">
        <v>42</v>
      </c>
      <c r="Q34" s="22">
        <v>38.799999999999997</v>
      </c>
      <c r="R34" s="13">
        <v>3</v>
      </c>
      <c r="S34" s="13">
        <v>5</v>
      </c>
      <c r="T34" s="22">
        <v>2.2999999999999998</v>
      </c>
      <c r="U34" s="13">
        <v>55</v>
      </c>
      <c r="V34" s="13" t="s">
        <v>43</v>
      </c>
      <c r="W34" s="13" t="s">
        <v>43</v>
      </c>
      <c r="X34" s="13" t="s">
        <v>43</v>
      </c>
      <c r="Y34" s="1">
        <v>10</v>
      </c>
      <c r="Z34" s="1">
        <v>12</v>
      </c>
      <c r="AA34" s="1" t="s">
        <v>48</v>
      </c>
      <c r="AB34" s="1">
        <v>28</v>
      </c>
      <c r="AC34" s="3" t="s">
        <v>48</v>
      </c>
      <c r="AD34">
        <f t="shared" si="0"/>
        <v>233.33333333333334</v>
      </c>
      <c r="AE34">
        <f t="shared" si="1"/>
        <v>0</v>
      </c>
      <c r="AF34">
        <f t="shared" si="2"/>
        <v>0</v>
      </c>
      <c r="AG34">
        <f t="shared" si="3"/>
        <v>-88.000000000000014</v>
      </c>
      <c r="AH34">
        <f t="shared" si="4"/>
        <v>0</v>
      </c>
      <c r="AI34">
        <f t="shared" si="5"/>
        <v>0</v>
      </c>
    </row>
    <row r="35" spans="1:35" x14ac:dyDescent="0.25">
      <c r="A35" s="24" t="s">
        <v>38</v>
      </c>
      <c r="B35" s="1">
        <v>51</v>
      </c>
      <c r="C35" s="1" t="s">
        <v>133</v>
      </c>
      <c r="D35" s="7" t="s">
        <v>134</v>
      </c>
      <c r="E35" s="18" t="s">
        <v>41</v>
      </c>
      <c r="F35" s="13">
        <v>1</v>
      </c>
      <c r="G35" s="13"/>
      <c r="H35" s="13">
        <v>31</v>
      </c>
      <c r="I35" s="13">
        <v>1</v>
      </c>
      <c r="J35" s="26">
        <v>137220</v>
      </c>
      <c r="K35" s="15"/>
      <c r="L35" s="13"/>
      <c r="M35" s="13"/>
      <c r="N35" s="26">
        <v>148744</v>
      </c>
      <c r="O35" s="13"/>
      <c r="P35" s="13" t="s">
        <v>42</v>
      </c>
      <c r="Q35" s="22">
        <v>74.8</v>
      </c>
      <c r="R35" s="13">
        <v>1</v>
      </c>
      <c r="S35" s="13">
        <v>3</v>
      </c>
      <c r="T35" s="22">
        <v>1</v>
      </c>
      <c r="U35" s="13">
        <v>295</v>
      </c>
      <c r="V35" s="13" t="s">
        <v>74</v>
      </c>
      <c r="W35" s="13" t="s">
        <v>74</v>
      </c>
      <c r="X35" s="13" t="s">
        <v>43</v>
      </c>
      <c r="Y35" s="1">
        <v>15</v>
      </c>
      <c r="Z35" s="1">
        <v>1</v>
      </c>
      <c r="AA35" s="1" t="s">
        <v>48</v>
      </c>
      <c r="AB35" s="1">
        <v>5</v>
      </c>
      <c r="AC35" s="3" t="s">
        <v>48</v>
      </c>
      <c r="AD35">
        <f t="shared" si="0"/>
        <v>500</v>
      </c>
      <c r="AE35">
        <f t="shared" si="1"/>
        <v>0</v>
      </c>
      <c r="AF35">
        <f t="shared" si="2"/>
        <v>0</v>
      </c>
      <c r="AG35">
        <f t="shared" si="3"/>
        <v>-99</v>
      </c>
      <c r="AH35">
        <f t="shared" si="4"/>
        <v>0</v>
      </c>
      <c r="AI35">
        <f t="shared" si="5"/>
        <v>0</v>
      </c>
    </row>
    <row r="36" spans="1:35" x14ac:dyDescent="0.25">
      <c r="A36" s="24" t="s">
        <v>38</v>
      </c>
      <c r="B36" s="1">
        <v>2</v>
      </c>
      <c r="C36" s="1" t="s">
        <v>136</v>
      </c>
      <c r="D36" s="7" t="s">
        <v>137</v>
      </c>
      <c r="E36" s="18">
        <v>10</v>
      </c>
      <c r="F36" s="13"/>
      <c r="G36" s="13"/>
      <c r="H36" s="13"/>
      <c r="I36" s="13"/>
      <c r="J36" s="26">
        <v>72510</v>
      </c>
      <c r="K36" s="15"/>
      <c r="L36" s="13" t="s">
        <v>61</v>
      </c>
      <c r="M36" s="13" t="s">
        <v>62</v>
      </c>
      <c r="N36" s="26">
        <v>329670</v>
      </c>
      <c r="O36" s="13"/>
      <c r="P36" s="13" t="s">
        <v>42</v>
      </c>
      <c r="Q36" s="22">
        <v>38.4</v>
      </c>
      <c r="R36" s="13">
        <v>2</v>
      </c>
      <c r="S36" s="13">
        <v>1</v>
      </c>
      <c r="T36" s="22">
        <v>1</v>
      </c>
      <c r="U36" s="13">
        <v>68</v>
      </c>
      <c r="V36" s="13" t="s">
        <v>206</v>
      </c>
      <c r="W36" s="13" t="s">
        <v>206</v>
      </c>
      <c r="X36" s="13" t="s">
        <v>43</v>
      </c>
      <c r="Y36" s="1">
        <v>15</v>
      </c>
      <c r="Z36" s="1"/>
      <c r="AA36" s="1" t="s">
        <v>70</v>
      </c>
      <c r="AB36" s="1">
        <v>24</v>
      </c>
      <c r="AC36" s="3" t="s">
        <v>71</v>
      </c>
      <c r="AD36" t="e">
        <f t="shared" si="0"/>
        <v>#DIV/0!</v>
      </c>
      <c r="AE36">
        <f t="shared" si="1"/>
        <v>0</v>
      </c>
      <c r="AF36">
        <f t="shared" si="2"/>
        <v>0</v>
      </c>
      <c r="AG36">
        <f t="shared" si="3"/>
        <v>-100</v>
      </c>
      <c r="AH36">
        <f t="shared" si="4"/>
        <v>0</v>
      </c>
      <c r="AI36">
        <f t="shared" si="5"/>
        <v>0</v>
      </c>
    </row>
    <row r="37" spans="1:35" x14ac:dyDescent="0.25">
      <c r="A37" s="24" t="s">
        <v>38</v>
      </c>
      <c r="B37" s="1">
        <v>48</v>
      </c>
      <c r="C37" s="1" t="s">
        <v>139</v>
      </c>
      <c r="D37" s="7" t="s">
        <v>140</v>
      </c>
      <c r="E37" s="18" t="s">
        <v>41</v>
      </c>
      <c r="F37" s="13"/>
      <c r="G37" s="13"/>
      <c r="H37" s="13">
        <v>2</v>
      </c>
      <c r="I37" s="13">
        <v>29891</v>
      </c>
      <c r="J37" s="26">
        <v>20610</v>
      </c>
      <c r="K37" s="15"/>
      <c r="L37" s="13"/>
      <c r="M37" s="13"/>
      <c r="N37" s="26">
        <v>1743742</v>
      </c>
      <c r="O37" s="13"/>
      <c r="P37" s="13" t="s">
        <v>42</v>
      </c>
      <c r="Q37" s="22">
        <v>68.900000000000006</v>
      </c>
      <c r="R37" s="13">
        <v>1</v>
      </c>
      <c r="S37" s="13">
        <v>2</v>
      </c>
      <c r="T37" s="22">
        <v>0.5</v>
      </c>
      <c r="U37" s="13">
        <v>3</v>
      </c>
      <c r="V37" s="13" t="s">
        <v>244</v>
      </c>
      <c r="W37" s="13" t="s">
        <v>244</v>
      </c>
      <c r="X37" s="13" t="s">
        <v>43</v>
      </c>
      <c r="Y37" s="1">
        <v>20</v>
      </c>
      <c r="Z37" s="1">
        <v>3</v>
      </c>
      <c r="AA37" s="1" t="s">
        <v>48</v>
      </c>
      <c r="AB37" s="1">
        <v>60</v>
      </c>
      <c r="AC37" s="3" t="s">
        <v>48</v>
      </c>
      <c r="AD37">
        <f t="shared" si="0"/>
        <v>2000</v>
      </c>
      <c r="AE37">
        <f t="shared" si="1"/>
        <v>0</v>
      </c>
      <c r="AF37">
        <f t="shared" si="2"/>
        <v>0</v>
      </c>
      <c r="AG37">
        <f t="shared" si="3"/>
        <v>-97</v>
      </c>
      <c r="AH37">
        <f t="shared" si="4"/>
        <v>0</v>
      </c>
      <c r="AI37">
        <f t="shared" si="5"/>
        <v>0</v>
      </c>
    </row>
    <row r="38" spans="1:35" x14ac:dyDescent="0.25">
      <c r="A38" s="24" t="s">
        <v>38</v>
      </c>
      <c r="B38" s="1">
        <v>47</v>
      </c>
      <c r="C38" s="1" t="s">
        <v>142</v>
      </c>
      <c r="D38" s="7" t="s">
        <v>143</v>
      </c>
      <c r="E38" s="18" t="s">
        <v>41</v>
      </c>
      <c r="F38" s="13">
        <v>8</v>
      </c>
      <c r="G38" s="13"/>
      <c r="H38" s="13">
        <v>24</v>
      </c>
      <c r="I38" s="13">
        <v>2</v>
      </c>
      <c r="J38" s="26">
        <v>106140</v>
      </c>
      <c r="K38" s="15"/>
      <c r="L38" s="13"/>
      <c r="M38" s="13"/>
      <c r="N38" s="26">
        <v>189006</v>
      </c>
      <c r="O38" s="13"/>
      <c r="P38" s="13" t="s">
        <v>42</v>
      </c>
      <c r="Q38" s="22">
        <v>91.3</v>
      </c>
      <c r="R38" s="13">
        <v>1</v>
      </c>
      <c r="S38" s="13">
        <v>1</v>
      </c>
      <c r="T38" s="22">
        <v>0.4</v>
      </c>
      <c r="U38" s="13">
        <v>5</v>
      </c>
      <c r="V38" s="13" t="s">
        <v>43</v>
      </c>
      <c r="W38" s="13" t="s">
        <v>43</v>
      </c>
      <c r="X38" s="13" t="s">
        <v>43</v>
      </c>
      <c r="Y38" s="1">
        <v>20</v>
      </c>
      <c r="Z38" s="1">
        <v>1</v>
      </c>
      <c r="AA38" s="1" t="s">
        <v>48</v>
      </c>
      <c r="AB38" s="1">
        <v>20</v>
      </c>
      <c r="AC38" s="3" t="s">
        <v>48</v>
      </c>
      <c r="AD38">
        <f t="shared" si="0"/>
        <v>2000</v>
      </c>
      <c r="AE38">
        <f t="shared" si="1"/>
        <v>0</v>
      </c>
      <c r="AF38">
        <f t="shared" si="2"/>
        <v>0</v>
      </c>
      <c r="AG38">
        <f t="shared" si="3"/>
        <v>-99</v>
      </c>
      <c r="AH38">
        <f t="shared" si="4"/>
        <v>0</v>
      </c>
      <c r="AI38">
        <f t="shared" si="5"/>
        <v>0</v>
      </c>
    </row>
    <row r="39" spans="1:35" x14ac:dyDescent="0.25">
      <c r="A39" s="24" t="s">
        <v>38</v>
      </c>
      <c r="B39" s="1">
        <v>15</v>
      </c>
      <c r="C39" s="1" t="s">
        <v>145</v>
      </c>
      <c r="D39" s="7" t="s">
        <v>146</v>
      </c>
      <c r="E39" s="18" t="s">
        <v>41</v>
      </c>
      <c r="F39" s="13">
        <v>4</v>
      </c>
      <c r="G39" s="13"/>
      <c r="H39" s="13">
        <v>30</v>
      </c>
      <c r="I39" s="13">
        <v>4</v>
      </c>
      <c r="J39" s="26">
        <v>30720</v>
      </c>
      <c r="K39" s="15"/>
      <c r="L39" s="13"/>
      <c r="M39" s="13"/>
      <c r="N39" s="26">
        <v>1116924</v>
      </c>
      <c r="O39" s="13"/>
      <c r="P39" s="13" t="s">
        <v>42</v>
      </c>
      <c r="Q39" s="22">
        <v>56.7</v>
      </c>
      <c r="R39" s="13">
        <v>1</v>
      </c>
      <c r="S39" s="13">
        <v>2</v>
      </c>
      <c r="T39" s="22">
        <v>1.4</v>
      </c>
      <c r="U39" s="13">
        <v>12</v>
      </c>
      <c r="V39" s="13" t="s">
        <v>43</v>
      </c>
      <c r="W39" s="13" t="s">
        <v>43</v>
      </c>
      <c r="X39" s="13" t="s">
        <v>43</v>
      </c>
      <c r="Y39" s="1">
        <v>25</v>
      </c>
      <c r="Z39" s="1"/>
      <c r="AA39" s="1" t="s">
        <v>44</v>
      </c>
      <c r="AB39" s="1">
        <v>10</v>
      </c>
      <c r="AC39" s="3"/>
      <c r="AD39" t="e">
        <f t="shared" si="0"/>
        <v>#DIV/0!</v>
      </c>
      <c r="AE39">
        <f t="shared" si="1"/>
        <v>0</v>
      </c>
      <c r="AF39">
        <f t="shared" si="2"/>
        <v>0</v>
      </c>
      <c r="AG39">
        <f t="shared" si="3"/>
        <v>-100</v>
      </c>
      <c r="AH39">
        <f t="shared" si="4"/>
        <v>0</v>
      </c>
      <c r="AI39">
        <f t="shared" si="5"/>
        <v>0</v>
      </c>
    </row>
    <row r="40" spans="1:35" x14ac:dyDescent="0.25">
      <c r="A40" s="24" t="s">
        <v>38</v>
      </c>
      <c r="B40" s="1">
        <v>56</v>
      </c>
      <c r="C40" s="1" t="s">
        <v>148</v>
      </c>
      <c r="D40" s="7" t="s">
        <v>149</v>
      </c>
      <c r="E40" s="18">
        <v>10</v>
      </c>
      <c r="F40" s="13">
        <v>4</v>
      </c>
      <c r="G40" s="13"/>
      <c r="H40" s="13">
        <v>58</v>
      </c>
      <c r="I40" s="13">
        <v>4</v>
      </c>
      <c r="J40" s="26">
        <v>135810</v>
      </c>
      <c r="K40" s="15"/>
      <c r="L40" s="13"/>
      <c r="M40" s="13"/>
      <c r="N40" s="26">
        <v>131107</v>
      </c>
      <c r="O40" s="13"/>
      <c r="P40" s="13" t="s">
        <v>42</v>
      </c>
      <c r="Q40" s="22">
        <v>68.099999999999994</v>
      </c>
      <c r="R40" s="13">
        <v>2</v>
      </c>
      <c r="S40" s="13">
        <v>1</v>
      </c>
      <c r="T40" s="22">
        <v>0.7</v>
      </c>
      <c r="U40" s="13">
        <v>7</v>
      </c>
      <c r="V40" s="13" t="s">
        <v>256</v>
      </c>
      <c r="W40" s="13" t="s">
        <v>256</v>
      </c>
      <c r="X40" s="13" t="s">
        <v>43</v>
      </c>
      <c r="Y40" s="1">
        <v>25</v>
      </c>
      <c r="Z40" s="1">
        <v>4</v>
      </c>
      <c r="AA40" s="1"/>
      <c r="AB40" s="1"/>
      <c r="AC40" s="3" t="s">
        <v>135</v>
      </c>
      <c r="AD40" t="e">
        <f t="shared" si="0"/>
        <v>#DIV/0!</v>
      </c>
      <c r="AE40">
        <f t="shared" si="1"/>
        <v>0</v>
      </c>
      <c r="AF40" t="e">
        <f t="shared" si="2"/>
        <v>#DIV/0!</v>
      </c>
      <c r="AG40">
        <f t="shared" si="3"/>
        <v>-96</v>
      </c>
      <c r="AH40">
        <f t="shared" si="4"/>
        <v>0</v>
      </c>
      <c r="AI40" t="e">
        <f t="shared" si="5"/>
        <v>#DIV/0!</v>
      </c>
    </row>
    <row r="41" spans="1:35" x14ac:dyDescent="0.25">
      <c r="A41" s="24" t="s">
        <v>38</v>
      </c>
      <c r="B41" s="1">
        <v>55</v>
      </c>
      <c r="C41" s="1" t="s">
        <v>151</v>
      </c>
      <c r="D41" s="7" t="s">
        <v>152</v>
      </c>
      <c r="E41" s="18" t="s">
        <v>41</v>
      </c>
      <c r="F41" s="13">
        <v>-1</v>
      </c>
      <c r="G41" s="13"/>
      <c r="H41" s="13">
        <v>13</v>
      </c>
      <c r="I41" s="13">
        <v>-1</v>
      </c>
      <c r="J41" s="26">
        <v>72840</v>
      </c>
      <c r="K41" s="15"/>
      <c r="L41" s="13"/>
      <c r="M41" s="13"/>
      <c r="N41" s="26">
        <v>347933</v>
      </c>
      <c r="O41" s="13"/>
      <c r="P41" s="13" t="s">
        <v>42</v>
      </c>
      <c r="Q41" s="22">
        <v>28.5</v>
      </c>
      <c r="R41" s="13">
        <v>3</v>
      </c>
      <c r="S41" s="13">
        <v>1</v>
      </c>
      <c r="T41" s="22">
        <v>1.1000000000000001</v>
      </c>
      <c r="U41" s="13">
        <v>101</v>
      </c>
      <c r="V41" s="13" t="s">
        <v>266</v>
      </c>
      <c r="W41" s="13" t="s">
        <v>266</v>
      </c>
      <c r="X41" s="13" t="s">
        <v>43</v>
      </c>
      <c r="Y41" s="1">
        <v>25</v>
      </c>
      <c r="Z41" s="1"/>
      <c r="AA41" s="1" t="s">
        <v>48</v>
      </c>
      <c r="AB41" s="1">
        <v>20</v>
      </c>
      <c r="AC41" s="3" t="s">
        <v>48</v>
      </c>
      <c r="AD41" t="e">
        <f t="shared" si="0"/>
        <v>#DIV/0!</v>
      </c>
      <c r="AE41">
        <f t="shared" si="1"/>
        <v>0</v>
      </c>
      <c r="AF41">
        <f t="shared" si="2"/>
        <v>0</v>
      </c>
      <c r="AG41">
        <f t="shared" si="3"/>
        <v>-100</v>
      </c>
      <c r="AH41">
        <f t="shared" si="4"/>
        <v>0</v>
      </c>
      <c r="AI41">
        <f t="shared" si="5"/>
        <v>0</v>
      </c>
    </row>
    <row r="42" spans="1:35" x14ac:dyDescent="0.25">
      <c r="A42" s="24" t="s">
        <v>38</v>
      </c>
      <c r="B42" s="1">
        <v>21</v>
      </c>
      <c r="C42" s="1" t="s">
        <v>155</v>
      </c>
      <c r="D42" s="7" t="s">
        <v>156</v>
      </c>
      <c r="E42" s="18" t="s">
        <v>41</v>
      </c>
      <c r="F42" s="13"/>
      <c r="G42" s="13"/>
      <c r="H42" s="13">
        <v>19</v>
      </c>
      <c r="I42" s="13">
        <v>101</v>
      </c>
      <c r="J42" s="26">
        <v>46980</v>
      </c>
      <c r="K42" s="15"/>
      <c r="L42" s="13"/>
      <c r="M42" s="13"/>
      <c r="N42" s="26">
        <v>601005</v>
      </c>
      <c r="O42" s="13"/>
      <c r="P42" s="13" t="s">
        <v>42</v>
      </c>
      <c r="Q42" s="22">
        <v>68.2</v>
      </c>
      <c r="R42" s="13">
        <v>1</v>
      </c>
      <c r="S42" s="13">
        <v>1</v>
      </c>
      <c r="T42" s="22">
        <v>0.6</v>
      </c>
      <c r="U42" s="13">
        <v>22</v>
      </c>
      <c r="V42" s="13" t="s">
        <v>43</v>
      </c>
      <c r="W42" s="13" t="s">
        <v>43</v>
      </c>
      <c r="X42" s="13" t="s">
        <v>43</v>
      </c>
      <c r="Y42" s="1">
        <v>25</v>
      </c>
      <c r="Z42" s="1">
        <v>2</v>
      </c>
      <c r="AA42" s="1" t="s">
        <v>112</v>
      </c>
      <c r="AB42" s="1">
        <v>120</v>
      </c>
      <c r="AC42" s="3" t="s">
        <v>48</v>
      </c>
      <c r="AD42">
        <f t="shared" si="0"/>
        <v>6000</v>
      </c>
      <c r="AE42">
        <f t="shared" si="1"/>
        <v>0</v>
      </c>
      <c r="AF42">
        <f t="shared" si="2"/>
        <v>0</v>
      </c>
      <c r="AG42">
        <f t="shared" si="3"/>
        <v>-98</v>
      </c>
      <c r="AH42">
        <f t="shared" si="4"/>
        <v>0</v>
      </c>
      <c r="AI42">
        <f t="shared" si="5"/>
        <v>0</v>
      </c>
    </row>
    <row r="43" spans="1:35" x14ac:dyDescent="0.25">
      <c r="A43" s="24" t="s">
        <v>38</v>
      </c>
      <c r="B43" s="1">
        <v>71</v>
      </c>
      <c r="C43" s="1" t="s">
        <v>158</v>
      </c>
      <c r="D43" s="7" t="s">
        <v>159</v>
      </c>
      <c r="E43" s="18">
        <v>10</v>
      </c>
      <c r="F43" s="13">
        <v>-8</v>
      </c>
      <c r="G43" s="13"/>
      <c r="H43" s="13">
        <v>551</v>
      </c>
      <c r="I43" s="13">
        <v>33</v>
      </c>
      <c r="J43" s="26" t="s">
        <v>57</v>
      </c>
      <c r="K43" s="15"/>
      <c r="L43" s="13" t="s">
        <v>61</v>
      </c>
      <c r="M43" s="13" t="s">
        <v>62</v>
      </c>
      <c r="N43" s="26">
        <v>350536</v>
      </c>
      <c r="O43" s="13"/>
      <c r="P43" s="13" t="s">
        <v>42</v>
      </c>
      <c r="Q43" s="22">
        <v>51.1</v>
      </c>
      <c r="R43" s="13">
        <v>1</v>
      </c>
      <c r="S43" s="13">
        <v>2</v>
      </c>
      <c r="T43" s="22">
        <v>1.4</v>
      </c>
      <c r="U43" s="13">
        <v>13</v>
      </c>
      <c r="V43" s="13" t="s">
        <v>166</v>
      </c>
      <c r="W43" s="13" t="s">
        <v>166</v>
      </c>
      <c r="X43" s="13" t="s">
        <v>43</v>
      </c>
      <c r="Y43" s="1">
        <v>30</v>
      </c>
      <c r="Z43" s="1">
        <v>101</v>
      </c>
      <c r="AA43" s="1" t="s">
        <v>48</v>
      </c>
      <c r="AB43" s="1"/>
      <c r="AC43" s="3" t="s">
        <v>48</v>
      </c>
      <c r="AD43" t="e">
        <f t="shared" si="0"/>
        <v>#DIV/0!</v>
      </c>
      <c r="AE43">
        <f t="shared" si="1"/>
        <v>0</v>
      </c>
      <c r="AF43" t="e">
        <f t="shared" si="2"/>
        <v>#DIV/0!</v>
      </c>
      <c r="AG43">
        <f t="shared" si="3"/>
        <v>1.0000000000000024</v>
      </c>
      <c r="AH43">
        <f t="shared" si="4"/>
        <v>0</v>
      </c>
      <c r="AI43" t="e">
        <f t="shared" si="5"/>
        <v>#DIV/0!</v>
      </c>
    </row>
    <row r="44" spans="1:35" x14ac:dyDescent="0.25">
      <c r="A44" s="24" t="s">
        <v>38</v>
      </c>
      <c r="B44" s="1">
        <v>65</v>
      </c>
      <c r="C44" s="1" t="s">
        <v>162</v>
      </c>
      <c r="D44" s="7" t="s">
        <v>163</v>
      </c>
      <c r="E44" s="18" t="s">
        <v>41</v>
      </c>
      <c r="F44" s="13"/>
      <c r="G44" s="13"/>
      <c r="H44" s="13">
        <v>27</v>
      </c>
      <c r="I44" s="13">
        <v>141</v>
      </c>
      <c r="J44" s="26">
        <v>42480</v>
      </c>
      <c r="K44" s="15"/>
      <c r="L44" s="13"/>
      <c r="M44" s="13"/>
      <c r="N44" s="26">
        <v>1028134</v>
      </c>
      <c r="O44" s="13"/>
      <c r="P44" s="13" t="s">
        <v>42</v>
      </c>
      <c r="Q44" s="22">
        <v>56.7</v>
      </c>
      <c r="R44" s="13">
        <v>1</v>
      </c>
      <c r="S44" s="13">
        <v>1</v>
      </c>
      <c r="T44" s="22">
        <v>0.8</v>
      </c>
      <c r="U44" s="13">
        <v>31</v>
      </c>
      <c r="V44" s="13" t="s">
        <v>174</v>
      </c>
      <c r="W44" s="13" t="s">
        <v>174</v>
      </c>
      <c r="X44" s="13" t="s">
        <v>43</v>
      </c>
      <c r="Y44" s="1">
        <v>30</v>
      </c>
      <c r="Z44" s="1">
        <v>2</v>
      </c>
      <c r="AA44" s="1" t="s">
        <v>48</v>
      </c>
      <c r="AB44" s="1">
        <v>800</v>
      </c>
      <c r="AC44" s="3" t="s">
        <v>48</v>
      </c>
      <c r="AD44">
        <f t="shared" si="0"/>
        <v>40000</v>
      </c>
      <c r="AE44">
        <f t="shared" si="1"/>
        <v>0</v>
      </c>
      <c r="AF44">
        <f t="shared" si="2"/>
        <v>0</v>
      </c>
      <c r="AG44">
        <f t="shared" si="3"/>
        <v>-98</v>
      </c>
      <c r="AH44">
        <f t="shared" si="4"/>
        <v>0</v>
      </c>
      <c r="AI44">
        <f t="shared" si="5"/>
        <v>0</v>
      </c>
    </row>
    <row r="45" spans="1:35" x14ac:dyDescent="0.25">
      <c r="A45" s="24" t="s">
        <v>38</v>
      </c>
      <c r="B45" s="1">
        <v>11</v>
      </c>
      <c r="C45" s="1" t="s">
        <v>164</v>
      </c>
      <c r="D45" s="7" t="s">
        <v>165</v>
      </c>
      <c r="E45" s="18">
        <v>10</v>
      </c>
      <c r="F45" s="13">
        <v>180</v>
      </c>
      <c r="G45" s="13"/>
      <c r="H45" s="13">
        <v>5240</v>
      </c>
      <c r="I45" s="13">
        <v>1770</v>
      </c>
      <c r="J45" s="26">
        <v>149610</v>
      </c>
      <c r="K45" s="15"/>
      <c r="L45" s="13"/>
      <c r="M45" s="13"/>
      <c r="N45" s="26">
        <v>124641</v>
      </c>
      <c r="O45" s="13"/>
      <c r="P45" s="13" t="s">
        <v>42</v>
      </c>
      <c r="Q45" s="22">
        <v>21.4</v>
      </c>
      <c r="R45" s="13">
        <v>5</v>
      </c>
      <c r="S45" s="13">
        <v>6</v>
      </c>
      <c r="T45" s="22">
        <v>2.2000000000000002</v>
      </c>
      <c r="U45" s="13">
        <v>20</v>
      </c>
      <c r="V45" s="13" t="s">
        <v>253</v>
      </c>
      <c r="W45" s="13" t="s">
        <v>253</v>
      </c>
      <c r="X45" s="13" t="s">
        <v>43</v>
      </c>
      <c r="Y45" s="1">
        <v>100</v>
      </c>
      <c r="Z45" s="1"/>
      <c r="AA45" s="1" t="s">
        <v>48</v>
      </c>
      <c r="AB45" s="1">
        <v>25</v>
      </c>
      <c r="AC45" s="3" t="s">
        <v>48</v>
      </c>
      <c r="AD45" t="e">
        <f t="shared" si="0"/>
        <v>#DIV/0!</v>
      </c>
      <c r="AE45">
        <f t="shared" si="1"/>
        <v>0</v>
      </c>
      <c r="AF45">
        <f t="shared" si="2"/>
        <v>0</v>
      </c>
      <c r="AG45">
        <f t="shared" si="3"/>
        <v>-100</v>
      </c>
      <c r="AH45">
        <f t="shared" si="4"/>
        <v>0</v>
      </c>
      <c r="AI45">
        <f t="shared" si="5"/>
        <v>0</v>
      </c>
    </row>
    <row r="46" spans="1:35" x14ac:dyDescent="0.25">
      <c r="A46" s="24" t="s">
        <v>38</v>
      </c>
      <c r="B46" s="1">
        <v>82</v>
      </c>
      <c r="C46" s="1" t="s">
        <v>167</v>
      </c>
      <c r="D46" s="7" t="s">
        <v>168</v>
      </c>
      <c r="E46" s="18" t="s">
        <v>41</v>
      </c>
      <c r="F46" s="13"/>
      <c r="G46" s="13"/>
      <c r="H46" s="13">
        <v>41</v>
      </c>
      <c r="I46" s="13"/>
      <c r="J46" s="26">
        <v>62820</v>
      </c>
      <c r="K46" s="15"/>
      <c r="L46" s="13"/>
      <c r="M46" s="13"/>
      <c r="N46" s="26">
        <v>120461</v>
      </c>
      <c r="O46" s="13"/>
      <c r="P46" s="13" t="s">
        <v>42</v>
      </c>
      <c r="Q46" s="22">
        <v>83</v>
      </c>
      <c r="R46" s="13">
        <v>1</v>
      </c>
      <c r="S46" s="13">
        <v>1</v>
      </c>
      <c r="T46" s="22">
        <v>0.3</v>
      </c>
      <c r="U46" s="13">
        <v>9</v>
      </c>
      <c r="V46" s="13" t="s">
        <v>47</v>
      </c>
      <c r="W46" s="13" t="s">
        <v>47</v>
      </c>
      <c r="X46" s="13" t="s">
        <v>43</v>
      </c>
      <c r="Y46" s="1"/>
      <c r="Z46" s="1">
        <v>4</v>
      </c>
      <c r="AA46" s="1" t="s">
        <v>48</v>
      </c>
      <c r="AB46" s="1"/>
      <c r="AC46" s="3" t="s">
        <v>48</v>
      </c>
      <c r="AD46" t="e">
        <f t="shared" si="0"/>
        <v>#DIV/0!</v>
      </c>
      <c r="AE46">
        <f t="shared" si="1"/>
        <v>0</v>
      </c>
      <c r="AF46" t="e">
        <f t="shared" si="2"/>
        <v>#DIV/0!</v>
      </c>
      <c r="AG46" t="e">
        <f t="shared" si="3"/>
        <v>#DIV/0!</v>
      </c>
      <c r="AH46" t="e">
        <f t="shared" si="4"/>
        <v>#DIV/0!</v>
      </c>
      <c r="AI46" t="e">
        <f t="shared" si="5"/>
        <v>#DIV/0!</v>
      </c>
    </row>
    <row r="47" spans="1:35" x14ac:dyDescent="0.25">
      <c r="A47" s="24" t="s">
        <v>38</v>
      </c>
      <c r="B47" s="1">
        <v>62</v>
      </c>
      <c r="C47" s="1" t="s">
        <v>170</v>
      </c>
      <c r="D47" s="7" t="s">
        <v>171</v>
      </c>
      <c r="E47" s="18" t="s">
        <v>41</v>
      </c>
      <c r="F47" s="13"/>
      <c r="G47" s="13"/>
      <c r="H47" s="13">
        <v>9</v>
      </c>
      <c r="I47" s="13"/>
      <c r="J47" s="26" t="s">
        <v>57</v>
      </c>
      <c r="K47" s="15"/>
      <c r="L47" s="13"/>
      <c r="M47" s="13"/>
      <c r="N47" s="26">
        <v>518664</v>
      </c>
      <c r="O47" s="13"/>
      <c r="P47" s="13" t="s">
        <v>42</v>
      </c>
      <c r="Q47" s="22">
        <v>49.4</v>
      </c>
      <c r="R47" s="13">
        <v>1</v>
      </c>
      <c r="S47" s="13">
        <v>3</v>
      </c>
      <c r="T47" s="22">
        <v>0.9</v>
      </c>
      <c r="U47" s="13">
        <v>8</v>
      </c>
      <c r="V47" s="13" t="s">
        <v>58</v>
      </c>
      <c r="W47" s="13" t="s">
        <v>58</v>
      </c>
      <c r="X47" s="13" t="s">
        <v>43</v>
      </c>
      <c r="Y47" s="1"/>
      <c r="Z47" s="1"/>
      <c r="AA47" s="1"/>
      <c r="AB47" s="1"/>
      <c r="AC47" s="3"/>
      <c r="AD47" t="e">
        <f t="shared" si="0"/>
        <v>#DIV/0!</v>
      </c>
      <c r="AE47">
        <f t="shared" si="1"/>
        <v>0</v>
      </c>
      <c r="AF47" t="e">
        <f t="shared" si="2"/>
        <v>#DIV/0!</v>
      </c>
      <c r="AG47" t="e">
        <f t="shared" si="3"/>
        <v>#DIV/0!</v>
      </c>
      <c r="AH47" t="e">
        <f t="shared" si="4"/>
        <v>#DIV/0!</v>
      </c>
      <c r="AI47" t="e">
        <f t="shared" si="5"/>
        <v>#DIV/0!</v>
      </c>
    </row>
    <row r="48" spans="1:35" x14ac:dyDescent="0.25">
      <c r="A48" s="24" t="s">
        <v>38</v>
      </c>
      <c r="B48" s="1">
        <v>43</v>
      </c>
      <c r="C48" s="1" t="s">
        <v>172</v>
      </c>
      <c r="D48" s="7" t="s">
        <v>173</v>
      </c>
      <c r="E48" s="18"/>
      <c r="F48" s="13"/>
      <c r="G48" s="13"/>
      <c r="H48" s="13"/>
      <c r="I48" s="13"/>
      <c r="J48" s="26" t="s">
        <v>57</v>
      </c>
      <c r="K48" s="15"/>
      <c r="L48" s="13" t="s">
        <v>61</v>
      </c>
      <c r="M48" s="13" t="s">
        <v>62</v>
      </c>
      <c r="N48" s="26">
        <v>332789</v>
      </c>
      <c r="O48" s="13"/>
      <c r="P48" s="13" t="s">
        <v>42</v>
      </c>
      <c r="Q48" s="22">
        <v>13.7</v>
      </c>
      <c r="R48" s="13">
        <v>4</v>
      </c>
      <c r="S48" s="13">
        <v>2</v>
      </c>
      <c r="T48" s="22">
        <v>0.7</v>
      </c>
      <c r="U48" s="13">
        <v>16</v>
      </c>
      <c r="V48" s="13" t="s">
        <v>66</v>
      </c>
      <c r="W48" s="13" t="s">
        <v>66</v>
      </c>
      <c r="X48" s="13" t="s">
        <v>43</v>
      </c>
      <c r="Y48" s="1"/>
      <c r="Z48" s="1">
        <v>1</v>
      </c>
      <c r="AA48" s="1" t="s">
        <v>48</v>
      </c>
      <c r="AB48" s="1">
        <v>100</v>
      </c>
      <c r="AC48" s="3" t="s">
        <v>48</v>
      </c>
      <c r="AD48">
        <f t="shared" si="0"/>
        <v>10000</v>
      </c>
      <c r="AE48">
        <f t="shared" si="1"/>
        <v>0</v>
      </c>
      <c r="AF48">
        <f t="shared" si="2"/>
        <v>0</v>
      </c>
      <c r="AG48" t="e">
        <f t="shared" si="3"/>
        <v>#DIV/0!</v>
      </c>
      <c r="AH48" t="e">
        <f t="shared" si="4"/>
        <v>#DIV/0!</v>
      </c>
      <c r="AI48" t="e">
        <f t="shared" si="5"/>
        <v>#DIV/0!</v>
      </c>
    </row>
    <row r="49" spans="1:35" x14ac:dyDescent="0.25">
      <c r="A49" s="24" t="s">
        <v>38</v>
      </c>
      <c r="B49" s="1">
        <v>58</v>
      </c>
      <c r="C49" s="1" t="s">
        <v>175</v>
      </c>
      <c r="D49" s="7" t="s">
        <v>176</v>
      </c>
      <c r="E49" s="18">
        <v>40</v>
      </c>
      <c r="F49" s="13">
        <v>-28</v>
      </c>
      <c r="G49" s="13"/>
      <c r="H49" s="13">
        <v>545</v>
      </c>
      <c r="I49" s="13">
        <v>221</v>
      </c>
      <c r="J49" s="26">
        <v>204960</v>
      </c>
      <c r="K49" s="15"/>
      <c r="L49" s="13"/>
      <c r="M49" s="13"/>
      <c r="N49" s="26">
        <v>79435</v>
      </c>
      <c r="O49" s="13"/>
      <c r="P49" s="13" t="s">
        <v>42</v>
      </c>
      <c r="Q49" s="22">
        <v>50.9</v>
      </c>
      <c r="R49" s="13">
        <v>1</v>
      </c>
      <c r="S49" s="13">
        <v>4</v>
      </c>
      <c r="T49" s="22">
        <v>2.1</v>
      </c>
      <c r="U49" s="13">
        <v>23</v>
      </c>
      <c r="V49" s="13" t="s">
        <v>77</v>
      </c>
      <c r="W49" s="13" t="s">
        <v>77</v>
      </c>
      <c r="X49" s="13" t="s">
        <v>43</v>
      </c>
      <c r="Y49" s="1"/>
      <c r="Z49" s="1">
        <v>2</v>
      </c>
      <c r="AA49" s="1" t="s">
        <v>48</v>
      </c>
      <c r="AB49" s="1">
        <v>15</v>
      </c>
      <c r="AC49" s="3" t="s">
        <v>48</v>
      </c>
      <c r="AD49">
        <f t="shared" si="0"/>
        <v>750</v>
      </c>
      <c r="AE49">
        <f t="shared" si="1"/>
        <v>0</v>
      </c>
      <c r="AF49">
        <f t="shared" si="2"/>
        <v>0</v>
      </c>
      <c r="AG49" t="e">
        <f t="shared" si="3"/>
        <v>#DIV/0!</v>
      </c>
      <c r="AH49" t="e">
        <f t="shared" si="4"/>
        <v>#DIV/0!</v>
      </c>
      <c r="AI49" t="e">
        <f t="shared" si="5"/>
        <v>#DIV/0!</v>
      </c>
    </row>
    <row r="50" spans="1:35" x14ac:dyDescent="0.25">
      <c r="A50" s="24" t="s">
        <v>38</v>
      </c>
      <c r="B50" s="1">
        <v>59</v>
      </c>
      <c r="C50" s="1" t="s">
        <v>178</v>
      </c>
      <c r="D50" s="7" t="s">
        <v>179</v>
      </c>
      <c r="E50" s="18" t="s">
        <v>41</v>
      </c>
      <c r="F50" s="13">
        <v>1</v>
      </c>
      <c r="G50" s="13"/>
      <c r="H50" s="13">
        <v>211</v>
      </c>
      <c r="I50" s="13">
        <v>2</v>
      </c>
      <c r="J50" s="26">
        <v>84210</v>
      </c>
      <c r="K50" s="15"/>
      <c r="L50" s="13"/>
      <c r="M50" s="13"/>
      <c r="N50" s="26">
        <v>281978</v>
      </c>
      <c r="O50" s="13"/>
      <c r="P50" s="13" t="s">
        <v>42</v>
      </c>
      <c r="Q50" s="22">
        <v>62.3</v>
      </c>
      <c r="R50" s="13">
        <v>1</v>
      </c>
      <c r="S50" s="13">
        <v>2</v>
      </c>
      <c r="T50" s="22">
        <v>2.9</v>
      </c>
      <c r="U50" s="13">
        <v>18</v>
      </c>
      <c r="V50" s="13" t="s">
        <v>80</v>
      </c>
      <c r="W50" s="13" t="s">
        <v>80</v>
      </c>
      <c r="X50" s="13" t="s">
        <v>43</v>
      </c>
      <c r="Y50" s="1"/>
      <c r="Z50" s="1">
        <v>6</v>
      </c>
      <c r="AA50" s="1" t="s">
        <v>48</v>
      </c>
      <c r="AB50" s="1">
        <v>30</v>
      </c>
      <c r="AC50" s="3" t="s">
        <v>48</v>
      </c>
      <c r="AD50">
        <f t="shared" si="0"/>
        <v>500</v>
      </c>
      <c r="AE50">
        <f t="shared" si="1"/>
        <v>0</v>
      </c>
      <c r="AF50">
        <f t="shared" si="2"/>
        <v>0</v>
      </c>
      <c r="AG50" t="e">
        <f t="shared" si="3"/>
        <v>#DIV/0!</v>
      </c>
      <c r="AH50" t="e">
        <f t="shared" si="4"/>
        <v>#DIV/0!</v>
      </c>
      <c r="AI50" t="e">
        <f t="shared" si="5"/>
        <v>#DIV/0!</v>
      </c>
    </row>
    <row r="51" spans="1:35" x14ac:dyDescent="0.25">
      <c r="A51" s="24" t="s">
        <v>38</v>
      </c>
      <c r="B51" s="1">
        <v>37</v>
      </c>
      <c r="C51" s="1" t="s">
        <v>181</v>
      </c>
      <c r="D51" s="7" t="s">
        <v>182</v>
      </c>
      <c r="E51" s="18" t="s">
        <v>41</v>
      </c>
      <c r="F51" s="13"/>
      <c r="G51" s="13"/>
      <c r="H51" s="13">
        <v>38</v>
      </c>
      <c r="I51" s="13"/>
      <c r="J51" s="26">
        <v>76200</v>
      </c>
      <c r="K51" s="15"/>
      <c r="L51" s="13"/>
      <c r="M51" s="13"/>
      <c r="N51" s="26">
        <v>213047</v>
      </c>
      <c r="O51" s="13"/>
      <c r="P51" s="13" t="s">
        <v>42</v>
      </c>
      <c r="Q51" s="22">
        <v>43.1</v>
      </c>
      <c r="R51" s="13">
        <v>4</v>
      </c>
      <c r="S51" s="13">
        <v>3</v>
      </c>
      <c r="T51" s="22">
        <v>2</v>
      </c>
      <c r="U51" s="13">
        <v>6</v>
      </c>
      <c r="V51" s="13" t="s">
        <v>43</v>
      </c>
      <c r="W51" s="13" t="s">
        <v>43</v>
      </c>
      <c r="X51" s="13" t="s">
        <v>43</v>
      </c>
      <c r="Y51" s="1"/>
      <c r="Z51" s="1"/>
      <c r="AA51" s="1"/>
      <c r="AB51" s="1"/>
      <c r="AC51" s="3"/>
      <c r="AD51" t="e">
        <f t="shared" si="0"/>
        <v>#DIV/0!</v>
      </c>
      <c r="AE51">
        <f t="shared" si="1"/>
        <v>0</v>
      </c>
      <c r="AF51" t="e">
        <f t="shared" si="2"/>
        <v>#DIV/0!</v>
      </c>
      <c r="AG51" t="e">
        <f t="shared" si="3"/>
        <v>#DIV/0!</v>
      </c>
      <c r="AH51" t="e">
        <f t="shared" si="4"/>
        <v>#DIV/0!</v>
      </c>
      <c r="AI51" t="e">
        <f t="shared" si="5"/>
        <v>#DIV/0!</v>
      </c>
    </row>
    <row r="52" spans="1:35" x14ac:dyDescent="0.25">
      <c r="A52" s="24" t="s">
        <v>38</v>
      </c>
      <c r="B52" s="1">
        <v>64</v>
      </c>
      <c r="C52" s="1" t="s">
        <v>183</v>
      </c>
      <c r="D52" s="7" t="s">
        <v>184</v>
      </c>
      <c r="E52" s="18" t="s">
        <v>41</v>
      </c>
      <c r="F52" s="13"/>
      <c r="G52" s="13"/>
      <c r="H52" s="13">
        <v>36</v>
      </c>
      <c r="I52" s="13"/>
      <c r="J52" s="26" t="s">
        <v>57</v>
      </c>
      <c r="K52" s="15"/>
      <c r="L52" s="13"/>
      <c r="M52" s="13"/>
      <c r="N52" s="26">
        <v>467611</v>
      </c>
      <c r="O52" s="13"/>
      <c r="P52" s="13" t="s">
        <v>42</v>
      </c>
      <c r="Q52" s="22">
        <v>61.1</v>
      </c>
      <c r="R52" s="13">
        <v>1</v>
      </c>
      <c r="S52" s="13">
        <v>2</v>
      </c>
      <c r="T52" s="22">
        <v>0.7</v>
      </c>
      <c r="U52" s="13">
        <v>8</v>
      </c>
      <c r="V52" s="13" t="s">
        <v>58</v>
      </c>
      <c r="W52" s="13" t="s">
        <v>58</v>
      </c>
      <c r="X52" s="13" t="s">
        <v>43</v>
      </c>
      <c r="Y52" s="1"/>
      <c r="Z52" s="1">
        <v>10</v>
      </c>
      <c r="AA52" s="1"/>
      <c r="AB52" s="1"/>
      <c r="AC52" s="3"/>
      <c r="AD52" t="e">
        <f t="shared" si="0"/>
        <v>#DIV/0!</v>
      </c>
      <c r="AE52">
        <f t="shared" si="1"/>
        <v>0</v>
      </c>
      <c r="AF52" t="e">
        <f t="shared" si="2"/>
        <v>#DIV/0!</v>
      </c>
      <c r="AG52" t="e">
        <f t="shared" si="3"/>
        <v>#DIV/0!</v>
      </c>
      <c r="AH52" t="e">
        <f t="shared" si="4"/>
        <v>#DIV/0!</v>
      </c>
      <c r="AI52" t="e">
        <f t="shared" si="5"/>
        <v>#DIV/0!</v>
      </c>
    </row>
    <row r="53" spans="1:35" x14ac:dyDescent="0.25">
      <c r="A53" s="24" t="s">
        <v>38</v>
      </c>
      <c r="B53" s="1">
        <v>61</v>
      </c>
      <c r="C53" s="1" t="s">
        <v>186</v>
      </c>
      <c r="D53" s="7" t="s">
        <v>187</v>
      </c>
      <c r="E53" s="18">
        <v>30</v>
      </c>
      <c r="F53" s="13">
        <v>17</v>
      </c>
      <c r="G53" s="13"/>
      <c r="H53" s="13">
        <v>649</v>
      </c>
      <c r="I53" s="13">
        <v>-61</v>
      </c>
      <c r="J53" s="26">
        <v>125940</v>
      </c>
      <c r="K53" s="15"/>
      <c r="L53" s="13"/>
      <c r="M53" s="13"/>
      <c r="N53" s="26">
        <v>155691</v>
      </c>
      <c r="O53" s="13"/>
      <c r="P53" s="13" t="s">
        <v>42</v>
      </c>
      <c r="Q53" s="22">
        <v>40.5</v>
      </c>
      <c r="R53" s="13">
        <v>3</v>
      </c>
      <c r="S53" s="13">
        <v>3</v>
      </c>
      <c r="T53" s="22">
        <v>1.1000000000000001</v>
      </c>
      <c r="U53" s="13">
        <v>10</v>
      </c>
      <c r="V53" s="13" t="s">
        <v>92</v>
      </c>
      <c r="W53" s="13" t="s">
        <v>92</v>
      </c>
      <c r="X53" s="13" t="s">
        <v>43</v>
      </c>
      <c r="Y53" s="1"/>
      <c r="Z53" s="1">
        <v>1</v>
      </c>
      <c r="AA53" s="1" t="s">
        <v>93</v>
      </c>
      <c r="AB53" s="1" t="s">
        <v>94</v>
      </c>
      <c r="AC53" s="3"/>
      <c r="AD53" t="e">
        <f t="shared" si="0"/>
        <v>#VALUE!</v>
      </c>
      <c r="AE53">
        <f t="shared" si="1"/>
        <v>0</v>
      </c>
      <c r="AF53" t="e">
        <f t="shared" si="2"/>
        <v>#VALUE!</v>
      </c>
      <c r="AG53" t="e">
        <f t="shared" si="3"/>
        <v>#DIV/0!</v>
      </c>
      <c r="AH53" t="e">
        <f t="shared" si="4"/>
        <v>#DIV/0!</v>
      </c>
      <c r="AI53" t="e">
        <f t="shared" si="5"/>
        <v>#DIV/0!</v>
      </c>
    </row>
    <row r="54" spans="1:35" x14ac:dyDescent="0.25">
      <c r="A54" s="24" t="s">
        <v>38</v>
      </c>
      <c r="B54" s="1">
        <v>14</v>
      </c>
      <c r="C54" s="1" t="s">
        <v>189</v>
      </c>
      <c r="D54" s="7" t="s">
        <v>190</v>
      </c>
      <c r="E54" s="18" t="s">
        <v>41</v>
      </c>
      <c r="F54" s="13"/>
      <c r="G54" s="13"/>
      <c r="H54" s="13">
        <v>1150</v>
      </c>
      <c r="I54" s="13"/>
      <c r="J54" s="26">
        <v>49890</v>
      </c>
      <c r="K54" s="15"/>
      <c r="L54" s="13" t="s">
        <v>61</v>
      </c>
      <c r="M54" s="13" t="s">
        <v>62</v>
      </c>
      <c r="N54" s="26">
        <v>1171124</v>
      </c>
      <c r="O54" s="13"/>
      <c r="P54" s="13" t="s">
        <v>42</v>
      </c>
      <c r="Q54" s="22">
        <v>30.7</v>
      </c>
      <c r="R54" s="13">
        <v>2</v>
      </c>
      <c r="S54" s="13">
        <v>2</v>
      </c>
      <c r="T54" s="22">
        <v>2.7</v>
      </c>
      <c r="U54" s="13">
        <v>65</v>
      </c>
      <c r="V54" s="13" t="s">
        <v>97</v>
      </c>
      <c r="W54" s="13" t="s">
        <v>97</v>
      </c>
      <c r="X54" s="13" t="s">
        <v>43</v>
      </c>
      <c r="Y54" s="1"/>
      <c r="Z54" s="1"/>
      <c r="AA54" s="1"/>
      <c r="AB54" s="1"/>
      <c r="AC54" s="3"/>
      <c r="AD54" t="e">
        <f t="shared" si="0"/>
        <v>#DIV/0!</v>
      </c>
      <c r="AE54">
        <f t="shared" si="1"/>
        <v>0</v>
      </c>
      <c r="AF54" t="e">
        <f t="shared" si="2"/>
        <v>#DIV/0!</v>
      </c>
      <c r="AG54" t="e">
        <f t="shared" si="3"/>
        <v>#DIV/0!</v>
      </c>
      <c r="AH54" t="e">
        <f t="shared" si="4"/>
        <v>#DIV/0!</v>
      </c>
      <c r="AI54" t="e">
        <f t="shared" si="5"/>
        <v>#DIV/0!</v>
      </c>
    </row>
    <row r="55" spans="1:35" x14ac:dyDescent="0.25">
      <c r="A55" s="24" t="s">
        <v>38</v>
      </c>
      <c r="B55" s="1">
        <v>75</v>
      </c>
      <c r="C55" s="1" t="s">
        <v>191</v>
      </c>
      <c r="D55" s="7" t="s">
        <v>192</v>
      </c>
      <c r="E55" s="18">
        <v>80</v>
      </c>
      <c r="F55" s="13">
        <v>-267</v>
      </c>
      <c r="G55" s="13"/>
      <c r="H55" s="13">
        <v>394</v>
      </c>
      <c r="I55" s="13">
        <v>-32</v>
      </c>
      <c r="J55" s="26">
        <v>449430</v>
      </c>
      <c r="K55" s="15"/>
      <c r="L55" s="13"/>
      <c r="M55" s="13"/>
      <c r="N55" s="26">
        <v>29014</v>
      </c>
      <c r="O55" s="13"/>
      <c r="P55" s="13" t="s">
        <v>42</v>
      </c>
      <c r="Q55" s="22">
        <v>26.6</v>
      </c>
      <c r="R55" s="13">
        <v>5</v>
      </c>
      <c r="S55" s="13">
        <v>10</v>
      </c>
      <c r="T55" s="22">
        <v>3.4</v>
      </c>
      <c r="U55" s="13">
        <v>1598</v>
      </c>
      <c r="V55" s="13" t="s">
        <v>100</v>
      </c>
      <c r="W55" s="13" t="s">
        <v>100</v>
      </c>
      <c r="X55" s="13" t="s">
        <v>43</v>
      </c>
      <c r="Y55" s="1"/>
      <c r="Z55" s="1"/>
      <c r="AA55" s="1"/>
      <c r="AB55" s="1"/>
      <c r="AC55" s="3"/>
      <c r="AD55" t="e">
        <f t="shared" si="0"/>
        <v>#DIV/0!</v>
      </c>
      <c r="AE55">
        <f t="shared" si="1"/>
        <v>0</v>
      </c>
      <c r="AF55" t="e">
        <f t="shared" si="2"/>
        <v>#DIV/0!</v>
      </c>
      <c r="AG55" t="e">
        <f t="shared" si="3"/>
        <v>#DIV/0!</v>
      </c>
      <c r="AH55" t="e">
        <f t="shared" si="4"/>
        <v>#DIV/0!</v>
      </c>
      <c r="AI55" t="e">
        <f t="shared" si="5"/>
        <v>#DIV/0!</v>
      </c>
    </row>
    <row r="56" spans="1:35" x14ac:dyDescent="0.25">
      <c r="A56" s="24" t="s">
        <v>38</v>
      </c>
      <c r="B56" s="1">
        <v>63</v>
      </c>
      <c r="C56" s="1" t="s">
        <v>194</v>
      </c>
      <c r="D56" s="7" t="s">
        <v>195</v>
      </c>
      <c r="E56" s="18" t="s">
        <v>41</v>
      </c>
      <c r="F56" s="13">
        <v>2</v>
      </c>
      <c r="G56" s="13"/>
      <c r="H56" s="13">
        <v>1</v>
      </c>
      <c r="I56" s="13">
        <v>845061</v>
      </c>
      <c r="J56" s="26">
        <v>34590</v>
      </c>
      <c r="K56" s="15"/>
      <c r="L56" s="13"/>
      <c r="M56" s="13"/>
      <c r="N56" s="26">
        <v>853298</v>
      </c>
      <c r="O56" s="13"/>
      <c r="P56" s="13" t="s">
        <v>42</v>
      </c>
      <c r="Q56" s="22">
        <v>38.4</v>
      </c>
      <c r="R56" s="13">
        <v>3</v>
      </c>
      <c r="S56" s="13">
        <v>5</v>
      </c>
      <c r="T56" s="22">
        <v>1</v>
      </c>
      <c r="U56" s="13">
        <v>7</v>
      </c>
      <c r="V56" s="13" t="s">
        <v>43</v>
      </c>
      <c r="W56" s="13" t="s">
        <v>43</v>
      </c>
      <c r="X56" s="13" t="s">
        <v>43</v>
      </c>
      <c r="Y56" s="1"/>
      <c r="Z56" s="1"/>
      <c r="AA56" s="1"/>
      <c r="AB56" s="1"/>
      <c r="AC56" s="3"/>
      <c r="AD56" t="e">
        <f t="shared" si="0"/>
        <v>#DIV/0!</v>
      </c>
      <c r="AE56">
        <f t="shared" si="1"/>
        <v>0</v>
      </c>
      <c r="AF56" t="e">
        <f t="shared" si="2"/>
        <v>#DIV/0!</v>
      </c>
      <c r="AG56" t="e">
        <f t="shared" si="3"/>
        <v>#DIV/0!</v>
      </c>
      <c r="AH56" t="e">
        <f t="shared" si="4"/>
        <v>#DIV/0!</v>
      </c>
      <c r="AI56" t="e">
        <f t="shared" si="5"/>
        <v>#DIV/0!</v>
      </c>
    </row>
    <row r="57" spans="1:35" x14ac:dyDescent="0.25">
      <c r="A57" s="24" t="s">
        <v>38</v>
      </c>
      <c r="B57" s="1">
        <v>19</v>
      </c>
      <c r="C57" s="1" t="s">
        <v>197</v>
      </c>
      <c r="D57" s="7" t="s">
        <v>198</v>
      </c>
      <c r="E57" s="18">
        <v>30</v>
      </c>
      <c r="F57" s="13">
        <v>9</v>
      </c>
      <c r="G57" s="13"/>
      <c r="H57" s="13">
        <v>73</v>
      </c>
      <c r="I57" s="13">
        <v>5</v>
      </c>
      <c r="J57" s="26">
        <v>77700</v>
      </c>
      <c r="K57" s="15"/>
      <c r="L57" s="13"/>
      <c r="M57" s="13"/>
      <c r="N57" s="26">
        <v>288927</v>
      </c>
      <c r="O57" s="13"/>
      <c r="P57" s="13" t="s">
        <v>42</v>
      </c>
      <c r="Q57" s="22">
        <v>63.9</v>
      </c>
      <c r="R57" s="13">
        <v>1</v>
      </c>
      <c r="S57" s="13">
        <v>2</v>
      </c>
      <c r="T57" s="22">
        <v>0.8</v>
      </c>
      <c r="U57" s="13">
        <v>11</v>
      </c>
      <c r="V57" s="13" t="s">
        <v>124</v>
      </c>
      <c r="W57" s="13" t="s">
        <v>124</v>
      </c>
      <c r="X57" s="13" t="s">
        <v>43</v>
      </c>
      <c r="Y57" s="1"/>
      <c r="Z57" s="1">
        <v>4</v>
      </c>
      <c r="AA57" s="1" t="s">
        <v>48</v>
      </c>
      <c r="AB57" s="1">
        <v>50</v>
      </c>
      <c r="AC57" s="3" t="s">
        <v>48</v>
      </c>
      <c r="AD57">
        <f t="shared" si="0"/>
        <v>1250</v>
      </c>
      <c r="AE57">
        <f t="shared" si="1"/>
        <v>0</v>
      </c>
      <c r="AF57">
        <f t="shared" si="2"/>
        <v>0</v>
      </c>
      <c r="AG57" t="e">
        <f t="shared" si="3"/>
        <v>#DIV/0!</v>
      </c>
      <c r="AH57" t="e">
        <f t="shared" si="4"/>
        <v>#DIV/0!</v>
      </c>
      <c r="AI57" t="e">
        <f t="shared" si="5"/>
        <v>#DIV/0!</v>
      </c>
    </row>
    <row r="58" spans="1:35" x14ac:dyDescent="0.25">
      <c r="A58" s="24" t="s">
        <v>38</v>
      </c>
      <c r="B58" s="1">
        <v>88</v>
      </c>
      <c r="C58" s="1" t="s">
        <v>199</v>
      </c>
      <c r="D58" s="7" t="s">
        <v>200</v>
      </c>
      <c r="E58" s="18">
        <v>10</v>
      </c>
      <c r="F58" s="13"/>
      <c r="G58" s="13"/>
      <c r="H58" s="13">
        <v>23</v>
      </c>
      <c r="I58" s="13"/>
      <c r="J58" s="26">
        <v>19980</v>
      </c>
      <c r="K58" s="15"/>
      <c r="L58" s="13" t="s">
        <v>61</v>
      </c>
      <c r="M58" s="13" t="s">
        <v>62</v>
      </c>
      <c r="N58" s="26">
        <v>1783967</v>
      </c>
      <c r="O58" s="13"/>
      <c r="P58" s="13" t="s">
        <v>42</v>
      </c>
      <c r="Q58" s="22">
        <v>48.6</v>
      </c>
      <c r="R58" s="13">
        <v>1</v>
      </c>
      <c r="S58" s="13">
        <v>2</v>
      </c>
      <c r="T58" s="22">
        <v>0.9</v>
      </c>
      <c r="U58" s="13">
        <v>8</v>
      </c>
      <c r="V58" s="13" t="s">
        <v>127</v>
      </c>
      <c r="W58" s="13" t="s">
        <v>127</v>
      </c>
      <c r="X58" s="13" t="s">
        <v>43</v>
      </c>
      <c r="Y58" s="1"/>
      <c r="Z58" s="1"/>
      <c r="AA58" s="1" t="s">
        <v>106</v>
      </c>
      <c r="AB58" s="1"/>
      <c r="AC58" s="3"/>
      <c r="AD58" t="e">
        <f t="shared" si="0"/>
        <v>#DIV/0!</v>
      </c>
      <c r="AE58">
        <f t="shared" si="1"/>
        <v>0</v>
      </c>
      <c r="AF58" t="e">
        <f t="shared" si="2"/>
        <v>#DIV/0!</v>
      </c>
      <c r="AG58" t="e">
        <f t="shared" si="3"/>
        <v>#DIV/0!</v>
      </c>
      <c r="AH58" t="e">
        <f t="shared" si="4"/>
        <v>#DIV/0!</v>
      </c>
      <c r="AI58" t="e">
        <f t="shared" si="5"/>
        <v>#DIV/0!</v>
      </c>
    </row>
    <row r="59" spans="1:35" x14ac:dyDescent="0.25">
      <c r="A59" s="24" t="s">
        <v>38</v>
      </c>
      <c r="B59" s="1">
        <v>52</v>
      </c>
      <c r="C59" s="1" t="s">
        <v>201</v>
      </c>
      <c r="D59" s="7" t="s">
        <v>202</v>
      </c>
      <c r="E59" s="18" t="s">
        <v>41</v>
      </c>
      <c r="F59" s="13"/>
      <c r="G59" s="13"/>
      <c r="H59" s="13">
        <v>30</v>
      </c>
      <c r="I59" s="13"/>
      <c r="J59" s="26">
        <v>27990</v>
      </c>
      <c r="K59" s="15"/>
      <c r="L59" s="13"/>
      <c r="M59" s="13"/>
      <c r="N59" s="26">
        <v>589419</v>
      </c>
      <c r="O59" s="13"/>
      <c r="P59" s="13" t="s">
        <v>42</v>
      </c>
      <c r="Q59" s="22">
        <v>40.700000000000003</v>
      </c>
      <c r="R59" s="13">
        <v>1</v>
      </c>
      <c r="S59" s="13">
        <v>5</v>
      </c>
      <c r="T59" s="22">
        <v>1.2</v>
      </c>
      <c r="U59" s="13">
        <v>9</v>
      </c>
      <c r="V59" s="13" t="s">
        <v>43</v>
      </c>
      <c r="W59" s="13" t="s">
        <v>43</v>
      </c>
      <c r="X59" s="13" t="s">
        <v>43</v>
      </c>
      <c r="Y59" s="1"/>
      <c r="Z59" s="1">
        <v>4</v>
      </c>
      <c r="AA59" s="1" t="s">
        <v>48</v>
      </c>
      <c r="AB59" s="1">
        <v>10</v>
      </c>
      <c r="AC59" s="3" t="s">
        <v>48</v>
      </c>
      <c r="AD59">
        <f t="shared" si="0"/>
        <v>250</v>
      </c>
      <c r="AE59">
        <f t="shared" si="1"/>
        <v>0</v>
      </c>
      <c r="AF59">
        <f t="shared" si="2"/>
        <v>0</v>
      </c>
      <c r="AG59" t="e">
        <f t="shared" si="3"/>
        <v>#DIV/0!</v>
      </c>
      <c r="AH59" t="e">
        <f t="shared" si="4"/>
        <v>#DIV/0!</v>
      </c>
      <c r="AI59" t="e">
        <f t="shared" si="5"/>
        <v>#DIV/0!</v>
      </c>
    </row>
    <row r="60" spans="1:35" x14ac:dyDescent="0.25">
      <c r="A60" s="24" t="s">
        <v>38</v>
      </c>
      <c r="B60" s="1">
        <v>36</v>
      </c>
      <c r="C60" s="1" t="s">
        <v>204</v>
      </c>
      <c r="D60" s="7" t="s">
        <v>205</v>
      </c>
      <c r="E60" s="18"/>
      <c r="F60" s="13"/>
      <c r="G60" s="13"/>
      <c r="H60" s="13"/>
      <c r="I60" s="13"/>
      <c r="J60" s="26" t="s">
        <v>57</v>
      </c>
      <c r="K60" s="15"/>
      <c r="L60" s="13" t="s">
        <v>61</v>
      </c>
      <c r="M60" s="13" t="s">
        <v>62</v>
      </c>
      <c r="N60" s="26">
        <v>3775653</v>
      </c>
      <c r="O60" s="13"/>
      <c r="P60" s="13" t="s">
        <v>42</v>
      </c>
      <c r="Q60" s="22">
        <v>49.1</v>
      </c>
      <c r="R60" s="13">
        <v>1</v>
      </c>
      <c r="S60" s="13">
        <v>2</v>
      </c>
      <c r="T60" s="22"/>
      <c r="U60" s="13">
        <v>5</v>
      </c>
      <c r="V60" s="13" t="s">
        <v>132</v>
      </c>
      <c r="W60" s="13" t="s">
        <v>132</v>
      </c>
      <c r="X60" s="13" t="s">
        <v>43</v>
      </c>
      <c r="Y60" s="1"/>
      <c r="Z60" s="1"/>
      <c r="AA60" s="1" t="s">
        <v>106</v>
      </c>
      <c r="AB60" s="1"/>
      <c r="AC60" s="3"/>
      <c r="AD60" t="e">
        <f t="shared" si="0"/>
        <v>#DIV/0!</v>
      </c>
      <c r="AE60">
        <f t="shared" si="1"/>
        <v>0</v>
      </c>
      <c r="AF60" t="e">
        <f t="shared" si="2"/>
        <v>#DIV/0!</v>
      </c>
      <c r="AG60" t="e">
        <f t="shared" si="3"/>
        <v>#DIV/0!</v>
      </c>
      <c r="AH60" t="e">
        <f t="shared" si="4"/>
        <v>#DIV/0!</v>
      </c>
      <c r="AI60" t="e">
        <f t="shared" si="5"/>
        <v>#DIV/0!</v>
      </c>
    </row>
    <row r="61" spans="1:35" x14ac:dyDescent="0.25">
      <c r="A61" s="24" t="s">
        <v>38</v>
      </c>
      <c r="B61" s="1">
        <v>28</v>
      </c>
      <c r="C61" s="1" t="s">
        <v>207</v>
      </c>
      <c r="D61" s="7" t="s">
        <v>208</v>
      </c>
      <c r="E61" s="18">
        <v>60</v>
      </c>
      <c r="F61" s="13"/>
      <c r="G61" s="13"/>
      <c r="H61" s="13">
        <v>3</v>
      </c>
      <c r="I61" s="13">
        <v>855</v>
      </c>
      <c r="J61" s="26">
        <v>375630</v>
      </c>
      <c r="K61" s="15"/>
      <c r="L61" s="13"/>
      <c r="M61" s="13"/>
      <c r="N61" s="26">
        <v>19657</v>
      </c>
      <c r="O61" s="13"/>
      <c r="P61" s="13" t="s">
        <v>42</v>
      </c>
      <c r="Q61" s="22">
        <v>32</v>
      </c>
      <c r="R61" s="13">
        <v>4</v>
      </c>
      <c r="S61" s="13">
        <v>4</v>
      </c>
      <c r="T61" s="22">
        <v>4.3</v>
      </c>
      <c r="U61" s="13">
        <v>41</v>
      </c>
      <c r="V61" s="13" t="s">
        <v>43</v>
      </c>
      <c r="W61" s="13" t="s">
        <v>43</v>
      </c>
      <c r="X61" s="13" t="s">
        <v>43</v>
      </c>
      <c r="Y61" s="1"/>
      <c r="Z61" s="1"/>
      <c r="AA61" s="1" t="s">
        <v>48</v>
      </c>
      <c r="AB61" s="1"/>
      <c r="AC61" s="3" t="s">
        <v>135</v>
      </c>
      <c r="AD61" t="e">
        <f t="shared" si="0"/>
        <v>#DIV/0!</v>
      </c>
      <c r="AE61">
        <f t="shared" si="1"/>
        <v>0</v>
      </c>
      <c r="AF61" t="e">
        <f t="shared" si="2"/>
        <v>#DIV/0!</v>
      </c>
      <c r="AG61" t="e">
        <f t="shared" si="3"/>
        <v>#DIV/0!</v>
      </c>
      <c r="AH61" t="e">
        <f t="shared" si="4"/>
        <v>#DIV/0!</v>
      </c>
      <c r="AI61" t="e">
        <f t="shared" si="5"/>
        <v>#DIV/0!</v>
      </c>
    </row>
    <row r="62" spans="1:35" x14ac:dyDescent="0.25">
      <c r="A62" s="24" t="s">
        <v>38</v>
      </c>
      <c r="B62" s="1">
        <v>67</v>
      </c>
      <c r="C62" s="1" t="s">
        <v>210</v>
      </c>
      <c r="D62" s="7" t="s">
        <v>211</v>
      </c>
      <c r="E62" s="18">
        <v>30</v>
      </c>
      <c r="F62" s="13">
        <v>5</v>
      </c>
      <c r="G62" s="13"/>
      <c r="H62" s="13">
        <v>88</v>
      </c>
      <c r="I62" s="13">
        <v>5</v>
      </c>
      <c r="J62" s="26">
        <v>60390</v>
      </c>
      <c r="K62" s="15"/>
      <c r="L62" s="13"/>
      <c r="M62" s="13"/>
      <c r="N62" s="26">
        <v>433516</v>
      </c>
      <c r="O62" s="13"/>
      <c r="P62" s="13" t="s">
        <v>42</v>
      </c>
      <c r="Q62" s="22">
        <v>34.9</v>
      </c>
      <c r="R62" s="13">
        <v>2</v>
      </c>
      <c r="S62" s="13">
        <v>2</v>
      </c>
      <c r="T62" s="22">
        <v>1.1000000000000001</v>
      </c>
      <c r="U62" s="13">
        <v>11</v>
      </c>
      <c r="V62" s="13" t="s">
        <v>43</v>
      </c>
      <c r="W62" s="13" t="s">
        <v>43</v>
      </c>
      <c r="X62" s="13" t="s">
        <v>43</v>
      </c>
      <c r="Y62" s="1"/>
      <c r="Z62" s="1">
        <v>1</v>
      </c>
      <c r="AA62" s="1" t="s">
        <v>93</v>
      </c>
      <c r="AB62" s="1">
        <v>200</v>
      </c>
      <c r="AC62" s="3" t="s">
        <v>138</v>
      </c>
      <c r="AD62">
        <f t="shared" si="0"/>
        <v>20000</v>
      </c>
      <c r="AE62">
        <f t="shared" si="1"/>
        <v>0</v>
      </c>
      <c r="AF62">
        <f t="shared" si="2"/>
        <v>0</v>
      </c>
      <c r="AG62" t="e">
        <f t="shared" si="3"/>
        <v>#DIV/0!</v>
      </c>
      <c r="AH62" t="e">
        <f t="shared" si="4"/>
        <v>#DIV/0!</v>
      </c>
      <c r="AI62" t="e">
        <f t="shared" si="5"/>
        <v>#DIV/0!</v>
      </c>
    </row>
    <row r="63" spans="1:35" x14ac:dyDescent="0.25">
      <c r="A63" s="24" t="s">
        <v>38</v>
      </c>
      <c r="B63" s="1">
        <v>5</v>
      </c>
      <c r="C63" s="1" t="s">
        <v>213</v>
      </c>
      <c r="D63" s="7" t="s">
        <v>214</v>
      </c>
      <c r="E63" s="18" t="s">
        <v>41</v>
      </c>
      <c r="F63" s="13">
        <v>-39</v>
      </c>
      <c r="G63" s="13"/>
      <c r="H63" s="13">
        <v>62</v>
      </c>
      <c r="I63" s="13">
        <v>-39</v>
      </c>
      <c r="J63" s="26">
        <v>34530</v>
      </c>
      <c r="K63" s="15"/>
      <c r="L63" s="13"/>
      <c r="M63" s="13"/>
      <c r="N63" s="26">
        <v>317203</v>
      </c>
      <c r="O63" s="13"/>
      <c r="P63" s="13" t="s">
        <v>42</v>
      </c>
      <c r="Q63" s="22">
        <v>55.6</v>
      </c>
      <c r="R63" s="13">
        <v>3</v>
      </c>
      <c r="S63" s="13">
        <v>3</v>
      </c>
      <c r="T63" s="22">
        <v>0.8</v>
      </c>
      <c r="U63" s="13">
        <v>5</v>
      </c>
      <c r="V63" s="13" t="s">
        <v>144</v>
      </c>
      <c r="W63" s="13" t="s">
        <v>144</v>
      </c>
      <c r="X63" s="13" t="s">
        <v>43</v>
      </c>
      <c r="Y63" s="1"/>
      <c r="Z63" s="1">
        <v>2</v>
      </c>
      <c r="AA63" s="1"/>
      <c r="AB63" s="1"/>
      <c r="AC63" s="3"/>
      <c r="AD63" t="e">
        <f t="shared" si="0"/>
        <v>#DIV/0!</v>
      </c>
      <c r="AE63">
        <f t="shared" si="1"/>
        <v>0</v>
      </c>
      <c r="AF63" t="e">
        <f t="shared" si="2"/>
        <v>#DIV/0!</v>
      </c>
      <c r="AG63" t="e">
        <f t="shared" si="3"/>
        <v>#DIV/0!</v>
      </c>
      <c r="AH63" t="e">
        <f t="shared" si="4"/>
        <v>#DIV/0!</v>
      </c>
      <c r="AI63" t="e">
        <f t="shared" si="5"/>
        <v>#DIV/0!</v>
      </c>
    </row>
    <row r="64" spans="1:35" x14ac:dyDescent="0.25">
      <c r="A64" s="24" t="s">
        <v>38</v>
      </c>
      <c r="B64" s="1">
        <v>7</v>
      </c>
      <c r="C64" s="1" t="s">
        <v>216</v>
      </c>
      <c r="D64" s="7" t="s">
        <v>217</v>
      </c>
      <c r="E64" s="18">
        <v>10</v>
      </c>
      <c r="F64" s="13">
        <v>-1</v>
      </c>
      <c r="G64" s="13"/>
      <c r="H64" s="13">
        <v>3</v>
      </c>
      <c r="I64" s="13">
        <v>-1</v>
      </c>
      <c r="J64" s="26">
        <v>121320</v>
      </c>
      <c r="K64" s="15"/>
      <c r="L64" s="13"/>
      <c r="M64" s="13"/>
      <c r="N64" s="26">
        <v>172567</v>
      </c>
      <c r="O64" s="13"/>
      <c r="P64" s="13" t="s">
        <v>42</v>
      </c>
      <c r="Q64" s="22">
        <v>21.4</v>
      </c>
      <c r="R64" s="13">
        <v>3</v>
      </c>
      <c r="S64" s="13">
        <v>4</v>
      </c>
      <c r="T64" s="22">
        <v>4.5</v>
      </c>
      <c r="U64" s="13">
        <v>11</v>
      </c>
      <c r="V64" s="13" t="s">
        <v>150</v>
      </c>
      <c r="W64" s="13" t="s">
        <v>150</v>
      </c>
      <c r="X64" s="13" t="s">
        <v>43</v>
      </c>
      <c r="Y64" s="1"/>
      <c r="Z64" s="1"/>
      <c r="AA64" s="1"/>
      <c r="AB64" s="1"/>
      <c r="AC64" s="3"/>
      <c r="AD64" t="e">
        <f t="shared" si="0"/>
        <v>#DIV/0!</v>
      </c>
      <c r="AE64">
        <f t="shared" si="1"/>
        <v>0</v>
      </c>
      <c r="AF64" t="e">
        <f t="shared" si="2"/>
        <v>#DIV/0!</v>
      </c>
      <c r="AG64" t="e">
        <f t="shared" si="3"/>
        <v>#DIV/0!</v>
      </c>
      <c r="AH64" t="e">
        <f t="shared" si="4"/>
        <v>#DIV/0!</v>
      </c>
      <c r="AI64" t="e">
        <f t="shared" si="5"/>
        <v>#DIV/0!</v>
      </c>
    </row>
    <row r="65" spans="1:35" x14ac:dyDescent="0.25">
      <c r="A65" s="24" t="s">
        <v>38</v>
      </c>
      <c r="B65" s="1">
        <v>4</v>
      </c>
      <c r="C65" s="1" t="s">
        <v>219</v>
      </c>
      <c r="D65" s="7" t="s">
        <v>220</v>
      </c>
      <c r="E65" s="18" t="s">
        <v>41</v>
      </c>
      <c r="F65" s="13"/>
      <c r="G65" s="13"/>
      <c r="H65" s="13">
        <v>39</v>
      </c>
      <c r="I65" s="13"/>
      <c r="J65" s="26">
        <v>32250</v>
      </c>
      <c r="K65" s="15"/>
      <c r="L65" s="13"/>
      <c r="M65" s="13"/>
      <c r="N65" s="26">
        <v>160246</v>
      </c>
      <c r="O65" s="13"/>
      <c r="P65" s="13" t="s">
        <v>42</v>
      </c>
      <c r="Q65" s="22">
        <v>48.2</v>
      </c>
      <c r="R65" s="13">
        <v>1</v>
      </c>
      <c r="S65" s="13">
        <v>4</v>
      </c>
      <c r="T65" s="22">
        <v>6.7</v>
      </c>
      <c r="U65" s="13">
        <v>4</v>
      </c>
      <c r="V65" s="13" t="s">
        <v>153</v>
      </c>
      <c r="W65" s="13" t="s">
        <v>153</v>
      </c>
      <c r="X65" s="13" t="s">
        <v>43</v>
      </c>
      <c r="Y65" s="1"/>
      <c r="Z65" s="1">
        <v>9</v>
      </c>
      <c r="AA65" s="1" t="s">
        <v>154</v>
      </c>
      <c r="AB65" s="1"/>
      <c r="AC65" s="3"/>
      <c r="AD65" t="e">
        <f t="shared" si="0"/>
        <v>#DIV/0!</v>
      </c>
      <c r="AE65">
        <f t="shared" si="1"/>
        <v>0</v>
      </c>
      <c r="AF65" t="e">
        <f t="shared" si="2"/>
        <v>#DIV/0!</v>
      </c>
      <c r="AG65" t="e">
        <f t="shared" si="3"/>
        <v>#DIV/0!</v>
      </c>
      <c r="AH65" t="e">
        <f t="shared" si="4"/>
        <v>#DIV/0!</v>
      </c>
      <c r="AI65" t="e">
        <f t="shared" si="5"/>
        <v>#DIV/0!</v>
      </c>
    </row>
    <row r="66" spans="1:35" x14ac:dyDescent="0.25">
      <c r="A66" s="24" t="s">
        <v>38</v>
      </c>
      <c r="B66" s="1">
        <v>16</v>
      </c>
      <c r="C66" s="1" t="s">
        <v>222</v>
      </c>
      <c r="D66" s="7" t="s">
        <v>223</v>
      </c>
      <c r="E66" s="18">
        <v>50</v>
      </c>
      <c r="F66" s="13">
        <v>-1</v>
      </c>
      <c r="G66" s="13"/>
      <c r="H66" s="13">
        <v>34</v>
      </c>
      <c r="I66" s="13">
        <v>5</v>
      </c>
      <c r="J66" s="26">
        <v>109140</v>
      </c>
      <c r="K66" s="15"/>
      <c r="L66" s="13"/>
      <c r="M66" s="13"/>
      <c r="N66" s="26">
        <v>45195</v>
      </c>
      <c r="O66" s="13"/>
      <c r="P66" s="13" t="s">
        <v>42</v>
      </c>
      <c r="Q66" s="22">
        <v>38.1</v>
      </c>
      <c r="R66" s="13">
        <v>3</v>
      </c>
      <c r="S66" s="13">
        <v>4</v>
      </c>
      <c r="T66" s="22">
        <v>1.8</v>
      </c>
      <c r="U66" s="13">
        <v>32</v>
      </c>
      <c r="V66" s="13" t="s">
        <v>43</v>
      </c>
      <c r="W66" s="13" t="s">
        <v>43</v>
      </c>
      <c r="X66" s="13" t="s">
        <v>43</v>
      </c>
      <c r="Y66" s="1"/>
      <c r="Z66" s="1"/>
      <c r="AA66" s="1"/>
      <c r="AB66" s="1"/>
      <c r="AC66" s="3"/>
      <c r="AD66" t="e">
        <f t="shared" si="0"/>
        <v>#DIV/0!</v>
      </c>
      <c r="AE66">
        <f t="shared" si="1"/>
        <v>0</v>
      </c>
      <c r="AF66" t="e">
        <f t="shared" si="2"/>
        <v>#DIV/0!</v>
      </c>
      <c r="AG66" t="e">
        <f t="shared" si="3"/>
        <v>#DIV/0!</v>
      </c>
      <c r="AH66" t="e">
        <f t="shared" si="4"/>
        <v>#DIV/0!</v>
      </c>
      <c r="AI66" t="e">
        <f t="shared" si="5"/>
        <v>#DIV/0!</v>
      </c>
    </row>
    <row r="67" spans="1:35" x14ac:dyDescent="0.25">
      <c r="A67" s="24" t="s">
        <v>38</v>
      </c>
      <c r="B67" s="1">
        <v>24</v>
      </c>
      <c r="C67" s="1" t="s">
        <v>225</v>
      </c>
      <c r="D67" s="7" t="s">
        <v>226</v>
      </c>
      <c r="E67" s="18">
        <v>10</v>
      </c>
      <c r="F67" s="13">
        <v>5</v>
      </c>
      <c r="G67" s="13"/>
      <c r="H67" s="13">
        <v>12</v>
      </c>
      <c r="I67" s="13">
        <v>11</v>
      </c>
      <c r="J67" s="26">
        <v>39120</v>
      </c>
      <c r="K67" s="15"/>
      <c r="L67" s="13"/>
      <c r="M67" s="13"/>
      <c r="N67" s="26">
        <v>796558</v>
      </c>
      <c r="O67" s="13"/>
      <c r="P67" s="13" t="s">
        <v>42</v>
      </c>
      <c r="Q67" s="22">
        <v>56</v>
      </c>
      <c r="R67" s="13">
        <v>3</v>
      </c>
      <c r="S67" s="13">
        <v>2</v>
      </c>
      <c r="T67" s="22">
        <v>2.2999999999999998</v>
      </c>
      <c r="U67" s="13">
        <v>8</v>
      </c>
      <c r="V67" s="13" t="s">
        <v>169</v>
      </c>
      <c r="W67" s="13" t="s">
        <v>169</v>
      </c>
      <c r="X67" s="13" t="s">
        <v>43</v>
      </c>
      <c r="Y67" s="1"/>
      <c r="Z67" s="1"/>
      <c r="AA67" s="1"/>
      <c r="AB67" s="1"/>
      <c r="AC67" s="3"/>
      <c r="AD67" t="e">
        <f t="shared" si="0"/>
        <v>#DIV/0!</v>
      </c>
      <c r="AE67">
        <f t="shared" si="1"/>
        <v>0</v>
      </c>
      <c r="AF67" t="e">
        <f t="shared" si="2"/>
        <v>#DIV/0!</v>
      </c>
      <c r="AG67" t="e">
        <f t="shared" si="3"/>
        <v>#DIV/0!</v>
      </c>
      <c r="AH67" t="e">
        <f t="shared" si="4"/>
        <v>#DIV/0!</v>
      </c>
      <c r="AI67" t="e">
        <f t="shared" si="5"/>
        <v>#DIV/0!</v>
      </c>
    </row>
    <row r="68" spans="1:35" x14ac:dyDescent="0.25">
      <c r="A68" s="24" t="s">
        <v>38</v>
      </c>
      <c r="B68" s="1">
        <v>41</v>
      </c>
      <c r="C68" s="1" t="s">
        <v>227</v>
      </c>
      <c r="D68" s="7" t="s">
        <v>228</v>
      </c>
      <c r="E68" s="18">
        <v>800</v>
      </c>
      <c r="F68" s="13">
        <v>-5</v>
      </c>
      <c r="G68" s="13"/>
      <c r="H68" s="13">
        <v>13700</v>
      </c>
      <c r="I68" s="13">
        <v>9230</v>
      </c>
      <c r="J68" s="26">
        <v>4677150</v>
      </c>
      <c r="K68" s="15"/>
      <c r="L68" s="13"/>
      <c r="M68" s="13"/>
      <c r="N68" s="26">
        <v>1162</v>
      </c>
      <c r="O68" s="13"/>
      <c r="P68" s="13" t="s">
        <v>42</v>
      </c>
      <c r="Q68" s="22">
        <v>76.099999999999994</v>
      </c>
      <c r="R68" s="13">
        <v>1</v>
      </c>
      <c r="S68" s="13">
        <v>5</v>
      </c>
      <c r="T68" s="22">
        <v>2.2999999999999998</v>
      </c>
      <c r="U68" s="13">
        <v>10627</v>
      </c>
      <c r="V68" s="13" t="s">
        <v>43</v>
      </c>
      <c r="W68" s="13" t="s">
        <v>43</v>
      </c>
      <c r="X68" s="13" t="s">
        <v>43</v>
      </c>
      <c r="Y68" s="1"/>
      <c r="Z68" s="1"/>
      <c r="AA68" s="1"/>
      <c r="AB68" s="1"/>
      <c r="AC68" s="3"/>
      <c r="AD68" t="e">
        <f t="shared" si="0"/>
        <v>#DIV/0!</v>
      </c>
      <c r="AE68">
        <f t="shared" si="1"/>
        <v>0</v>
      </c>
      <c r="AF68" t="e">
        <f t="shared" si="2"/>
        <v>#DIV/0!</v>
      </c>
      <c r="AG68" t="e">
        <f t="shared" si="3"/>
        <v>#DIV/0!</v>
      </c>
      <c r="AH68" t="e">
        <f t="shared" si="4"/>
        <v>#DIV/0!</v>
      </c>
      <c r="AI68" t="e">
        <f t="shared" si="5"/>
        <v>#DIV/0!</v>
      </c>
    </row>
    <row r="69" spans="1:35" x14ac:dyDescent="0.25">
      <c r="A69" s="24" t="s">
        <v>38</v>
      </c>
      <c r="B69" s="1">
        <v>50</v>
      </c>
      <c r="C69" s="1" t="s">
        <v>230</v>
      </c>
      <c r="D69" s="7" t="s">
        <v>231</v>
      </c>
      <c r="E69" s="18" t="s">
        <v>41</v>
      </c>
      <c r="F69" s="13"/>
      <c r="G69" s="13"/>
      <c r="H69" s="13">
        <v>467</v>
      </c>
      <c r="I69" s="13">
        <v>16</v>
      </c>
      <c r="J69" s="26">
        <v>75090</v>
      </c>
      <c r="K69" s="15"/>
      <c r="L69" s="13"/>
      <c r="M69" s="13"/>
      <c r="N69" s="26">
        <v>223409</v>
      </c>
      <c r="O69" s="13"/>
      <c r="P69" s="13" t="s">
        <v>42</v>
      </c>
      <c r="Q69" s="22">
        <v>27.9</v>
      </c>
      <c r="R69" s="13">
        <v>3</v>
      </c>
      <c r="S69" s="13">
        <v>4</v>
      </c>
      <c r="T69" s="22">
        <v>1.3</v>
      </c>
      <c r="U69" s="13">
        <v>69</v>
      </c>
      <c r="V69" s="13" t="s">
        <v>177</v>
      </c>
      <c r="W69" s="13" t="s">
        <v>177</v>
      </c>
      <c r="X69" s="13" t="s">
        <v>43</v>
      </c>
      <c r="Y69" s="1"/>
      <c r="Z69" s="1">
        <v>25</v>
      </c>
      <c r="AA69" s="1" t="s">
        <v>48</v>
      </c>
      <c r="AB69" s="1">
        <v>15</v>
      </c>
      <c r="AC69" s="3" t="s">
        <v>48</v>
      </c>
      <c r="AD69">
        <f t="shared" si="0"/>
        <v>60</v>
      </c>
      <c r="AE69">
        <f t="shared" si="1"/>
        <v>0</v>
      </c>
      <c r="AF69">
        <f t="shared" si="2"/>
        <v>0</v>
      </c>
      <c r="AG69" t="e">
        <f t="shared" si="3"/>
        <v>#DIV/0!</v>
      </c>
      <c r="AH69" t="e">
        <f t="shared" si="4"/>
        <v>#DIV/0!</v>
      </c>
      <c r="AI69" t="e">
        <f t="shared" si="5"/>
        <v>#DIV/0!</v>
      </c>
    </row>
    <row r="70" spans="1:35" x14ac:dyDescent="0.25">
      <c r="A70" s="24" t="s">
        <v>38</v>
      </c>
      <c r="B70" s="1">
        <v>26</v>
      </c>
      <c r="C70" s="1" t="s">
        <v>233</v>
      </c>
      <c r="D70" s="7" t="s">
        <v>234</v>
      </c>
      <c r="E70" s="18">
        <v>110</v>
      </c>
      <c r="F70" s="13">
        <v>-1</v>
      </c>
      <c r="G70" s="13"/>
      <c r="H70" s="13">
        <v>459</v>
      </c>
      <c r="I70" s="13">
        <v>94</v>
      </c>
      <c r="J70" s="26">
        <v>481950</v>
      </c>
      <c r="K70" s="15"/>
      <c r="L70" s="13"/>
      <c r="M70" s="13"/>
      <c r="N70" s="26">
        <v>26499</v>
      </c>
      <c r="O70" s="13"/>
      <c r="P70" s="13" t="s">
        <v>42</v>
      </c>
      <c r="Q70" s="22">
        <v>28.2</v>
      </c>
      <c r="R70" s="13">
        <v>3</v>
      </c>
      <c r="S70" s="13">
        <v>3</v>
      </c>
      <c r="T70" s="22">
        <v>7.4</v>
      </c>
      <c r="U70" s="13">
        <v>55</v>
      </c>
      <c r="V70" s="13" t="s">
        <v>185</v>
      </c>
      <c r="W70" s="13" t="s">
        <v>185</v>
      </c>
      <c r="X70" s="13" t="s">
        <v>43</v>
      </c>
      <c r="Y70" s="1"/>
      <c r="Z70" s="1"/>
      <c r="AA70" s="1"/>
      <c r="AB70" s="1"/>
      <c r="AC70" s="3"/>
      <c r="AD70" t="e">
        <f t="shared" si="0"/>
        <v>#DIV/0!</v>
      </c>
      <c r="AE70">
        <f t="shared" si="1"/>
        <v>0</v>
      </c>
      <c r="AF70" t="e">
        <f t="shared" si="2"/>
        <v>#DIV/0!</v>
      </c>
      <c r="AG70" t="e">
        <f t="shared" si="3"/>
        <v>#DIV/0!</v>
      </c>
      <c r="AH70" t="e">
        <f t="shared" si="4"/>
        <v>#DIV/0!</v>
      </c>
      <c r="AI70" t="e">
        <f t="shared" si="5"/>
        <v>#DIV/0!</v>
      </c>
    </row>
    <row r="71" spans="1:35" x14ac:dyDescent="0.25">
      <c r="A71" s="24" t="s">
        <v>38</v>
      </c>
      <c r="B71" s="1">
        <v>81</v>
      </c>
      <c r="C71" s="1" t="s">
        <v>236</v>
      </c>
      <c r="D71" s="7" t="s">
        <v>237</v>
      </c>
      <c r="E71" s="18">
        <v>10</v>
      </c>
      <c r="F71" s="13">
        <v>1</v>
      </c>
      <c r="G71" s="13"/>
      <c r="H71" s="13">
        <v>5</v>
      </c>
      <c r="I71" s="13">
        <v>1</v>
      </c>
      <c r="J71" s="26">
        <v>190050</v>
      </c>
      <c r="K71" s="15"/>
      <c r="L71" s="13"/>
      <c r="M71" s="13"/>
      <c r="N71" s="26">
        <v>80466</v>
      </c>
      <c r="O71" s="13"/>
      <c r="P71" s="13" t="s">
        <v>42</v>
      </c>
      <c r="Q71" s="22">
        <v>44.9</v>
      </c>
      <c r="R71" s="13">
        <v>3</v>
      </c>
      <c r="S71" s="13">
        <v>5</v>
      </c>
      <c r="T71" s="22">
        <v>1.1000000000000001</v>
      </c>
      <c r="U71" s="13">
        <v>9</v>
      </c>
      <c r="V71" s="13" t="s">
        <v>43</v>
      </c>
      <c r="W71" s="13" t="s">
        <v>43</v>
      </c>
      <c r="X71" s="13" t="s">
        <v>43</v>
      </c>
      <c r="Y71" s="1"/>
      <c r="Z71" s="1">
        <v>2</v>
      </c>
      <c r="AA71" s="1" t="s">
        <v>106</v>
      </c>
      <c r="AB71" s="1">
        <v>3</v>
      </c>
      <c r="AC71" s="3"/>
      <c r="AD71">
        <f t="shared" ref="AD71:AD95" si="6">100/(Z71/AB71)</f>
        <v>150</v>
      </c>
      <c r="AE71">
        <f t="shared" ref="AE71:AE95" si="7">Y2021*Z2021/100-Y2021</f>
        <v>0</v>
      </c>
      <c r="AF71">
        <f t="shared" ref="AF71:AF95" si="8">AE71/AB71</f>
        <v>0</v>
      </c>
      <c r="AG71" t="e">
        <f t="shared" ref="AG71:AG95" si="9">(Y71*Z71/100-Y71)/Y71*100</f>
        <v>#DIV/0!</v>
      </c>
      <c r="AH71" t="e">
        <f t="shared" ref="AH71:AH95" si="10">AE71/Y71*100</f>
        <v>#DIV/0!</v>
      </c>
      <c r="AI71" t="e">
        <f t="shared" ref="AI71:AI95" si="11">AE71/Y71*365/AB71*100</f>
        <v>#DIV/0!</v>
      </c>
    </row>
    <row r="72" spans="1:35" x14ac:dyDescent="0.25">
      <c r="A72" s="24" t="s">
        <v>38</v>
      </c>
      <c r="B72" s="1">
        <v>69</v>
      </c>
      <c r="C72" s="1" t="s">
        <v>239</v>
      </c>
      <c r="D72" s="7" t="s">
        <v>240</v>
      </c>
      <c r="E72" s="18"/>
      <c r="F72" s="13"/>
      <c r="G72" s="13"/>
      <c r="H72" s="13"/>
      <c r="I72" s="13"/>
      <c r="J72" s="26" t="s">
        <v>57</v>
      </c>
      <c r="K72" s="15"/>
      <c r="L72" s="13" t="s">
        <v>61</v>
      </c>
      <c r="M72" s="13" t="s">
        <v>62</v>
      </c>
      <c r="N72" s="26">
        <v>1314973</v>
      </c>
      <c r="O72" s="13"/>
      <c r="P72" s="13" t="s">
        <v>42</v>
      </c>
      <c r="Q72" s="22">
        <v>33.299999999999997</v>
      </c>
      <c r="R72" s="13">
        <v>1</v>
      </c>
      <c r="S72" s="13">
        <v>2</v>
      </c>
      <c r="T72" s="22">
        <v>0.9</v>
      </c>
      <c r="U72" s="13">
        <v>4</v>
      </c>
      <c r="V72" s="13" t="s">
        <v>193</v>
      </c>
      <c r="W72" s="13" t="s">
        <v>193</v>
      </c>
      <c r="X72" s="13" t="s">
        <v>43</v>
      </c>
      <c r="Y72" s="1"/>
      <c r="Z72" s="1"/>
      <c r="AA72" s="1"/>
      <c r="AB72" s="1"/>
      <c r="AC72" s="3"/>
      <c r="AD72" t="e">
        <f t="shared" si="6"/>
        <v>#DIV/0!</v>
      </c>
      <c r="AE72">
        <f t="shared" si="7"/>
        <v>0</v>
      </c>
      <c r="AF72" t="e">
        <f t="shared" si="8"/>
        <v>#DIV/0!</v>
      </c>
      <c r="AG72" t="e">
        <f t="shared" si="9"/>
        <v>#DIV/0!</v>
      </c>
      <c r="AH72" t="e">
        <f t="shared" si="10"/>
        <v>#DIV/0!</v>
      </c>
      <c r="AI72" t="e">
        <f t="shared" si="11"/>
        <v>#DIV/0!</v>
      </c>
    </row>
    <row r="73" spans="1:35" x14ac:dyDescent="0.25">
      <c r="A73" s="24" t="s">
        <v>38</v>
      </c>
      <c r="B73" s="1">
        <v>46</v>
      </c>
      <c r="C73" s="1" t="s">
        <v>242</v>
      </c>
      <c r="D73" s="7" t="s">
        <v>243</v>
      </c>
      <c r="E73" s="18"/>
      <c r="F73" s="13"/>
      <c r="G73" s="13"/>
      <c r="H73" s="13"/>
      <c r="I73" s="13"/>
      <c r="J73" s="26" t="s">
        <v>57</v>
      </c>
      <c r="K73" s="15"/>
      <c r="L73" s="13" t="s">
        <v>61</v>
      </c>
      <c r="M73" s="13" t="s">
        <v>62</v>
      </c>
      <c r="N73" s="26">
        <v>641761</v>
      </c>
      <c r="O73" s="13"/>
      <c r="P73" s="13" t="s">
        <v>42</v>
      </c>
      <c r="Q73" s="22">
        <v>21</v>
      </c>
      <c r="R73" s="13">
        <v>1</v>
      </c>
      <c r="S73" s="13">
        <v>5</v>
      </c>
      <c r="T73" s="22">
        <v>1</v>
      </c>
      <c r="U73" s="13">
        <v>11</v>
      </c>
      <c r="V73" s="13" t="s">
        <v>157</v>
      </c>
      <c r="W73" s="13" t="s">
        <v>157</v>
      </c>
      <c r="X73" s="13" t="s">
        <v>43</v>
      </c>
      <c r="Y73" s="1"/>
      <c r="Z73" s="1">
        <v>5</v>
      </c>
      <c r="AA73" s="1" t="s">
        <v>48</v>
      </c>
      <c r="AB73" s="1">
        <v>35</v>
      </c>
      <c r="AC73" s="3" t="s">
        <v>48</v>
      </c>
      <c r="AD73">
        <f t="shared" si="6"/>
        <v>700</v>
      </c>
      <c r="AE73">
        <f t="shared" si="7"/>
        <v>0</v>
      </c>
      <c r="AF73">
        <f t="shared" si="8"/>
        <v>0</v>
      </c>
      <c r="AG73" t="e">
        <f t="shared" si="9"/>
        <v>#DIV/0!</v>
      </c>
      <c r="AH73" t="e">
        <f t="shared" si="10"/>
        <v>#DIV/0!</v>
      </c>
      <c r="AI73" t="e">
        <f t="shared" si="11"/>
        <v>#DIV/0!</v>
      </c>
    </row>
    <row r="74" spans="1:35" x14ac:dyDescent="0.25">
      <c r="A74" s="24" t="s">
        <v>38</v>
      </c>
      <c r="B74" s="1">
        <v>74</v>
      </c>
      <c r="C74" s="1" t="s">
        <v>245</v>
      </c>
      <c r="D74" s="7" t="s">
        <v>246</v>
      </c>
      <c r="E74" s="18">
        <v>10</v>
      </c>
      <c r="F74" s="13">
        <v>-24</v>
      </c>
      <c r="G74" s="13"/>
      <c r="H74" s="13">
        <v>673</v>
      </c>
      <c r="I74" s="13">
        <v>80</v>
      </c>
      <c r="J74" s="26">
        <v>187290</v>
      </c>
      <c r="K74" s="15"/>
      <c r="L74" s="13"/>
      <c r="M74" s="13"/>
      <c r="N74" s="26">
        <v>93951</v>
      </c>
      <c r="O74" s="13"/>
      <c r="P74" s="13" t="s">
        <v>42</v>
      </c>
      <c r="Q74" s="22">
        <v>14.8</v>
      </c>
      <c r="R74" s="13">
        <v>6</v>
      </c>
      <c r="S74" s="13">
        <v>10</v>
      </c>
      <c r="T74" s="22">
        <v>1.3</v>
      </c>
      <c r="U74" s="13">
        <v>17</v>
      </c>
      <c r="V74" s="13" t="s">
        <v>212</v>
      </c>
      <c r="W74" s="13" t="s">
        <v>212</v>
      </c>
      <c r="X74" s="13" t="s">
        <v>43</v>
      </c>
      <c r="Y74" s="1"/>
      <c r="Z74" s="1"/>
      <c r="AA74" s="1"/>
      <c r="AB74" s="1"/>
      <c r="AC74" s="3"/>
      <c r="AD74" t="e">
        <f t="shared" si="6"/>
        <v>#DIV/0!</v>
      </c>
      <c r="AE74">
        <f t="shared" si="7"/>
        <v>0</v>
      </c>
      <c r="AF74" t="e">
        <f t="shared" si="8"/>
        <v>#DIV/0!</v>
      </c>
      <c r="AG74" t="e">
        <f t="shared" si="9"/>
        <v>#DIV/0!</v>
      </c>
      <c r="AH74" t="e">
        <f t="shared" si="10"/>
        <v>#DIV/0!</v>
      </c>
      <c r="AI74" t="e">
        <f t="shared" si="11"/>
        <v>#DIV/0!</v>
      </c>
    </row>
    <row r="75" spans="1:35" x14ac:dyDescent="0.25">
      <c r="A75" s="24" t="s">
        <v>38</v>
      </c>
      <c r="B75" s="1">
        <v>25</v>
      </c>
      <c r="C75" s="1" t="s">
        <v>247</v>
      </c>
      <c r="D75" s="7" t="s">
        <v>248</v>
      </c>
      <c r="E75" s="18">
        <v>20</v>
      </c>
      <c r="F75" s="13">
        <v>580</v>
      </c>
      <c r="G75" s="13"/>
      <c r="H75" s="13">
        <v>24200</v>
      </c>
      <c r="I75" s="13">
        <v>495</v>
      </c>
      <c r="J75" s="26">
        <v>263190</v>
      </c>
      <c r="K75" s="15"/>
      <c r="L75" s="13"/>
      <c r="M75" s="13"/>
      <c r="N75" s="26">
        <v>58527</v>
      </c>
      <c r="O75" s="13"/>
      <c r="P75" s="13" t="s">
        <v>42</v>
      </c>
      <c r="Q75" s="22">
        <v>17.2</v>
      </c>
      <c r="R75" s="13">
        <v>6</v>
      </c>
      <c r="S75" s="13">
        <v>7</v>
      </c>
      <c r="T75" s="22">
        <v>1.5</v>
      </c>
      <c r="U75" s="13">
        <v>13</v>
      </c>
      <c r="V75" s="13" t="s">
        <v>215</v>
      </c>
      <c r="W75" s="13" t="s">
        <v>215</v>
      </c>
      <c r="X75" s="13" t="s">
        <v>43</v>
      </c>
      <c r="Y75" s="1"/>
      <c r="Z75" s="1">
        <v>1</v>
      </c>
      <c r="AA75" s="1" t="s">
        <v>93</v>
      </c>
      <c r="AB75" s="1">
        <v>15</v>
      </c>
      <c r="AC75" s="3" t="s">
        <v>138</v>
      </c>
      <c r="AD75">
        <f t="shared" si="6"/>
        <v>1500</v>
      </c>
      <c r="AE75">
        <f t="shared" si="7"/>
        <v>0</v>
      </c>
      <c r="AF75">
        <f t="shared" si="8"/>
        <v>0</v>
      </c>
      <c r="AG75" t="e">
        <f t="shared" si="9"/>
        <v>#DIV/0!</v>
      </c>
      <c r="AH75" t="e">
        <f t="shared" si="10"/>
        <v>#DIV/0!</v>
      </c>
      <c r="AI75" t="e">
        <f t="shared" si="11"/>
        <v>#DIV/0!</v>
      </c>
    </row>
    <row r="76" spans="1:35" x14ac:dyDescent="0.25">
      <c r="A76" s="24" t="s">
        <v>38</v>
      </c>
      <c r="B76" s="1">
        <v>68</v>
      </c>
      <c r="C76" s="1" t="s">
        <v>249</v>
      </c>
      <c r="D76" s="7" t="s">
        <v>250</v>
      </c>
      <c r="E76" s="18">
        <v>20</v>
      </c>
      <c r="F76" s="13">
        <v>3</v>
      </c>
      <c r="G76" s="13"/>
      <c r="H76" s="13">
        <v>101</v>
      </c>
      <c r="I76" s="13">
        <v>23</v>
      </c>
      <c r="J76" s="26">
        <v>59790</v>
      </c>
      <c r="K76" s="15"/>
      <c r="L76" s="13"/>
      <c r="M76" s="13"/>
      <c r="N76" s="26">
        <v>438701</v>
      </c>
      <c r="O76" s="13"/>
      <c r="P76" s="13" t="s">
        <v>42</v>
      </c>
      <c r="Q76" s="22">
        <v>32.799999999999997</v>
      </c>
      <c r="R76" s="13">
        <v>1</v>
      </c>
      <c r="S76" s="13">
        <v>3</v>
      </c>
      <c r="T76" s="22">
        <v>2.9</v>
      </c>
      <c r="U76" s="13">
        <v>14</v>
      </c>
      <c r="V76" s="13" t="s">
        <v>218</v>
      </c>
      <c r="W76" s="13" t="s">
        <v>218</v>
      </c>
      <c r="X76" s="13" t="s">
        <v>43</v>
      </c>
      <c r="Y76" s="1"/>
      <c r="Z76" s="1">
        <v>2</v>
      </c>
      <c r="AA76" s="1" t="s">
        <v>48</v>
      </c>
      <c r="AB76" s="1">
        <v>25</v>
      </c>
      <c r="AC76" s="3" t="s">
        <v>48</v>
      </c>
      <c r="AD76">
        <f t="shared" si="6"/>
        <v>1250</v>
      </c>
      <c r="AE76">
        <f t="shared" si="7"/>
        <v>0</v>
      </c>
      <c r="AF76">
        <f t="shared" si="8"/>
        <v>0</v>
      </c>
      <c r="AG76" t="e">
        <f t="shared" si="9"/>
        <v>#DIV/0!</v>
      </c>
      <c r="AH76" t="e">
        <f t="shared" si="10"/>
        <v>#DIV/0!</v>
      </c>
      <c r="AI76" t="e">
        <f t="shared" si="11"/>
        <v>#DIV/0!</v>
      </c>
    </row>
    <row r="77" spans="1:35" x14ac:dyDescent="0.25">
      <c r="A77" s="24" t="s">
        <v>38</v>
      </c>
      <c r="B77" s="1">
        <v>31</v>
      </c>
      <c r="C77" s="1" t="s">
        <v>251</v>
      </c>
      <c r="D77" s="7" t="s">
        <v>252</v>
      </c>
      <c r="E77" s="18" t="s">
        <v>41</v>
      </c>
      <c r="F77" s="13">
        <v>1</v>
      </c>
      <c r="G77" s="13"/>
      <c r="H77" s="13">
        <v>130</v>
      </c>
      <c r="I77" s="13">
        <v>3</v>
      </c>
      <c r="J77" s="26">
        <v>185580</v>
      </c>
      <c r="K77" s="15"/>
      <c r="L77" s="13"/>
      <c r="M77" s="13"/>
      <c r="N77" s="26">
        <v>94139</v>
      </c>
      <c r="O77" s="13"/>
      <c r="P77" s="13" t="s">
        <v>42</v>
      </c>
      <c r="Q77" s="22">
        <v>23.3</v>
      </c>
      <c r="R77" s="13">
        <v>2</v>
      </c>
      <c r="S77" s="13">
        <v>5</v>
      </c>
      <c r="T77" s="22">
        <v>2.7</v>
      </c>
      <c r="U77" s="13">
        <v>21</v>
      </c>
      <c r="V77" s="13" t="s">
        <v>43</v>
      </c>
      <c r="W77" s="13" t="s">
        <v>43</v>
      </c>
      <c r="X77" s="13" t="s">
        <v>43</v>
      </c>
      <c r="Y77" s="1"/>
      <c r="Z77" s="1"/>
      <c r="AA77" s="1" t="s">
        <v>93</v>
      </c>
      <c r="AB77" s="1">
        <v>1</v>
      </c>
      <c r="AC77" s="3"/>
      <c r="AD77" t="e">
        <f t="shared" si="6"/>
        <v>#DIV/0!</v>
      </c>
      <c r="AE77">
        <f t="shared" si="7"/>
        <v>0</v>
      </c>
      <c r="AF77">
        <f t="shared" si="8"/>
        <v>0</v>
      </c>
      <c r="AG77" t="e">
        <f t="shared" si="9"/>
        <v>#DIV/0!</v>
      </c>
      <c r="AH77" t="e">
        <f t="shared" si="10"/>
        <v>#DIV/0!</v>
      </c>
      <c r="AI77" t="e">
        <f t="shared" si="11"/>
        <v>#DIV/0!</v>
      </c>
    </row>
    <row r="78" spans="1:35" x14ac:dyDescent="0.25">
      <c r="A78" s="24" t="s">
        <v>38</v>
      </c>
      <c r="B78" s="1">
        <v>53</v>
      </c>
      <c r="C78" s="1" t="s">
        <v>254</v>
      </c>
      <c r="D78" s="7" t="s">
        <v>255</v>
      </c>
      <c r="E78" s="18" t="s">
        <v>41</v>
      </c>
      <c r="F78" s="13">
        <v>6</v>
      </c>
      <c r="G78" s="13"/>
      <c r="H78" s="13">
        <v>53</v>
      </c>
      <c r="I78" s="13">
        <v>31</v>
      </c>
      <c r="J78" s="26">
        <v>26790</v>
      </c>
      <c r="K78" s="15"/>
      <c r="L78" s="13"/>
      <c r="M78" s="13"/>
      <c r="N78" s="26">
        <v>1186492</v>
      </c>
      <c r="O78" s="13"/>
      <c r="P78" s="13" t="s">
        <v>42</v>
      </c>
      <c r="Q78" s="22">
        <v>51.1</v>
      </c>
      <c r="R78" s="13">
        <v>1</v>
      </c>
      <c r="S78" s="13">
        <v>3</v>
      </c>
      <c r="T78" s="22">
        <v>0.7</v>
      </c>
      <c r="U78" s="13">
        <v>10</v>
      </c>
      <c r="V78" s="13" t="s">
        <v>232</v>
      </c>
      <c r="W78" s="13" t="s">
        <v>232</v>
      </c>
      <c r="X78" s="13" t="s">
        <v>43</v>
      </c>
      <c r="Y78" s="1"/>
      <c r="Z78" s="1">
        <v>18</v>
      </c>
      <c r="AA78" s="1" t="s">
        <v>112</v>
      </c>
      <c r="AB78" s="1">
        <v>24</v>
      </c>
      <c r="AC78" s="3" t="s">
        <v>112</v>
      </c>
      <c r="AD78">
        <f t="shared" si="6"/>
        <v>133.33333333333334</v>
      </c>
      <c r="AE78">
        <f t="shared" si="7"/>
        <v>0</v>
      </c>
      <c r="AF78">
        <f t="shared" si="8"/>
        <v>0</v>
      </c>
      <c r="AG78" t="e">
        <f t="shared" si="9"/>
        <v>#DIV/0!</v>
      </c>
      <c r="AH78" t="e">
        <f t="shared" si="10"/>
        <v>#DIV/0!</v>
      </c>
      <c r="AI78" t="e">
        <f t="shared" si="11"/>
        <v>#DIV/0!</v>
      </c>
    </row>
    <row r="79" spans="1:35" x14ac:dyDescent="0.25">
      <c r="A79" s="24" t="s">
        <v>38</v>
      </c>
      <c r="B79" s="1">
        <v>54</v>
      </c>
      <c r="C79" s="1" t="s">
        <v>257</v>
      </c>
      <c r="D79" s="7" t="s">
        <v>258</v>
      </c>
      <c r="E79" s="18">
        <v>10</v>
      </c>
      <c r="F79" s="13">
        <v>3</v>
      </c>
      <c r="G79" s="13"/>
      <c r="H79" s="13">
        <v>605</v>
      </c>
      <c r="I79" s="13">
        <v>-2</v>
      </c>
      <c r="J79" s="26">
        <v>243960</v>
      </c>
      <c r="K79" s="15"/>
      <c r="L79" s="13" t="s">
        <v>61</v>
      </c>
      <c r="M79" s="13" t="s">
        <v>62</v>
      </c>
      <c r="N79" s="26">
        <v>55373</v>
      </c>
      <c r="O79" s="13"/>
      <c r="P79" s="13" t="s">
        <v>42</v>
      </c>
      <c r="Q79" s="22">
        <v>40.799999999999997</v>
      </c>
      <c r="R79" s="13">
        <v>1</v>
      </c>
      <c r="S79" s="13">
        <v>4</v>
      </c>
      <c r="T79" s="22">
        <v>6.3</v>
      </c>
      <c r="U79" s="13">
        <v>18</v>
      </c>
      <c r="V79" s="13" t="s">
        <v>235</v>
      </c>
      <c r="W79" s="13" t="s">
        <v>235</v>
      </c>
      <c r="X79" s="13" t="s">
        <v>43</v>
      </c>
      <c r="Y79" s="1"/>
      <c r="Z79" s="1"/>
      <c r="AA79" s="1"/>
      <c r="AB79" s="1"/>
      <c r="AC79" s="3"/>
      <c r="AD79" t="e">
        <f t="shared" si="6"/>
        <v>#DIV/0!</v>
      </c>
      <c r="AE79">
        <f t="shared" si="7"/>
        <v>0</v>
      </c>
      <c r="AF79" t="e">
        <f t="shared" si="8"/>
        <v>#DIV/0!</v>
      </c>
      <c r="AG79" t="e">
        <f t="shared" si="9"/>
        <v>#DIV/0!</v>
      </c>
      <c r="AH79" t="e">
        <f t="shared" si="10"/>
        <v>#DIV/0!</v>
      </c>
      <c r="AI79" t="e">
        <f t="shared" si="11"/>
        <v>#DIV/0!</v>
      </c>
    </row>
    <row r="80" spans="1:35" x14ac:dyDescent="0.25">
      <c r="A80" s="24" t="s">
        <v>38</v>
      </c>
      <c r="B80" s="1">
        <v>20</v>
      </c>
      <c r="C80" s="1" t="s">
        <v>259</v>
      </c>
      <c r="D80" s="7" t="s">
        <v>260</v>
      </c>
      <c r="E80" s="18" t="s">
        <v>41</v>
      </c>
      <c r="F80" s="13">
        <v>-21</v>
      </c>
      <c r="G80" s="13"/>
      <c r="H80" s="13">
        <v>92</v>
      </c>
      <c r="I80" s="13">
        <v>43</v>
      </c>
      <c r="J80" s="26">
        <v>201180</v>
      </c>
      <c r="K80" s="15"/>
      <c r="L80" s="13"/>
      <c r="M80" s="13"/>
      <c r="N80" s="26">
        <v>48602</v>
      </c>
      <c r="O80" s="13"/>
      <c r="P80" s="13" t="s">
        <v>42</v>
      </c>
      <c r="Q80" s="22">
        <v>82.3</v>
      </c>
      <c r="R80" s="13">
        <v>1</v>
      </c>
      <c r="S80" s="13">
        <v>1</v>
      </c>
      <c r="T80" s="22">
        <v>0.5</v>
      </c>
      <c r="U80" s="13">
        <v>7</v>
      </c>
      <c r="V80" s="13" t="s">
        <v>238</v>
      </c>
      <c r="W80" s="13" t="s">
        <v>238</v>
      </c>
      <c r="X80" s="13" t="s">
        <v>43</v>
      </c>
      <c r="Y80" s="1"/>
      <c r="Z80" s="1"/>
      <c r="AA80" s="1"/>
      <c r="AB80" s="1"/>
      <c r="AC80" s="3"/>
      <c r="AD80" t="e">
        <f t="shared" si="6"/>
        <v>#DIV/0!</v>
      </c>
      <c r="AE80">
        <f t="shared" si="7"/>
        <v>0</v>
      </c>
      <c r="AF80" t="e">
        <f t="shared" si="8"/>
        <v>#DIV/0!</v>
      </c>
      <c r="AG80" t="e">
        <f t="shared" si="9"/>
        <v>#DIV/0!</v>
      </c>
      <c r="AH80" t="e">
        <f t="shared" si="10"/>
        <v>#DIV/0!</v>
      </c>
      <c r="AI80" t="e">
        <f t="shared" si="11"/>
        <v>#DIV/0!</v>
      </c>
    </row>
    <row r="81" spans="1:35" x14ac:dyDescent="0.25">
      <c r="A81" s="24" t="s">
        <v>38</v>
      </c>
      <c r="B81" s="1">
        <v>73</v>
      </c>
      <c r="C81" s="1" t="s">
        <v>261</v>
      </c>
      <c r="D81" s="7" t="s">
        <v>262</v>
      </c>
      <c r="E81" s="18" t="s">
        <v>41</v>
      </c>
      <c r="F81" s="13">
        <v>1</v>
      </c>
      <c r="G81" s="13"/>
      <c r="H81" s="13">
        <v>35</v>
      </c>
      <c r="I81" s="13">
        <v>5</v>
      </c>
      <c r="J81" s="26">
        <v>29640</v>
      </c>
      <c r="K81" s="15"/>
      <c r="L81" s="13" t="s">
        <v>61</v>
      </c>
      <c r="M81" s="13" t="s">
        <v>62</v>
      </c>
      <c r="N81" s="26">
        <v>962238</v>
      </c>
      <c r="O81" s="13"/>
      <c r="P81" s="13" t="s">
        <v>42</v>
      </c>
      <c r="Q81" s="22">
        <v>55.6</v>
      </c>
      <c r="R81" s="13">
        <v>3</v>
      </c>
      <c r="S81" s="13">
        <v>3</v>
      </c>
      <c r="T81" s="22">
        <v>0.8</v>
      </c>
      <c r="U81" s="13">
        <v>4</v>
      </c>
      <c r="V81" s="13" t="s">
        <v>241</v>
      </c>
      <c r="W81" s="13" t="s">
        <v>241</v>
      </c>
      <c r="X81" s="13" t="s">
        <v>43</v>
      </c>
      <c r="Y81" s="1"/>
      <c r="Z81" s="1"/>
      <c r="AA81" s="1"/>
      <c r="AB81" s="1"/>
      <c r="AC81" s="3"/>
      <c r="AD81" t="e">
        <f t="shared" si="6"/>
        <v>#DIV/0!</v>
      </c>
      <c r="AE81">
        <f t="shared" si="7"/>
        <v>0</v>
      </c>
      <c r="AF81" t="e">
        <f t="shared" si="8"/>
        <v>#DIV/0!</v>
      </c>
      <c r="AG81" t="e">
        <f t="shared" si="9"/>
        <v>#DIV/0!</v>
      </c>
      <c r="AH81" t="e">
        <f t="shared" si="10"/>
        <v>#DIV/0!</v>
      </c>
      <c r="AI81" t="e">
        <f t="shared" si="11"/>
        <v>#DIV/0!</v>
      </c>
    </row>
    <row r="82" spans="1:35" x14ac:dyDescent="0.25">
      <c r="A82" s="24" t="s">
        <v>38</v>
      </c>
      <c r="B82" s="1">
        <v>34</v>
      </c>
      <c r="C82" s="1" t="s">
        <v>264</v>
      </c>
      <c r="D82" s="7" t="s">
        <v>265</v>
      </c>
      <c r="E82" s="18" t="s">
        <v>41</v>
      </c>
      <c r="F82" s="13"/>
      <c r="G82" s="13"/>
      <c r="H82" s="13">
        <v>173</v>
      </c>
      <c r="I82" s="13"/>
      <c r="J82" s="26">
        <v>160710</v>
      </c>
      <c r="K82" s="15"/>
      <c r="L82" s="13"/>
      <c r="M82" s="13"/>
      <c r="N82" s="26">
        <v>110025</v>
      </c>
      <c r="O82" s="13"/>
      <c r="P82" s="13" t="s">
        <v>42</v>
      </c>
      <c r="Q82" s="22">
        <v>94.8</v>
      </c>
      <c r="R82" s="13">
        <v>1</v>
      </c>
      <c r="S82" s="13"/>
      <c r="T82" s="22">
        <v>0.2</v>
      </c>
      <c r="U82" s="13">
        <v>28</v>
      </c>
      <c r="V82" s="13" t="s">
        <v>43</v>
      </c>
      <c r="W82" s="13" t="s">
        <v>43</v>
      </c>
      <c r="X82" s="13" t="s">
        <v>43</v>
      </c>
      <c r="Y82" s="1"/>
      <c r="Z82" s="1">
        <v>2</v>
      </c>
      <c r="AA82" s="1" t="s">
        <v>106</v>
      </c>
      <c r="AB82" s="1"/>
      <c r="AC82" s="3"/>
      <c r="AD82" t="e">
        <f t="shared" si="6"/>
        <v>#DIV/0!</v>
      </c>
      <c r="AE82">
        <f t="shared" si="7"/>
        <v>0</v>
      </c>
      <c r="AF82" t="e">
        <f t="shared" si="8"/>
        <v>#DIV/0!</v>
      </c>
      <c r="AG82" t="e">
        <f t="shared" si="9"/>
        <v>#DIV/0!</v>
      </c>
      <c r="AH82" t="e">
        <f t="shared" si="10"/>
        <v>#DIV/0!</v>
      </c>
      <c r="AI82" t="e">
        <f t="shared" si="11"/>
        <v>#DIV/0!</v>
      </c>
    </row>
    <row r="83" spans="1:35" x14ac:dyDescent="0.25">
      <c r="A83" s="24" t="s">
        <v>38</v>
      </c>
      <c r="B83" s="1">
        <v>17</v>
      </c>
      <c r="C83" s="1" t="s">
        <v>267</v>
      </c>
      <c r="D83" s="7" t="s">
        <v>268</v>
      </c>
      <c r="E83" s="18">
        <v>10</v>
      </c>
      <c r="F83" s="13"/>
      <c r="G83" s="13"/>
      <c r="H83" s="13">
        <v>28</v>
      </c>
      <c r="I83" s="13"/>
      <c r="J83" s="26">
        <v>25770</v>
      </c>
      <c r="K83" s="15"/>
      <c r="L83" s="13" t="s">
        <v>61</v>
      </c>
      <c r="M83" s="13" t="s">
        <v>62</v>
      </c>
      <c r="N83" s="26">
        <v>1218454</v>
      </c>
      <c r="O83" s="13"/>
      <c r="P83" s="13" t="s">
        <v>42</v>
      </c>
      <c r="Q83" s="22">
        <v>48.7</v>
      </c>
      <c r="R83" s="13">
        <v>2</v>
      </c>
      <c r="S83" s="13">
        <v>2</v>
      </c>
      <c r="T83" s="22">
        <v>0.7</v>
      </c>
      <c r="U83" s="13">
        <v>7</v>
      </c>
      <c r="V83" s="13" t="s">
        <v>160</v>
      </c>
      <c r="W83" s="13" t="s">
        <v>160</v>
      </c>
      <c r="X83" s="13" t="s">
        <v>43</v>
      </c>
      <c r="Y83" s="1"/>
      <c r="Z83" s="1">
        <v>104</v>
      </c>
      <c r="AA83" s="1" t="s">
        <v>48</v>
      </c>
      <c r="AB83" s="1"/>
      <c r="AC83" s="3" t="s">
        <v>48</v>
      </c>
      <c r="AD83" t="e">
        <f t="shared" si="6"/>
        <v>#DIV/0!</v>
      </c>
      <c r="AE83">
        <f t="shared" si="7"/>
        <v>0</v>
      </c>
      <c r="AF83" t="e">
        <f t="shared" si="8"/>
        <v>#DIV/0!</v>
      </c>
      <c r="AG83" t="e">
        <f t="shared" si="9"/>
        <v>#DIV/0!</v>
      </c>
      <c r="AH83" t="e">
        <f t="shared" si="10"/>
        <v>#DIV/0!</v>
      </c>
      <c r="AI83" t="e">
        <f t="shared" si="11"/>
        <v>#DIV/0!</v>
      </c>
    </row>
    <row r="84" spans="1:35" x14ac:dyDescent="0.25">
      <c r="A84" s="24" t="s">
        <v>38</v>
      </c>
      <c r="B84" s="1">
        <v>84</v>
      </c>
      <c r="C84" s="1" t="s">
        <v>270</v>
      </c>
      <c r="D84" s="7" t="s">
        <v>271</v>
      </c>
      <c r="E84" s="18">
        <v>10</v>
      </c>
      <c r="F84" s="13">
        <v>8</v>
      </c>
      <c r="G84" s="13"/>
      <c r="H84" s="13">
        <v>339</v>
      </c>
      <c r="I84" s="13">
        <v>5</v>
      </c>
      <c r="J84" s="26">
        <v>241170</v>
      </c>
      <c r="K84" s="15"/>
      <c r="L84" s="13"/>
      <c r="M84" s="13"/>
      <c r="N84" s="26">
        <v>70032</v>
      </c>
      <c r="O84" s="13"/>
      <c r="P84" s="13" t="s">
        <v>42</v>
      </c>
      <c r="Q84" s="22">
        <v>78.5</v>
      </c>
      <c r="R84" s="13">
        <v>2</v>
      </c>
      <c r="S84" s="13">
        <v>1</v>
      </c>
      <c r="T84" s="22">
        <v>1.8</v>
      </c>
      <c r="U84" s="13">
        <v>20</v>
      </c>
      <c r="V84" s="13" t="s">
        <v>263</v>
      </c>
      <c r="W84" s="13" t="s">
        <v>263</v>
      </c>
      <c r="X84" s="13" t="s">
        <v>43</v>
      </c>
      <c r="Y84" s="1"/>
      <c r="Z84" s="1"/>
      <c r="AA84" s="1"/>
      <c r="AB84" s="1"/>
      <c r="AC84" s="3"/>
      <c r="AD84" t="e">
        <f t="shared" si="6"/>
        <v>#DIV/0!</v>
      </c>
      <c r="AE84">
        <f t="shared" si="7"/>
        <v>0</v>
      </c>
      <c r="AF84" t="e">
        <f t="shared" si="8"/>
        <v>#DIV/0!</v>
      </c>
      <c r="AG84" t="e">
        <f t="shared" si="9"/>
        <v>#DIV/0!</v>
      </c>
      <c r="AH84" t="e">
        <f t="shared" si="10"/>
        <v>#DIV/0!</v>
      </c>
      <c r="AI84" t="e">
        <f t="shared" si="11"/>
        <v>#DIV/0!</v>
      </c>
    </row>
    <row r="85" spans="1:35" x14ac:dyDescent="0.25">
      <c r="A85" s="24" t="s">
        <v>38</v>
      </c>
      <c r="B85" s="1">
        <v>85</v>
      </c>
      <c r="C85" s="1" t="s">
        <v>272</v>
      </c>
      <c r="D85" s="7" t="s">
        <v>273</v>
      </c>
      <c r="E85" s="18">
        <v>10</v>
      </c>
      <c r="F85" s="13"/>
      <c r="G85" s="13"/>
      <c r="H85" s="13">
        <v>12</v>
      </c>
      <c r="I85" s="13"/>
      <c r="J85" s="26">
        <v>43230</v>
      </c>
      <c r="K85" s="15"/>
      <c r="L85" s="13"/>
      <c r="M85" s="13"/>
      <c r="N85" s="26">
        <v>456922</v>
      </c>
      <c r="O85" s="13"/>
      <c r="P85" s="13" t="s">
        <v>42</v>
      </c>
      <c r="Q85" s="22">
        <v>35.299999999999997</v>
      </c>
      <c r="R85" s="13">
        <v>2</v>
      </c>
      <c r="S85" s="13">
        <v>2</v>
      </c>
      <c r="T85" s="22">
        <v>1.3</v>
      </c>
      <c r="U85" s="13">
        <v>13</v>
      </c>
      <c r="V85" s="13" t="s">
        <v>43</v>
      </c>
      <c r="W85" s="13" t="s">
        <v>43</v>
      </c>
      <c r="X85" s="13" t="s">
        <v>43</v>
      </c>
      <c r="Y85" s="1"/>
      <c r="Z85" s="1"/>
      <c r="AA85" s="1"/>
      <c r="AB85" s="1"/>
      <c r="AC85" s="3"/>
      <c r="AD85" t="e">
        <f t="shared" si="6"/>
        <v>#DIV/0!</v>
      </c>
      <c r="AE85">
        <f t="shared" si="7"/>
        <v>0</v>
      </c>
      <c r="AF85" t="e">
        <f t="shared" si="8"/>
        <v>#DIV/0!</v>
      </c>
      <c r="AG85" t="e">
        <f t="shared" si="9"/>
        <v>#DIV/0!</v>
      </c>
      <c r="AH85" t="e">
        <f t="shared" si="10"/>
        <v>#DIV/0!</v>
      </c>
      <c r="AI85" t="e">
        <f t="shared" si="11"/>
        <v>#DIV/0!</v>
      </c>
    </row>
    <row r="86" spans="1:35" x14ac:dyDescent="0.25">
      <c r="A86" s="24" t="s">
        <v>38</v>
      </c>
      <c r="B86" s="1">
        <v>42</v>
      </c>
      <c r="C86" s="1" t="s">
        <v>275</v>
      </c>
      <c r="D86" s="7" t="s">
        <v>276</v>
      </c>
      <c r="E86" s="18">
        <v>20</v>
      </c>
      <c r="F86" s="13">
        <v>42</v>
      </c>
      <c r="G86" s="13"/>
      <c r="H86" s="13">
        <v>36</v>
      </c>
      <c r="I86" s="13">
        <v>30035</v>
      </c>
      <c r="J86" s="26">
        <v>55140</v>
      </c>
      <c r="K86" s="15"/>
      <c r="L86" s="13" t="s">
        <v>61</v>
      </c>
      <c r="M86" s="13" t="s">
        <v>62</v>
      </c>
      <c r="N86" s="26">
        <v>463210</v>
      </c>
      <c r="O86" s="13"/>
      <c r="P86" s="13" t="s">
        <v>42</v>
      </c>
      <c r="Q86" s="22">
        <v>52.7</v>
      </c>
      <c r="R86" s="13">
        <v>2</v>
      </c>
      <c r="S86" s="13">
        <v>2</v>
      </c>
      <c r="T86" s="22">
        <v>1.1000000000000001</v>
      </c>
      <c r="U86" s="13">
        <v>6</v>
      </c>
      <c r="V86" s="13" t="s">
        <v>274</v>
      </c>
      <c r="W86" s="13" t="s">
        <v>274</v>
      </c>
      <c r="X86" s="13" t="s">
        <v>43</v>
      </c>
      <c r="Y86" s="1"/>
      <c r="Z86" s="1">
        <v>10</v>
      </c>
      <c r="AA86" s="1"/>
      <c r="AB86" s="1"/>
      <c r="AC86" s="3"/>
      <c r="AD86" t="e">
        <f t="shared" si="6"/>
        <v>#DIV/0!</v>
      </c>
      <c r="AE86">
        <f t="shared" si="7"/>
        <v>0</v>
      </c>
      <c r="AF86" t="e">
        <f t="shared" si="8"/>
        <v>#DIV/0!</v>
      </c>
      <c r="AG86" t="e">
        <f t="shared" si="9"/>
        <v>#DIV/0!</v>
      </c>
      <c r="AH86" t="e">
        <f t="shared" si="10"/>
        <v>#DIV/0!</v>
      </c>
      <c r="AI86" t="e">
        <f t="shared" si="11"/>
        <v>#DIV/0!</v>
      </c>
    </row>
    <row r="87" spans="1:35" x14ac:dyDescent="0.25">
      <c r="A87" s="24" t="s">
        <v>38</v>
      </c>
      <c r="B87" s="1">
        <v>23</v>
      </c>
      <c r="C87" s="1" t="s">
        <v>278</v>
      </c>
      <c r="D87" s="7" t="s">
        <v>279</v>
      </c>
      <c r="E87" s="18">
        <v>20</v>
      </c>
      <c r="F87" s="13">
        <v>2</v>
      </c>
      <c r="G87" s="13"/>
      <c r="H87" s="13">
        <v>131</v>
      </c>
      <c r="I87" s="13">
        <v>-1</v>
      </c>
      <c r="J87" s="26">
        <v>49140</v>
      </c>
      <c r="K87" s="15"/>
      <c r="L87" s="13"/>
      <c r="M87" s="13"/>
      <c r="N87" s="26">
        <v>562185</v>
      </c>
      <c r="O87" s="13"/>
      <c r="P87" s="13" t="s">
        <v>42</v>
      </c>
      <c r="Q87" s="22">
        <v>35.9</v>
      </c>
      <c r="R87" s="13">
        <v>2</v>
      </c>
      <c r="S87" s="13">
        <v>3</v>
      </c>
      <c r="T87" s="22">
        <v>0.3</v>
      </c>
      <c r="U87" s="13">
        <v>8</v>
      </c>
      <c r="V87" s="13" t="s">
        <v>277</v>
      </c>
      <c r="W87" s="13" t="s">
        <v>277</v>
      </c>
      <c r="X87" s="13" t="s">
        <v>43</v>
      </c>
      <c r="Y87" s="1"/>
      <c r="Z87" s="1"/>
      <c r="AA87" s="1" t="s">
        <v>93</v>
      </c>
      <c r="AB87" s="1">
        <v>90</v>
      </c>
      <c r="AC87" s="3" t="s">
        <v>138</v>
      </c>
      <c r="AD87" t="e">
        <f t="shared" si="6"/>
        <v>#DIV/0!</v>
      </c>
      <c r="AE87">
        <f t="shared" si="7"/>
        <v>0</v>
      </c>
      <c r="AF87">
        <f t="shared" si="8"/>
        <v>0</v>
      </c>
      <c r="AG87" t="e">
        <f t="shared" si="9"/>
        <v>#DIV/0!</v>
      </c>
      <c r="AH87" t="e">
        <f t="shared" si="10"/>
        <v>#DIV/0!</v>
      </c>
      <c r="AI87" t="e">
        <f t="shared" si="11"/>
        <v>#DIV/0!</v>
      </c>
    </row>
    <row r="88" spans="1:35" x14ac:dyDescent="0.25">
      <c r="A88" s="24" t="s">
        <v>38</v>
      </c>
      <c r="B88" s="1">
        <v>89</v>
      </c>
      <c r="C88" s="1" t="s">
        <v>280</v>
      </c>
      <c r="D88" s="7" t="s">
        <v>281</v>
      </c>
      <c r="E88" s="18" t="s">
        <v>41</v>
      </c>
      <c r="F88" s="13">
        <v>13</v>
      </c>
      <c r="G88" s="13"/>
      <c r="H88" s="13" t="s">
        <v>41</v>
      </c>
      <c r="I88" s="13">
        <v>7573</v>
      </c>
      <c r="J88" s="26">
        <v>108930</v>
      </c>
      <c r="K88" s="15"/>
      <c r="L88" s="13"/>
      <c r="M88" s="13"/>
      <c r="N88" s="26">
        <v>194363</v>
      </c>
      <c r="O88" s="13"/>
      <c r="P88" s="13" t="s">
        <v>42</v>
      </c>
      <c r="Q88" s="22">
        <v>31.7</v>
      </c>
      <c r="R88" s="13">
        <v>4</v>
      </c>
      <c r="S88" s="13">
        <v>4</v>
      </c>
      <c r="T88" s="22">
        <v>0.1</v>
      </c>
      <c r="U88" s="13">
        <v>13</v>
      </c>
      <c r="V88" s="13" t="s">
        <v>43</v>
      </c>
      <c r="W88" s="13" t="s">
        <v>43</v>
      </c>
      <c r="X88" s="13" t="s">
        <v>43</v>
      </c>
      <c r="Y88" s="1"/>
      <c r="Z88" s="1">
        <v>2</v>
      </c>
      <c r="AA88" s="1" t="s">
        <v>93</v>
      </c>
      <c r="AB88" s="1">
        <v>15</v>
      </c>
      <c r="AC88" s="3" t="s">
        <v>138</v>
      </c>
      <c r="AD88">
        <f t="shared" si="6"/>
        <v>750</v>
      </c>
      <c r="AE88">
        <f t="shared" si="7"/>
        <v>0</v>
      </c>
      <c r="AF88">
        <f t="shared" si="8"/>
        <v>0</v>
      </c>
      <c r="AG88" t="e">
        <f t="shared" si="9"/>
        <v>#DIV/0!</v>
      </c>
      <c r="AH88" t="e">
        <f t="shared" si="10"/>
        <v>#DIV/0!</v>
      </c>
      <c r="AI88" t="e">
        <f t="shared" si="11"/>
        <v>#DIV/0!</v>
      </c>
    </row>
    <row r="89" spans="1:35" x14ac:dyDescent="0.25">
      <c r="A89" s="24" t="s">
        <v>38</v>
      </c>
      <c r="B89" s="1">
        <v>35</v>
      </c>
      <c r="C89" s="1" t="s">
        <v>283</v>
      </c>
      <c r="D89" s="7" t="s">
        <v>284</v>
      </c>
      <c r="E89" s="18" t="s">
        <v>41</v>
      </c>
      <c r="F89" s="13">
        <v>78</v>
      </c>
      <c r="G89" s="13"/>
      <c r="H89" s="13">
        <v>1830</v>
      </c>
      <c r="I89" s="13">
        <v>50</v>
      </c>
      <c r="J89" s="26">
        <v>35160</v>
      </c>
      <c r="K89" s="15"/>
      <c r="L89" s="13"/>
      <c r="M89" s="13"/>
      <c r="N89" s="26">
        <v>1103438</v>
      </c>
      <c r="O89" s="13"/>
      <c r="P89" s="13" t="s">
        <v>42</v>
      </c>
      <c r="Q89" s="22">
        <v>31.2</v>
      </c>
      <c r="R89" s="13">
        <v>1</v>
      </c>
      <c r="S89" s="13">
        <v>2</v>
      </c>
      <c r="T89" s="22">
        <v>1.8</v>
      </c>
      <c r="U89" s="13">
        <v>40</v>
      </c>
      <c r="V89" s="13" t="s">
        <v>282</v>
      </c>
      <c r="W89" s="13" t="s">
        <v>282</v>
      </c>
      <c r="X89" s="13" t="s">
        <v>43</v>
      </c>
      <c r="Y89" s="1"/>
      <c r="Z89" s="1"/>
      <c r="AA89" s="1"/>
      <c r="AB89" s="1"/>
      <c r="AC89" s="3"/>
      <c r="AD89" t="e">
        <f t="shared" si="6"/>
        <v>#DIV/0!</v>
      </c>
      <c r="AE89">
        <f t="shared" si="7"/>
        <v>0</v>
      </c>
      <c r="AF89" t="e">
        <f t="shared" si="8"/>
        <v>#DIV/0!</v>
      </c>
      <c r="AG89" t="e">
        <f t="shared" si="9"/>
        <v>#DIV/0!</v>
      </c>
      <c r="AH89" t="e">
        <f t="shared" si="10"/>
        <v>#DIV/0!</v>
      </c>
      <c r="AI89" t="e">
        <f t="shared" si="11"/>
        <v>#DIV/0!</v>
      </c>
    </row>
    <row r="90" spans="1:35" x14ac:dyDescent="0.25">
      <c r="A90" s="24" t="s">
        <v>38</v>
      </c>
      <c r="B90" s="1">
        <v>29</v>
      </c>
      <c r="C90" s="1" t="s">
        <v>285</v>
      </c>
      <c r="D90" s="7" t="s">
        <v>286</v>
      </c>
      <c r="E90" s="18">
        <v>10</v>
      </c>
      <c r="F90" s="13"/>
      <c r="G90" s="13"/>
      <c r="H90" s="13">
        <v>10</v>
      </c>
      <c r="I90" s="13">
        <v>245</v>
      </c>
      <c r="J90" s="26">
        <v>47070</v>
      </c>
      <c r="K90" s="15"/>
      <c r="L90" s="13"/>
      <c r="M90" s="13"/>
      <c r="N90" s="26">
        <v>568633</v>
      </c>
      <c r="O90" s="13"/>
      <c r="P90" s="13" t="s">
        <v>42</v>
      </c>
      <c r="Q90" s="22">
        <v>26.4</v>
      </c>
      <c r="R90" s="13">
        <v>3</v>
      </c>
      <c r="S90" s="13">
        <v>3</v>
      </c>
      <c r="T90" s="22">
        <v>1</v>
      </c>
      <c r="U90" s="13">
        <v>13</v>
      </c>
      <c r="V90" s="13" t="s">
        <v>43</v>
      </c>
      <c r="W90" s="13" t="s">
        <v>43</v>
      </c>
      <c r="X90" s="13" t="s">
        <v>43</v>
      </c>
      <c r="Y90" s="1"/>
      <c r="Z90" s="1">
        <v>7</v>
      </c>
      <c r="AA90" s="1" t="s">
        <v>93</v>
      </c>
      <c r="AB90" s="1">
        <v>60</v>
      </c>
      <c r="AC90" s="3" t="s">
        <v>138</v>
      </c>
      <c r="AD90">
        <f t="shared" si="6"/>
        <v>857.14285714285711</v>
      </c>
      <c r="AE90">
        <f t="shared" si="7"/>
        <v>0</v>
      </c>
      <c r="AF90">
        <f t="shared" si="8"/>
        <v>0</v>
      </c>
      <c r="AG90" t="e">
        <f t="shared" si="9"/>
        <v>#DIV/0!</v>
      </c>
      <c r="AH90" t="e">
        <f t="shared" si="10"/>
        <v>#DIV/0!</v>
      </c>
      <c r="AI90" t="e">
        <f t="shared" si="11"/>
        <v>#DIV/0!</v>
      </c>
    </row>
    <row r="91" spans="1:35" x14ac:dyDescent="0.25">
      <c r="A91" s="24" t="s">
        <v>38</v>
      </c>
      <c r="B91" s="1">
        <v>44</v>
      </c>
      <c r="C91" s="1" t="s">
        <v>288</v>
      </c>
      <c r="D91" s="7" t="s">
        <v>289</v>
      </c>
      <c r="E91" s="18">
        <v>10</v>
      </c>
      <c r="F91" s="13">
        <v>-2</v>
      </c>
      <c r="G91" s="13"/>
      <c r="H91" s="13">
        <v>3</v>
      </c>
      <c r="I91" s="13">
        <v>-1</v>
      </c>
      <c r="J91" s="26" t="s">
        <v>57</v>
      </c>
      <c r="K91" s="15"/>
      <c r="L91" s="13" t="s">
        <v>61</v>
      </c>
      <c r="M91" s="13" t="s">
        <v>62</v>
      </c>
      <c r="N91" s="26">
        <v>33040</v>
      </c>
      <c r="O91" s="13"/>
      <c r="P91" s="13" t="s">
        <v>42</v>
      </c>
      <c r="Q91" s="22">
        <v>27.2</v>
      </c>
      <c r="R91" s="13">
        <v>3</v>
      </c>
      <c r="S91" s="13">
        <v>4</v>
      </c>
      <c r="T91" s="22">
        <v>1</v>
      </c>
      <c r="U91" s="13">
        <v>20</v>
      </c>
      <c r="V91" s="13" t="s">
        <v>287</v>
      </c>
      <c r="W91" s="13" t="s">
        <v>287</v>
      </c>
      <c r="X91" s="13" t="s">
        <v>43</v>
      </c>
      <c r="Y91" s="1"/>
      <c r="Z91" s="1">
        <v>3</v>
      </c>
      <c r="AA91" s="1" t="s">
        <v>112</v>
      </c>
      <c r="AB91" s="1"/>
      <c r="AC91" s="3"/>
      <c r="AD91" t="e">
        <f t="shared" si="6"/>
        <v>#DIV/0!</v>
      </c>
      <c r="AE91">
        <f t="shared" si="7"/>
        <v>0</v>
      </c>
      <c r="AF91" t="e">
        <f t="shared" si="8"/>
        <v>#DIV/0!</v>
      </c>
      <c r="AG91" t="e">
        <f t="shared" si="9"/>
        <v>#DIV/0!</v>
      </c>
      <c r="AH91" t="e">
        <f t="shared" si="10"/>
        <v>#DIV/0!</v>
      </c>
      <c r="AI91" t="e">
        <f t="shared" si="11"/>
        <v>#DIV/0!</v>
      </c>
    </row>
    <row r="92" spans="1:35" x14ac:dyDescent="0.25">
      <c r="A92" s="24" t="s">
        <v>38</v>
      </c>
      <c r="B92" s="1">
        <v>38</v>
      </c>
      <c r="C92" s="1" t="s">
        <v>291</v>
      </c>
      <c r="D92" s="7" t="s">
        <v>292</v>
      </c>
      <c r="E92" s="18">
        <v>10</v>
      </c>
      <c r="F92" s="13">
        <v>-40</v>
      </c>
      <c r="G92" s="13"/>
      <c r="H92" s="13">
        <v>50</v>
      </c>
      <c r="I92" s="13">
        <v>23</v>
      </c>
      <c r="J92" s="26">
        <v>41130</v>
      </c>
      <c r="K92" s="15"/>
      <c r="L92" s="13"/>
      <c r="M92" s="13"/>
      <c r="N92" s="26">
        <v>732720</v>
      </c>
      <c r="O92" s="13"/>
      <c r="P92" s="13" t="s">
        <v>42</v>
      </c>
      <c r="Q92" s="22">
        <v>41.8</v>
      </c>
      <c r="R92" s="13">
        <v>1</v>
      </c>
      <c r="S92" s="13">
        <v>4</v>
      </c>
      <c r="T92" s="22">
        <v>0.7</v>
      </c>
      <c r="U92" s="13">
        <v>8</v>
      </c>
      <c r="V92" s="13" t="s">
        <v>290</v>
      </c>
      <c r="W92" s="13" t="s">
        <v>290</v>
      </c>
      <c r="X92" s="13" t="s">
        <v>43</v>
      </c>
      <c r="Y92" s="1"/>
      <c r="Z92" s="1"/>
      <c r="AA92" s="1"/>
      <c r="AB92" s="1"/>
      <c r="AC92" s="3"/>
      <c r="AD92" t="e">
        <f t="shared" si="6"/>
        <v>#DIV/0!</v>
      </c>
      <c r="AE92">
        <f t="shared" si="7"/>
        <v>0</v>
      </c>
      <c r="AF92" t="e">
        <f t="shared" si="8"/>
        <v>#DIV/0!</v>
      </c>
      <c r="AG92" t="e">
        <f t="shared" si="9"/>
        <v>#DIV/0!</v>
      </c>
      <c r="AH92" t="e">
        <f t="shared" si="10"/>
        <v>#DIV/0!</v>
      </c>
      <c r="AI92" t="e">
        <f t="shared" si="11"/>
        <v>#DIV/0!</v>
      </c>
    </row>
    <row r="93" spans="1:35" x14ac:dyDescent="0.25">
      <c r="A93" s="24" t="s">
        <v>38</v>
      </c>
      <c r="B93" s="1">
        <v>30</v>
      </c>
      <c r="C93" s="1" t="s">
        <v>294</v>
      </c>
      <c r="D93" s="7" t="s">
        <v>295</v>
      </c>
      <c r="E93" s="18">
        <v>550</v>
      </c>
      <c r="F93" s="13">
        <v>14</v>
      </c>
      <c r="G93" s="13"/>
      <c r="H93" s="13">
        <v>197</v>
      </c>
      <c r="I93" s="13">
        <v>-3</v>
      </c>
      <c r="J93" s="26">
        <v>106710</v>
      </c>
      <c r="K93" s="15"/>
      <c r="L93" s="13"/>
      <c r="M93" s="13"/>
      <c r="N93" s="26">
        <v>178879</v>
      </c>
      <c r="O93" s="13"/>
      <c r="P93" s="13" t="s">
        <v>42</v>
      </c>
      <c r="Q93" s="22">
        <v>31.4</v>
      </c>
      <c r="R93" s="13">
        <v>3</v>
      </c>
      <c r="S93" s="13">
        <v>5</v>
      </c>
      <c r="T93" s="22">
        <v>0.8</v>
      </c>
      <c r="U93" s="13">
        <v>101</v>
      </c>
      <c r="V93" s="13" t="s">
        <v>293</v>
      </c>
      <c r="W93" s="13" t="s">
        <v>293</v>
      </c>
      <c r="X93" s="13" t="s">
        <v>43</v>
      </c>
      <c r="Y93" s="1"/>
      <c r="Z93" s="1"/>
      <c r="AA93" s="1"/>
      <c r="AB93" s="1"/>
      <c r="AC93" s="3"/>
      <c r="AD93" t="e">
        <f t="shared" si="6"/>
        <v>#DIV/0!</v>
      </c>
      <c r="AE93">
        <f t="shared" si="7"/>
        <v>0</v>
      </c>
      <c r="AF93" t="e">
        <f t="shared" si="8"/>
        <v>#DIV/0!</v>
      </c>
      <c r="AG93" t="e">
        <f t="shared" si="9"/>
        <v>#DIV/0!</v>
      </c>
      <c r="AH93" t="e">
        <f t="shared" si="10"/>
        <v>#DIV/0!</v>
      </c>
      <c r="AI93" t="e">
        <f t="shared" si="11"/>
        <v>#DIV/0!</v>
      </c>
    </row>
    <row r="94" spans="1:35" x14ac:dyDescent="0.25">
      <c r="A94" s="24" t="s">
        <v>38</v>
      </c>
      <c r="B94" s="1">
        <v>22</v>
      </c>
      <c r="C94" s="1" t="s">
        <v>297</v>
      </c>
      <c r="D94" s="7" t="s">
        <v>298</v>
      </c>
      <c r="E94" s="18">
        <v>10</v>
      </c>
      <c r="F94" s="13"/>
      <c r="G94" s="13"/>
      <c r="H94" s="13" t="s">
        <v>41</v>
      </c>
      <c r="I94" s="13">
        <v>10774</v>
      </c>
      <c r="J94" s="26">
        <v>234390</v>
      </c>
      <c r="K94" s="15"/>
      <c r="L94" s="13"/>
      <c r="M94" s="13"/>
      <c r="N94" s="26">
        <v>130275</v>
      </c>
      <c r="O94" s="13"/>
      <c r="P94" s="13" t="s">
        <v>42</v>
      </c>
      <c r="Q94" s="22">
        <v>26.3</v>
      </c>
      <c r="R94" s="13">
        <v>4</v>
      </c>
      <c r="S94" s="13">
        <v>4</v>
      </c>
      <c r="T94" s="22">
        <v>1.1000000000000001</v>
      </c>
      <c r="U94" s="13">
        <v>8</v>
      </c>
      <c r="V94" s="13" t="s">
        <v>296</v>
      </c>
      <c r="W94" s="13" t="s">
        <v>296</v>
      </c>
      <c r="X94" s="13" t="s">
        <v>43</v>
      </c>
      <c r="Y94" s="1"/>
      <c r="Z94" s="1"/>
      <c r="AA94" s="1"/>
      <c r="AB94" s="1"/>
      <c r="AC94" s="3"/>
      <c r="AD94" t="e">
        <f t="shared" si="6"/>
        <v>#DIV/0!</v>
      </c>
      <c r="AE94">
        <f t="shared" si="7"/>
        <v>0</v>
      </c>
      <c r="AF94" t="e">
        <f t="shared" si="8"/>
        <v>#DIV/0!</v>
      </c>
      <c r="AG94" t="e">
        <f t="shared" si="9"/>
        <v>#DIV/0!</v>
      </c>
      <c r="AH94" t="e">
        <f t="shared" si="10"/>
        <v>#DIV/0!</v>
      </c>
      <c r="AI94" t="e">
        <f t="shared" si="11"/>
        <v>#DIV/0!</v>
      </c>
    </row>
    <row r="95" spans="1:35" x14ac:dyDescent="0.25">
      <c r="A95" s="25" t="s">
        <v>38</v>
      </c>
      <c r="B95" s="2">
        <v>3</v>
      </c>
      <c r="C95" s="2" t="s">
        <v>299</v>
      </c>
      <c r="D95" s="8" t="s">
        <v>300</v>
      </c>
      <c r="E95" s="19">
        <v>50</v>
      </c>
      <c r="F95" s="14">
        <v>21</v>
      </c>
      <c r="G95" s="14"/>
      <c r="H95" s="14">
        <v>308</v>
      </c>
      <c r="I95" s="14">
        <v>4</v>
      </c>
      <c r="J95" s="27">
        <v>540570</v>
      </c>
      <c r="K95" s="16"/>
      <c r="L95" s="14"/>
      <c r="M95" s="14"/>
      <c r="N95" s="27">
        <v>21983</v>
      </c>
      <c r="O95" s="14"/>
      <c r="P95" s="14" t="s">
        <v>42</v>
      </c>
      <c r="Q95" s="23">
        <v>30.4</v>
      </c>
      <c r="R95" s="14">
        <v>4</v>
      </c>
      <c r="S95" s="14">
        <v>8</v>
      </c>
      <c r="T95" s="23">
        <v>1.9</v>
      </c>
      <c r="U95" s="14">
        <v>31</v>
      </c>
      <c r="V95" s="14" t="s">
        <v>301</v>
      </c>
      <c r="W95" s="14" t="s">
        <v>301</v>
      </c>
      <c r="X95" s="14" t="s">
        <v>43</v>
      </c>
      <c r="Y95" s="2"/>
      <c r="Z95" s="2"/>
      <c r="AA95" s="2"/>
      <c r="AB95" s="2"/>
      <c r="AC95" s="4"/>
      <c r="AD95" t="e">
        <f t="shared" si="6"/>
        <v>#DIV/0!</v>
      </c>
      <c r="AE95">
        <f t="shared" si="7"/>
        <v>0</v>
      </c>
      <c r="AF95" t="e">
        <f t="shared" si="8"/>
        <v>#DIV/0!</v>
      </c>
      <c r="AG95" t="e">
        <f t="shared" si="9"/>
        <v>#DIV/0!</v>
      </c>
      <c r="AH95" t="e">
        <f t="shared" si="10"/>
        <v>#DIV/0!</v>
      </c>
      <c r="AI95" t="e">
        <f t="shared" si="11"/>
        <v>#DIV/0!</v>
      </c>
    </row>
  </sheetData>
  <sheetProtection formatCells="0" formatColumns="0" formatRows="0" insertColumns="0" insertRows="0" insertHyperlinks="0" deleteColumns="0" deleteRows="0" sort="0" autoFilter="0" pivotTables="0"/>
  <autoFilter ref="E5:AC5">
    <sortState ref="E6:AC95">
      <sortCondition ref="Y5"/>
    </sortState>
  </autoFilter>
  <mergeCells count="33">
    <mergeCell ref="A1:A5"/>
    <mergeCell ref="B1:B5"/>
    <mergeCell ref="C1:C5"/>
    <mergeCell ref="D1:D5"/>
    <mergeCell ref="E1:M1"/>
    <mergeCell ref="E2:E4"/>
    <mergeCell ref="F2:I2"/>
    <mergeCell ref="F3:G3"/>
    <mergeCell ref="H3:I3"/>
    <mergeCell ref="J2:J4"/>
    <mergeCell ref="K2:K4"/>
    <mergeCell ref="L2:M2"/>
    <mergeCell ref="L3:L4"/>
    <mergeCell ref="M3:M4"/>
    <mergeCell ref="N1:U1"/>
    <mergeCell ref="N2:P2"/>
    <mergeCell ref="O3:P3"/>
    <mergeCell ref="Q2:S2"/>
    <mergeCell ref="Q3:Q4"/>
    <mergeCell ref="R3:R4"/>
    <mergeCell ref="S3:S4"/>
    <mergeCell ref="T2:T4"/>
    <mergeCell ref="U2:U4"/>
    <mergeCell ref="V1:X1"/>
    <mergeCell ref="V2:V4"/>
    <mergeCell ref="W2:W4"/>
    <mergeCell ref="X2:X4"/>
    <mergeCell ref="Y2:AC2"/>
    <mergeCell ref="Y3:Y4"/>
    <mergeCell ref="Z3:AA3"/>
    <mergeCell ref="AB3:AC3"/>
    <mergeCell ref="Y1:AI1"/>
    <mergeCell ref="AD2:AI2"/>
  </mergeCells>
  <pageMargins left="0.1" right="0.1" top="0.1" bottom="0.1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SEO параметры</vt:lpstr>
      <vt:lpstr>Worksheet 1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Berehulenko</cp:lastModifiedBy>
  <dcterms:created xsi:type="dcterms:W3CDTF">2017-11-23T12:29:52Z</dcterms:created>
  <dcterms:modified xsi:type="dcterms:W3CDTF">2017-11-23T14:44:54Z</dcterms:modified>
  <cp:category/>
</cp:coreProperties>
</file>