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GITHUB\GRUPO4\ESPE2210-WADIT8516-T4-TECH-STORE\02-Requirements\"/>
    </mc:Choice>
  </mc:AlternateContent>
  <bookViews>
    <workbookView xWindow="0" yWindow="0" windowWidth="9465" windowHeight="7530"/>
  </bookViews>
  <sheets>
    <sheet name="Formato descripción HU" sheetId="1" r:id="rId1"/>
    <sheet name="Historia de Usuario" sheetId="2" r:id="rId2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6" roundtripDataSignature="AMtx7mgkhe3wq4xyrLyqdx56F4hyRuXwxA=="/>
    </ext>
  </extLst>
</workbook>
</file>

<file path=xl/calcChain.xml><?xml version="1.0" encoding="utf-8"?>
<calcChain xmlns="http://schemas.openxmlformats.org/spreadsheetml/2006/main">
  <c r="L22" i="2" l="1"/>
  <c r="E22" i="2"/>
  <c r="E19" i="2"/>
  <c r="M15" i="2"/>
  <c r="H15" i="2"/>
  <c r="D15" i="2"/>
  <c r="H13" i="2"/>
  <c r="E13" i="2"/>
  <c r="C13" i="2"/>
  <c r="H10" i="2"/>
  <c r="E10" i="2"/>
</calcChain>
</file>

<file path=xl/sharedStrings.xml><?xml version="1.0" encoding="utf-8"?>
<sst xmlns="http://schemas.openxmlformats.org/spreadsheetml/2006/main" count="84" uniqueCount="73">
  <si>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</si>
  <si>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</si>
  <si>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</si>
  <si>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</si>
  <si>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</si>
  <si>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</si>
  <si>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</si>
  <si>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</si>
  <si>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</si>
  <si>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</si>
  <si>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</si>
  <si>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</si>
  <si>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</si>
  <si>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</si>
  <si>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</si>
  <si>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</si>
  <si>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</si>
  <si>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En desarrollo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</si>
  <si>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</si>
  <si>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</si>
  <si>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</si>
  <si>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</si>
  <si>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</si>
  <si>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</si>
  <si>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</si>
  <si>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</si>
  <si>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</si>
  <si>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</si>
  <si>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</si>
  <si>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REQ013</t>
  </si>
  <si>
    <t>REQ014</t>
  </si>
  <si>
    <t>REQ015</t>
  </si>
  <si>
    <t>No iniciado</t>
  </si>
  <si>
    <t xml:space="preserve">Media </t>
  </si>
  <si>
    <t>En proceso</t>
  </si>
  <si>
    <t>Baja</t>
  </si>
  <si>
    <t>Terminado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</si>
  <si>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</si>
  <si>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</si>
  <si>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</si>
  <si>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</si>
  <si>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</si>
  <si>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</si>
  <si>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</si>
  <si>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</si>
  <si>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</si>
  <si>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</si>
  <si>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El aplicativo deberá solicitar un inicio de sesión</t>
  </si>
  <si>
    <t xml:space="preserve">Para permitir administrar el CRUD de usuarios para uso del aplicativo </t>
  </si>
  <si>
    <t>Administrar la gestión de usuarios que ingresan al aplicativo</t>
  </si>
  <si>
    <t>Romulo Pardo</t>
  </si>
  <si>
    <t xml:space="preserve">Gestionar producto </t>
  </si>
  <si>
    <t>Ingresar los productos en stock</t>
  </si>
  <si>
    <t>Para controlar el inventario de negocio</t>
  </si>
  <si>
    <t>Gerente</t>
  </si>
  <si>
    <t xml:space="preserve">Administrador </t>
  </si>
  <si>
    <t>El Gerente ingresa la información básica del nuevo usuario para su inicio de sesión, tales como: nombre de usuario y contraseña</t>
  </si>
  <si>
    <t>El Administrador verificara el inventario e irá ingresando los productos según la necesidad del área.</t>
  </si>
  <si>
    <t>Whashintong Pilligua</t>
  </si>
  <si>
    <t xml:space="preserve">Si el Gerente ingresa datos inválidos, se muestra un mensaje de error y se solicitan los datos nuevamente. </t>
  </si>
  <si>
    <t>Si el administrador desea ingresar un producto que ya está en stock, informará un mensaje de error, producto repetido.</t>
  </si>
  <si>
    <t xml:space="preserve">Se valida si el usuario gerente está registrado y que su contraseña sea válida </t>
  </si>
  <si>
    <t>Se valida si el producto exista y se añadido correctamente</t>
  </si>
  <si>
    <t>Inicio de sesión</t>
  </si>
  <si>
    <t>Gestionar producto</t>
  </si>
  <si>
    <t>Gestionar perfil de empleado</t>
  </si>
  <si>
    <t xml:space="preserve">Modificar los datos del personal cuando lo requiera </t>
  </si>
  <si>
    <t>Para que sea más fácil lllevar los dtaos de los nuevos y antiguos empleados</t>
  </si>
  <si>
    <t>Administrador se encarga de verificar el perfil de cada empleado</t>
  </si>
  <si>
    <t>Christian Romero</t>
  </si>
  <si>
    <t>Se verifica que los empleado s se han ingresados al sistema correctamente y con los datos correctos</t>
  </si>
  <si>
    <t>Se valida si el empleado se encuentra activo</t>
  </si>
  <si>
    <t>Gestionar perfil empleado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</si>
</sst>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"/>
    <numFmt numFmtId="165" formatCode="yyyy\-mm\-dd"/>
    <numFmt numFmtId="166" formatCode="d/m"/>
  </numFmts>
  <fonts count="18" x14ac:knownFonts="1">
    <font>
      <sz val="11"/>
      <color theme="1"/>
      <name val="Arial"/>
      <scheme val="minor"/>
    </font>
    <font>
      <sz val="11"/>
      <color theme="1"/>
      <name val="Calibri"/>
    </font>
    <font>
      <sz val="11"/>
      <color theme="1"/>
      <name val="Arial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u/>
      <sz val="12"/>
      <color theme="1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11"/>
      <color theme="1"/>
      <name val="Arial"/>
      <family val="2"/>
    </font>
    <font>
      <sz val="10"/>
      <color theme="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</fills>
  <borders count="33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69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/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vertical="center"/>
    </xf>
    <xf numFmtId="0" fontId="2" fillId="0" borderId="3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164" fontId="2" fillId="0" borderId="3" xfId="0" applyNumberFormat="1" applyFont="1" applyBorder="1" applyAlignment="1">
      <alignment horizontal="center" vertical="center" wrapText="1"/>
    </xf>
    <xf numFmtId="165" fontId="6" fillId="0" borderId="2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2" xfId="0" applyFont="1" applyBorder="1" applyAlignment="1">
      <alignment vertical="center" wrapText="1"/>
    </xf>
    <xf numFmtId="166" fontId="6" fillId="0" borderId="2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2" fillId="3" borderId="7" xfId="0" applyFont="1" applyFill="1" applyBorder="1"/>
    <xf numFmtId="0" fontId="8" fillId="3" borderId="8" xfId="0" applyFont="1" applyFill="1" applyBorder="1" applyAlignment="1">
      <alignment horizontal="left" vertical="center" wrapText="1"/>
    </xf>
    <xf numFmtId="0" fontId="1" fillId="3" borderId="8" xfId="0" applyFont="1" applyFill="1" applyBorder="1"/>
    <xf numFmtId="0" fontId="2" fillId="3" borderId="8" xfId="0" applyFont="1" applyFill="1" applyBorder="1"/>
    <xf numFmtId="0" fontId="2" fillId="3" borderId="9" xfId="0" applyFont="1" applyFill="1" applyBorder="1"/>
    <xf numFmtId="0" fontId="2" fillId="3" borderId="10" xfId="0" applyFont="1" applyFill="1" applyBorder="1"/>
    <xf numFmtId="0" fontId="11" fillId="4" borderId="3" xfId="0" applyFont="1" applyFill="1" applyBorder="1" applyAlignment="1">
      <alignment horizontal="center" vertical="center"/>
    </xf>
    <xf numFmtId="0" fontId="12" fillId="3" borderId="11" xfId="0" applyFont="1" applyFill="1" applyBorder="1" applyAlignment="1">
      <alignment vertical="center"/>
    </xf>
    <xf numFmtId="0" fontId="2" fillId="3" borderId="11" xfId="0" applyFont="1" applyFill="1" applyBorder="1"/>
    <xf numFmtId="0" fontId="2" fillId="3" borderId="12" xfId="0" applyFont="1" applyFill="1" applyBorder="1"/>
    <xf numFmtId="0" fontId="13" fillId="5" borderId="3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/>
    </xf>
    <xf numFmtId="0" fontId="14" fillId="3" borderId="11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/>
    </xf>
    <xf numFmtId="0" fontId="14" fillId="5" borderId="3" xfId="0" applyFont="1" applyFill="1" applyBorder="1" applyAlignment="1">
      <alignment horizontal="center" vertical="center"/>
    </xf>
    <xf numFmtId="0" fontId="2" fillId="3" borderId="30" xfId="0" applyFont="1" applyFill="1" applyBorder="1"/>
    <xf numFmtId="0" fontId="2" fillId="3" borderId="31" xfId="0" applyFont="1" applyFill="1" applyBorder="1"/>
    <xf numFmtId="0" fontId="2" fillId="3" borderId="32" xfId="0" applyFont="1" applyFill="1" applyBorder="1"/>
    <xf numFmtId="0" fontId="17" fillId="0" borderId="3" xfId="0" applyFont="1" applyBorder="1" applyAlignment="1">
      <alignment horizontal="center" vertical="center" wrapText="1"/>
    </xf>
    <xf numFmtId="0" fontId="16" fillId="0" borderId="3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Font="1" applyAlignment="1"/>
    <xf numFmtId="0" fontId="11" fillId="6" borderId="13" xfId="0" applyFont="1" applyFill="1" applyBorder="1" applyAlignment="1">
      <alignment horizontal="center" vertical="center"/>
    </xf>
    <xf numFmtId="0" fontId="10" fillId="0" borderId="17" xfId="0" applyFont="1" applyBorder="1"/>
    <xf numFmtId="0" fontId="10" fillId="0" borderId="20" xfId="0" applyFont="1" applyBorder="1"/>
    <xf numFmtId="0" fontId="15" fillId="7" borderId="14" xfId="0" applyFont="1" applyFill="1" applyBorder="1" applyAlignment="1">
      <alignment horizontal="center" vertical="center"/>
    </xf>
    <xf numFmtId="0" fontId="10" fillId="0" borderId="15" xfId="0" applyFont="1" applyBorder="1"/>
    <xf numFmtId="0" fontId="10" fillId="0" borderId="21" xfId="0" applyFont="1" applyBorder="1"/>
    <xf numFmtId="0" fontId="10" fillId="0" borderId="22" xfId="0" applyFont="1" applyBorder="1"/>
    <xf numFmtId="0" fontId="11" fillId="4" borderId="14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" fillId="5" borderId="14" xfId="0" applyFont="1" applyFill="1" applyBorder="1" applyAlignment="1">
      <alignment horizontal="center" vertical="center"/>
    </xf>
    <xf numFmtId="0" fontId="10" fillId="0" borderId="16" xfId="0" applyFont="1" applyBorder="1"/>
    <xf numFmtId="0" fontId="10" fillId="0" borderId="23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4" fillId="2" borderId="24" xfId="0" applyFont="1" applyFill="1" applyBorder="1" applyAlignment="1">
      <alignment horizontal="center" vertical="center"/>
    </xf>
    <xf numFmtId="0" fontId="10" fillId="0" borderId="25" xfId="0" applyFont="1" applyBorder="1"/>
    <xf numFmtId="0" fontId="10" fillId="0" borderId="26" xfId="0" applyFont="1" applyBorder="1"/>
    <xf numFmtId="0" fontId="10" fillId="0" borderId="27" xfId="0" applyFont="1" applyBorder="1"/>
    <xf numFmtId="0" fontId="10" fillId="0" borderId="28" xfId="0" applyFont="1" applyBorder="1"/>
    <xf numFmtId="0" fontId="10" fillId="0" borderId="29" xfId="0" applyFont="1" applyBorder="1"/>
    <xf numFmtId="0" fontId="0" fillId="0" borderId="0" xfId="0" applyFont="1" applyAlignment="1">
      <alignment horizontal="center" wrapText="1"/>
    </xf>
    <xf numFmtId="14" fontId="16" fillId="0" borderId="3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552450</xdr:colOff>
      <xdr:row>8</xdr:row>
      <xdr:rowOff>266700</xdr:rowOff>
    </xdr:from>
    <xdr:ext cx="1066800" cy="1162050"/>
    <xdr:pic>
      <xdr:nvPicPr>
        <xdr:cNvPr id="2" name="image1.jpg">
          <a:extLst>
            <a:ext uri="{FF2B5EF4-FFF2-40B4-BE49-F238E27FC236}">
              <a16:creationId xmlns:a16="http://schemas.microsoft.com/office/drawing/2014/main" xmlns="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O1001"/>
  <sheetViews>
    <sheetView showGridLines="0" tabSelected="1" topLeftCell="F4" zoomScaleNormal="100" workbookViewId="0">
      <selection activeCell="O9" sqref="O9"/>
    </sheetView>
  </sheetViews>
  <sheetFormatPr baseColWidth="10" defaultColWidth="12.625" defaultRowHeight="15" customHeight="1" x14ac:dyDescent="0.2"/>
  <cols>
    <col min="1" max="1" width="4.625" customWidth="1"/>
    <col min="2" max="2" width="6.625" customWidth="1"/>
    <col min="3" max="5" width="20.625" customWidth="1"/>
    <col min="6" max="6" width="13.25" customWidth="1"/>
    <col min="7" max="7" width="23.5" customWidth="1"/>
    <col min="8" max="12" width="10.625" customWidth="1"/>
    <col min="13" max="13" width="23.625" customWidth="1"/>
    <col min="14" max="14" width="23.125" customWidth="1"/>
    <col min="15" max="15" width="20.625" customWidth="1"/>
    <col min="16" max="26" width="9.375" customWidth="1"/>
  </cols>
  <sheetData>
    <row r="1" spans="2:15" x14ac:dyDescent="0.25">
      <c r="I1" s="1"/>
      <c r="J1" s="1"/>
      <c r="K1" s="2"/>
      <c r="L1" s="3"/>
    </row>
    <row r="2" spans="2:15" x14ac:dyDescent="0.25">
      <c r="I2" s="1"/>
      <c r="J2" s="1"/>
      <c r="K2" s="2"/>
      <c r="L2" s="3"/>
    </row>
    <row r="3" spans="2:15" ht="45" customHeight="1" x14ac:dyDescent="0.2">
      <c r="B3" s="40" t="s">
        <v>0</v>
      </c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</row>
    <row r="4" spans="2:15" x14ac:dyDescent="0.25">
      <c r="H4" s="4"/>
      <c r="I4" s="1"/>
      <c r="J4" s="1"/>
      <c r="K4" s="2"/>
      <c r="L4" s="3"/>
    </row>
    <row r="5" spans="2:15" ht="60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2:15" ht="100.5" customHeight="1" x14ac:dyDescent="0.2">
      <c r="B6" s="7" t="s">
        <v>15</v>
      </c>
      <c r="C6" s="8" t="s">
        <v>47</v>
      </c>
      <c r="D6" s="8" t="s">
        <v>49</v>
      </c>
      <c r="E6" s="8" t="s">
        <v>48</v>
      </c>
      <c r="F6" s="8" t="s">
        <v>54</v>
      </c>
      <c r="G6" s="8" t="s">
        <v>56</v>
      </c>
      <c r="H6" s="9" t="s">
        <v>50</v>
      </c>
      <c r="I6" s="8">
        <v>5</v>
      </c>
      <c r="J6" s="10">
        <v>44892</v>
      </c>
      <c r="K6" s="8" t="s">
        <v>16</v>
      </c>
      <c r="L6" s="8" t="s">
        <v>17</v>
      </c>
      <c r="M6" s="38" t="s">
        <v>59</v>
      </c>
      <c r="N6" s="39" t="s">
        <v>61</v>
      </c>
      <c r="O6" s="39" t="s">
        <v>63</v>
      </c>
    </row>
    <row r="7" spans="2:15" ht="72.95" customHeight="1" x14ac:dyDescent="0.2">
      <c r="B7" s="7" t="s">
        <v>18</v>
      </c>
      <c r="C7" s="8" t="s">
        <v>51</v>
      </c>
      <c r="D7" s="8" t="s">
        <v>52</v>
      </c>
      <c r="E7" s="8" t="s">
        <v>53</v>
      </c>
      <c r="F7" s="8" t="s">
        <v>55</v>
      </c>
      <c r="G7" s="39" t="s">
        <v>57</v>
      </c>
      <c r="H7" s="39" t="s">
        <v>58</v>
      </c>
      <c r="I7" s="8">
        <v>3</v>
      </c>
      <c r="J7" s="10">
        <v>44892</v>
      </c>
      <c r="K7" s="39" t="s">
        <v>16</v>
      </c>
      <c r="L7" s="9" t="s">
        <v>17</v>
      </c>
      <c r="M7" s="38" t="s">
        <v>60</v>
      </c>
      <c r="N7" s="39" t="s">
        <v>62</v>
      </c>
      <c r="O7" s="39" t="s">
        <v>64</v>
      </c>
    </row>
    <row r="8" spans="2:15" ht="39.75" customHeight="1" x14ac:dyDescent="0.2">
      <c r="B8" s="7" t="s">
        <v>19</v>
      </c>
      <c r="C8" s="67" t="s">
        <v>65</v>
      </c>
      <c r="D8" s="9" t="s">
        <v>66</v>
      </c>
      <c r="E8" s="39" t="s">
        <v>67</v>
      </c>
      <c r="F8" s="9" t="s">
        <v>55</v>
      </c>
      <c r="G8" s="39" t="s">
        <v>68</v>
      </c>
      <c r="H8" s="39" t="s">
        <v>69</v>
      </c>
      <c r="I8" s="9">
        <v>4</v>
      </c>
      <c r="J8" s="68">
        <v>44951</v>
      </c>
      <c r="K8" s="39" t="s">
        <v>16</v>
      </c>
      <c r="L8" s="9" t="s">
        <v>17</v>
      </c>
      <c r="M8" s="39" t="s">
        <v>70</v>
      </c>
      <c r="N8" s="39" t="s">
        <v>71</v>
      </c>
      <c r="O8" s="39" t="s">
        <v>72</v>
      </c>
    </row>
    <row r="9" spans="2:15" ht="39.75" customHeight="1" x14ac:dyDescent="0.2">
      <c r="B9" s="7" t="s">
        <v>20</v>
      </c>
      <c r="C9" s="13"/>
      <c r="D9" s="13"/>
      <c r="E9" s="13"/>
      <c r="F9" s="13"/>
      <c r="G9" s="13"/>
      <c r="H9" s="13"/>
      <c r="I9" s="14"/>
      <c r="J9" s="11"/>
      <c r="K9" s="12"/>
      <c r="L9" s="12"/>
      <c r="M9" s="13"/>
      <c r="N9" s="13"/>
      <c r="O9" s="13"/>
    </row>
    <row r="10" spans="2:15" ht="39.75" customHeight="1" x14ac:dyDescent="0.2">
      <c r="B10" s="7" t="s">
        <v>21</v>
      </c>
      <c r="C10" s="13"/>
      <c r="D10" s="13"/>
      <c r="E10" s="13"/>
      <c r="F10" s="13"/>
      <c r="G10" s="13"/>
      <c r="H10" s="13"/>
      <c r="I10" s="12"/>
      <c r="J10" s="11"/>
      <c r="K10" s="12"/>
      <c r="L10" s="12"/>
      <c r="M10" s="13"/>
      <c r="N10" s="13"/>
      <c r="O10" s="13"/>
    </row>
    <row r="11" spans="2:15" ht="39.75" customHeight="1" x14ac:dyDescent="0.2">
      <c r="B11" s="7" t="s">
        <v>22</v>
      </c>
      <c r="C11" s="13"/>
      <c r="D11" s="13"/>
      <c r="E11" s="13"/>
      <c r="F11" s="13"/>
      <c r="G11" s="13"/>
      <c r="H11" s="13"/>
      <c r="I11" s="12"/>
      <c r="J11" s="11"/>
      <c r="K11" s="12"/>
      <c r="L11" s="12"/>
      <c r="M11" s="11"/>
      <c r="N11" s="11"/>
    </row>
    <row r="12" spans="2:15" ht="39.75" customHeight="1" x14ac:dyDescent="0.2">
      <c r="B12" s="7" t="s">
        <v>23</v>
      </c>
      <c r="C12" s="13"/>
      <c r="D12" s="13"/>
      <c r="E12" s="13"/>
      <c r="F12" s="13"/>
      <c r="G12" s="13"/>
      <c r="H12" s="13"/>
      <c r="I12" s="12"/>
      <c r="J12" s="11"/>
      <c r="K12" s="12"/>
      <c r="L12" s="12"/>
      <c r="M12" s="11"/>
      <c r="N12" s="11"/>
      <c r="O12" s="11"/>
    </row>
    <row r="13" spans="2:15" ht="39.75" customHeight="1" x14ac:dyDescent="0.2">
      <c r="B13" s="7" t="s">
        <v>24</v>
      </c>
      <c r="C13" s="13"/>
      <c r="D13" s="13"/>
      <c r="E13" s="13"/>
      <c r="F13" s="13"/>
      <c r="G13" s="13"/>
      <c r="H13" s="13"/>
      <c r="I13" s="12"/>
      <c r="J13" s="11"/>
      <c r="K13" s="12"/>
      <c r="L13" s="12"/>
      <c r="M13" s="11"/>
      <c r="N13" s="11"/>
      <c r="O13" s="11"/>
    </row>
    <row r="14" spans="2:15" ht="39.75" customHeight="1" x14ac:dyDescent="0.2">
      <c r="B14" s="7" t="s">
        <v>25</v>
      </c>
      <c r="C14" s="13"/>
      <c r="D14" s="13"/>
      <c r="E14" s="13"/>
      <c r="F14" s="13"/>
      <c r="G14" s="13"/>
      <c r="H14" s="13"/>
      <c r="I14" s="12"/>
      <c r="J14" s="11"/>
      <c r="K14" s="12"/>
      <c r="L14" s="12"/>
      <c r="M14" s="13"/>
      <c r="N14" s="13"/>
      <c r="O14" s="13"/>
    </row>
    <row r="15" spans="2:15" ht="39.75" customHeight="1" x14ac:dyDescent="0.2">
      <c r="B15" s="7" t="s">
        <v>26</v>
      </c>
      <c r="C15" s="13"/>
      <c r="D15" s="13"/>
      <c r="E15" s="13"/>
      <c r="F15" s="13"/>
      <c r="G15" s="13"/>
      <c r="H15" s="13"/>
      <c r="I15" s="12"/>
      <c r="J15" s="11"/>
      <c r="K15" s="12"/>
      <c r="L15" s="12"/>
      <c r="M15" s="13"/>
      <c r="N15" s="13"/>
      <c r="O15" s="13"/>
    </row>
    <row r="16" spans="2:15" ht="39.75" customHeight="1" x14ac:dyDescent="0.2">
      <c r="B16" s="7" t="s">
        <v>27</v>
      </c>
      <c r="C16" s="13"/>
      <c r="D16" s="13"/>
      <c r="E16" s="13"/>
      <c r="F16" s="13"/>
      <c r="G16" s="13"/>
      <c r="H16" s="13"/>
      <c r="I16" s="12"/>
      <c r="J16" s="11"/>
      <c r="K16" s="12"/>
      <c r="L16" s="12"/>
      <c r="M16" s="13"/>
      <c r="N16" s="13"/>
      <c r="O16" s="13"/>
    </row>
    <row r="17" spans="2:15" ht="39.75" customHeight="1" x14ac:dyDescent="0.2">
      <c r="B17" s="7" t="s">
        <v>28</v>
      </c>
      <c r="C17" s="13"/>
      <c r="D17" s="13"/>
      <c r="E17" s="13"/>
      <c r="F17" s="13"/>
      <c r="G17" s="13"/>
      <c r="H17" s="13"/>
      <c r="I17" s="12"/>
      <c r="J17" s="11"/>
      <c r="K17" s="12"/>
      <c r="L17" s="12"/>
      <c r="M17" s="13"/>
      <c r="N17" s="13"/>
      <c r="O17" s="13"/>
    </row>
    <row r="18" spans="2:15" ht="39.75" customHeight="1" x14ac:dyDescent="0.2">
      <c r="B18" s="7" t="s">
        <v>29</v>
      </c>
      <c r="C18" s="13"/>
      <c r="D18" s="13"/>
      <c r="E18" s="13"/>
      <c r="F18" s="13"/>
      <c r="G18" s="13"/>
      <c r="H18" s="13"/>
      <c r="I18" s="12"/>
      <c r="J18" s="11"/>
      <c r="K18" s="12"/>
      <c r="L18" s="12"/>
      <c r="M18" s="13"/>
      <c r="N18" s="13"/>
      <c r="O18" s="13"/>
    </row>
    <row r="19" spans="2:15" ht="39.75" customHeight="1" x14ac:dyDescent="0.2">
      <c r="B19" s="7" t="s">
        <v>30</v>
      </c>
      <c r="C19" s="13"/>
      <c r="D19" s="13"/>
      <c r="E19" s="13"/>
      <c r="F19" s="13"/>
      <c r="G19" s="13"/>
      <c r="H19" s="13"/>
      <c r="I19" s="12"/>
      <c r="J19" s="11"/>
      <c r="K19" s="12"/>
      <c r="L19" s="12"/>
      <c r="M19" s="13"/>
      <c r="N19" s="13"/>
      <c r="O19" s="13"/>
    </row>
    <row r="20" spans="2:15" ht="39.75" customHeight="1" x14ac:dyDescent="0.2">
      <c r="B20" s="7" t="s">
        <v>31</v>
      </c>
      <c r="C20" s="13"/>
      <c r="D20" s="13"/>
      <c r="E20" s="13"/>
      <c r="F20" s="13"/>
      <c r="G20" s="13"/>
      <c r="H20" s="13"/>
      <c r="I20" s="12"/>
      <c r="J20" s="11"/>
      <c r="K20" s="12"/>
      <c r="L20" s="12"/>
      <c r="M20" s="13"/>
      <c r="N20" s="13"/>
      <c r="O20" s="13"/>
    </row>
    <row r="21" spans="2:15" ht="19.5" customHeight="1" x14ac:dyDescent="0.2">
      <c r="I21" s="3"/>
      <c r="J21" s="3"/>
      <c r="K21" s="15"/>
      <c r="L21" s="3"/>
    </row>
    <row r="22" spans="2:15" ht="19.5" customHeight="1" x14ac:dyDescent="0.25">
      <c r="I22" s="1"/>
      <c r="J22" s="1"/>
      <c r="K22" s="2"/>
      <c r="L22" s="3"/>
    </row>
    <row r="23" spans="2:15" ht="19.5" customHeight="1" x14ac:dyDescent="0.25">
      <c r="I23" s="1"/>
      <c r="J23" s="1"/>
      <c r="K23" s="2"/>
      <c r="L23" s="3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16"/>
      <c r="L25" s="3"/>
    </row>
    <row r="26" spans="2:15" ht="19.5" customHeight="1" x14ac:dyDescent="0.2">
      <c r="I26" s="1"/>
      <c r="J26" s="1"/>
      <c r="K26" s="16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32</v>
      </c>
      <c r="M30" s="4"/>
    </row>
    <row r="31" spans="2:15" ht="19.5" customHeight="1" x14ac:dyDescent="0.25">
      <c r="I31" s="1"/>
      <c r="J31" s="1"/>
      <c r="K31" s="2" t="s">
        <v>33</v>
      </c>
      <c r="L31" s="1" t="s">
        <v>34</v>
      </c>
      <c r="M31" s="4"/>
    </row>
    <row r="32" spans="2:15" ht="19.5" customHeight="1" x14ac:dyDescent="0.25">
      <c r="I32" s="1"/>
      <c r="J32" s="1"/>
      <c r="K32" s="2" t="s">
        <v>35</v>
      </c>
      <c r="L32" s="1" t="s">
        <v>36</v>
      </c>
      <c r="M32" s="4"/>
    </row>
    <row r="33" spans="9:13" ht="19.5" customHeight="1" x14ac:dyDescent="0.25">
      <c r="I33" s="1"/>
      <c r="J33" s="1"/>
      <c r="K33" s="2"/>
      <c r="L33" s="1" t="s">
        <v>37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5"/>
      <c r="L1000" s="3"/>
    </row>
    <row r="1001" spans="9:12" ht="15.75" customHeight="1" x14ac:dyDescent="0.2">
      <c r="I1001" s="3"/>
      <c r="J1001" s="3"/>
      <c r="K1001" s="15"/>
      <c r="L1001" s="3"/>
    </row>
  </sheetData>
  <mergeCells count="1">
    <mergeCell ref="B3:O3"/>
  </mergeCells>
  <dataValidations count="2">
    <dataValidation type="list" allowBlank="1" showErrorMessage="1" sqref="L6:L20">
      <formula1>$L$30:$L$33</formula1>
    </dataValidation>
    <dataValidation type="list" allowBlank="1" showErrorMessage="1" sqref="K6:K20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P1020"/>
  <sheetViews>
    <sheetView showGridLines="0" topLeftCell="A8" workbookViewId="0">
      <selection activeCell="J13" sqref="J13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17"/>
      <c r="D4" s="17"/>
      <c r="E4" s="17"/>
      <c r="F4" s="4"/>
    </row>
    <row r="5" spans="2:16" hidden="1" x14ac:dyDescent="0.25">
      <c r="C5" s="17"/>
      <c r="D5" s="17"/>
      <c r="E5" s="17"/>
      <c r="F5" s="4"/>
    </row>
    <row r="6" spans="2:16" ht="39.75" customHeight="1" x14ac:dyDescent="0.2">
      <c r="B6" s="55" t="s">
        <v>38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7"/>
    </row>
    <row r="7" spans="2:16" ht="9.75" customHeight="1" x14ac:dyDescent="0.2"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6" ht="9.75" customHeight="1" x14ac:dyDescent="0.25">
      <c r="B8" s="19"/>
      <c r="C8" s="20"/>
      <c r="D8" s="20"/>
      <c r="E8" s="20"/>
      <c r="F8" s="21"/>
      <c r="G8" s="22"/>
      <c r="H8" s="22"/>
      <c r="I8" s="22"/>
      <c r="J8" s="22"/>
      <c r="K8" s="22"/>
      <c r="L8" s="22"/>
      <c r="M8" s="22"/>
      <c r="N8" s="22"/>
      <c r="O8" s="22"/>
      <c r="P8" s="23"/>
    </row>
    <row r="9" spans="2:16" ht="30" customHeight="1" x14ac:dyDescent="0.2">
      <c r="B9" s="24"/>
      <c r="C9" s="25" t="s">
        <v>1</v>
      </c>
      <c r="D9" s="26"/>
      <c r="E9" s="58" t="s">
        <v>39</v>
      </c>
      <c r="F9" s="57"/>
      <c r="G9" s="26"/>
      <c r="H9" s="58" t="s">
        <v>11</v>
      </c>
      <c r="I9" s="57"/>
      <c r="J9" s="27"/>
      <c r="K9" s="27"/>
      <c r="L9" s="27"/>
      <c r="M9" s="27"/>
      <c r="N9" s="27"/>
      <c r="O9" s="27"/>
      <c r="P9" s="28"/>
    </row>
    <row r="10" spans="2:16" ht="30" customHeight="1" x14ac:dyDescent="0.2">
      <c r="B10" s="24"/>
      <c r="C10" s="29" t="s">
        <v>15</v>
      </c>
      <c r="D10" s="30"/>
      <c r="E10" s="59" t="str">
        <f>VLOOKUP(C10,'Formato descripción HU'!B6:O20,5,0)</f>
        <v>Gerente</v>
      </c>
      <c r="F10" s="57"/>
      <c r="G10" s="31"/>
      <c r="H10" s="59" t="str">
        <f>VLOOKUP(C10,'Formato descripción HU'!B6:O20,11,0)</f>
        <v>En desarrollo</v>
      </c>
      <c r="I10" s="57"/>
      <c r="J10" s="31"/>
      <c r="K10" s="27"/>
      <c r="L10" s="27"/>
      <c r="M10" s="27"/>
      <c r="N10" s="27"/>
      <c r="O10" s="27"/>
      <c r="P10" s="28"/>
    </row>
    <row r="11" spans="2:16" ht="9.75" customHeight="1" x14ac:dyDescent="0.2">
      <c r="B11" s="24"/>
      <c r="C11" s="32"/>
      <c r="D11" s="30"/>
      <c r="E11" s="33"/>
      <c r="F11" s="33"/>
      <c r="G11" s="31"/>
      <c r="H11" s="33"/>
      <c r="I11" s="33"/>
      <c r="J11" s="31"/>
      <c r="K11" s="33"/>
      <c r="L11" s="33"/>
      <c r="M11" s="27"/>
      <c r="N11" s="33"/>
      <c r="O11" s="33"/>
      <c r="P11" s="28"/>
    </row>
    <row r="12" spans="2:16" ht="30" customHeight="1" x14ac:dyDescent="0.2">
      <c r="B12" s="24"/>
      <c r="C12" s="25" t="s">
        <v>40</v>
      </c>
      <c r="D12" s="30"/>
      <c r="E12" s="58" t="s">
        <v>10</v>
      </c>
      <c r="F12" s="57"/>
      <c r="G12" s="31"/>
      <c r="H12" s="58" t="s">
        <v>41</v>
      </c>
      <c r="I12" s="57"/>
      <c r="J12" s="31"/>
      <c r="K12" s="33"/>
      <c r="L12" s="33"/>
      <c r="M12" s="27"/>
      <c r="N12" s="33"/>
      <c r="O12" s="33"/>
      <c r="P12" s="28"/>
    </row>
    <row r="13" spans="2:16" ht="30" customHeight="1" x14ac:dyDescent="0.2">
      <c r="B13" s="24"/>
      <c r="C13" s="34">
        <f>VLOOKUP('Historia de Usuario'!C10,'Formato descripción HU'!B6:O20,8,0)</f>
        <v>5</v>
      </c>
      <c r="D13" s="30"/>
      <c r="E13" s="59" t="str">
        <f>VLOOKUP(C10,'Formato descripción HU'!B6:O20,10,0)</f>
        <v>Alta</v>
      </c>
      <c r="F13" s="57"/>
      <c r="G13" s="31"/>
      <c r="H13" s="59" t="str">
        <f>VLOOKUP(C10,'Formato descripción HU'!B6:O20,7,0)</f>
        <v>Romulo Pardo</v>
      </c>
      <c r="I13" s="57"/>
      <c r="J13" s="31"/>
      <c r="K13" s="33"/>
      <c r="L13" s="33"/>
      <c r="M13" s="27"/>
      <c r="N13" s="33"/>
      <c r="O13" s="33"/>
      <c r="P13" s="28"/>
    </row>
    <row r="14" spans="2:16" ht="9.75" customHeight="1" x14ac:dyDescent="0.2">
      <c r="B14" s="24"/>
      <c r="C14" s="27"/>
      <c r="D14" s="30"/>
      <c r="E14" s="27"/>
      <c r="F14" s="27"/>
      <c r="G14" s="31"/>
      <c r="H14" s="31"/>
      <c r="I14" s="27"/>
      <c r="J14" s="27"/>
      <c r="K14" s="27"/>
      <c r="L14" s="27"/>
      <c r="M14" s="27"/>
      <c r="N14" s="27"/>
      <c r="O14" s="27"/>
      <c r="P14" s="28"/>
    </row>
    <row r="15" spans="2:16" ht="19.5" customHeight="1" x14ac:dyDescent="0.2">
      <c r="B15" s="24"/>
      <c r="C15" s="42" t="s">
        <v>42</v>
      </c>
      <c r="D15" s="60" t="str">
        <f>VLOOKUP(C10,'Formato descripción HU'!B6:O20,3,0)</f>
        <v>Administrar la gestión de usuarios que ingresan al aplicativo</v>
      </c>
      <c r="E15" s="46"/>
      <c r="F15" s="27"/>
      <c r="G15" s="42" t="s">
        <v>43</v>
      </c>
      <c r="H15" s="60" t="str">
        <f>VLOOKUP(C10,'Formato descripción HU'!B6:O20,4,0)</f>
        <v xml:space="preserve">Para permitir administrar el CRUD de usuarios para uso del aplicativo </v>
      </c>
      <c r="I15" s="53"/>
      <c r="J15" s="46"/>
      <c r="K15" s="27"/>
      <c r="L15" s="42" t="s">
        <v>44</v>
      </c>
      <c r="M15" s="52" t="str">
        <f>VLOOKUP(C10,'Formato descripción HU'!B6:O20,6,0)</f>
        <v>El Gerente ingresa la información básica del nuevo usuario para su inicio de sesión, tales como: nombre de usuario y contraseña</v>
      </c>
      <c r="N15" s="53"/>
      <c r="O15" s="46"/>
      <c r="P15" s="28"/>
    </row>
    <row r="16" spans="2:16" ht="19.5" customHeight="1" x14ac:dyDescent="0.2">
      <c r="B16" s="24"/>
      <c r="C16" s="43"/>
      <c r="D16" s="50"/>
      <c r="E16" s="51"/>
      <c r="F16" s="27"/>
      <c r="G16" s="43"/>
      <c r="H16" s="50"/>
      <c r="I16" s="41"/>
      <c r="J16" s="51"/>
      <c r="K16" s="27"/>
      <c r="L16" s="43"/>
      <c r="M16" s="50"/>
      <c r="N16" s="41"/>
      <c r="O16" s="51"/>
      <c r="P16" s="28"/>
    </row>
    <row r="17" spans="2:16" ht="19.5" customHeight="1" x14ac:dyDescent="0.2">
      <c r="B17" s="24"/>
      <c r="C17" s="44"/>
      <c r="D17" s="47"/>
      <c r="E17" s="48"/>
      <c r="F17" s="27"/>
      <c r="G17" s="44"/>
      <c r="H17" s="47"/>
      <c r="I17" s="54"/>
      <c r="J17" s="48"/>
      <c r="K17" s="27"/>
      <c r="L17" s="44"/>
      <c r="M17" s="47"/>
      <c r="N17" s="54"/>
      <c r="O17" s="48"/>
      <c r="P17" s="28"/>
    </row>
    <row r="18" spans="2:16" ht="9.75" customHeight="1" x14ac:dyDescent="0.2">
      <c r="B18" s="24"/>
      <c r="C18" s="27"/>
      <c r="D18" s="27"/>
      <c r="E18" s="27"/>
      <c r="F18" s="27"/>
      <c r="G18" s="31"/>
      <c r="H18" s="31"/>
      <c r="I18" s="31"/>
      <c r="J18" s="27"/>
      <c r="K18" s="27"/>
      <c r="L18" s="27"/>
      <c r="M18" s="27"/>
      <c r="N18" s="27"/>
      <c r="O18" s="27"/>
      <c r="P18" s="28"/>
    </row>
    <row r="19" spans="2:16" ht="19.5" customHeight="1" x14ac:dyDescent="0.2">
      <c r="B19" s="24"/>
      <c r="C19" s="45" t="s">
        <v>45</v>
      </c>
      <c r="D19" s="46"/>
      <c r="E19" s="61" t="str">
        <f>VLOOKUP(C10,'Formato descripción HU'!B6:O20,14,0)</f>
        <v>Inicio de sesión</v>
      </c>
      <c r="F19" s="62"/>
      <c r="G19" s="62"/>
      <c r="H19" s="62"/>
      <c r="I19" s="62"/>
      <c r="J19" s="62"/>
      <c r="K19" s="62"/>
      <c r="L19" s="62"/>
      <c r="M19" s="62"/>
      <c r="N19" s="62"/>
      <c r="O19" s="63"/>
      <c r="P19" s="28"/>
    </row>
    <row r="20" spans="2:16" ht="19.5" customHeight="1" x14ac:dyDescent="0.2">
      <c r="B20" s="24"/>
      <c r="C20" s="47"/>
      <c r="D20" s="48"/>
      <c r="E20" s="64"/>
      <c r="F20" s="65"/>
      <c r="G20" s="65"/>
      <c r="H20" s="65"/>
      <c r="I20" s="65"/>
      <c r="J20" s="65"/>
      <c r="K20" s="65"/>
      <c r="L20" s="65"/>
      <c r="M20" s="65"/>
      <c r="N20" s="65"/>
      <c r="O20" s="66"/>
      <c r="P20" s="28"/>
    </row>
    <row r="21" spans="2:16" ht="9.75" customHeight="1" x14ac:dyDescent="0.2">
      <c r="B21" s="24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7"/>
      <c r="O21" s="27"/>
      <c r="P21" s="28"/>
    </row>
    <row r="22" spans="2:16" ht="19.5" customHeight="1" x14ac:dyDescent="0.2">
      <c r="B22" s="24"/>
      <c r="C22" s="49" t="s">
        <v>46</v>
      </c>
      <c r="D22" s="46"/>
      <c r="E22" s="52" t="str">
        <f>VLOOKUP(C10,'Formato descripción HU'!B6:O20,12,0)</f>
        <v xml:space="preserve">Si el Gerente ingresa datos inválidos, se muestra un mensaje de error y se solicitan los datos nuevamente. </v>
      </c>
      <c r="F22" s="53"/>
      <c r="G22" s="53"/>
      <c r="H22" s="46"/>
      <c r="I22" s="27"/>
      <c r="J22" s="49" t="s">
        <v>13</v>
      </c>
      <c r="K22" s="46"/>
      <c r="L22" s="52" t="str">
        <f>VLOOKUP(C10,'Formato descripción HU'!B6:O20,13,0)</f>
        <v xml:space="preserve">Se valida si el usuario gerente está registrado y que su contraseña sea válida </v>
      </c>
      <c r="M22" s="53"/>
      <c r="N22" s="53"/>
      <c r="O22" s="46"/>
      <c r="P22" s="28"/>
    </row>
    <row r="23" spans="2:16" ht="19.5" customHeight="1" x14ac:dyDescent="0.2">
      <c r="B23" s="24"/>
      <c r="C23" s="50"/>
      <c r="D23" s="51"/>
      <c r="E23" s="50"/>
      <c r="F23" s="41"/>
      <c r="G23" s="41"/>
      <c r="H23" s="51"/>
      <c r="I23" s="27"/>
      <c r="J23" s="50"/>
      <c r="K23" s="51"/>
      <c r="L23" s="50"/>
      <c r="M23" s="41"/>
      <c r="N23" s="41"/>
      <c r="O23" s="51"/>
      <c r="P23" s="28"/>
    </row>
    <row r="24" spans="2:16" ht="19.5" customHeight="1" x14ac:dyDescent="0.2">
      <c r="B24" s="24"/>
      <c r="C24" s="47"/>
      <c r="D24" s="48"/>
      <c r="E24" s="47"/>
      <c r="F24" s="54"/>
      <c r="G24" s="54"/>
      <c r="H24" s="48"/>
      <c r="I24" s="27"/>
      <c r="J24" s="47"/>
      <c r="K24" s="48"/>
      <c r="L24" s="47"/>
      <c r="M24" s="54"/>
      <c r="N24" s="54"/>
      <c r="O24" s="48"/>
      <c r="P24" s="28"/>
    </row>
    <row r="25" spans="2:16" ht="9.75" customHeight="1" x14ac:dyDescent="0.2">
      <c r="B25" s="35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7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</conditionalFormatting>
  <conditionalFormatting sqref="H10:I11">
    <cfRule type="cellIs" dxfId="2" priority="2" operator="equal">
      <formula>"Terminado"</formula>
    </cfRule>
  </conditionalFormatting>
  <conditionalFormatting sqref="H10:I11">
    <cfRule type="cellIs" dxfId="1" priority="3" operator="equal">
      <formula>"En proceso"</formula>
    </cfRule>
  </conditionalFormatting>
  <conditionalFormatting sqref="H10:I11"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'Formato descripción HU'!$B$6:$B$20</xm:f>
          </x14:formula1>
          <xm:sqref>C10:C11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JRuiz</dc:creator>
  <cp:lastModifiedBy>USER</cp:lastModifiedBy>
  <dcterms:created xsi:type="dcterms:W3CDTF">2019-10-21T15:37:14Z</dcterms:created>
  <dcterms:modified xsi:type="dcterms:W3CDTF">2023-01-20T05:48:22Z</dcterms:modified>
</cp:coreProperties>
</file>